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Alejandra\Downloads\"/>
    </mc:Choice>
  </mc:AlternateContent>
  <xr:revisionPtr revIDLastSave="0" documentId="13_ncr:1_{F6339727-8549-4F7D-BB7B-DDD1F048C933}" xr6:coauthVersionLast="47" xr6:coauthVersionMax="47" xr10:uidLastSave="{00000000-0000-0000-0000-000000000000}"/>
  <bookViews>
    <workbookView xWindow="-120" yWindow="-120" windowWidth="20730" windowHeight="11160" firstSheet="8" activeTab="13" xr2:uid="{00000000-000D-0000-FFFF-FFFF00000000}"/>
  </bookViews>
  <sheets>
    <sheet name="Total Mantenimiento Anual 2021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  <sheet name="Indicadores" sheetId="14" r:id="rId14"/>
  </sheets>
  <definedNames>
    <definedName name="_xlnm._FilterDatabase" localSheetId="4" hidden="1">Abril!$A$6:$T$6</definedName>
    <definedName name="_xlnm._FilterDatabase" localSheetId="8" hidden="1">Agosto!$A$6:$T$6</definedName>
    <definedName name="_xlnm._FilterDatabase" localSheetId="12" hidden="1">Diciembre!$A$6:$T$6</definedName>
    <definedName name="_xlnm._FilterDatabase" localSheetId="1" hidden="1">Enero!$A$6:$T$6</definedName>
    <definedName name="_xlnm._FilterDatabase" localSheetId="2" hidden="1">Febrero!$A$6:$T$6</definedName>
    <definedName name="_xlnm._FilterDatabase" localSheetId="13" hidden="1">Indicadores!$B$30:$E$49</definedName>
    <definedName name="_xlnm._FilterDatabase" localSheetId="7" hidden="1">Julio!$A$6:$T$6</definedName>
    <definedName name="_xlnm._FilterDatabase" localSheetId="6" hidden="1">Junio!$A$6:$T$543</definedName>
    <definedName name="_xlnm._FilterDatabase" localSheetId="3" hidden="1">Marzo!$A$6:$T$6</definedName>
    <definedName name="_xlnm._FilterDatabase" localSheetId="5" hidden="1">Mayo!$A$6:$T$6</definedName>
    <definedName name="_xlnm._FilterDatabase" localSheetId="11" hidden="1">Noviembre!$A$6:$T$6</definedName>
    <definedName name="_xlnm._FilterDatabase" localSheetId="10" hidden="1">Octubre!$A$6:$T$6</definedName>
    <definedName name="_xlnm._FilterDatabase" localSheetId="9" hidden="1">Septiembre!$A$6:$T$6</definedName>
    <definedName name="_xlnm._FilterDatabase" localSheetId="0" hidden="1">'Total Mantenimiento Anual 2021'!$A$12:$P$12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8" roundtripDataSignature="AMtx7mjmDP+sLoyfzXHqJ1epps3j0amPyA=="/>
    </ext>
  </extLst>
</workbook>
</file>

<file path=xl/calcChain.xml><?xml version="1.0" encoding="utf-8"?>
<calcChain xmlns="http://schemas.openxmlformats.org/spreadsheetml/2006/main">
  <c r="S543" i="13" l="1"/>
  <c r="R543" i="13"/>
  <c r="Q543" i="13"/>
  <c r="P543" i="13"/>
  <c r="O543" i="13"/>
  <c r="S543" i="12"/>
  <c r="R543" i="12"/>
  <c r="Q543" i="12"/>
  <c r="P543" i="12"/>
  <c r="O543" i="12"/>
  <c r="S543" i="11"/>
  <c r="R543" i="11"/>
  <c r="Q543" i="11"/>
  <c r="P543" i="11"/>
  <c r="O543" i="11"/>
  <c r="S543" i="10"/>
  <c r="R543" i="10"/>
  <c r="Q543" i="10"/>
  <c r="P543" i="10"/>
  <c r="O543" i="10"/>
  <c r="S543" i="9"/>
  <c r="R543" i="9"/>
  <c r="Q543" i="9"/>
  <c r="P543" i="9"/>
  <c r="O543" i="9"/>
  <c r="S543" i="8"/>
  <c r="R543" i="8"/>
  <c r="Q543" i="8"/>
  <c r="P543" i="8"/>
  <c r="O543" i="8"/>
  <c r="O33" i="8"/>
  <c r="S543" i="7"/>
  <c r="R543" i="7"/>
  <c r="Q543" i="7"/>
  <c r="P543" i="7"/>
  <c r="O543" i="7"/>
  <c r="S543" i="6"/>
  <c r="R543" i="6"/>
  <c r="Q543" i="6"/>
  <c r="P543" i="6"/>
  <c r="O382" i="6"/>
  <c r="S543" i="5"/>
  <c r="R543" i="5"/>
  <c r="Q543" i="5"/>
  <c r="P543" i="5"/>
  <c r="O543" i="5"/>
  <c r="S543" i="4"/>
  <c r="R543" i="4"/>
  <c r="Q543" i="4"/>
  <c r="P543" i="4"/>
  <c r="O382" i="4"/>
  <c r="O33" i="4"/>
  <c r="S543" i="3"/>
  <c r="R543" i="3"/>
  <c r="Q543" i="3"/>
  <c r="P543" i="3"/>
  <c r="O543" i="3"/>
  <c r="S543" i="2"/>
  <c r="R543" i="2"/>
  <c r="Q543" i="2"/>
  <c r="P543" i="2"/>
  <c r="O543" i="2"/>
  <c r="O548" i="1"/>
  <c r="N548" i="1"/>
  <c r="O547" i="1"/>
  <c r="N547" i="1"/>
  <c r="O546" i="1"/>
  <c r="N546" i="1"/>
  <c r="O545" i="1"/>
  <c r="N545" i="1"/>
  <c r="O544" i="1"/>
  <c r="N544" i="1"/>
  <c r="O543" i="1"/>
  <c r="N543" i="1"/>
  <c r="O542" i="1"/>
  <c r="N542" i="1"/>
  <c r="O541" i="1"/>
  <c r="N541" i="1"/>
  <c r="O540" i="1"/>
  <c r="N540" i="1"/>
  <c r="O539" i="1"/>
  <c r="N539" i="1"/>
  <c r="O538" i="1"/>
  <c r="N538" i="1"/>
  <c r="O537" i="1"/>
  <c r="N537" i="1"/>
  <c r="O536" i="1"/>
  <c r="N536" i="1"/>
  <c r="O535" i="1"/>
  <c r="N535" i="1"/>
  <c r="O534" i="1"/>
  <c r="N534" i="1"/>
  <c r="O533" i="1"/>
  <c r="N533" i="1"/>
  <c r="O532" i="1"/>
  <c r="N532" i="1"/>
  <c r="O531" i="1"/>
  <c r="N531" i="1"/>
  <c r="O530" i="1"/>
  <c r="N530" i="1"/>
  <c r="O529" i="1"/>
  <c r="N529" i="1"/>
  <c r="O528" i="1"/>
  <c r="N528" i="1"/>
  <c r="O527" i="1"/>
  <c r="N527" i="1"/>
  <c r="O526" i="1"/>
  <c r="N526" i="1"/>
  <c r="O525" i="1"/>
  <c r="N525" i="1"/>
  <c r="O524" i="1"/>
  <c r="N524" i="1"/>
  <c r="O523" i="1"/>
  <c r="N523" i="1"/>
  <c r="O522" i="1"/>
  <c r="N522" i="1"/>
  <c r="O521" i="1"/>
  <c r="N521" i="1"/>
  <c r="O520" i="1"/>
  <c r="N520" i="1"/>
  <c r="O519" i="1"/>
  <c r="N519" i="1"/>
  <c r="O518" i="1"/>
  <c r="N518" i="1"/>
  <c r="O517" i="1"/>
  <c r="N517" i="1"/>
  <c r="O516" i="1"/>
  <c r="N516" i="1"/>
  <c r="O515" i="1"/>
  <c r="N515" i="1"/>
  <c r="O514" i="1"/>
  <c r="N514" i="1"/>
  <c r="O513" i="1"/>
  <c r="N513" i="1"/>
  <c r="O512" i="1"/>
  <c r="N512" i="1"/>
  <c r="O511" i="1"/>
  <c r="N511" i="1"/>
  <c r="O510" i="1"/>
  <c r="N510" i="1"/>
  <c r="O509" i="1"/>
  <c r="N509" i="1"/>
  <c r="O508" i="1"/>
  <c r="N508" i="1"/>
  <c r="O507" i="1"/>
  <c r="N507" i="1"/>
  <c r="O506" i="1"/>
  <c r="N506" i="1"/>
  <c r="O505" i="1"/>
  <c r="N505" i="1"/>
  <c r="O504" i="1"/>
  <c r="N504" i="1"/>
  <c r="O503" i="1"/>
  <c r="N503" i="1"/>
  <c r="O502" i="1"/>
  <c r="N502" i="1"/>
  <c r="O501" i="1"/>
  <c r="N501" i="1"/>
  <c r="O500" i="1"/>
  <c r="N500" i="1"/>
  <c r="O499" i="1"/>
  <c r="N499" i="1"/>
  <c r="O498" i="1"/>
  <c r="N498" i="1"/>
  <c r="O497" i="1"/>
  <c r="N497" i="1"/>
  <c r="O496" i="1"/>
  <c r="N496" i="1"/>
  <c r="O495" i="1"/>
  <c r="N495" i="1"/>
  <c r="O494" i="1"/>
  <c r="N494" i="1"/>
  <c r="O493" i="1"/>
  <c r="N493" i="1"/>
  <c r="O492" i="1"/>
  <c r="N492" i="1"/>
  <c r="O491" i="1"/>
  <c r="N491" i="1"/>
  <c r="O490" i="1"/>
  <c r="N490" i="1"/>
  <c r="O489" i="1"/>
  <c r="N489" i="1"/>
  <c r="O488" i="1"/>
  <c r="N488" i="1"/>
  <c r="O487" i="1"/>
  <c r="N487" i="1"/>
  <c r="O486" i="1"/>
  <c r="N486" i="1"/>
  <c r="O485" i="1"/>
  <c r="N485" i="1"/>
  <c r="O484" i="1"/>
  <c r="N484" i="1"/>
  <c r="O483" i="1"/>
  <c r="N483" i="1"/>
  <c r="O482" i="1"/>
  <c r="N482" i="1"/>
  <c r="O481" i="1"/>
  <c r="N481" i="1"/>
  <c r="O480" i="1"/>
  <c r="N480" i="1"/>
  <c r="O479" i="1"/>
  <c r="N479" i="1"/>
  <c r="O478" i="1"/>
  <c r="N478" i="1"/>
  <c r="O477" i="1"/>
  <c r="N477" i="1"/>
  <c r="O476" i="1"/>
  <c r="N476" i="1"/>
  <c r="O475" i="1"/>
  <c r="N475" i="1"/>
  <c r="O474" i="1"/>
  <c r="N474" i="1"/>
  <c r="O473" i="1"/>
  <c r="N473" i="1"/>
  <c r="O472" i="1"/>
  <c r="N472" i="1"/>
  <c r="O471" i="1"/>
  <c r="N471" i="1"/>
  <c r="O470" i="1"/>
  <c r="N470" i="1"/>
  <c r="O469" i="1"/>
  <c r="N469" i="1"/>
  <c r="O468" i="1"/>
  <c r="N468" i="1"/>
  <c r="O467" i="1"/>
  <c r="N467" i="1"/>
  <c r="O466" i="1"/>
  <c r="N466" i="1"/>
  <c r="O465" i="1"/>
  <c r="N465" i="1"/>
  <c r="O464" i="1"/>
  <c r="N464" i="1"/>
  <c r="O463" i="1"/>
  <c r="N463" i="1"/>
  <c r="O462" i="1"/>
  <c r="N462" i="1"/>
  <c r="O461" i="1"/>
  <c r="N461" i="1"/>
  <c r="O460" i="1"/>
  <c r="N460" i="1"/>
  <c r="O459" i="1"/>
  <c r="N459" i="1"/>
  <c r="O458" i="1"/>
  <c r="N458" i="1"/>
  <c r="O457" i="1"/>
  <c r="N457" i="1"/>
  <c r="O456" i="1"/>
  <c r="N456" i="1"/>
  <c r="O455" i="1"/>
  <c r="N455" i="1"/>
  <c r="O454" i="1"/>
  <c r="N454" i="1"/>
  <c r="O453" i="1"/>
  <c r="N453" i="1"/>
  <c r="O452" i="1"/>
  <c r="N452" i="1"/>
  <c r="O451" i="1"/>
  <c r="N451" i="1"/>
  <c r="O450" i="1"/>
  <c r="N450" i="1"/>
  <c r="O449" i="1"/>
  <c r="N449" i="1"/>
  <c r="O448" i="1"/>
  <c r="N448" i="1"/>
  <c r="O447" i="1"/>
  <c r="N447" i="1"/>
  <c r="O446" i="1"/>
  <c r="N446" i="1"/>
  <c r="O445" i="1"/>
  <c r="N445" i="1"/>
  <c r="O444" i="1"/>
  <c r="N444" i="1"/>
  <c r="O443" i="1"/>
  <c r="N443" i="1"/>
  <c r="O442" i="1"/>
  <c r="N442" i="1"/>
  <c r="O441" i="1"/>
  <c r="N441" i="1"/>
  <c r="O440" i="1"/>
  <c r="N440" i="1"/>
  <c r="O439" i="1"/>
  <c r="N439" i="1"/>
  <c r="O438" i="1"/>
  <c r="N438" i="1"/>
  <c r="O437" i="1"/>
  <c r="N437" i="1"/>
  <c r="O436" i="1"/>
  <c r="N436" i="1"/>
  <c r="O435" i="1"/>
  <c r="N435" i="1"/>
  <c r="O434" i="1"/>
  <c r="N434" i="1"/>
  <c r="O433" i="1"/>
  <c r="N433" i="1"/>
  <c r="O432" i="1"/>
  <c r="N432" i="1"/>
  <c r="O431" i="1"/>
  <c r="N431" i="1"/>
  <c r="O430" i="1"/>
  <c r="N430" i="1"/>
  <c r="O429" i="1"/>
  <c r="N429" i="1"/>
  <c r="O428" i="1"/>
  <c r="N428" i="1"/>
  <c r="O427" i="1"/>
  <c r="N427" i="1"/>
  <c r="O426" i="1"/>
  <c r="N426" i="1"/>
  <c r="O425" i="1"/>
  <c r="N425" i="1"/>
  <c r="O424" i="1"/>
  <c r="N424" i="1"/>
  <c r="O423" i="1"/>
  <c r="N423" i="1"/>
  <c r="O422" i="1"/>
  <c r="N422" i="1"/>
  <c r="O421" i="1"/>
  <c r="N421" i="1"/>
  <c r="O420" i="1"/>
  <c r="N420" i="1"/>
  <c r="O419" i="1"/>
  <c r="N419" i="1"/>
  <c r="O418" i="1"/>
  <c r="N418" i="1"/>
  <c r="O417" i="1"/>
  <c r="N417" i="1"/>
  <c r="O416" i="1"/>
  <c r="N416" i="1"/>
  <c r="O415" i="1"/>
  <c r="N415" i="1"/>
  <c r="O414" i="1"/>
  <c r="N414" i="1"/>
  <c r="O413" i="1"/>
  <c r="N413" i="1"/>
  <c r="O412" i="1"/>
  <c r="N412" i="1"/>
  <c r="O411" i="1"/>
  <c r="N411" i="1"/>
  <c r="O410" i="1"/>
  <c r="N410" i="1"/>
  <c r="O409" i="1"/>
  <c r="N409" i="1"/>
  <c r="O408" i="1"/>
  <c r="N408" i="1"/>
  <c r="O407" i="1"/>
  <c r="N407" i="1"/>
  <c r="O406" i="1"/>
  <c r="N406" i="1"/>
  <c r="O405" i="1"/>
  <c r="N405" i="1"/>
  <c r="O404" i="1"/>
  <c r="N404" i="1"/>
  <c r="O403" i="1"/>
  <c r="N403" i="1"/>
  <c r="O402" i="1"/>
  <c r="N402" i="1"/>
  <c r="O401" i="1"/>
  <c r="N401" i="1"/>
  <c r="O400" i="1"/>
  <c r="N400" i="1"/>
  <c r="O399" i="1"/>
  <c r="N399" i="1"/>
  <c r="O398" i="1"/>
  <c r="N398" i="1"/>
  <c r="O397" i="1"/>
  <c r="N397" i="1"/>
  <c r="O396" i="1"/>
  <c r="N396" i="1"/>
  <c r="O395" i="1"/>
  <c r="N395" i="1"/>
  <c r="O394" i="1"/>
  <c r="N394" i="1"/>
  <c r="O393" i="1"/>
  <c r="N393" i="1"/>
  <c r="O392" i="1"/>
  <c r="N392" i="1"/>
  <c r="O391" i="1"/>
  <c r="N391" i="1"/>
  <c r="O390" i="1"/>
  <c r="N390" i="1"/>
  <c r="O389" i="1"/>
  <c r="N389" i="1"/>
  <c r="N388" i="1"/>
  <c r="O387" i="1"/>
  <c r="N387" i="1"/>
  <c r="O386" i="1"/>
  <c r="N386" i="1"/>
  <c r="O385" i="1"/>
  <c r="N385" i="1"/>
  <c r="O384" i="1"/>
  <c r="N384" i="1"/>
  <c r="O383" i="1"/>
  <c r="N383" i="1"/>
  <c r="O382" i="1"/>
  <c r="N382" i="1"/>
  <c r="O381" i="1"/>
  <c r="N381" i="1"/>
  <c r="O380" i="1"/>
  <c r="N380" i="1"/>
  <c r="O379" i="1"/>
  <c r="N379" i="1"/>
  <c r="O378" i="1"/>
  <c r="N378" i="1"/>
  <c r="O377" i="1"/>
  <c r="N377" i="1"/>
  <c r="O376" i="1"/>
  <c r="N376" i="1"/>
  <c r="O375" i="1"/>
  <c r="N375" i="1"/>
  <c r="O374" i="1"/>
  <c r="N374" i="1"/>
  <c r="O373" i="1"/>
  <c r="N373" i="1"/>
  <c r="O372" i="1"/>
  <c r="N372" i="1"/>
  <c r="O371" i="1"/>
  <c r="N371" i="1"/>
  <c r="O370" i="1"/>
  <c r="N370" i="1"/>
  <c r="O369" i="1"/>
  <c r="N369" i="1"/>
  <c r="O368" i="1"/>
  <c r="N368" i="1"/>
  <c r="O367" i="1"/>
  <c r="N367" i="1"/>
  <c r="O366" i="1"/>
  <c r="N366" i="1"/>
  <c r="O365" i="1"/>
  <c r="N365" i="1"/>
  <c r="O364" i="1"/>
  <c r="N364" i="1"/>
  <c r="O363" i="1"/>
  <c r="N363" i="1"/>
  <c r="O362" i="1"/>
  <c r="N362" i="1"/>
  <c r="O361" i="1"/>
  <c r="N361" i="1"/>
  <c r="O360" i="1"/>
  <c r="N360" i="1"/>
  <c r="O359" i="1"/>
  <c r="N359" i="1"/>
  <c r="O358" i="1"/>
  <c r="N358" i="1"/>
  <c r="O357" i="1"/>
  <c r="N357" i="1"/>
  <c r="O356" i="1"/>
  <c r="N356" i="1"/>
  <c r="O355" i="1"/>
  <c r="N355" i="1"/>
  <c r="O354" i="1"/>
  <c r="N354" i="1"/>
  <c r="O353" i="1"/>
  <c r="N353" i="1"/>
  <c r="O352" i="1"/>
  <c r="N352" i="1"/>
  <c r="O351" i="1"/>
  <c r="N351" i="1"/>
  <c r="O350" i="1"/>
  <c r="N350" i="1"/>
  <c r="O349" i="1"/>
  <c r="N349" i="1"/>
  <c r="O348" i="1"/>
  <c r="N348" i="1"/>
  <c r="O347" i="1"/>
  <c r="N347" i="1"/>
  <c r="O346" i="1"/>
  <c r="N346" i="1"/>
  <c r="O345" i="1"/>
  <c r="N345" i="1"/>
  <c r="O344" i="1"/>
  <c r="N344" i="1"/>
  <c r="O343" i="1"/>
  <c r="N343" i="1"/>
  <c r="O342" i="1"/>
  <c r="N342" i="1"/>
  <c r="O341" i="1"/>
  <c r="N341" i="1"/>
  <c r="O340" i="1"/>
  <c r="N340" i="1"/>
  <c r="O339" i="1"/>
  <c r="N339" i="1"/>
  <c r="O338" i="1"/>
  <c r="N338" i="1"/>
  <c r="O337" i="1"/>
  <c r="N337" i="1"/>
  <c r="O336" i="1"/>
  <c r="N336" i="1"/>
  <c r="O335" i="1"/>
  <c r="N335" i="1"/>
  <c r="O334" i="1"/>
  <c r="N334" i="1"/>
  <c r="O333" i="1"/>
  <c r="N333" i="1"/>
  <c r="O332" i="1"/>
  <c r="N332" i="1"/>
  <c r="O331" i="1"/>
  <c r="N331" i="1"/>
  <c r="O330" i="1"/>
  <c r="N330" i="1"/>
  <c r="O329" i="1"/>
  <c r="N329" i="1"/>
  <c r="O328" i="1"/>
  <c r="N328" i="1"/>
  <c r="O327" i="1"/>
  <c r="N327" i="1"/>
  <c r="O326" i="1"/>
  <c r="N326" i="1"/>
  <c r="O325" i="1"/>
  <c r="N325" i="1"/>
  <c r="O324" i="1"/>
  <c r="N324" i="1"/>
  <c r="O323" i="1"/>
  <c r="N323" i="1"/>
  <c r="O322" i="1"/>
  <c r="N322" i="1"/>
  <c r="O321" i="1"/>
  <c r="N321" i="1"/>
  <c r="O320" i="1"/>
  <c r="N320" i="1"/>
  <c r="O319" i="1"/>
  <c r="N319" i="1"/>
  <c r="O318" i="1"/>
  <c r="N318" i="1"/>
  <c r="O317" i="1"/>
  <c r="N317" i="1"/>
  <c r="O316" i="1"/>
  <c r="N316" i="1"/>
  <c r="O315" i="1"/>
  <c r="N315" i="1"/>
  <c r="O314" i="1"/>
  <c r="N314" i="1"/>
  <c r="O313" i="1"/>
  <c r="N313" i="1"/>
  <c r="O312" i="1"/>
  <c r="N312" i="1"/>
  <c r="O311" i="1"/>
  <c r="N311" i="1"/>
  <c r="O310" i="1"/>
  <c r="N310" i="1"/>
  <c r="O309" i="1"/>
  <c r="N309" i="1"/>
  <c r="O308" i="1"/>
  <c r="N308" i="1"/>
  <c r="O307" i="1"/>
  <c r="N307" i="1"/>
  <c r="O306" i="1"/>
  <c r="N306" i="1"/>
  <c r="O305" i="1"/>
  <c r="N305" i="1"/>
  <c r="O304" i="1"/>
  <c r="N304" i="1"/>
  <c r="O303" i="1"/>
  <c r="N303" i="1"/>
  <c r="O302" i="1"/>
  <c r="N302" i="1"/>
  <c r="O301" i="1"/>
  <c r="N301" i="1"/>
  <c r="O300" i="1"/>
  <c r="N300" i="1"/>
  <c r="O299" i="1"/>
  <c r="N299" i="1"/>
  <c r="O298" i="1"/>
  <c r="N298" i="1"/>
  <c r="O297" i="1"/>
  <c r="N297" i="1"/>
  <c r="O296" i="1"/>
  <c r="N296" i="1"/>
  <c r="O295" i="1"/>
  <c r="N295" i="1"/>
  <c r="O294" i="1"/>
  <c r="N294" i="1"/>
  <c r="O293" i="1"/>
  <c r="N293" i="1"/>
  <c r="O292" i="1"/>
  <c r="N292" i="1"/>
  <c r="O291" i="1"/>
  <c r="N291" i="1"/>
  <c r="O290" i="1"/>
  <c r="N290" i="1"/>
  <c r="O289" i="1"/>
  <c r="N289" i="1"/>
  <c r="O288" i="1"/>
  <c r="N288" i="1"/>
  <c r="O287" i="1"/>
  <c r="N287" i="1"/>
  <c r="O286" i="1"/>
  <c r="N286" i="1"/>
  <c r="O285" i="1"/>
  <c r="N285" i="1"/>
  <c r="O284" i="1"/>
  <c r="N284" i="1"/>
  <c r="O283" i="1"/>
  <c r="N283" i="1"/>
  <c r="O282" i="1"/>
  <c r="N282" i="1"/>
  <c r="O281" i="1"/>
  <c r="N281" i="1"/>
  <c r="O280" i="1"/>
  <c r="N280" i="1"/>
  <c r="O279" i="1"/>
  <c r="N279" i="1"/>
  <c r="O278" i="1"/>
  <c r="N278" i="1"/>
  <c r="O277" i="1"/>
  <c r="N277" i="1"/>
  <c r="O276" i="1"/>
  <c r="N276" i="1"/>
  <c r="O275" i="1"/>
  <c r="N275" i="1"/>
  <c r="O274" i="1"/>
  <c r="N274" i="1"/>
  <c r="O273" i="1"/>
  <c r="N273" i="1"/>
  <c r="O272" i="1"/>
  <c r="N272" i="1"/>
  <c r="O271" i="1"/>
  <c r="N271" i="1"/>
  <c r="O270" i="1"/>
  <c r="N270" i="1"/>
  <c r="O269" i="1"/>
  <c r="N269" i="1"/>
  <c r="O268" i="1"/>
  <c r="N268" i="1"/>
  <c r="O267" i="1"/>
  <c r="N267" i="1"/>
  <c r="O266" i="1"/>
  <c r="N266" i="1"/>
  <c r="O265" i="1"/>
  <c r="N265" i="1"/>
  <c r="O264" i="1"/>
  <c r="N264" i="1"/>
  <c r="O263" i="1"/>
  <c r="N263" i="1"/>
  <c r="O262" i="1"/>
  <c r="N262" i="1"/>
  <c r="O261" i="1"/>
  <c r="N261" i="1"/>
  <c r="O260" i="1"/>
  <c r="N260" i="1"/>
  <c r="O259" i="1"/>
  <c r="N259" i="1"/>
  <c r="O258" i="1"/>
  <c r="N258" i="1"/>
  <c r="O257" i="1"/>
  <c r="N257" i="1"/>
  <c r="O256" i="1"/>
  <c r="N256" i="1"/>
  <c r="O255" i="1"/>
  <c r="N255" i="1"/>
  <c r="O254" i="1"/>
  <c r="N254" i="1"/>
  <c r="O253" i="1"/>
  <c r="N253" i="1"/>
  <c r="O252" i="1"/>
  <c r="N252" i="1"/>
  <c r="O251" i="1"/>
  <c r="N251" i="1"/>
  <c r="O250" i="1"/>
  <c r="N250" i="1"/>
  <c r="O249" i="1"/>
  <c r="N249" i="1"/>
  <c r="O248" i="1"/>
  <c r="N248" i="1"/>
  <c r="O247" i="1"/>
  <c r="N247" i="1"/>
  <c r="O246" i="1"/>
  <c r="N246" i="1"/>
  <c r="O245" i="1"/>
  <c r="N245" i="1"/>
  <c r="O244" i="1"/>
  <c r="N244" i="1"/>
  <c r="O243" i="1"/>
  <c r="N243" i="1"/>
  <c r="O242" i="1"/>
  <c r="N242" i="1"/>
  <c r="O241" i="1"/>
  <c r="N241" i="1"/>
  <c r="O240" i="1"/>
  <c r="N240" i="1"/>
  <c r="O239" i="1"/>
  <c r="N239" i="1"/>
  <c r="O238" i="1"/>
  <c r="N238" i="1"/>
  <c r="O237" i="1"/>
  <c r="N237" i="1"/>
  <c r="O236" i="1"/>
  <c r="N236" i="1"/>
  <c r="O235" i="1"/>
  <c r="N235" i="1"/>
  <c r="O234" i="1"/>
  <c r="N234" i="1"/>
  <c r="O233" i="1"/>
  <c r="N233" i="1"/>
  <c r="O232" i="1"/>
  <c r="N232" i="1"/>
  <c r="O231" i="1"/>
  <c r="N231" i="1"/>
  <c r="O230" i="1"/>
  <c r="N230" i="1"/>
  <c r="O229" i="1"/>
  <c r="N229" i="1"/>
  <c r="O228" i="1"/>
  <c r="N228" i="1"/>
  <c r="O227" i="1"/>
  <c r="N227" i="1"/>
  <c r="O226" i="1"/>
  <c r="N226" i="1"/>
  <c r="O225" i="1"/>
  <c r="N225" i="1"/>
  <c r="O224" i="1"/>
  <c r="N224" i="1"/>
  <c r="O223" i="1"/>
  <c r="N223" i="1"/>
  <c r="O222" i="1"/>
  <c r="N222" i="1"/>
  <c r="O221" i="1"/>
  <c r="N221" i="1"/>
  <c r="O220" i="1"/>
  <c r="N220" i="1"/>
  <c r="O219" i="1"/>
  <c r="N219" i="1"/>
  <c r="O218" i="1"/>
  <c r="N218" i="1"/>
  <c r="O217" i="1"/>
  <c r="N217" i="1"/>
  <c r="O216" i="1"/>
  <c r="N216" i="1"/>
  <c r="O215" i="1"/>
  <c r="N215" i="1"/>
  <c r="O214" i="1"/>
  <c r="N214" i="1"/>
  <c r="O213" i="1"/>
  <c r="N213" i="1"/>
  <c r="O212" i="1"/>
  <c r="N212" i="1"/>
  <c r="O211" i="1"/>
  <c r="N211" i="1"/>
  <c r="O210" i="1"/>
  <c r="N210" i="1"/>
  <c r="O209" i="1"/>
  <c r="N209" i="1"/>
  <c r="O208" i="1"/>
  <c r="N208" i="1"/>
  <c r="O207" i="1"/>
  <c r="N207" i="1"/>
  <c r="O206" i="1"/>
  <c r="N206" i="1"/>
  <c r="O205" i="1"/>
  <c r="N205" i="1"/>
  <c r="O204" i="1"/>
  <c r="N204" i="1"/>
  <c r="O203" i="1"/>
  <c r="N203" i="1"/>
  <c r="O202" i="1"/>
  <c r="N202" i="1"/>
  <c r="O201" i="1"/>
  <c r="N201" i="1"/>
  <c r="O200" i="1"/>
  <c r="N200" i="1"/>
  <c r="O199" i="1"/>
  <c r="N199" i="1"/>
  <c r="O198" i="1"/>
  <c r="N198" i="1"/>
  <c r="O197" i="1"/>
  <c r="N197" i="1"/>
  <c r="O196" i="1"/>
  <c r="N196" i="1"/>
  <c r="O195" i="1"/>
  <c r="N195" i="1"/>
  <c r="O194" i="1"/>
  <c r="N194" i="1"/>
  <c r="O193" i="1"/>
  <c r="N193" i="1"/>
  <c r="O192" i="1"/>
  <c r="N192" i="1"/>
  <c r="O191" i="1"/>
  <c r="N191" i="1"/>
  <c r="O190" i="1"/>
  <c r="N190" i="1"/>
  <c r="O189" i="1"/>
  <c r="N189" i="1"/>
  <c r="O188" i="1"/>
  <c r="N188" i="1"/>
  <c r="O187" i="1"/>
  <c r="N187" i="1"/>
  <c r="O186" i="1"/>
  <c r="N186" i="1"/>
  <c r="O185" i="1"/>
  <c r="N185" i="1"/>
  <c r="O184" i="1"/>
  <c r="N184" i="1"/>
  <c r="O183" i="1"/>
  <c r="N183" i="1"/>
  <c r="O182" i="1"/>
  <c r="N182" i="1"/>
  <c r="O181" i="1"/>
  <c r="N181" i="1"/>
  <c r="O180" i="1"/>
  <c r="N180" i="1"/>
  <c r="O179" i="1"/>
  <c r="N179" i="1"/>
  <c r="O178" i="1"/>
  <c r="N178" i="1"/>
  <c r="O177" i="1"/>
  <c r="N177" i="1"/>
  <c r="O176" i="1"/>
  <c r="N176" i="1"/>
  <c r="O175" i="1"/>
  <c r="N175" i="1"/>
  <c r="O174" i="1"/>
  <c r="N174" i="1"/>
  <c r="O173" i="1"/>
  <c r="N173" i="1"/>
  <c r="O172" i="1"/>
  <c r="N172" i="1"/>
  <c r="O171" i="1"/>
  <c r="N171" i="1"/>
  <c r="O170" i="1"/>
  <c r="N170" i="1"/>
  <c r="O169" i="1"/>
  <c r="N169" i="1"/>
  <c r="O168" i="1"/>
  <c r="N168" i="1"/>
  <c r="O167" i="1"/>
  <c r="N167" i="1"/>
  <c r="O166" i="1"/>
  <c r="N166" i="1"/>
  <c r="O165" i="1"/>
  <c r="N165" i="1"/>
  <c r="O164" i="1"/>
  <c r="N164" i="1"/>
  <c r="O163" i="1"/>
  <c r="N163" i="1"/>
  <c r="O162" i="1"/>
  <c r="N162" i="1"/>
  <c r="O161" i="1"/>
  <c r="N161" i="1"/>
  <c r="O160" i="1"/>
  <c r="N160" i="1"/>
  <c r="O159" i="1"/>
  <c r="N159" i="1"/>
  <c r="O158" i="1"/>
  <c r="N158" i="1"/>
  <c r="O157" i="1"/>
  <c r="N157" i="1"/>
  <c r="O156" i="1"/>
  <c r="N156" i="1"/>
  <c r="O155" i="1"/>
  <c r="N155" i="1"/>
  <c r="O154" i="1"/>
  <c r="N154" i="1"/>
  <c r="O153" i="1"/>
  <c r="N153" i="1"/>
  <c r="O152" i="1"/>
  <c r="N152" i="1"/>
  <c r="O151" i="1"/>
  <c r="N151" i="1"/>
  <c r="O150" i="1"/>
  <c r="N150" i="1"/>
  <c r="O149" i="1"/>
  <c r="N149" i="1"/>
  <c r="O148" i="1"/>
  <c r="N148" i="1"/>
  <c r="O147" i="1"/>
  <c r="N147" i="1"/>
  <c r="O146" i="1"/>
  <c r="N146" i="1"/>
  <c r="O145" i="1"/>
  <c r="N145" i="1"/>
  <c r="O144" i="1"/>
  <c r="N144" i="1"/>
  <c r="O143" i="1"/>
  <c r="N143" i="1"/>
  <c r="O142" i="1"/>
  <c r="N142" i="1"/>
  <c r="O141" i="1"/>
  <c r="N141" i="1"/>
  <c r="O140" i="1"/>
  <c r="N140" i="1"/>
  <c r="O139" i="1"/>
  <c r="N139" i="1"/>
  <c r="O138" i="1"/>
  <c r="N138" i="1"/>
  <c r="O137" i="1"/>
  <c r="N137" i="1"/>
  <c r="O136" i="1"/>
  <c r="N136" i="1"/>
  <c r="O135" i="1"/>
  <c r="N135" i="1"/>
  <c r="O134" i="1"/>
  <c r="N134" i="1"/>
  <c r="O133" i="1"/>
  <c r="N133" i="1"/>
  <c r="O132" i="1"/>
  <c r="N132" i="1"/>
  <c r="O131" i="1"/>
  <c r="N131" i="1"/>
  <c r="O130" i="1"/>
  <c r="N130" i="1"/>
  <c r="O129" i="1"/>
  <c r="N129" i="1"/>
  <c r="O128" i="1"/>
  <c r="N128" i="1"/>
  <c r="O127" i="1"/>
  <c r="N127" i="1"/>
  <c r="O126" i="1"/>
  <c r="N126" i="1"/>
  <c r="O125" i="1"/>
  <c r="N125" i="1"/>
  <c r="O124" i="1"/>
  <c r="N124" i="1"/>
  <c r="O123" i="1"/>
  <c r="N123" i="1"/>
  <c r="O122" i="1"/>
  <c r="N122" i="1"/>
  <c r="O121" i="1"/>
  <c r="N121" i="1"/>
  <c r="O120" i="1"/>
  <c r="N120" i="1"/>
  <c r="O119" i="1"/>
  <c r="N119" i="1"/>
  <c r="O118" i="1"/>
  <c r="N118" i="1"/>
  <c r="O117" i="1"/>
  <c r="N117" i="1"/>
  <c r="O116" i="1"/>
  <c r="N116" i="1"/>
  <c r="O115" i="1"/>
  <c r="N115" i="1"/>
  <c r="O114" i="1"/>
  <c r="N114" i="1"/>
  <c r="O113" i="1"/>
  <c r="N113" i="1"/>
  <c r="O112" i="1"/>
  <c r="N112" i="1"/>
  <c r="O111" i="1"/>
  <c r="N111" i="1"/>
  <c r="O110" i="1"/>
  <c r="N110" i="1"/>
  <c r="O109" i="1"/>
  <c r="N109" i="1"/>
  <c r="O108" i="1"/>
  <c r="N108" i="1"/>
  <c r="O107" i="1"/>
  <c r="N107" i="1"/>
  <c r="O106" i="1"/>
  <c r="N106" i="1"/>
  <c r="O105" i="1"/>
  <c r="N105" i="1"/>
  <c r="O104" i="1"/>
  <c r="N104" i="1"/>
  <c r="O103" i="1"/>
  <c r="N103" i="1"/>
  <c r="O102" i="1"/>
  <c r="N102" i="1"/>
  <c r="O101" i="1"/>
  <c r="N101" i="1"/>
  <c r="O100" i="1"/>
  <c r="N100" i="1"/>
  <c r="O99" i="1"/>
  <c r="N99" i="1"/>
  <c r="O98" i="1"/>
  <c r="N98" i="1"/>
  <c r="O97" i="1"/>
  <c r="N97" i="1"/>
  <c r="O96" i="1"/>
  <c r="N96" i="1"/>
  <c r="O95" i="1"/>
  <c r="N95" i="1"/>
  <c r="O94" i="1"/>
  <c r="N94" i="1"/>
  <c r="O93" i="1"/>
  <c r="N93" i="1"/>
  <c r="O92" i="1"/>
  <c r="N92" i="1"/>
  <c r="O91" i="1"/>
  <c r="N91" i="1"/>
  <c r="O90" i="1"/>
  <c r="N90" i="1"/>
  <c r="O89" i="1"/>
  <c r="N89" i="1"/>
  <c r="O88" i="1"/>
  <c r="N88" i="1"/>
  <c r="O87" i="1"/>
  <c r="N87" i="1"/>
  <c r="O86" i="1"/>
  <c r="N86" i="1"/>
  <c r="O85" i="1"/>
  <c r="N85" i="1"/>
  <c r="O84" i="1"/>
  <c r="N84" i="1"/>
  <c r="O83" i="1"/>
  <c r="N83" i="1"/>
  <c r="O82" i="1"/>
  <c r="N82" i="1"/>
  <c r="O81" i="1"/>
  <c r="N81" i="1"/>
  <c r="O80" i="1"/>
  <c r="N80" i="1"/>
  <c r="O79" i="1"/>
  <c r="N79" i="1"/>
  <c r="O78" i="1"/>
  <c r="N78" i="1"/>
  <c r="O77" i="1"/>
  <c r="N77" i="1"/>
  <c r="O76" i="1"/>
  <c r="N76" i="1"/>
  <c r="O75" i="1"/>
  <c r="N75" i="1"/>
  <c r="O74" i="1"/>
  <c r="N74" i="1"/>
  <c r="O73" i="1"/>
  <c r="N73" i="1"/>
  <c r="O72" i="1"/>
  <c r="N72" i="1"/>
  <c r="O71" i="1"/>
  <c r="N71" i="1"/>
  <c r="O70" i="1"/>
  <c r="N70" i="1"/>
  <c r="O69" i="1"/>
  <c r="N69" i="1"/>
  <c r="O68" i="1"/>
  <c r="N68" i="1"/>
  <c r="O67" i="1"/>
  <c r="N67" i="1"/>
  <c r="O66" i="1"/>
  <c r="N66" i="1"/>
  <c r="O65" i="1"/>
  <c r="N65" i="1"/>
  <c r="O64" i="1"/>
  <c r="N64" i="1"/>
  <c r="O63" i="1"/>
  <c r="N63" i="1"/>
  <c r="O62" i="1"/>
  <c r="N62" i="1"/>
  <c r="O61" i="1"/>
  <c r="N61" i="1"/>
  <c r="O60" i="1"/>
  <c r="N60" i="1"/>
  <c r="O59" i="1"/>
  <c r="N59" i="1"/>
  <c r="O58" i="1"/>
  <c r="N58" i="1"/>
  <c r="O57" i="1"/>
  <c r="N57" i="1"/>
  <c r="O56" i="1"/>
  <c r="N56" i="1"/>
  <c r="O55" i="1"/>
  <c r="N55" i="1"/>
  <c r="O54" i="1"/>
  <c r="N54" i="1"/>
  <c r="O53" i="1"/>
  <c r="N53" i="1"/>
  <c r="O52" i="1"/>
  <c r="N52" i="1"/>
  <c r="O51" i="1"/>
  <c r="N51" i="1"/>
  <c r="O50" i="1"/>
  <c r="N50" i="1"/>
  <c r="O49" i="1"/>
  <c r="N49" i="1"/>
  <c r="O48" i="1"/>
  <c r="N48" i="1"/>
  <c r="O47" i="1"/>
  <c r="N47" i="1"/>
  <c r="O46" i="1"/>
  <c r="N46" i="1"/>
  <c r="O45" i="1"/>
  <c r="N45" i="1"/>
  <c r="O44" i="1"/>
  <c r="N44" i="1"/>
  <c r="O43" i="1"/>
  <c r="N43" i="1"/>
  <c r="O42" i="1"/>
  <c r="N42" i="1"/>
  <c r="O41" i="1"/>
  <c r="N41" i="1"/>
  <c r="O40" i="1"/>
  <c r="N40" i="1"/>
  <c r="O39" i="1"/>
  <c r="N39" i="1"/>
  <c r="O38" i="1"/>
  <c r="N38" i="1"/>
  <c r="O37" i="1"/>
  <c r="N37" i="1"/>
  <c r="O36" i="1"/>
  <c r="N36" i="1"/>
  <c r="O35" i="1"/>
  <c r="N35" i="1"/>
  <c r="O34" i="1"/>
  <c r="N34" i="1"/>
  <c r="O33" i="1"/>
  <c r="N33" i="1"/>
  <c r="O32" i="1"/>
  <c r="N32" i="1"/>
  <c r="O31" i="1"/>
  <c r="N31" i="1"/>
  <c r="O30" i="1"/>
  <c r="N30" i="1"/>
  <c r="O29" i="1"/>
  <c r="N29" i="1"/>
  <c r="O28" i="1"/>
  <c r="N28" i="1"/>
  <c r="O27" i="1"/>
  <c r="N27" i="1"/>
  <c r="O26" i="1"/>
  <c r="N26" i="1"/>
  <c r="O25" i="1"/>
  <c r="N25" i="1"/>
  <c r="O24" i="1"/>
  <c r="N24" i="1"/>
  <c r="O23" i="1"/>
  <c r="N23" i="1"/>
  <c r="O22" i="1"/>
  <c r="N22" i="1"/>
  <c r="O21" i="1"/>
  <c r="N21" i="1"/>
  <c r="O20" i="1"/>
  <c r="N20" i="1"/>
  <c r="O19" i="1"/>
  <c r="N19" i="1"/>
  <c r="O18" i="1"/>
  <c r="N18" i="1"/>
  <c r="O17" i="1"/>
  <c r="N17" i="1"/>
  <c r="O16" i="1"/>
  <c r="N16" i="1"/>
  <c r="O15" i="1"/>
  <c r="N15" i="1"/>
  <c r="O14" i="1"/>
  <c r="N14" i="1"/>
  <c r="O13" i="1"/>
  <c r="N13" i="1"/>
  <c r="G7" i="1"/>
  <c r="N6" i="1"/>
  <c r="N7" i="1" s="1"/>
  <c r="N549" i="1" l="1"/>
  <c r="T540" i="13"/>
  <c r="T536" i="13"/>
  <c r="T532" i="13"/>
  <c r="T528" i="13"/>
  <c r="T524" i="13"/>
  <c r="T520" i="13"/>
  <c r="T516" i="13"/>
  <c r="T512" i="13"/>
  <c r="T508" i="13"/>
  <c r="T504" i="13"/>
  <c r="T500" i="13"/>
  <c r="T496" i="13"/>
  <c r="T492" i="13"/>
  <c r="T488" i="13"/>
  <c r="T484" i="13"/>
  <c r="T480" i="13"/>
  <c r="T476" i="13"/>
  <c r="T472" i="13"/>
  <c r="T468" i="13"/>
  <c r="T464" i="13"/>
  <c r="T460" i="13"/>
  <c r="T456" i="13"/>
  <c r="T452" i="13"/>
  <c r="T448" i="13"/>
  <c r="T444" i="13"/>
  <c r="T440" i="13"/>
  <c r="T436" i="13"/>
  <c r="T432" i="13"/>
  <c r="T428" i="13"/>
  <c r="T424" i="13"/>
  <c r="T420" i="13"/>
  <c r="T416" i="13"/>
  <c r="T412" i="13"/>
  <c r="T408" i="13"/>
  <c r="T404" i="13"/>
  <c r="T400" i="13"/>
  <c r="T396" i="13"/>
  <c r="T392" i="13"/>
  <c r="T388" i="13"/>
  <c r="T384" i="13"/>
  <c r="T380" i="13"/>
  <c r="T376" i="13"/>
  <c r="T372" i="13"/>
  <c r="T368" i="13"/>
  <c r="T364" i="13"/>
  <c r="T360" i="13"/>
  <c r="T356" i="13"/>
  <c r="T352" i="13"/>
  <c r="T348" i="13"/>
  <c r="T344" i="13"/>
  <c r="T340" i="13"/>
  <c r="T336" i="13"/>
  <c r="T332" i="13"/>
  <c r="T328" i="13"/>
  <c r="T324" i="13"/>
  <c r="T320" i="13"/>
  <c r="T316" i="13"/>
  <c r="T312" i="13"/>
  <c r="T308" i="13"/>
  <c r="T304" i="13"/>
  <c r="T300" i="13"/>
  <c r="T296" i="13"/>
  <c r="T292" i="13"/>
  <c r="T288" i="13"/>
  <c r="T284" i="13"/>
  <c r="T280" i="13"/>
  <c r="T276" i="13"/>
  <c r="T272" i="13"/>
  <c r="T268" i="13"/>
  <c r="T264" i="13"/>
  <c r="T260" i="13"/>
  <c r="T256" i="13"/>
  <c r="T252" i="13"/>
  <c r="T248" i="13"/>
  <c r="T244" i="13"/>
  <c r="T240" i="13"/>
  <c r="T236" i="13"/>
  <c r="T232" i="13"/>
  <c r="T228" i="13"/>
  <c r="T224" i="13"/>
  <c r="T220" i="13"/>
  <c r="T216" i="13"/>
  <c r="T212" i="13"/>
  <c r="T539" i="13"/>
  <c r="T535" i="13"/>
  <c r="T531" i="13"/>
  <c r="T527" i="13"/>
  <c r="T523" i="13"/>
  <c r="T519" i="13"/>
  <c r="T515" i="13"/>
  <c r="T511" i="13"/>
  <c r="T507" i="13"/>
  <c r="T503" i="13"/>
  <c r="T499" i="13"/>
  <c r="T495" i="13"/>
  <c r="T491" i="13"/>
  <c r="T487" i="13"/>
  <c r="T483" i="13"/>
  <c r="T479" i="13"/>
  <c r="T475" i="13"/>
  <c r="T471" i="13"/>
  <c r="T467" i="13"/>
  <c r="T463" i="13"/>
  <c r="T459" i="13"/>
  <c r="T455" i="13"/>
  <c r="T451" i="13"/>
  <c r="T447" i="13"/>
  <c r="T443" i="13"/>
  <c r="T439" i="13"/>
  <c r="T435" i="13"/>
  <c r="T431" i="13"/>
  <c r="T427" i="13"/>
  <c r="T423" i="13"/>
  <c r="T419" i="13"/>
  <c r="T415" i="13"/>
  <c r="T411" i="13"/>
  <c r="T407" i="13"/>
  <c r="T403" i="13"/>
  <c r="T399" i="13"/>
  <c r="T395" i="13"/>
  <c r="T391" i="13"/>
  <c r="T387" i="13"/>
  <c r="T383" i="13"/>
  <c r="T379" i="13"/>
  <c r="T375" i="13"/>
  <c r="T371" i="13"/>
  <c r="T367" i="13"/>
  <c r="T363" i="13"/>
  <c r="T359" i="13"/>
  <c r="T355" i="13"/>
  <c r="T351" i="13"/>
  <c r="T347" i="13"/>
  <c r="T343" i="13"/>
  <c r="T339" i="13"/>
  <c r="T335" i="13"/>
  <c r="T331" i="13"/>
  <c r="T327" i="13"/>
  <c r="T323" i="13"/>
  <c r="T319" i="13"/>
  <c r="T315" i="13"/>
  <c r="T311" i="13"/>
  <c r="T307" i="13"/>
  <c r="T303" i="13"/>
  <c r="T299" i="13"/>
  <c r="T295" i="13"/>
  <c r="T291" i="13"/>
  <c r="T287" i="13"/>
  <c r="T283" i="13"/>
  <c r="T279" i="13"/>
  <c r="T275" i="13"/>
  <c r="T271" i="13"/>
  <c r="T267" i="13"/>
  <c r="T263" i="13"/>
  <c r="T259" i="13"/>
  <c r="T255" i="13"/>
  <c r="T251" i="13"/>
  <c r="T247" i="13"/>
  <c r="T243" i="13"/>
  <c r="T239" i="13"/>
  <c r="T235" i="13"/>
  <c r="T231" i="13"/>
  <c r="T227" i="13"/>
  <c r="T223" i="13"/>
  <c r="T219" i="13"/>
  <c r="T215" i="13"/>
  <c r="T542" i="13"/>
  <c r="T538" i="13"/>
  <c r="T534" i="13"/>
  <c r="T530" i="13"/>
  <c r="T526" i="13"/>
  <c r="T522" i="13"/>
  <c r="T518" i="13"/>
  <c r="T514" i="13"/>
  <c r="T510" i="13"/>
  <c r="T506" i="13"/>
  <c r="T502" i="13"/>
  <c r="T498" i="13"/>
  <c r="T494" i="13"/>
  <c r="T490" i="13"/>
  <c r="T486" i="13"/>
  <c r="T482" i="13"/>
  <c r="T478" i="13"/>
  <c r="T474" i="13"/>
  <c r="T470" i="13"/>
  <c r="T466" i="13"/>
  <c r="T462" i="13"/>
  <c r="T458" i="13"/>
  <c r="T454" i="13"/>
  <c r="T450" i="13"/>
  <c r="T446" i="13"/>
  <c r="T442" i="13"/>
  <c r="T438" i="13"/>
  <c r="T434" i="13"/>
  <c r="T430" i="13"/>
  <c r="T426" i="13"/>
  <c r="T422" i="13"/>
  <c r="T418" i="13"/>
  <c r="T414" i="13"/>
  <c r="T410" i="13"/>
  <c r="T406" i="13"/>
  <c r="T402" i="13"/>
  <c r="T398" i="13"/>
  <c r="T394" i="13"/>
  <c r="T390" i="13"/>
  <c r="T386" i="13"/>
  <c r="T382" i="13"/>
  <c r="T378" i="13"/>
  <c r="T374" i="13"/>
  <c r="T370" i="13"/>
  <c r="T366" i="13"/>
  <c r="T362" i="13"/>
  <c r="T358" i="13"/>
  <c r="T354" i="13"/>
  <c r="T350" i="13"/>
  <c r="T346" i="13"/>
  <c r="T342" i="13"/>
  <c r="T338" i="13"/>
  <c r="T334" i="13"/>
  <c r="T330" i="13"/>
  <c r="T326" i="13"/>
  <c r="T322" i="13"/>
  <c r="T318" i="13"/>
  <c r="T314" i="13"/>
  <c r="T310" i="13"/>
  <c r="T306" i="13"/>
  <c r="T302" i="13"/>
  <c r="T298" i="13"/>
  <c r="T294" i="13"/>
  <c r="T290" i="13"/>
  <c r="T286" i="13"/>
  <c r="T282" i="13"/>
  <c r="T278" i="13"/>
  <c r="T274" i="13"/>
  <c r="T270" i="13"/>
  <c r="T266" i="13"/>
  <c r="T262" i="13"/>
  <c r="T258" i="13"/>
  <c r="T254" i="13"/>
  <c r="T250" i="13"/>
  <c r="T246" i="13"/>
  <c r="T242" i="13"/>
  <c r="T238" i="13"/>
  <c r="T234" i="13"/>
  <c r="T230" i="13"/>
  <c r="T226" i="13"/>
  <c r="T222" i="13"/>
  <c r="T218" i="13"/>
  <c r="T214" i="13"/>
  <c r="T210" i="13"/>
  <c r="T206" i="13"/>
  <c r="T529" i="13"/>
  <c r="T513" i="13"/>
  <c r="T497" i="13"/>
  <c r="T481" i="13"/>
  <c r="T465" i="13"/>
  <c r="T449" i="13"/>
  <c r="T433" i="13"/>
  <c r="T417" i="13"/>
  <c r="T401" i="13"/>
  <c r="T385" i="13"/>
  <c r="T369" i="13"/>
  <c r="T353" i="13"/>
  <c r="T337" i="13"/>
  <c r="T321" i="13"/>
  <c r="T305" i="13"/>
  <c r="T289" i="13"/>
  <c r="T273" i="13"/>
  <c r="T257" i="13"/>
  <c r="T241" i="13"/>
  <c r="T225" i="13"/>
  <c r="T211" i="13"/>
  <c r="T205" i="13"/>
  <c r="T201" i="13"/>
  <c r="T197" i="13"/>
  <c r="T193" i="13"/>
  <c r="T189" i="13"/>
  <c r="T185" i="13"/>
  <c r="T181" i="13"/>
  <c r="T177" i="13"/>
  <c r="T173" i="13"/>
  <c r="T169" i="13"/>
  <c r="T165" i="13"/>
  <c r="T161" i="13"/>
  <c r="T157" i="13"/>
  <c r="T153" i="13"/>
  <c r="T149" i="13"/>
  <c r="T145" i="13"/>
  <c r="T141" i="13"/>
  <c r="T137" i="13"/>
  <c r="T133" i="13"/>
  <c r="T129" i="13"/>
  <c r="T125" i="13"/>
  <c r="T121" i="13"/>
  <c r="T117" i="13"/>
  <c r="T113" i="13"/>
  <c r="T109" i="13"/>
  <c r="T105" i="13"/>
  <c r="T101" i="13"/>
  <c r="T97" i="13"/>
  <c r="T93" i="13"/>
  <c r="T89" i="13"/>
  <c r="T85" i="13"/>
  <c r="T81" i="13"/>
  <c r="T77" i="13"/>
  <c r="T73" i="13"/>
  <c r="T69" i="13"/>
  <c r="T65" i="13"/>
  <c r="T61" i="13"/>
  <c r="T57" i="13"/>
  <c r="T53" i="13"/>
  <c r="T49" i="13"/>
  <c r="T45" i="13"/>
  <c r="T41" i="13"/>
  <c r="T37" i="13"/>
  <c r="T33" i="13"/>
  <c r="T29" i="13"/>
  <c r="T25" i="13"/>
  <c r="T21" i="13"/>
  <c r="T17" i="13"/>
  <c r="T13" i="13"/>
  <c r="T9" i="13"/>
  <c r="T541" i="13"/>
  <c r="T525" i="13"/>
  <c r="T509" i="13"/>
  <c r="T493" i="13"/>
  <c r="T477" i="13"/>
  <c r="T461" i="13"/>
  <c r="T445" i="13"/>
  <c r="T429" i="13"/>
  <c r="T413" i="13"/>
  <c r="T397" i="13"/>
  <c r="T381" i="13"/>
  <c r="T365" i="13"/>
  <c r="T349" i="13"/>
  <c r="T333" i="13"/>
  <c r="T317" i="13"/>
  <c r="T301" i="13"/>
  <c r="T285" i="13"/>
  <c r="T269" i="13"/>
  <c r="T253" i="13"/>
  <c r="T237" i="13"/>
  <c r="T221" i="13"/>
  <c r="T209" i="13"/>
  <c r="T204" i="13"/>
  <c r="T200" i="13"/>
  <c r="T196" i="13"/>
  <c r="T192" i="13"/>
  <c r="T188" i="13"/>
  <c r="T184" i="13"/>
  <c r="T180" i="13"/>
  <c r="T176" i="13"/>
  <c r="T172" i="13"/>
  <c r="T168" i="13"/>
  <c r="T164" i="13"/>
  <c r="T160" i="13"/>
  <c r="T156" i="13"/>
  <c r="T152" i="13"/>
  <c r="T148" i="13"/>
  <c r="T144" i="13"/>
  <c r="T140" i="13"/>
  <c r="T136" i="13"/>
  <c r="T132" i="13"/>
  <c r="T128" i="13"/>
  <c r="T124" i="13"/>
  <c r="T120" i="13"/>
  <c r="T116" i="13"/>
  <c r="T112" i="13"/>
  <c r="T108" i="13"/>
  <c r="T104" i="13"/>
  <c r="T100" i="13"/>
  <c r="T96" i="13"/>
  <c r="T92" i="13"/>
  <c r="T88" i="13"/>
  <c r="T84" i="13"/>
  <c r="T80" i="13"/>
  <c r="T76" i="13"/>
  <c r="T72" i="13"/>
  <c r="T68" i="13"/>
  <c r="T64" i="13"/>
  <c r="T60" i="13"/>
  <c r="T56" i="13"/>
  <c r="T52" i="13"/>
  <c r="T48" i="13"/>
  <c r="T44" i="13"/>
  <c r="T40" i="13"/>
  <c r="T36" i="13"/>
  <c r="T32" i="13"/>
  <c r="T28" i="13"/>
  <c r="T24" i="13"/>
  <c r="T20" i="13"/>
  <c r="T16" i="13"/>
  <c r="T12" i="13"/>
  <c r="T8" i="13"/>
  <c r="T542" i="12"/>
  <c r="T538" i="12"/>
  <c r="T534" i="12"/>
  <c r="T530" i="12"/>
  <c r="T526" i="12"/>
  <c r="T522" i="12"/>
  <c r="T518" i="12"/>
  <c r="T514" i="12"/>
  <c r="T510" i="12"/>
  <c r="T506" i="12"/>
  <c r="T502" i="12"/>
  <c r="T498" i="12"/>
  <c r="T494" i="12"/>
  <c r="T517" i="13"/>
  <c r="T485" i="13"/>
  <c r="T453" i="13"/>
  <c r="T421" i="13"/>
  <c r="T389" i="13"/>
  <c r="T357" i="13"/>
  <c r="T325" i="13"/>
  <c r="T293" i="13"/>
  <c r="T261" i="13"/>
  <c r="T229" i="13"/>
  <c r="T207" i="13"/>
  <c r="T198" i="13"/>
  <c r="T190" i="13"/>
  <c r="T182" i="13"/>
  <c r="T174" i="13"/>
  <c r="T166" i="13"/>
  <c r="T158" i="13"/>
  <c r="T150" i="13"/>
  <c r="T142" i="13"/>
  <c r="T134" i="13"/>
  <c r="T126" i="13"/>
  <c r="T118" i="13"/>
  <c r="T110" i="13"/>
  <c r="T102" i="13"/>
  <c r="T94" i="13"/>
  <c r="T86" i="13"/>
  <c r="T78" i="13"/>
  <c r="T70" i="13"/>
  <c r="T62" i="13"/>
  <c r="T54" i="13"/>
  <c r="T46" i="13"/>
  <c r="T38" i="13"/>
  <c r="T30" i="13"/>
  <c r="T22" i="13"/>
  <c r="T14" i="13"/>
  <c r="T539" i="12"/>
  <c r="T533" i="12"/>
  <c r="T528" i="12"/>
  <c r="T523" i="12"/>
  <c r="T517" i="12"/>
  <c r="T512" i="12"/>
  <c r="T507" i="12"/>
  <c r="T501" i="12"/>
  <c r="T496" i="12"/>
  <c r="T491" i="12"/>
  <c r="T487" i="12"/>
  <c r="T483" i="12"/>
  <c r="T479" i="12"/>
  <c r="T475" i="12"/>
  <c r="T471" i="12"/>
  <c r="T467" i="12"/>
  <c r="T463" i="12"/>
  <c r="T459" i="12"/>
  <c r="T455" i="12"/>
  <c r="T451" i="12"/>
  <c r="T447" i="12"/>
  <c r="T443" i="12"/>
  <c r="T439" i="12"/>
  <c r="T435" i="12"/>
  <c r="T431" i="12"/>
  <c r="T427" i="12"/>
  <c r="T423" i="12"/>
  <c r="T419" i="12"/>
  <c r="T415" i="12"/>
  <c r="T411" i="12"/>
  <c r="T407" i="12"/>
  <c r="T403" i="12"/>
  <c r="T399" i="12"/>
  <c r="T395" i="12"/>
  <c r="T391" i="12"/>
  <c r="T387" i="12"/>
  <c r="T383" i="12"/>
  <c r="T379" i="12"/>
  <c r="T375" i="12"/>
  <c r="T371" i="12"/>
  <c r="T367" i="12"/>
  <c r="T363" i="12"/>
  <c r="T359" i="12"/>
  <c r="T355" i="12"/>
  <c r="T351" i="12"/>
  <c r="T347" i="12"/>
  <c r="T343" i="12"/>
  <c r="T339" i="12"/>
  <c r="T335" i="12"/>
  <c r="T537" i="13"/>
  <c r="T505" i="13"/>
  <c r="T473" i="13"/>
  <c r="T441" i="13"/>
  <c r="T409" i="13"/>
  <c r="T377" i="13"/>
  <c r="T345" i="13"/>
  <c r="T313" i="13"/>
  <c r="T281" i="13"/>
  <c r="T249" i="13"/>
  <c r="T217" i="13"/>
  <c r="T203" i="13"/>
  <c r="T195" i="13"/>
  <c r="T187" i="13"/>
  <c r="T179" i="13"/>
  <c r="T171" i="13"/>
  <c r="T163" i="13"/>
  <c r="T155" i="13"/>
  <c r="T147" i="13"/>
  <c r="T139" i="13"/>
  <c r="T131" i="13"/>
  <c r="T123" i="13"/>
  <c r="T115" i="13"/>
  <c r="T107" i="13"/>
  <c r="T99" i="13"/>
  <c r="T91" i="13"/>
  <c r="T83" i="13"/>
  <c r="T75" i="13"/>
  <c r="T67" i="13"/>
  <c r="T59" i="13"/>
  <c r="T51" i="13"/>
  <c r="T43" i="13"/>
  <c r="T35" i="13"/>
  <c r="T27" i="13"/>
  <c r="T19" i="13"/>
  <c r="T11" i="13"/>
  <c r="T537" i="12"/>
  <c r="T532" i="12"/>
  <c r="T527" i="12"/>
  <c r="T521" i="12"/>
  <c r="T516" i="12"/>
  <c r="T511" i="12"/>
  <c r="T505" i="12"/>
  <c r="T500" i="12"/>
  <c r="T495" i="12"/>
  <c r="T490" i="12"/>
  <c r="T486" i="12"/>
  <c r="T482" i="12"/>
  <c r="T478" i="12"/>
  <c r="T474" i="12"/>
  <c r="T470" i="12"/>
  <c r="T466" i="12"/>
  <c r="T462" i="12"/>
  <c r="T458" i="12"/>
  <c r="T454" i="12"/>
  <c r="T450" i="12"/>
  <c r="T446" i="12"/>
  <c r="T442" i="12"/>
  <c r="T438" i="12"/>
  <c r="T434" i="12"/>
  <c r="T430" i="12"/>
  <c r="T426" i="12"/>
  <c r="T422" i="12"/>
  <c r="T418" i="12"/>
  <c r="T414" i="12"/>
  <c r="T410" i="12"/>
  <c r="T406" i="12"/>
  <c r="T402" i="12"/>
  <c r="T398" i="12"/>
  <c r="T394" i="12"/>
  <c r="T390" i="12"/>
  <c r="T386" i="12"/>
  <c r="T382" i="12"/>
  <c r="T378" i="12"/>
  <c r="T374" i="12"/>
  <c r="T370" i="12"/>
  <c r="T366" i="12"/>
  <c r="T362" i="12"/>
  <c r="T358" i="12"/>
  <c r="T354" i="12"/>
  <c r="T350" i="12"/>
  <c r="T346" i="12"/>
  <c r="T342" i="12"/>
  <c r="T338" i="12"/>
  <c r="T334" i="12"/>
  <c r="T330" i="12"/>
  <c r="T326" i="12"/>
  <c r="T322" i="12"/>
  <c r="T318" i="12"/>
  <c r="T314" i="12"/>
  <c r="T310" i="12"/>
  <c r="T306" i="12"/>
  <c r="T302" i="12"/>
  <c r="T298" i="12"/>
  <c r="T294" i="12"/>
  <c r="T290" i="12"/>
  <c r="T286" i="12"/>
  <c r="T282" i="12"/>
  <c r="T278" i="12"/>
  <c r="T274" i="12"/>
  <c r="T270" i="12"/>
  <c r="T266" i="12"/>
  <c r="T262" i="12"/>
  <c r="T258" i="12"/>
  <c r="T254" i="12"/>
  <c r="T250" i="12"/>
  <c r="T246" i="12"/>
  <c r="T242" i="12"/>
  <c r="T238" i="12"/>
  <c r="T234" i="12"/>
  <c r="T230" i="12"/>
  <c r="T226" i="12"/>
  <c r="T222" i="12"/>
  <c r="T218" i="12"/>
  <c r="T489" i="13"/>
  <c r="T425" i="13"/>
  <c r="T361" i="13"/>
  <c r="T297" i="13"/>
  <c r="T233" i="13"/>
  <c r="T199" i="13"/>
  <c r="T183" i="13"/>
  <c r="T167" i="13"/>
  <c r="T151" i="13"/>
  <c r="T135" i="13"/>
  <c r="T119" i="13"/>
  <c r="T103" i="13"/>
  <c r="T87" i="13"/>
  <c r="T71" i="13"/>
  <c r="T55" i="13"/>
  <c r="T39" i="13"/>
  <c r="T23" i="13"/>
  <c r="T7" i="13"/>
  <c r="T536" i="12"/>
  <c r="T525" i="12"/>
  <c r="T515" i="12"/>
  <c r="T504" i="12"/>
  <c r="T493" i="12"/>
  <c r="T485" i="12"/>
  <c r="T477" i="12"/>
  <c r="T469" i="12"/>
  <c r="T461" i="12"/>
  <c r="T453" i="12"/>
  <c r="T445" i="12"/>
  <c r="T437" i="12"/>
  <c r="T429" i="12"/>
  <c r="T421" i="12"/>
  <c r="T413" i="12"/>
  <c r="T405" i="12"/>
  <c r="T397" i="12"/>
  <c r="T389" i="12"/>
  <c r="T381" i="12"/>
  <c r="T373" i="12"/>
  <c r="T365" i="12"/>
  <c r="T357" i="12"/>
  <c r="T349" i="12"/>
  <c r="T341" i="12"/>
  <c r="T333" i="12"/>
  <c r="T328" i="12"/>
  <c r="T323" i="12"/>
  <c r="T317" i="12"/>
  <c r="T312" i="12"/>
  <c r="T307" i="12"/>
  <c r="T301" i="12"/>
  <c r="T296" i="12"/>
  <c r="T291" i="12"/>
  <c r="T285" i="12"/>
  <c r="T280" i="12"/>
  <c r="T275" i="12"/>
  <c r="T269" i="12"/>
  <c r="T264" i="12"/>
  <c r="T259" i="12"/>
  <c r="T253" i="12"/>
  <c r="T248" i="12"/>
  <c r="T243" i="12"/>
  <c r="T237" i="12"/>
  <c r="T232" i="12"/>
  <c r="T227" i="12"/>
  <c r="T221" i="12"/>
  <c r="T216" i="12"/>
  <c r="T212" i="12"/>
  <c r="T208" i="12"/>
  <c r="T204" i="12"/>
  <c r="T200" i="12"/>
  <c r="T196" i="12"/>
  <c r="T192" i="12"/>
  <c r="T188" i="12"/>
  <c r="T184" i="12"/>
  <c r="T180" i="12"/>
  <c r="T176" i="12"/>
  <c r="T172" i="12"/>
  <c r="T168" i="12"/>
  <c r="T164" i="12"/>
  <c r="T160" i="12"/>
  <c r="T156" i="12"/>
  <c r="T152" i="12"/>
  <c r="T148" i="12"/>
  <c r="T144" i="12"/>
  <c r="T140" i="12"/>
  <c r="T136" i="12"/>
  <c r="T132" i="12"/>
  <c r="T128" i="12"/>
  <c r="T124" i="12"/>
  <c r="T120" i="12"/>
  <c r="T116" i="12"/>
  <c r="T112" i="12"/>
  <c r="T108" i="12"/>
  <c r="T104" i="12"/>
  <c r="T100" i="12"/>
  <c r="T96" i="12"/>
  <c r="T92" i="12"/>
  <c r="T88" i="12"/>
  <c r="T84" i="12"/>
  <c r="T80" i="12"/>
  <c r="T76" i="12"/>
  <c r="T72" i="12"/>
  <c r="T68" i="12"/>
  <c r="T64" i="12"/>
  <c r="T60" i="12"/>
  <c r="T56" i="12"/>
  <c r="T52" i="12"/>
  <c r="T48" i="12"/>
  <c r="T44" i="12"/>
  <c r="T40" i="12"/>
  <c r="T36" i="12"/>
  <c r="T32" i="12"/>
  <c r="T28" i="12"/>
  <c r="T24" i="12"/>
  <c r="T20" i="12"/>
  <c r="T16" i="12"/>
  <c r="T12" i="12"/>
  <c r="T8" i="12"/>
  <c r="T542" i="11"/>
  <c r="T538" i="11"/>
  <c r="T534" i="11"/>
  <c r="T530" i="11"/>
  <c r="T526" i="11"/>
  <c r="T522" i="11"/>
  <c r="T518" i="11"/>
  <c r="T514" i="11"/>
  <c r="T510" i="11"/>
  <c r="T506" i="11"/>
  <c r="T502" i="11"/>
  <c r="T498" i="11"/>
  <c r="T494" i="11"/>
  <c r="T490" i="11"/>
  <c r="T486" i="11"/>
  <c r="T482" i="11"/>
  <c r="T478" i="11"/>
  <c r="T474" i="11"/>
  <c r="T470" i="11"/>
  <c r="T466" i="11"/>
  <c r="T462" i="11"/>
  <c r="T458" i="11"/>
  <c r="T454" i="11"/>
  <c r="T450" i="11"/>
  <c r="T446" i="11"/>
  <c r="T442" i="11"/>
  <c r="T438" i="11"/>
  <c r="T434" i="11"/>
  <c r="T430" i="11"/>
  <c r="T426" i="11"/>
  <c r="T422" i="11"/>
  <c r="T418" i="11"/>
  <c r="T414" i="11"/>
  <c r="T410" i="11"/>
  <c r="T406" i="11"/>
  <c r="T402" i="11"/>
  <c r="T398" i="11"/>
  <c r="T394" i="11"/>
  <c r="T390" i="11"/>
  <c r="T386" i="11"/>
  <c r="T382" i="11"/>
  <c r="T378" i="11"/>
  <c r="T374" i="11"/>
  <c r="T370" i="11"/>
  <c r="T366" i="11"/>
  <c r="T362" i="11"/>
  <c r="T358" i="11"/>
  <c r="T354" i="11"/>
  <c r="T350" i="11"/>
  <c r="T346" i="11"/>
  <c r="T342" i="11"/>
  <c r="T338" i="11"/>
  <c r="T334" i="11"/>
  <c r="T533" i="13"/>
  <c r="T469" i="13"/>
  <c r="T405" i="13"/>
  <c r="T341" i="13"/>
  <c r="T277" i="13"/>
  <c r="T213" i="13"/>
  <c r="T194" i="13"/>
  <c r="T178" i="13"/>
  <c r="T162" i="13"/>
  <c r="T146" i="13"/>
  <c r="T130" i="13"/>
  <c r="T114" i="13"/>
  <c r="T98" i="13"/>
  <c r="T82" i="13"/>
  <c r="T66" i="13"/>
  <c r="T50" i="13"/>
  <c r="T34" i="13"/>
  <c r="T18" i="13"/>
  <c r="T535" i="12"/>
  <c r="T524" i="12"/>
  <c r="T513" i="12"/>
  <c r="T503" i="12"/>
  <c r="T492" i="12"/>
  <c r="T484" i="12"/>
  <c r="T476" i="12"/>
  <c r="T468" i="12"/>
  <c r="T460" i="12"/>
  <c r="T452" i="12"/>
  <c r="T444" i="12"/>
  <c r="T436" i="12"/>
  <c r="T428" i="12"/>
  <c r="T420" i="12"/>
  <c r="T412" i="12"/>
  <c r="T404" i="12"/>
  <c r="T396" i="12"/>
  <c r="T388" i="12"/>
  <c r="T380" i="12"/>
  <c r="T372" i="12"/>
  <c r="T364" i="12"/>
  <c r="T356" i="12"/>
  <c r="T348" i="12"/>
  <c r="T340" i="12"/>
  <c r="T332" i="12"/>
  <c r="T327" i="12"/>
  <c r="T321" i="12"/>
  <c r="T316" i="12"/>
  <c r="T311" i="12"/>
  <c r="T305" i="12"/>
  <c r="T300" i="12"/>
  <c r="T295" i="12"/>
  <c r="T289" i="12"/>
  <c r="T284" i="12"/>
  <c r="T279" i="12"/>
  <c r="T273" i="12"/>
  <c r="T268" i="12"/>
  <c r="T263" i="12"/>
  <c r="T257" i="12"/>
  <c r="T252" i="12"/>
  <c r="T247" i="12"/>
  <c r="T241" i="12"/>
  <c r="T236" i="12"/>
  <c r="T231" i="12"/>
  <c r="T225" i="12"/>
  <c r="T220" i="12"/>
  <c r="T215" i="12"/>
  <c r="T211" i="12"/>
  <c r="T207" i="12"/>
  <c r="T203" i="12"/>
  <c r="T199" i="12"/>
  <c r="T195" i="12"/>
  <c r="T191" i="12"/>
  <c r="T187" i="12"/>
  <c r="T183" i="12"/>
  <c r="T179" i="12"/>
  <c r="T175" i="12"/>
  <c r="T171" i="12"/>
  <c r="T167" i="12"/>
  <c r="T163" i="12"/>
  <c r="T159" i="12"/>
  <c r="T155" i="12"/>
  <c r="T151" i="12"/>
  <c r="T147" i="12"/>
  <c r="T143" i="12"/>
  <c r="T139" i="12"/>
  <c r="T135" i="12"/>
  <c r="T131" i="12"/>
  <c r="T127" i="12"/>
  <c r="T123" i="12"/>
  <c r="T119" i="12"/>
  <c r="T115" i="12"/>
  <c r="T111" i="12"/>
  <c r="T107" i="12"/>
  <c r="T103" i="12"/>
  <c r="T99" i="12"/>
  <c r="T95" i="12"/>
  <c r="T91" i="12"/>
  <c r="T87" i="12"/>
  <c r="T83" i="12"/>
  <c r="T79" i="12"/>
  <c r="T75" i="12"/>
  <c r="T71" i="12"/>
  <c r="T67" i="12"/>
  <c r="T63" i="12"/>
  <c r="T59" i="12"/>
  <c r="T55" i="12"/>
  <c r="T51" i="12"/>
  <c r="T47" i="12"/>
  <c r="T43" i="12"/>
  <c r="T39" i="12"/>
  <c r="T35" i="12"/>
  <c r="T31" i="12"/>
  <c r="T27" i="12"/>
  <c r="T23" i="12"/>
  <c r="T19" i="12"/>
  <c r="T15" i="12"/>
  <c r="T11" i="12"/>
  <c r="T7" i="12"/>
  <c r="T541" i="11"/>
  <c r="T537" i="11"/>
  <c r="T533" i="11"/>
  <c r="T529" i="11"/>
  <c r="T525" i="11"/>
  <c r="T521" i="11"/>
  <c r="T517" i="11"/>
  <c r="T513" i="11"/>
  <c r="T509" i="11"/>
  <c r="T505" i="11"/>
  <c r="T501" i="11"/>
  <c r="T497" i="11"/>
  <c r="T493" i="11"/>
  <c r="T489" i="11"/>
  <c r="T485" i="11"/>
  <c r="T481" i="11"/>
  <c r="T477" i="11"/>
  <c r="T473" i="11"/>
  <c r="T469" i="11"/>
  <c r="T465" i="11"/>
  <c r="T461" i="11"/>
  <c r="T457" i="11"/>
  <c r="T453" i="11"/>
  <c r="T449" i="11"/>
  <c r="T445" i="11"/>
  <c r="T441" i="11"/>
  <c r="T437" i="11"/>
  <c r="T433" i="11"/>
  <c r="T429" i="11"/>
  <c r="T425" i="11"/>
  <c r="T421" i="11"/>
  <c r="T417" i="11"/>
  <c r="T413" i="11"/>
  <c r="T409" i="11"/>
  <c r="T405" i="11"/>
  <c r="T401" i="11"/>
  <c r="T397" i="11"/>
  <c r="T393" i="11"/>
  <c r="T389" i="11"/>
  <c r="T385" i="11"/>
  <c r="T381" i="11"/>
  <c r="T377" i="11"/>
  <c r="T373" i="11"/>
  <c r="T369" i="11"/>
  <c r="T365" i="11"/>
  <c r="T361" i="11"/>
  <c r="T357" i="11"/>
  <c r="T353" i="11"/>
  <c r="T349" i="11"/>
  <c r="T345" i="11"/>
  <c r="T341" i="11"/>
  <c r="T337" i="11"/>
  <c r="T333" i="11"/>
  <c r="T437" i="13"/>
  <c r="T309" i="13"/>
  <c r="T202" i="13"/>
  <c r="T170" i="13"/>
  <c r="T138" i="13"/>
  <c r="T106" i="13"/>
  <c r="T74" i="13"/>
  <c r="T42" i="13"/>
  <c r="T10" i="13"/>
  <c r="T531" i="12"/>
  <c r="T509" i="12"/>
  <c r="T489" i="12"/>
  <c r="T473" i="12"/>
  <c r="T457" i="12"/>
  <c r="T441" i="12"/>
  <c r="T425" i="12"/>
  <c r="T409" i="12"/>
  <c r="T393" i="12"/>
  <c r="T377" i="12"/>
  <c r="T361" i="12"/>
  <c r="T345" i="12"/>
  <c r="T331" i="12"/>
  <c r="T320" i="12"/>
  <c r="T309" i="12"/>
  <c r="T299" i="12"/>
  <c r="T288" i="12"/>
  <c r="T277" i="12"/>
  <c r="T267" i="12"/>
  <c r="T256" i="12"/>
  <c r="T245" i="12"/>
  <c r="T235" i="12"/>
  <c r="T224" i="12"/>
  <c r="T214" i="12"/>
  <c r="T206" i="12"/>
  <c r="T198" i="12"/>
  <c r="T190" i="12"/>
  <c r="T182" i="12"/>
  <c r="T174" i="12"/>
  <c r="T166" i="12"/>
  <c r="T158" i="12"/>
  <c r="T150" i="12"/>
  <c r="T142" i="12"/>
  <c r="T134" i="12"/>
  <c r="T126" i="12"/>
  <c r="T118" i="12"/>
  <c r="T110" i="12"/>
  <c r="T102" i="12"/>
  <c r="T94" i="12"/>
  <c r="T86" i="12"/>
  <c r="T78" i="12"/>
  <c r="T70" i="12"/>
  <c r="T62" i="12"/>
  <c r="T54" i="12"/>
  <c r="T46" i="12"/>
  <c r="T38" i="12"/>
  <c r="T30" i="12"/>
  <c r="T22" i="12"/>
  <c r="T14" i="12"/>
  <c r="T536" i="11"/>
  <c r="T528" i="11"/>
  <c r="T520" i="11"/>
  <c r="T512" i="11"/>
  <c r="T504" i="11"/>
  <c r="T496" i="11"/>
  <c r="T488" i="11"/>
  <c r="T480" i="11"/>
  <c r="T472" i="11"/>
  <c r="T464" i="11"/>
  <c r="T456" i="11"/>
  <c r="T448" i="11"/>
  <c r="T440" i="11"/>
  <c r="T432" i="11"/>
  <c r="T424" i="11"/>
  <c r="T416" i="11"/>
  <c r="T408" i="11"/>
  <c r="T400" i="11"/>
  <c r="T392" i="11"/>
  <c r="T384" i="11"/>
  <c r="T376" i="11"/>
  <c r="T368" i="11"/>
  <c r="T360" i="11"/>
  <c r="T352" i="11"/>
  <c r="T344" i="11"/>
  <c r="T336" i="11"/>
  <c r="T330" i="11"/>
  <c r="T326" i="11"/>
  <c r="T322" i="11"/>
  <c r="T318" i="11"/>
  <c r="T314" i="11"/>
  <c r="T310" i="11"/>
  <c r="T306" i="11"/>
  <c r="T302" i="11"/>
  <c r="T298" i="11"/>
  <c r="T294" i="11"/>
  <c r="T290" i="11"/>
  <c r="T286" i="11"/>
  <c r="T282" i="11"/>
  <c r="T278" i="11"/>
  <c r="T274" i="11"/>
  <c r="T270" i="11"/>
  <c r="T266" i="11"/>
  <c r="T262" i="11"/>
  <c r="T258" i="11"/>
  <c r="T254" i="11"/>
  <c r="T250" i="11"/>
  <c r="T246" i="11"/>
  <c r="T242" i="11"/>
  <c r="T238" i="11"/>
  <c r="T234" i="11"/>
  <c r="T230" i="11"/>
  <c r="T226" i="11"/>
  <c r="T222" i="11"/>
  <c r="T218" i="11"/>
  <c r="T214" i="11"/>
  <c r="T210" i="11"/>
  <c r="T206" i="11"/>
  <c r="T202" i="11"/>
  <c r="T198" i="11"/>
  <c r="T194" i="11"/>
  <c r="T190" i="11"/>
  <c r="T186" i="11"/>
  <c r="T182" i="11"/>
  <c r="T178" i="11"/>
  <c r="T174" i="11"/>
  <c r="T170" i="11"/>
  <c r="T166" i="11"/>
  <c r="T162" i="11"/>
  <c r="T158" i="11"/>
  <c r="T154" i="11"/>
  <c r="T150" i="11"/>
  <c r="T146" i="11"/>
  <c r="T142" i="11"/>
  <c r="T138" i="11"/>
  <c r="T134" i="11"/>
  <c r="T130" i="11"/>
  <c r="T126" i="11"/>
  <c r="T122" i="11"/>
  <c r="T118" i="11"/>
  <c r="T114" i="11"/>
  <c r="T110" i="11"/>
  <c r="T106" i="11"/>
  <c r="T102" i="11"/>
  <c r="T98" i="11"/>
  <c r="T94" i="11"/>
  <c r="T90" i="11"/>
  <c r="T86" i="11"/>
  <c r="T82" i="11"/>
  <c r="T78" i="11"/>
  <c r="T74" i="11"/>
  <c r="T70" i="11"/>
  <c r="T66" i="11"/>
  <c r="T62" i="11"/>
  <c r="T58" i="11"/>
  <c r="T54" i="11"/>
  <c r="T50" i="11"/>
  <c r="T46" i="11"/>
  <c r="T42" i="11"/>
  <c r="T38" i="11"/>
  <c r="T34" i="11"/>
  <c r="T30" i="11"/>
  <c r="T26" i="11"/>
  <c r="T22" i="11"/>
  <c r="T18" i="11"/>
  <c r="T14" i="11"/>
  <c r="T10" i="11"/>
  <c r="T540" i="10"/>
  <c r="T536" i="10"/>
  <c r="T532" i="10"/>
  <c r="T528" i="10"/>
  <c r="T524" i="10"/>
  <c r="T520" i="10"/>
  <c r="T516" i="10"/>
  <c r="T512" i="10"/>
  <c r="T508" i="10"/>
  <c r="T504" i="10"/>
  <c r="T500" i="10"/>
  <c r="T496" i="10"/>
  <c r="T492" i="10"/>
  <c r="T488" i="10"/>
  <c r="T484" i="10"/>
  <c r="T480" i="10"/>
  <c r="T476" i="10"/>
  <c r="T472" i="10"/>
  <c r="T468" i="10"/>
  <c r="T464" i="10"/>
  <c r="T460" i="10"/>
  <c r="T456" i="10"/>
  <c r="T452" i="10"/>
  <c r="T448" i="10"/>
  <c r="T444" i="10"/>
  <c r="T440" i="10"/>
  <c r="T521" i="13"/>
  <c r="T393" i="13"/>
  <c r="T265" i="13"/>
  <c r="T191" i="13"/>
  <c r="T159" i="13"/>
  <c r="T127" i="13"/>
  <c r="T95" i="13"/>
  <c r="T63" i="13"/>
  <c r="T31" i="13"/>
  <c r="T529" i="12"/>
  <c r="T508" i="12"/>
  <c r="T488" i="12"/>
  <c r="T472" i="12"/>
  <c r="T456" i="12"/>
  <c r="T440" i="12"/>
  <c r="T424" i="12"/>
  <c r="T408" i="12"/>
  <c r="T392" i="12"/>
  <c r="T376" i="12"/>
  <c r="T360" i="12"/>
  <c r="T344" i="12"/>
  <c r="T329" i="12"/>
  <c r="T319" i="12"/>
  <c r="T308" i="12"/>
  <c r="T297" i="12"/>
  <c r="T287" i="12"/>
  <c r="T276" i="12"/>
  <c r="T265" i="12"/>
  <c r="T255" i="12"/>
  <c r="T244" i="12"/>
  <c r="T233" i="12"/>
  <c r="T223" i="12"/>
  <c r="T213" i="12"/>
  <c r="T205" i="12"/>
  <c r="T197" i="12"/>
  <c r="T189" i="12"/>
  <c r="T181" i="12"/>
  <c r="T173" i="12"/>
  <c r="T165" i="12"/>
  <c r="T157" i="12"/>
  <c r="T149" i="12"/>
  <c r="T141" i="12"/>
  <c r="T133" i="12"/>
  <c r="T125" i="12"/>
  <c r="T117" i="12"/>
  <c r="T109" i="12"/>
  <c r="T101" i="12"/>
  <c r="T93" i="12"/>
  <c r="T85" i="12"/>
  <c r="T77" i="12"/>
  <c r="T69" i="12"/>
  <c r="T61" i="12"/>
  <c r="T53" i="12"/>
  <c r="T45" i="12"/>
  <c r="T37" i="12"/>
  <c r="T29" i="12"/>
  <c r="T21" i="12"/>
  <c r="T13" i="12"/>
  <c r="T535" i="11"/>
  <c r="T527" i="11"/>
  <c r="T519" i="11"/>
  <c r="T511" i="11"/>
  <c r="T503" i="11"/>
  <c r="T495" i="11"/>
  <c r="T487" i="11"/>
  <c r="T479" i="11"/>
  <c r="T471" i="11"/>
  <c r="T463" i="11"/>
  <c r="T455" i="11"/>
  <c r="T447" i="11"/>
  <c r="T439" i="11"/>
  <c r="T431" i="11"/>
  <c r="T423" i="11"/>
  <c r="T415" i="11"/>
  <c r="T407" i="11"/>
  <c r="T399" i="11"/>
  <c r="T391" i="11"/>
  <c r="T383" i="11"/>
  <c r="T375" i="11"/>
  <c r="T367" i="11"/>
  <c r="T359" i="11"/>
  <c r="T351" i="11"/>
  <c r="T343" i="11"/>
  <c r="T335" i="11"/>
  <c r="T329" i="11"/>
  <c r="T325" i="11"/>
  <c r="T321" i="11"/>
  <c r="T317" i="11"/>
  <c r="T313" i="11"/>
  <c r="T309" i="11"/>
  <c r="T305" i="11"/>
  <c r="T301" i="11"/>
  <c r="T297" i="11"/>
  <c r="T293" i="11"/>
  <c r="T289" i="11"/>
  <c r="T285" i="11"/>
  <c r="T281" i="11"/>
  <c r="T277" i="11"/>
  <c r="T273" i="11"/>
  <c r="T269" i="11"/>
  <c r="T265" i="11"/>
  <c r="T261" i="11"/>
  <c r="T257" i="11"/>
  <c r="T253" i="11"/>
  <c r="T249" i="11"/>
  <c r="T245" i="11"/>
  <c r="T241" i="11"/>
  <c r="T237" i="11"/>
  <c r="T233" i="11"/>
  <c r="T229" i="11"/>
  <c r="T225" i="11"/>
  <c r="T221" i="11"/>
  <c r="T217" i="11"/>
  <c r="T213" i="11"/>
  <c r="T209" i="11"/>
  <c r="T205" i="11"/>
  <c r="T201" i="11"/>
  <c r="T197" i="11"/>
  <c r="T193" i="11"/>
  <c r="T189" i="11"/>
  <c r="T185" i="11"/>
  <c r="T181" i="11"/>
  <c r="T177" i="11"/>
  <c r="T173" i="11"/>
  <c r="T169" i="11"/>
  <c r="T165" i="11"/>
  <c r="T161" i="11"/>
  <c r="T157" i="11"/>
  <c r="T153" i="11"/>
  <c r="T149" i="11"/>
  <c r="T145" i="11"/>
  <c r="T141" i="11"/>
  <c r="T137" i="11"/>
  <c r="T133" i="11"/>
  <c r="T129" i="11"/>
  <c r="T125" i="11"/>
  <c r="T121" i="11"/>
  <c r="T117" i="11"/>
  <c r="T113" i="11"/>
  <c r="T109" i="11"/>
  <c r="T105" i="11"/>
  <c r="T101" i="11"/>
  <c r="T97" i="11"/>
  <c r="T93" i="11"/>
  <c r="T89" i="11"/>
  <c r="T85" i="11"/>
  <c r="T81" i="11"/>
  <c r="T77" i="11"/>
  <c r="T73" i="11"/>
  <c r="T69" i="11"/>
  <c r="T65" i="11"/>
  <c r="T61" i="11"/>
  <c r="T57" i="11"/>
  <c r="T53" i="11"/>
  <c r="T49" i="11"/>
  <c r="T45" i="11"/>
  <c r="T41" i="11"/>
  <c r="T37" i="11"/>
  <c r="T33" i="11"/>
  <c r="T29" i="11"/>
  <c r="T25" i="11"/>
  <c r="T21" i="11"/>
  <c r="T17" i="11"/>
  <c r="T13" i="11"/>
  <c r="T9" i="11"/>
  <c r="T539" i="10"/>
  <c r="T535" i="10"/>
  <c r="T531" i="10"/>
  <c r="T527" i="10"/>
  <c r="T523" i="10"/>
  <c r="T501" i="13"/>
  <c r="T373" i="13"/>
  <c r="T245" i="13"/>
  <c r="T186" i="13"/>
  <c r="T154" i="13"/>
  <c r="T122" i="13"/>
  <c r="T90" i="13"/>
  <c r="T58" i="13"/>
  <c r="T26" i="13"/>
  <c r="T541" i="12"/>
  <c r="T520" i="12"/>
  <c r="T499" i="12"/>
  <c r="T481" i="12"/>
  <c r="T465" i="12"/>
  <c r="T449" i="12"/>
  <c r="T433" i="12"/>
  <c r="T417" i="12"/>
  <c r="T401" i="12"/>
  <c r="T385" i="12"/>
  <c r="T369" i="12"/>
  <c r="T353" i="12"/>
  <c r="T337" i="12"/>
  <c r="T325" i="12"/>
  <c r="T315" i="12"/>
  <c r="T304" i="12"/>
  <c r="T293" i="12"/>
  <c r="T283" i="12"/>
  <c r="T272" i="12"/>
  <c r="T261" i="12"/>
  <c r="T251" i="12"/>
  <c r="T240" i="12"/>
  <c r="T229" i="12"/>
  <c r="T219" i="12"/>
  <c r="T210" i="12"/>
  <c r="T202" i="12"/>
  <c r="T194" i="12"/>
  <c r="T186" i="12"/>
  <c r="T178" i="12"/>
  <c r="T170" i="12"/>
  <c r="T162" i="12"/>
  <c r="T154" i="12"/>
  <c r="T146" i="12"/>
  <c r="T138" i="12"/>
  <c r="T130" i="12"/>
  <c r="T122" i="12"/>
  <c r="T114" i="12"/>
  <c r="T106" i="12"/>
  <c r="T98" i="12"/>
  <c r="T90" i="12"/>
  <c r="T82" i="12"/>
  <c r="T74" i="12"/>
  <c r="T66" i="12"/>
  <c r="T58" i="12"/>
  <c r="T50" i="12"/>
  <c r="T42" i="12"/>
  <c r="T34" i="12"/>
  <c r="T26" i="12"/>
  <c r="T18" i="12"/>
  <c r="T10" i="12"/>
  <c r="T540" i="11"/>
  <c r="T532" i="11"/>
  <c r="T524" i="11"/>
  <c r="T516" i="11"/>
  <c r="T508" i="11"/>
  <c r="T500" i="11"/>
  <c r="T492" i="11"/>
  <c r="T484" i="11"/>
  <c r="T476" i="11"/>
  <c r="T468" i="11"/>
  <c r="T460" i="11"/>
  <c r="T452" i="11"/>
  <c r="T444" i="11"/>
  <c r="T436" i="11"/>
  <c r="T428" i="11"/>
  <c r="T420" i="11"/>
  <c r="T412" i="11"/>
  <c r="T404" i="11"/>
  <c r="T396" i="11"/>
  <c r="T388" i="11"/>
  <c r="T380" i="11"/>
  <c r="T372" i="11"/>
  <c r="T364" i="11"/>
  <c r="T356" i="11"/>
  <c r="T348" i="11"/>
  <c r="T340" i="11"/>
  <c r="T332" i="11"/>
  <c r="T328" i="11"/>
  <c r="T324" i="11"/>
  <c r="T320" i="11"/>
  <c r="T316" i="11"/>
  <c r="T312" i="11"/>
  <c r="T308" i="11"/>
  <c r="T304" i="11"/>
  <c r="T300" i="11"/>
  <c r="T296" i="11"/>
  <c r="T292" i="11"/>
  <c r="T288" i="11"/>
  <c r="T284" i="11"/>
  <c r="T280" i="11"/>
  <c r="T276" i="11"/>
  <c r="T272" i="11"/>
  <c r="T268" i="11"/>
  <c r="T264" i="11"/>
  <c r="T260" i="11"/>
  <c r="T256" i="11"/>
  <c r="T252" i="11"/>
  <c r="T248" i="11"/>
  <c r="T244" i="11"/>
  <c r="T240" i="11"/>
  <c r="T236" i="11"/>
  <c r="T232" i="11"/>
  <c r="T228" i="11"/>
  <c r="T224" i="11"/>
  <c r="T220" i="11"/>
  <c r="T216" i="11"/>
  <c r="T212" i="11"/>
  <c r="T208" i="11"/>
  <c r="T204" i="11"/>
  <c r="T200" i="11"/>
  <c r="T196" i="11"/>
  <c r="T192" i="11"/>
  <c r="T188" i="11"/>
  <c r="T184" i="11"/>
  <c r="T180" i="11"/>
  <c r="T176" i="11"/>
  <c r="T172" i="11"/>
  <c r="T168" i="11"/>
  <c r="T164" i="11"/>
  <c r="T160" i="11"/>
  <c r="T156" i="11"/>
  <c r="T152" i="11"/>
  <c r="T148" i="11"/>
  <c r="T144" i="11"/>
  <c r="T140" i="11"/>
  <c r="T136" i="11"/>
  <c r="T132" i="11"/>
  <c r="T128" i="11"/>
  <c r="T124" i="11"/>
  <c r="T120" i="11"/>
  <c r="T116" i="11"/>
  <c r="T112" i="11"/>
  <c r="T108" i="11"/>
  <c r="T104" i="11"/>
  <c r="T100" i="11"/>
  <c r="T96" i="11"/>
  <c r="T92" i="11"/>
  <c r="T88" i="11"/>
  <c r="T84" i="11"/>
  <c r="T80" i="11"/>
  <c r="T76" i="11"/>
  <c r="T72" i="11"/>
  <c r="T68" i="11"/>
  <c r="T64" i="11"/>
  <c r="T60" i="11"/>
  <c r="T56" i="11"/>
  <c r="T52" i="11"/>
  <c r="T48" i="11"/>
  <c r="T44" i="11"/>
  <c r="T40" i="11"/>
  <c r="T36" i="11"/>
  <c r="T32" i="11"/>
  <c r="T28" i="11"/>
  <c r="T24" i="11"/>
  <c r="T20" i="11"/>
  <c r="T16" i="11"/>
  <c r="T12" i="11"/>
  <c r="T8" i="11"/>
  <c r="T175" i="13"/>
  <c r="T47" i="13"/>
  <c r="T519" i="12"/>
  <c r="T448" i="12"/>
  <c r="T384" i="12"/>
  <c r="T324" i="12"/>
  <c r="T281" i="12"/>
  <c r="T239" i="12"/>
  <c r="T201" i="12"/>
  <c r="T169" i="12"/>
  <c r="T137" i="12"/>
  <c r="T105" i="12"/>
  <c r="T73" i="12"/>
  <c r="T41" i="12"/>
  <c r="T9" i="12"/>
  <c r="T523" i="11"/>
  <c r="T491" i="11"/>
  <c r="T459" i="11"/>
  <c r="T427" i="11"/>
  <c r="T395" i="11"/>
  <c r="T363" i="11"/>
  <c r="T331" i="11"/>
  <c r="T315" i="11"/>
  <c r="T299" i="11"/>
  <c r="T283" i="11"/>
  <c r="T267" i="11"/>
  <c r="T251" i="11"/>
  <c r="T235" i="11"/>
  <c r="T219" i="11"/>
  <c r="T203" i="11"/>
  <c r="T187" i="11"/>
  <c r="T171" i="11"/>
  <c r="T155" i="11"/>
  <c r="T139" i="11"/>
  <c r="T123" i="11"/>
  <c r="T107" i="11"/>
  <c r="T91" i="11"/>
  <c r="T75" i="11"/>
  <c r="T59" i="11"/>
  <c r="T43" i="11"/>
  <c r="T27" i="11"/>
  <c r="T11" i="11"/>
  <c r="T541" i="10"/>
  <c r="T533" i="10"/>
  <c r="T525" i="10"/>
  <c r="T518" i="10"/>
  <c r="T513" i="10"/>
  <c r="T507" i="10"/>
  <c r="T502" i="10"/>
  <c r="T497" i="10"/>
  <c r="T491" i="10"/>
  <c r="T486" i="10"/>
  <c r="T481" i="10"/>
  <c r="T475" i="10"/>
  <c r="T470" i="10"/>
  <c r="T465" i="10"/>
  <c r="T459" i="10"/>
  <c r="T454" i="10"/>
  <c r="T449" i="10"/>
  <c r="T443" i="10"/>
  <c r="T438" i="10"/>
  <c r="T434" i="10"/>
  <c r="T430" i="10"/>
  <c r="T426" i="10"/>
  <c r="T422" i="10"/>
  <c r="T418" i="10"/>
  <c r="T414" i="10"/>
  <c r="T410" i="10"/>
  <c r="T406" i="10"/>
  <c r="T402" i="10"/>
  <c r="T398" i="10"/>
  <c r="T394" i="10"/>
  <c r="T390" i="10"/>
  <c r="T386" i="10"/>
  <c r="T382" i="10"/>
  <c r="T378" i="10"/>
  <c r="T374" i="10"/>
  <c r="T370" i="10"/>
  <c r="T366" i="10"/>
  <c r="T362" i="10"/>
  <c r="T358" i="10"/>
  <c r="T354" i="10"/>
  <c r="T350" i="10"/>
  <c r="T346" i="10"/>
  <c r="T342" i="10"/>
  <c r="T338" i="10"/>
  <c r="T334" i="10"/>
  <c r="T330" i="10"/>
  <c r="T326" i="10"/>
  <c r="T322" i="10"/>
  <c r="T318" i="10"/>
  <c r="T314" i="10"/>
  <c r="T310" i="10"/>
  <c r="T306" i="10"/>
  <c r="T302" i="10"/>
  <c r="T298" i="10"/>
  <c r="T294" i="10"/>
  <c r="T290" i="10"/>
  <c r="T286" i="10"/>
  <c r="T282" i="10"/>
  <c r="T278" i="10"/>
  <c r="T274" i="10"/>
  <c r="T270" i="10"/>
  <c r="T266" i="10"/>
  <c r="T262" i="10"/>
  <c r="T258" i="10"/>
  <c r="T254" i="10"/>
  <c r="T250" i="10"/>
  <c r="T246" i="10"/>
  <c r="T242" i="10"/>
  <c r="T238" i="10"/>
  <c r="T234" i="10"/>
  <c r="T230" i="10"/>
  <c r="T226" i="10"/>
  <c r="T222" i="10"/>
  <c r="T218" i="10"/>
  <c r="T214" i="10"/>
  <c r="T210" i="10"/>
  <c r="T206" i="10"/>
  <c r="T202" i="10"/>
  <c r="T198" i="10"/>
  <c r="T194" i="10"/>
  <c r="T190" i="10"/>
  <c r="T186" i="10"/>
  <c r="T182" i="10"/>
  <c r="T178" i="10"/>
  <c r="T174" i="10"/>
  <c r="T170" i="10"/>
  <c r="T166" i="10"/>
  <c r="T162" i="10"/>
  <c r="T158" i="10"/>
  <c r="T154" i="10"/>
  <c r="T150" i="10"/>
  <c r="T146" i="10"/>
  <c r="T142" i="10"/>
  <c r="T138" i="10"/>
  <c r="T134" i="10"/>
  <c r="T130" i="10"/>
  <c r="T126" i="10"/>
  <c r="T122" i="10"/>
  <c r="T118" i="10"/>
  <c r="T114" i="10"/>
  <c r="T110" i="10"/>
  <c r="T106" i="10"/>
  <c r="T102" i="10"/>
  <c r="T98" i="10"/>
  <c r="T94" i="10"/>
  <c r="T90" i="10"/>
  <c r="T86" i="10"/>
  <c r="T82" i="10"/>
  <c r="T78" i="10"/>
  <c r="T74" i="10"/>
  <c r="T70" i="10"/>
  <c r="T66" i="10"/>
  <c r="T62" i="10"/>
  <c r="T58" i="10"/>
  <c r="T54" i="10"/>
  <c r="T50" i="10"/>
  <c r="T46" i="10"/>
  <c r="T42" i="10"/>
  <c r="T38" i="10"/>
  <c r="T34" i="10"/>
  <c r="T30" i="10"/>
  <c r="T26" i="10"/>
  <c r="T22" i="10"/>
  <c r="T18" i="10"/>
  <c r="T14" i="10"/>
  <c r="T10" i="10"/>
  <c r="T540" i="9"/>
  <c r="T536" i="9"/>
  <c r="T532" i="9"/>
  <c r="T528" i="9"/>
  <c r="T524" i="9"/>
  <c r="T520" i="9"/>
  <c r="T516" i="9"/>
  <c r="T512" i="9"/>
  <c r="T508" i="9"/>
  <c r="T504" i="9"/>
  <c r="T500" i="9"/>
  <c r="T496" i="9"/>
  <c r="T492" i="9"/>
  <c r="T488" i="9"/>
  <c r="T484" i="9"/>
  <c r="T480" i="9"/>
  <c r="T476" i="9"/>
  <c r="T472" i="9"/>
  <c r="T468" i="9"/>
  <c r="T464" i="9"/>
  <c r="T460" i="9"/>
  <c r="T456" i="9"/>
  <c r="T452" i="9"/>
  <c r="T448" i="9"/>
  <c r="T444" i="9"/>
  <c r="T440" i="9"/>
  <c r="T436" i="9"/>
  <c r="T432" i="9"/>
  <c r="T428" i="9"/>
  <c r="T424" i="9"/>
  <c r="T420" i="9"/>
  <c r="T416" i="9"/>
  <c r="T412" i="9"/>
  <c r="T408" i="9"/>
  <c r="T404" i="9"/>
  <c r="T400" i="9"/>
  <c r="T396" i="9"/>
  <c r="T392" i="9"/>
  <c r="T388" i="9"/>
  <c r="T384" i="9"/>
  <c r="T380" i="9"/>
  <c r="T376" i="9"/>
  <c r="T372" i="9"/>
  <c r="T368" i="9"/>
  <c r="T364" i="9"/>
  <c r="T360" i="9"/>
  <c r="T356" i="9"/>
  <c r="T352" i="9"/>
  <c r="T348" i="9"/>
  <c r="T344" i="9"/>
  <c r="T340" i="9"/>
  <c r="T336" i="9"/>
  <c r="T332" i="9"/>
  <c r="T328" i="9"/>
  <c r="T324" i="9"/>
  <c r="T320" i="9"/>
  <c r="T316" i="9"/>
  <c r="T312" i="9"/>
  <c r="T308" i="9"/>
  <c r="T304" i="9"/>
  <c r="T300" i="9"/>
  <c r="T296" i="9"/>
  <c r="T292" i="9"/>
  <c r="T288" i="9"/>
  <c r="T284" i="9"/>
  <c r="T280" i="9"/>
  <c r="T276" i="9"/>
  <c r="T272" i="9"/>
  <c r="T268" i="9"/>
  <c r="T264" i="9"/>
  <c r="T260" i="9"/>
  <c r="T256" i="9"/>
  <c r="T252" i="9"/>
  <c r="T248" i="9"/>
  <c r="T244" i="9"/>
  <c r="T240" i="9"/>
  <c r="T236" i="9"/>
  <c r="T232" i="9"/>
  <c r="T228" i="9"/>
  <c r="T224" i="9"/>
  <c r="T220" i="9"/>
  <c r="T216" i="9"/>
  <c r="T212" i="9"/>
  <c r="T208" i="9"/>
  <c r="T204" i="9"/>
  <c r="T200" i="9"/>
  <c r="T196" i="9"/>
  <c r="T192" i="9"/>
  <c r="T188" i="9"/>
  <c r="T184" i="9"/>
  <c r="T180" i="9"/>
  <c r="T176" i="9"/>
  <c r="T172" i="9"/>
  <c r="T168" i="9"/>
  <c r="T164" i="9"/>
  <c r="T160" i="9"/>
  <c r="T156" i="9"/>
  <c r="T152" i="9"/>
  <c r="T148" i="9"/>
  <c r="T144" i="9"/>
  <c r="T140" i="9"/>
  <c r="T136" i="9"/>
  <c r="T132" i="9"/>
  <c r="T128" i="9"/>
  <c r="T124" i="9"/>
  <c r="T120" i="9"/>
  <c r="T116" i="9"/>
  <c r="T112" i="9"/>
  <c r="T108" i="9"/>
  <c r="T104" i="9"/>
  <c r="T100" i="9"/>
  <c r="T96" i="9"/>
  <c r="T92" i="9"/>
  <c r="T88" i="9"/>
  <c r="T84" i="9"/>
  <c r="T80" i="9"/>
  <c r="T76" i="9"/>
  <c r="T72" i="9"/>
  <c r="T68" i="9"/>
  <c r="T64" i="9"/>
  <c r="T60" i="9"/>
  <c r="T56" i="9"/>
  <c r="T52" i="9"/>
  <c r="T48" i="9"/>
  <c r="T44" i="9"/>
  <c r="T40" i="9"/>
  <c r="T36" i="9"/>
  <c r="T32" i="9"/>
  <c r="T28" i="9"/>
  <c r="T24" i="9"/>
  <c r="T20" i="9"/>
  <c r="T16" i="9"/>
  <c r="T12" i="9"/>
  <c r="T8" i="9"/>
  <c r="T542" i="8"/>
  <c r="T538" i="8"/>
  <c r="T534" i="8"/>
  <c r="T530" i="8"/>
  <c r="T526" i="8"/>
  <c r="T522" i="8"/>
  <c r="T518" i="8"/>
  <c r="T514" i="8"/>
  <c r="T510" i="8"/>
  <c r="T506" i="8"/>
  <c r="T502" i="8"/>
  <c r="T498" i="8"/>
  <c r="T494" i="8"/>
  <c r="T490" i="8"/>
  <c r="T486" i="8"/>
  <c r="T482" i="8"/>
  <c r="T478" i="8"/>
  <c r="T474" i="8"/>
  <c r="T470" i="8"/>
  <c r="T466" i="8"/>
  <c r="T462" i="8"/>
  <c r="T458" i="8"/>
  <c r="T454" i="8"/>
  <c r="T450" i="8"/>
  <c r="T446" i="8"/>
  <c r="T442" i="8"/>
  <c r="T438" i="8"/>
  <c r="T434" i="8"/>
  <c r="T430" i="8"/>
  <c r="T426" i="8"/>
  <c r="T422" i="8"/>
  <c r="T418" i="8"/>
  <c r="T414" i="8"/>
  <c r="T410" i="8"/>
  <c r="T406" i="8"/>
  <c r="T402" i="8"/>
  <c r="T398" i="8"/>
  <c r="T394" i="8"/>
  <c r="T457" i="13"/>
  <c r="T143" i="13"/>
  <c r="T15" i="13"/>
  <c r="T497" i="12"/>
  <c r="T432" i="12"/>
  <c r="T368" i="12"/>
  <c r="T313" i="12"/>
  <c r="T271" i="12"/>
  <c r="T228" i="12"/>
  <c r="T193" i="12"/>
  <c r="T161" i="12"/>
  <c r="T129" i="12"/>
  <c r="T97" i="12"/>
  <c r="T65" i="12"/>
  <c r="T33" i="12"/>
  <c r="T515" i="11"/>
  <c r="T483" i="11"/>
  <c r="T451" i="11"/>
  <c r="T419" i="11"/>
  <c r="T387" i="11"/>
  <c r="T355" i="11"/>
  <c r="T327" i="11"/>
  <c r="T311" i="11"/>
  <c r="T295" i="11"/>
  <c r="T279" i="11"/>
  <c r="T263" i="11"/>
  <c r="T247" i="11"/>
  <c r="T231" i="11"/>
  <c r="T215" i="11"/>
  <c r="T199" i="11"/>
  <c r="T183" i="11"/>
  <c r="T167" i="11"/>
  <c r="T151" i="11"/>
  <c r="T135" i="11"/>
  <c r="T119" i="11"/>
  <c r="T103" i="11"/>
  <c r="T87" i="11"/>
  <c r="T71" i="11"/>
  <c r="T55" i="11"/>
  <c r="T39" i="11"/>
  <c r="T23" i="11"/>
  <c r="T7" i="11"/>
  <c r="T538" i="10"/>
  <c r="T530" i="10"/>
  <c r="T522" i="10"/>
  <c r="T517" i="10"/>
  <c r="T511" i="10"/>
  <c r="T506" i="10"/>
  <c r="T501" i="10"/>
  <c r="T495" i="10"/>
  <c r="T490" i="10"/>
  <c r="T485" i="10"/>
  <c r="T479" i="10"/>
  <c r="T474" i="10"/>
  <c r="T469" i="10"/>
  <c r="T463" i="10"/>
  <c r="T458" i="10"/>
  <c r="T453" i="10"/>
  <c r="T447" i="10"/>
  <c r="T442" i="10"/>
  <c r="T437" i="10"/>
  <c r="T433" i="10"/>
  <c r="T429" i="10"/>
  <c r="T425" i="10"/>
  <c r="T421" i="10"/>
  <c r="T417" i="10"/>
  <c r="T413" i="10"/>
  <c r="T409" i="10"/>
  <c r="T405" i="10"/>
  <c r="T401" i="10"/>
  <c r="T397" i="10"/>
  <c r="T393" i="10"/>
  <c r="T389" i="10"/>
  <c r="T385" i="10"/>
  <c r="T381" i="10"/>
  <c r="T377" i="10"/>
  <c r="T373" i="10"/>
  <c r="T369" i="10"/>
  <c r="T365" i="10"/>
  <c r="T361" i="10"/>
  <c r="T357" i="10"/>
  <c r="T353" i="10"/>
  <c r="T349" i="10"/>
  <c r="T345" i="10"/>
  <c r="T341" i="10"/>
  <c r="T337" i="10"/>
  <c r="T333" i="10"/>
  <c r="T329" i="10"/>
  <c r="T325" i="10"/>
  <c r="T321" i="10"/>
  <c r="T317" i="10"/>
  <c r="T313" i="10"/>
  <c r="T309" i="10"/>
  <c r="T305" i="10"/>
  <c r="T301" i="10"/>
  <c r="T297" i="10"/>
  <c r="T293" i="10"/>
  <c r="T289" i="10"/>
  <c r="T285" i="10"/>
  <c r="T281" i="10"/>
  <c r="T277" i="10"/>
  <c r="T273" i="10"/>
  <c r="T269" i="10"/>
  <c r="T265" i="10"/>
  <c r="T261" i="10"/>
  <c r="T257" i="10"/>
  <c r="T253" i="10"/>
  <c r="T249" i="10"/>
  <c r="T245" i="10"/>
  <c r="T241" i="10"/>
  <c r="T237" i="10"/>
  <c r="T233" i="10"/>
  <c r="T229" i="10"/>
  <c r="T225" i="10"/>
  <c r="T221" i="10"/>
  <c r="T217" i="10"/>
  <c r="T213" i="10"/>
  <c r="T209" i="10"/>
  <c r="T205" i="10"/>
  <c r="T201" i="10"/>
  <c r="T197" i="10"/>
  <c r="T193" i="10"/>
  <c r="T189" i="10"/>
  <c r="T185" i="10"/>
  <c r="T181" i="10"/>
  <c r="T177" i="10"/>
  <c r="T173" i="10"/>
  <c r="T169" i="10"/>
  <c r="T165" i="10"/>
  <c r="T161" i="10"/>
  <c r="T157" i="10"/>
  <c r="T153" i="10"/>
  <c r="T149" i="10"/>
  <c r="T145" i="10"/>
  <c r="T141" i="10"/>
  <c r="T137" i="10"/>
  <c r="T133" i="10"/>
  <c r="T129" i="10"/>
  <c r="T125" i="10"/>
  <c r="T121" i="10"/>
  <c r="T117" i="10"/>
  <c r="T113" i="10"/>
  <c r="T109" i="10"/>
  <c r="T105" i="10"/>
  <c r="T101" i="10"/>
  <c r="T97" i="10"/>
  <c r="T93" i="10"/>
  <c r="T89" i="10"/>
  <c r="T85" i="10"/>
  <c r="T81" i="10"/>
  <c r="T77" i="10"/>
  <c r="T73" i="10"/>
  <c r="T69" i="10"/>
  <c r="T65" i="10"/>
  <c r="T61" i="10"/>
  <c r="T57" i="10"/>
  <c r="T53" i="10"/>
  <c r="T49" i="10"/>
  <c r="T45" i="10"/>
  <c r="T41" i="10"/>
  <c r="T37" i="10"/>
  <c r="T33" i="10"/>
  <c r="T29" i="10"/>
  <c r="T25" i="10"/>
  <c r="T21" i="10"/>
  <c r="T17" i="10"/>
  <c r="T13" i="10"/>
  <c r="T9" i="10"/>
  <c r="T539" i="9"/>
  <c r="T535" i="9"/>
  <c r="T531" i="9"/>
  <c r="T527" i="9"/>
  <c r="T523" i="9"/>
  <c r="T519" i="9"/>
  <c r="T515" i="9"/>
  <c r="T511" i="9"/>
  <c r="T507" i="9"/>
  <c r="T503" i="9"/>
  <c r="T499" i="9"/>
  <c r="T495" i="9"/>
  <c r="T491" i="9"/>
  <c r="T487" i="9"/>
  <c r="T483" i="9"/>
  <c r="T479" i="9"/>
  <c r="T475" i="9"/>
  <c r="T471" i="9"/>
  <c r="T467" i="9"/>
  <c r="T463" i="9"/>
  <c r="T459" i="9"/>
  <c r="T455" i="9"/>
  <c r="T451" i="9"/>
  <c r="T447" i="9"/>
  <c r="T443" i="9"/>
  <c r="T439" i="9"/>
  <c r="T435" i="9"/>
  <c r="T431" i="9"/>
  <c r="T427" i="9"/>
  <c r="T423" i="9"/>
  <c r="T419" i="9"/>
  <c r="T415" i="9"/>
  <c r="T411" i="9"/>
  <c r="T407" i="9"/>
  <c r="T403" i="9"/>
  <c r="T399" i="9"/>
  <c r="T395" i="9"/>
  <c r="T391" i="9"/>
  <c r="T387" i="9"/>
  <c r="T383" i="9"/>
  <c r="T379" i="9"/>
  <c r="T375" i="9"/>
  <c r="T371" i="9"/>
  <c r="T367" i="9"/>
  <c r="T363" i="9"/>
  <c r="T359" i="9"/>
  <c r="T355" i="9"/>
  <c r="T351" i="9"/>
  <c r="T347" i="9"/>
  <c r="T343" i="9"/>
  <c r="T339" i="9"/>
  <c r="T335" i="9"/>
  <c r="T331" i="9"/>
  <c r="T327" i="9"/>
  <c r="T323" i="9"/>
  <c r="T319" i="9"/>
  <c r="T315" i="9"/>
  <c r="T311" i="9"/>
  <c r="T307" i="9"/>
  <c r="T303" i="9"/>
  <c r="T299" i="9"/>
  <c r="T295" i="9"/>
  <c r="T291" i="9"/>
  <c r="T287" i="9"/>
  <c r="T283" i="9"/>
  <c r="T279" i="9"/>
  <c r="T275" i="9"/>
  <c r="T271" i="9"/>
  <c r="T267" i="9"/>
  <c r="T263" i="9"/>
  <c r="T259" i="9"/>
  <c r="T255" i="9"/>
  <c r="T251" i="9"/>
  <c r="T247" i="9"/>
  <c r="T243" i="9"/>
  <c r="T239" i="9"/>
  <c r="T235" i="9"/>
  <c r="T231" i="9"/>
  <c r="T227" i="9"/>
  <c r="T223" i="9"/>
  <c r="T219" i="9"/>
  <c r="T215" i="9"/>
  <c r="T211" i="9"/>
  <c r="T207" i="9"/>
  <c r="T203" i="9"/>
  <c r="T199" i="9"/>
  <c r="T195" i="9"/>
  <c r="T191" i="9"/>
  <c r="T187" i="9"/>
  <c r="T183" i="9"/>
  <c r="T179" i="9"/>
  <c r="T175" i="9"/>
  <c r="T171" i="9"/>
  <c r="T167" i="9"/>
  <c r="T163" i="9"/>
  <c r="T159" i="9"/>
  <c r="T155" i="9"/>
  <c r="T151" i="9"/>
  <c r="T147" i="9"/>
  <c r="T143" i="9"/>
  <c r="T139" i="9"/>
  <c r="T135" i="9"/>
  <c r="T131" i="9"/>
  <c r="T127" i="9"/>
  <c r="T123" i="9"/>
  <c r="T119" i="9"/>
  <c r="T115" i="9"/>
  <c r="T111" i="9"/>
  <c r="T107" i="9"/>
  <c r="T103" i="9"/>
  <c r="T99" i="9"/>
  <c r="T95" i="9"/>
  <c r="T91" i="9"/>
  <c r="T87" i="9"/>
  <c r="T83" i="9"/>
  <c r="T79" i="9"/>
  <c r="T75" i="9"/>
  <c r="T71" i="9"/>
  <c r="T67" i="9"/>
  <c r="T63" i="9"/>
  <c r="T59" i="9"/>
  <c r="T55" i="9"/>
  <c r="T51" i="9"/>
  <c r="T47" i="9"/>
  <c r="T43" i="9"/>
  <c r="T39" i="9"/>
  <c r="T35" i="9"/>
  <c r="T31" i="9"/>
  <c r="T27" i="9"/>
  <c r="T23" i="9"/>
  <c r="T19" i="9"/>
  <c r="T15" i="9"/>
  <c r="T11" i="9"/>
  <c r="T7" i="9"/>
  <c r="T541" i="8"/>
  <c r="T537" i="8"/>
  <c r="T533" i="8"/>
  <c r="T529" i="8"/>
  <c r="T525" i="8"/>
  <c r="T521" i="8"/>
  <c r="T517" i="8"/>
  <c r="T513" i="8"/>
  <c r="T509" i="8"/>
  <c r="T505" i="8"/>
  <c r="T501" i="8"/>
  <c r="T497" i="8"/>
  <c r="T493" i="8"/>
  <c r="T489" i="8"/>
  <c r="T485" i="8"/>
  <c r="T481" i="8"/>
  <c r="T477" i="8"/>
  <c r="T473" i="8"/>
  <c r="T469" i="8"/>
  <c r="T465" i="8"/>
  <c r="T461" i="8"/>
  <c r="T457" i="8"/>
  <c r="T453" i="8"/>
  <c r="T449" i="8"/>
  <c r="T445" i="8"/>
  <c r="T441" i="8"/>
  <c r="T437" i="8"/>
  <c r="T433" i="8"/>
  <c r="T429" i="8"/>
  <c r="T425" i="8"/>
  <c r="T421" i="8"/>
  <c r="T417" i="8"/>
  <c r="T413" i="8"/>
  <c r="T409" i="8"/>
  <c r="T405" i="8"/>
  <c r="T79" i="13"/>
  <c r="T464" i="12"/>
  <c r="T336" i="12"/>
  <c r="T249" i="12"/>
  <c r="T177" i="12"/>
  <c r="T113" i="12"/>
  <c r="T49" i="12"/>
  <c r="T539" i="11"/>
  <c r="T475" i="11"/>
  <c r="T411" i="11"/>
  <c r="T347" i="11"/>
  <c r="T307" i="11"/>
  <c r="T275" i="11"/>
  <c r="T243" i="11"/>
  <c r="T211" i="11"/>
  <c r="T179" i="11"/>
  <c r="T147" i="11"/>
  <c r="T115" i="11"/>
  <c r="T83" i="11"/>
  <c r="T51" i="11"/>
  <c r="T19" i="11"/>
  <c r="T537" i="10"/>
  <c r="T521" i="10"/>
  <c r="T510" i="10"/>
  <c r="T499" i="10"/>
  <c r="T489" i="10"/>
  <c r="T478" i="10"/>
  <c r="T467" i="10"/>
  <c r="T457" i="10"/>
  <c r="T446" i="10"/>
  <c r="T436" i="10"/>
  <c r="T428" i="10"/>
  <c r="T420" i="10"/>
  <c r="T412" i="10"/>
  <c r="T404" i="10"/>
  <c r="T396" i="10"/>
  <c r="T388" i="10"/>
  <c r="T380" i="10"/>
  <c r="T372" i="10"/>
  <c r="T364" i="10"/>
  <c r="T356" i="10"/>
  <c r="T348" i="10"/>
  <c r="T340" i="10"/>
  <c r="T332" i="10"/>
  <c r="T324" i="10"/>
  <c r="T316" i="10"/>
  <c r="T308" i="10"/>
  <c r="T300" i="10"/>
  <c r="T292" i="10"/>
  <c r="T284" i="10"/>
  <c r="T276" i="10"/>
  <c r="T268" i="10"/>
  <c r="T260" i="10"/>
  <c r="T252" i="10"/>
  <c r="T244" i="10"/>
  <c r="T236" i="10"/>
  <c r="T228" i="10"/>
  <c r="T220" i="10"/>
  <c r="T212" i="10"/>
  <c r="T204" i="10"/>
  <c r="T196" i="10"/>
  <c r="T188" i="10"/>
  <c r="T180" i="10"/>
  <c r="T172" i="10"/>
  <c r="T164" i="10"/>
  <c r="T156" i="10"/>
  <c r="T148" i="10"/>
  <c r="T140" i="10"/>
  <c r="T132" i="10"/>
  <c r="T124" i="10"/>
  <c r="T116" i="10"/>
  <c r="T108" i="10"/>
  <c r="T100" i="10"/>
  <c r="T92" i="10"/>
  <c r="T84" i="10"/>
  <c r="T76" i="10"/>
  <c r="T68" i="10"/>
  <c r="T60" i="10"/>
  <c r="T52" i="10"/>
  <c r="T44" i="10"/>
  <c r="T36" i="10"/>
  <c r="T28" i="10"/>
  <c r="T20" i="10"/>
  <c r="T12" i="10"/>
  <c r="T537" i="9"/>
  <c r="T529" i="9"/>
  <c r="T521" i="9"/>
  <c r="T513" i="9"/>
  <c r="T505" i="9"/>
  <c r="T497" i="9"/>
  <c r="T489" i="9"/>
  <c r="T481" i="9"/>
  <c r="T473" i="9"/>
  <c r="T465" i="9"/>
  <c r="T457" i="9"/>
  <c r="T449" i="9"/>
  <c r="T441" i="9"/>
  <c r="T433" i="9"/>
  <c r="T425" i="9"/>
  <c r="T417" i="9"/>
  <c r="T409" i="9"/>
  <c r="T401" i="9"/>
  <c r="T393" i="9"/>
  <c r="T385" i="9"/>
  <c r="T377" i="9"/>
  <c r="T369" i="9"/>
  <c r="T361" i="9"/>
  <c r="T353" i="9"/>
  <c r="T345" i="9"/>
  <c r="T337" i="9"/>
  <c r="T329" i="9"/>
  <c r="T321" i="9"/>
  <c r="T313" i="9"/>
  <c r="T305" i="9"/>
  <c r="T297" i="9"/>
  <c r="T289" i="9"/>
  <c r="T281" i="9"/>
  <c r="T273" i="9"/>
  <c r="T265" i="9"/>
  <c r="T257" i="9"/>
  <c r="T249" i="9"/>
  <c r="T241" i="9"/>
  <c r="T233" i="9"/>
  <c r="T225" i="9"/>
  <c r="T217" i="9"/>
  <c r="T209" i="9"/>
  <c r="T201" i="9"/>
  <c r="T193" i="9"/>
  <c r="T185" i="9"/>
  <c r="T177" i="9"/>
  <c r="T169" i="9"/>
  <c r="T161" i="9"/>
  <c r="T153" i="9"/>
  <c r="T145" i="9"/>
  <c r="T137" i="9"/>
  <c r="T129" i="9"/>
  <c r="T121" i="9"/>
  <c r="T113" i="9"/>
  <c r="T105" i="9"/>
  <c r="T97" i="9"/>
  <c r="T89" i="9"/>
  <c r="T81" i="9"/>
  <c r="T73" i="9"/>
  <c r="T65" i="9"/>
  <c r="T57" i="9"/>
  <c r="T49" i="9"/>
  <c r="T41" i="9"/>
  <c r="T33" i="9"/>
  <c r="T25" i="9"/>
  <c r="T17" i="9"/>
  <c r="T9" i="9"/>
  <c r="T539" i="8"/>
  <c r="T531" i="8"/>
  <c r="T523" i="8"/>
  <c r="T515" i="8"/>
  <c r="T507" i="8"/>
  <c r="T499" i="8"/>
  <c r="T491" i="8"/>
  <c r="T483" i="8"/>
  <c r="T475" i="8"/>
  <c r="T467" i="8"/>
  <c r="T459" i="8"/>
  <c r="T451" i="8"/>
  <c r="T443" i="8"/>
  <c r="T435" i="8"/>
  <c r="T427" i="8"/>
  <c r="T419" i="8"/>
  <c r="T411" i="8"/>
  <c r="T403" i="8"/>
  <c r="T397" i="8"/>
  <c r="T392" i="8"/>
  <c r="T388" i="8"/>
  <c r="T384" i="8"/>
  <c r="T380" i="8"/>
  <c r="T376" i="8"/>
  <c r="T372" i="8"/>
  <c r="T368" i="8"/>
  <c r="T364" i="8"/>
  <c r="T360" i="8"/>
  <c r="T356" i="8"/>
  <c r="T352" i="8"/>
  <c r="T348" i="8"/>
  <c r="T344" i="8"/>
  <c r="T340" i="8"/>
  <c r="T336" i="8"/>
  <c r="T332" i="8"/>
  <c r="T328" i="8"/>
  <c r="T324" i="8"/>
  <c r="T320" i="8"/>
  <c r="T316" i="8"/>
  <c r="T312" i="8"/>
  <c r="T308" i="8"/>
  <c r="T304" i="8"/>
  <c r="T300" i="8"/>
  <c r="T296" i="8"/>
  <c r="T292" i="8"/>
  <c r="T288" i="8"/>
  <c r="T284" i="8"/>
  <c r="T280" i="8"/>
  <c r="T276" i="8"/>
  <c r="T272" i="8"/>
  <c r="T268" i="8"/>
  <c r="T264" i="8"/>
  <c r="T260" i="8"/>
  <c r="T256" i="8"/>
  <c r="T252" i="8"/>
  <c r="T248" i="8"/>
  <c r="T244" i="8"/>
  <c r="T240" i="8"/>
  <c r="T236" i="8"/>
  <c r="T232" i="8"/>
  <c r="T228" i="8"/>
  <c r="T224" i="8"/>
  <c r="T220" i="8"/>
  <c r="T216" i="8"/>
  <c r="T212" i="8"/>
  <c r="T208" i="8"/>
  <c r="T204" i="8"/>
  <c r="T200" i="8"/>
  <c r="T196" i="8"/>
  <c r="T192" i="8"/>
  <c r="T188" i="8"/>
  <c r="T184" i="8"/>
  <c r="T180" i="8"/>
  <c r="T176" i="8"/>
  <c r="T172" i="8"/>
  <c r="T168" i="8"/>
  <c r="T164" i="8"/>
  <c r="T160" i="8"/>
  <c r="T156" i="8"/>
  <c r="T152" i="8"/>
  <c r="T148" i="8"/>
  <c r="T144" i="8"/>
  <c r="T140" i="8"/>
  <c r="T136" i="8"/>
  <c r="T132" i="8"/>
  <c r="T128" i="8"/>
  <c r="T124" i="8"/>
  <c r="T120" i="8"/>
  <c r="T116" i="8"/>
  <c r="T112" i="8"/>
  <c r="T108" i="8"/>
  <c r="T104" i="8"/>
  <c r="T100" i="8"/>
  <c r="T96" i="8"/>
  <c r="T92" i="8"/>
  <c r="T88" i="8"/>
  <c r="T84" i="8"/>
  <c r="T80" i="8"/>
  <c r="T76" i="8"/>
  <c r="T72" i="8"/>
  <c r="T68" i="8"/>
  <c r="T64" i="8"/>
  <c r="T60" i="8"/>
  <c r="T56" i="8"/>
  <c r="T52" i="8"/>
  <c r="T48" i="8"/>
  <c r="T44" i="8"/>
  <c r="T40" i="8"/>
  <c r="T36" i="8"/>
  <c r="T29" i="8"/>
  <c r="T25" i="8"/>
  <c r="T21" i="8"/>
  <c r="T17" i="8"/>
  <c r="T13" i="8"/>
  <c r="T9" i="8"/>
  <c r="T539" i="7"/>
  <c r="T535" i="7"/>
  <c r="T531" i="7"/>
  <c r="T527" i="7"/>
  <c r="T523" i="7"/>
  <c r="T519" i="7"/>
  <c r="T515" i="7"/>
  <c r="T511" i="7"/>
  <c r="T507" i="7"/>
  <c r="T503" i="7"/>
  <c r="T499" i="7"/>
  <c r="T495" i="7"/>
  <c r="T491" i="7"/>
  <c r="T487" i="7"/>
  <c r="T483" i="7"/>
  <c r="T479" i="7"/>
  <c r="T475" i="7"/>
  <c r="T471" i="7"/>
  <c r="T467" i="7"/>
  <c r="T463" i="7"/>
  <c r="T459" i="7"/>
  <c r="T455" i="7"/>
  <c r="T451" i="7"/>
  <c r="T447" i="7"/>
  <c r="T443" i="7"/>
  <c r="T439" i="7"/>
  <c r="T435" i="7"/>
  <c r="T431" i="7"/>
  <c r="T427" i="7"/>
  <c r="T423" i="7"/>
  <c r="T419" i="7"/>
  <c r="T415" i="7"/>
  <c r="T411" i="7"/>
  <c r="T407" i="7"/>
  <c r="T329" i="13"/>
  <c r="T416" i="12"/>
  <c r="T303" i="12"/>
  <c r="T217" i="12"/>
  <c r="T153" i="12"/>
  <c r="T89" i="12"/>
  <c r="T25" i="12"/>
  <c r="T531" i="11"/>
  <c r="T467" i="11"/>
  <c r="T403" i="11"/>
  <c r="T339" i="11"/>
  <c r="T303" i="11"/>
  <c r="T271" i="11"/>
  <c r="T239" i="11"/>
  <c r="T207" i="11"/>
  <c r="T175" i="11"/>
  <c r="T143" i="11"/>
  <c r="T111" i="11"/>
  <c r="T79" i="11"/>
  <c r="T47" i="11"/>
  <c r="T15" i="11"/>
  <c r="T534" i="10"/>
  <c r="T519" i="10"/>
  <c r="T509" i="10"/>
  <c r="T498" i="10"/>
  <c r="T487" i="10"/>
  <c r="T477" i="10"/>
  <c r="T466" i="10"/>
  <c r="T455" i="10"/>
  <c r="T445" i="10"/>
  <c r="T435" i="10"/>
  <c r="T427" i="10"/>
  <c r="T419" i="10"/>
  <c r="T411" i="10"/>
  <c r="T403" i="10"/>
  <c r="T395" i="10"/>
  <c r="T387" i="10"/>
  <c r="T379" i="10"/>
  <c r="T371" i="10"/>
  <c r="T363" i="10"/>
  <c r="T355" i="10"/>
  <c r="T347" i="10"/>
  <c r="T339" i="10"/>
  <c r="T331" i="10"/>
  <c r="T323" i="10"/>
  <c r="T315" i="10"/>
  <c r="T307" i="10"/>
  <c r="T299" i="10"/>
  <c r="T291" i="10"/>
  <c r="T283" i="10"/>
  <c r="T275" i="10"/>
  <c r="T267" i="10"/>
  <c r="T259" i="10"/>
  <c r="T251" i="10"/>
  <c r="T243" i="10"/>
  <c r="T235" i="10"/>
  <c r="T227" i="10"/>
  <c r="T219" i="10"/>
  <c r="T211" i="10"/>
  <c r="T203" i="10"/>
  <c r="T195" i="10"/>
  <c r="T187" i="10"/>
  <c r="T179" i="10"/>
  <c r="T171" i="10"/>
  <c r="T163" i="10"/>
  <c r="T155" i="10"/>
  <c r="T147" i="10"/>
  <c r="T139" i="10"/>
  <c r="T131" i="10"/>
  <c r="T123" i="10"/>
  <c r="T115" i="10"/>
  <c r="T107" i="10"/>
  <c r="T99" i="10"/>
  <c r="T91" i="10"/>
  <c r="T83" i="10"/>
  <c r="T75" i="10"/>
  <c r="T67" i="10"/>
  <c r="T59" i="10"/>
  <c r="T51" i="10"/>
  <c r="T43" i="10"/>
  <c r="T35" i="10"/>
  <c r="T27" i="10"/>
  <c r="T19" i="10"/>
  <c r="T11" i="10"/>
  <c r="T542" i="9"/>
  <c r="T534" i="9"/>
  <c r="T526" i="9"/>
  <c r="T518" i="9"/>
  <c r="T510" i="9"/>
  <c r="T502" i="9"/>
  <c r="T494" i="9"/>
  <c r="T486" i="9"/>
  <c r="T478" i="9"/>
  <c r="T470" i="9"/>
  <c r="T462" i="9"/>
  <c r="T454" i="9"/>
  <c r="T446" i="9"/>
  <c r="T438" i="9"/>
  <c r="T430" i="9"/>
  <c r="T422" i="9"/>
  <c r="T414" i="9"/>
  <c r="T406" i="9"/>
  <c r="T398" i="9"/>
  <c r="T390" i="9"/>
  <c r="T382" i="9"/>
  <c r="T374" i="9"/>
  <c r="T366" i="9"/>
  <c r="T358" i="9"/>
  <c r="T350" i="9"/>
  <c r="T342" i="9"/>
  <c r="T334" i="9"/>
  <c r="T326" i="9"/>
  <c r="T318" i="9"/>
  <c r="T310" i="9"/>
  <c r="T302" i="9"/>
  <c r="T294" i="9"/>
  <c r="T286" i="9"/>
  <c r="T278" i="9"/>
  <c r="T270" i="9"/>
  <c r="T262" i="9"/>
  <c r="T254" i="9"/>
  <c r="T246" i="9"/>
  <c r="T238" i="9"/>
  <c r="T230" i="9"/>
  <c r="T222" i="9"/>
  <c r="T214" i="9"/>
  <c r="T206" i="9"/>
  <c r="T198" i="9"/>
  <c r="T190" i="9"/>
  <c r="T182" i="9"/>
  <c r="T174" i="9"/>
  <c r="T166" i="9"/>
  <c r="T158" i="9"/>
  <c r="T150" i="9"/>
  <c r="T142" i="9"/>
  <c r="T134" i="9"/>
  <c r="T126" i="9"/>
  <c r="T118" i="9"/>
  <c r="T110" i="9"/>
  <c r="T102" i="9"/>
  <c r="T94" i="9"/>
  <c r="T86" i="9"/>
  <c r="T78" i="9"/>
  <c r="T70" i="9"/>
  <c r="T62" i="9"/>
  <c r="T54" i="9"/>
  <c r="T46" i="9"/>
  <c r="T38" i="9"/>
  <c r="T30" i="9"/>
  <c r="T22" i="9"/>
  <c r="T14" i="9"/>
  <c r="T536" i="8"/>
  <c r="T528" i="8"/>
  <c r="T520" i="8"/>
  <c r="T512" i="8"/>
  <c r="T504" i="8"/>
  <c r="T496" i="8"/>
  <c r="T488" i="8"/>
  <c r="T480" i="8"/>
  <c r="T472" i="8"/>
  <c r="T464" i="8"/>
  <c r="T456" i="8"/>
  <c r="T448" i="8"/>
  <c r="T440" i="8"/>
  <c r="T432" i="8"/>
  <c r="T424" i="8"/>
  <c r="T416" i="8"/>
  <c r="T408" i="8"/>
  <c r="T401" i="8"/>
  <c r="T396" i="8"/>
  <c r="T391" i="8"/>
  <c r="T387" i="8"/>
  <c r="T383" i="8"/>
  <c r="T379" i="8"/>
  <c r="T375" i="8"/>
  <c r="T371" i="8"/>
  <c r="T367" i="8"/>
  <c r="T363" i="8"/>
  <c r="T359" i="8"/>
  <c r="T355" i="8"/>
  <c r="T351" i="8"/>
  <c r="T347" i="8"/>
  <c r="T343" i="8"/>
  <c r="T339" i="8"/>
  <c r="T335" i="8"/>
  <c r="T331" i="8"/>
  <c r="T327" i="8"/>
  <c r="T323" i="8"/>
  <c r="T319" i="8"/>
  <c r="T315" i="8"/>
  <c r="T311" i="8"/>
  <c r="T307" i="8"/>
  <c r="T303" i="8"/>
  <c r="T299" i="8"/>
  <c r="T295" i="8"/>
  <c r="T291" i="8"/>
  <c r="T287" i="8"/>
  <c r="T283" i="8"/>
  <c r="T279" i="8"/>
  <c r="T275" i="8"/>
  <c r="T271" i="8"/>
  <c r="T267" i="8"/>
  <c r="T263" i="8"/>
  <c r="T259" i="8"/>
  <c r="T255" i="8"/>
  <c r="T251" i="8"/>
  <c r="T247" i="8"/>
  <c r="T243" i="8"/>
  <c r="T239" i="8"/>
  <c r="T235" i="8"/>
  <c r="T231" i="8"/>
  <c r="T227" i="8"/>
  <c r="T223" i="8"/>
  <c r="T219" i="8"/>
  <c r="T215" i="8"/>
  <c r="T211" i="8"/>
  <c r="T207" i="8"/>
  <c r="T203" i="8"/>
  <c r="T199" i="8"/>
  <c r="T195" i="8"/>
  <c r="T191" i="8"/>
  <c r="T187" i="8"/>
  <c r="T183" i="8"/>
  <c r="T179" i="8"/>
  <c r="T175" i="8"/>
  <c r="T171" i="8"/>
  <c r="T167" i="8"/>
  <c r="T163" i="8"/>
  <c r="T159" i="8"/>
  <c r="T155" i="8"/>
  <c r="T151" i="8"/>
  <c r="T147" i="8"/>
  <c r="T143" i="8"/>
  <c r="T139" i="8"/>
  <c r="T135" i="8"/>
  <c r="T131" i="8"/>
  <c r="T127" i="8"/>
  <c r="T123" i="8"/>
  <c r="T119" i="8"/>
  <c r="T115" i="8"/>
  <c r="T111" i="8"/>
  <c r="T107" i="8"/>
  <c r="T103" i="8"/>
  <c r="T99" i="8"/>
  <c r="T95" i="8"/>
  <c r="T91" i="8"/>
  <c r="T87" i="8"/>
  <c r="T83" i="8"/>
  <c r="T79" i="8"/>
  <c r="T75" i="8"/>
  <c r="T71" i="8"/>
  <c r="T67" i="8"/>
  <c r="T63" i="8"/>
  <c r="T59" i="8"/>
  <c r="T55" i="8"/>
  <c r="T51" i="8"/>
  <c r="T47" i="8"/>
  <c r="T43" i="8"/>
  <c r="T39" i="8"/>
  <c r="T35" i="8"/>
  <c r="T32" i="8"/>
  <c r="T28" i="8"/>
  <c r="T24" i="8"/>
  <c r="T20" i="8"/>
  <c r="T16" i="8"/>
  <c r="T12" i="8"/>
  <c r="T8" i="8"/>
  <c r="T542" i="7"/>
  <c r="T538" i="7"/>
  <c r="T534" i="7"/>
  <c r="T530" i="7"/>
  <c r="T526" i="7"/>
  <c r="T522" i="7"/>
  <c r="T518" i="7"/>
  <c r="T514" i="7"/>
  <c r="T510" i="7"/>
  <c r="T506" i="7"/>
  <c r="T502" i="7"/>
  <c r="T498" i="7"/>
  <c r="T494" i="7"/>
  <c r="T490" i="7"/>
  <c r="T486" i="7"/>
  <c r="T482" i="7"/>
  <c r="T478" i="7"/>
  <c r="T474" i="7"/>
  <c r="T470" i="7"/>
  <c r="T466" i="7"/>
  <c r="T462" i="7"/>
  <c r="T458" i="7"/>
  <c r="T454" i="7"/>
  <c r="T450" i="7"/>
  <c r="T446" i="7"/>
  <c r="T442" i="7"/>
  <c r="T438" i="7"/>
  <c r="T434" i="7"/>
  <c r="T430" i="7"/>
  <c r="T426" i="7"/>
  <c r="T422" i="7"/>
  <c r="T418" i="7"/>
  <c r="T414" i="7"/>
  <c r="T410" i="7"/>
  <c r="T406" i="7"/>
  <c r="T402" i="7"/>
  <c r="T398" i="7"/>
  <c r="T394" i="7"/>
  <c r="T390" i="7"/>
  <c r="T386" i="7"/>
  <c r="T382" i="7"/>
  <c r="T378" i="7"/>
  <c r="T374" i="7"/>
  <c r="T370" i="7"/>
  <c r="T366" i="7"/>
  <c r="T362" i="7"/>
  <c r="T358" i="7"/>
  <c r="T354" i="7"/>
  <c r="T350" i="7"/>
  <c r="T346" i="7"/>
  <c r="T342" i="7"/>
  <c r="T338" i="7"/>
  <c r="T334" i="7"/>
  <c r="T330" i="7"/>
  <c r="T326" i="7"/>
  <c r="T322" i="7"/>
  <c r="T318" i="7"/>
  <c r="T314" i="7"/>
  <c r="T310" i="7"/>
  <c r="T306" i="7"/>
  <c r="T302" i="7"/>
  <c r="T298" i="7"/>
  <c r="T294" i="7"/>
  <c r="T290" i="7"/>
  <c r="T286" i="7"/>
  <c r="T282" i="7"/>
  <c r="T278" i="7"/>
  <c r="T274" i="7"/>
  <c r="T270" i="7"/>
  <c r="T266" i="7"/>
  <c r="T262" i="7"/>
  <c r="T258" i="7"/>
  <c r="T254" i="7"/>
  <c r="T540" i="12"/>
  <c r="T292" i="12"/>
  <c r="T145" i="12"/>
  <c r="T17" i="12"/>
  <c r="T443" i="11"/>
  <c r="T323" i="11"/>
  <c r="T259" i="11"/>
  <c r="T195" i="11"/>
  <c r="T131" i="11"/>
  <c r="T67" i="11"/>
  <c r="T515" i="10"/>
  <c r="T494" i="10"/>
  <c r="T473" i="10"/>
  <c r="T451" i="10"/>
  <c r="T432" i="10"/>
  <c r="T416" i="10"/>
  <c r="T400" i="10"/>
  <c r="T384" i="10"/>
  <c r="T368" i="10"/>
  <c r="T352" i="10"/>
  <c r="T336" i="10"/>
  <c r="T320" i="10"/>
  <c r="T304" i="10"/>
  <c r="T288" i="10"/>
  <c r="T272" i="10"/>
  <c r="T256" i="10"/>
  <c r="T240" i="10"/>
  <c r="T224" i="10"/>
  <c r="T208" i="10"/>
  <c r="T192" i="10"/>
  <c r="T176" i="10"/>
  <c r="T160" i="10"/>
  <c r="T144" i="10"/>
  <c r="T128" i="10"/>
  <c r="T112" i="10"/>
  <c r="T96" i="10"/>
  <c r="T80" i="10"/>
  <c r="T64" i="10"/>
  <c r="T48" i="10"/>
  <c r="T32" i="10"/>
  <c r="T16" i="10"/>
  <c r="T530" i="9"/>
  <c r="T514" i="9"/>
  <c r="T498" i="9"/>
  <c r="T482" i="9"/>
  <c r="T466" i="9"/>
  <c r="T450" i="9"/>
  <c r="T434" i="9"/>
  <c r="T418" i="9"/>
  <c r="T402" i="9"/>
  <c r="T386" i="9"/>
  <c r="T370" i="9"/>
  <c r="T354" i="9"/>
  <c r="T338" i="9"/>
  <c r="T322" i="9"/>
  <c r="T306" i="9"/>
  <c r="T290" i="9"/>
  <c r="T274" i="9"/>
  <c r="T258" i="9"/>
  <c r="T242" i="9"/>
  <c r="T226" i="9"/>
  <c r="T210" i="9"/>
  <c r="T194" i="9"/>
  <c r="T178" i="9"/>
  <c r="T162" i="9"/>
  <c r="T146" i="9"/>
  <c r="T130" i="9"/>
  <c r="T114" i="9"/>
  <c r="T98" i="9"/>
  <c r="T82" i="9"/>
  <c r="T66" i="9"/>
  <c r="T50" i="9"/>
  <c r="T34" i="9"/>
  <c r="T18" i="9"/>
  <c r="T540" i="8"/>
  <c r="T524" i="8"/>
  <c r="T508" i="8"/>
  <c r="T492" i="8"/>
  <c r="T476" i="8"/>
  <c r="T460" i="8"/>
  <c r="T444" i="8"/>
  <c r="T428" i="8"/>
  <c r="T412" i="8"/>
  <c r="T399" i="8"/>
  <c r="T389" i="8"/>
  <c r="T381" i="8"/>
  <c r="T373" i="8"/>
  <c r="T365" i="8"/>
  <c r="T357" i="8"/>
  <c r="T349" i="8"/>
  <c r="T341" i="8"/>
  <c r="T333" i="8"/>
  <c r="T325" i="8"/>
  <c r="T317" i="8"/>
  <c r="T309" i="8"/>
  <c r="T301" i="8"/>
  <c r="T293" i="8"/>
  <c r="T285" i="8"/>
  <c r="T277" i="8"/>
  <c r="T269" i="8"/>
  <c r="T261" i="8"/>
  <c r="T253" i="8"/>
  <c r="T245" i="8"/>
  <c r="T237" i="8"/>
  <c r="T229" i="8"/>
  <c r="T221" i="8"/>
  <c r="T213" i="8"/>
  <c r="T205" i="8"/>
  <c r="T197" i="8"/>
  <c r="T189" i="8"/>
  <c r="T181" i="8"/>
  <c r="T173" i="8"/>
  <c r="T165" i="8"/>
  <c r="T157" i="8"/>
  <c r="T149" i="8"/>
  <c r="T141" i="8"/>
  <c r="T133" i="8"/>
  <c r="T125" i="8"/>
  <c r="T117" i="8"/>
  <c r="T109" i="8"/>
  <c r="T101" i="8"/>
  <c r="T93" i="8"/>
  <c r="T85" i="8"/>
  <c r="T77" i="8"/>
  <c r="T69" i="8"/>
  <c r="T61" i="8"/>
  <c r="T53" i="8"/>
  <c r="T45" i="8"/>
  <c r="T37" i="8"/>
  <c r="T31" i="8"/>
  <c r="T23" i="8"/>
  <c r="T15" i="8"/>
  <c r="T7" i="8"/>
  <c r="T540" i="7"/>
  <c r="T532" i="7"/>
  <c r="T524" i="7"/>
  <c r="T516" i="7"/>
  <c r="T508" i="7"/>
  <c r="T500" i="7"/>
  <c r="T492" i="7"/>
  <c r="T484" i="7"/>
  <c r="T476" i="7"/>
  <c r="T468" i="7"/>
  <c r="T460" i="7"/>
  <c r="T452" i="7"/>
  <c r="T444" i="7"/>
  <c r="T436" i="7"/>
  <c r="T428" i="7"/>
  <c r="T420" i="7"/>
  <c r="T412" i="7"/>
  <c r="T404" i="7"/>
  <c r="T399" i="7"/>
  <c r="T393" i="7"/>
  <c r="T388" i="7"/>
  <c r="T383" i="7"/>
  <c r="T377" i="7"/>
  <c r="T372" i="7"/>
  <c r="T367" i="7"/>
  <c r="T361" i="7"/>
  <c r="T356" i="7"/>
  <c r="T351" i="7"/>
  <c r="T345" i="7"/>
  <c r="T340" i="7"/>
  <c r="T335" i="7"/>
  <c r="T329" i="7"/>
  <c r="T324" i="7"/>
  <c r="T319" i="7"/>
  <c r="T313" i="7"/>
  <c r="T308" i="7"/>
  <c r="T303" i="7"/>
  <c r="T297" i="7"/>
  <c r="T292" i="7"/>
  <c r="T287" i="7"/>
  <c r="T281" i="7"/>
  <c r="T276" i="7"/>
  <c r="T271" i="7"/>
  <c r="T265" i="7"/>
  <c r="T260" i="7"/>
  <c r="T255" i="7"/>
  <c r="T250" i="7"/>
  <c r="T246" i="7"/>
  <c r="T242" i="7"/>
  <c r="T238" i="7"/>
  <c r="T234" i="7"/>
  <c r="T230" i="7"/>
  <c r="T226" i="7"/>
  <c r="T222" i="7"/>
  <c r="T218" i="7"/>
  <c r="T214" i="7"/>
  <c r="T210" i="7"/>
  <c r="T206" i="7"/>
  <c r="T202" i="7"/>
  <c r="T198" i="7"/>
  <c r="T194" i="7"/>
  <c r="T190" i="7"/>
  <c r="T186" i="7"/>
  <c r="T182" i="7"/>
  <c r="T178" i="7"/>
  <c r="T174" i="7"/>
  <c r="T170" i="7"/>
  <c r="T166" i="7"/>
  <c r="T162" i="7"/>
  <c r="T158" i="7"/>
  <c r="T154" i="7"/>
  <c r="T150" i="7"/>
  <c r="T146" i="7"/>
  <c r="T142" i="7"/>
  <c r="T138" i="7"/>
  <c r="T134" i="7"/>
  <c r="T130" i="7"/>
  <c r="T126" i="7"/>
  <c r="T122" i="7"/>
  <c r="T118" i="7"/>
  <c r="T114" i="7"/>
  <c r="T110" i="7"/>
  <c r="T106" i="7"/>
  <c r="T102" i="7"/>
  <c r="T98" i="7"/>
  <c r="T94" i="7"/>
  <c r="T90" i="7"/>
  <c r="T86" i="7"/>
  <c r="T82" i="7"/>
  <c r="T78" i="7"/>
  <c r="T74" i="7"/>
  <c r="T70" i="7"/>
  <c r="T66" i="7"/>
  <c r="T62" i="7"/>
  <c r="T58" i="7"/>
  <c r="T54" i="7"/>
  <c r="T50" i="7"/>
  <c r="T46" i="7"/>
  <c r="T42" i="7"/>
  <c r="T38" i="7"/>
  <c r="T34" i="7"/>
  <c r="T30" i="7"/>
  <c r="T26" i="7"/>
  <c r="T22" i="7"/>
  <c r="T18" i="7"/>
  <c r="T14" i="7"/>
  <c r="T10" i="7"/>
  <c r="T540" i="6"/>
  <c r="T536" i="6"/>
  <c r="T532" i="6"/>
  <c r="T528" i="6"/>
  <c r="T524" i="6"/>
  <c r="T520" i="6"/>
  <c r="T516" i="6"/>
  <c r="T512" i="6"/>
  <c r="T508" i="6"/>
  <c r="T504" i="6"/>
  <c r="T500" i="6"/>
  <c r="T496" i="6"/>
  <c r="T492" i="6"/>
  <c r="T488" i="6"/>
  <c r="T484" i="6"/>
  <c r="T480" i="6"/>
  <c r="T476" i="6"/>
  <c r="T472" i="6"/>
  <c r="T468" i="6"/>
  <c r="T464" i="6"/>
  <c r="T460" i="6"/>
  <c r="T456" i="6"/>
  <c r="T452" i="6"/>
  <c r="T448" i="6"/>
  <c r="T444" i="6"/>
  <c r="T440" i="6"/>
  <c r="T436" i="6"/>
  <c r="T432" i="6"/>
  <c r="T428" i="6"/>
  <c r="T424" i="6"/>
  <c r="T420" i="6"/>
  <c r="T416" i="6"/>
  <c r="T412" i="6"/>
  <c r="T408" i="6"/>
  <c r="T404" i="6"/>
  <c r="T400" i="6"/>
  <c r="T396" i="6"/>
  <c r="T392" i="6"/>
  <c r="T388" i="6"/>
  <c r="T384" i="6"/>
  <c r="T381" i="6"/>
  <c r="T377" i="6"/>
  <c r="T373" i="6"/>
  <c r="T369" i="6"/>
  <c r="T365" i="6"/>
  <c r="T361" i="6"/>
  <c r="T357" i="6"/>
  <c r="T353" i="6"/>
  <c r="T349" i="6"/>
  <c r="T345" i="6"/>
  <c r="T341" i="6"/>
  <c r="T337" i="6"/>
  <c r="T333" i="6"/>
  <c r="T329" i="6"/>
  <c r="T325" i="6"/>
  <c r="T321" i="6"/>
  <c r="T317" i="6"/>
  <c r="T313" i="6"/>
  <c r="T309" i="6"/>
  <c r="T305" i="6"/>
  <c r="T301" i="6"/>
  <c r="T297" i="6"/>
  <c r="T293" i="6"/>
  <c r="T289" i="6"/>
  <c r="T285" i="6"/>
  <c r="T281" i="6"/>
  <c r="T277" i="6"/>
  <c r="T273" i="6"/>
  <c r="T269" i="6"/>
  <c r="T265" i="6"/>
  <c r="T261" i="6"/>
  <c r="T257" i="6"/>
  <c r="T253" i="6"/>
  <c r="T249" i="6"/>
  <c r="T245" i="6"/>
  <c r="T241" i="6"/>
  <c r="T237" i="6"/>
  <c r="T233" i="6"/>
  <c r="T229" i="6"/>
  <c r="T225" i="6"/>
  <c r="T221" i="6"/>
  <c r="T217" i="6"/>
  <c r="T213" i="6"/>
  <c r="T209" i="6"/>
  <c r="T205" i="6"/>
  <c r="T201" i="6"/>
  <c r="T197" i="6"/>
  <c r="T193" i="6"/>
  <c r="T189" i="6"/>
  <c r="T185" i="6"/>
  <c r="T181" i="6"/>
  <c r="T177" i="6"/>
  <c r="T173" i="6"/>
  <c r="T169" i="6"/>
  <c r="T165" i="6"/>
  <c r="T161" i="6"/>
  <c r="T157" i="6"/>
  <c r="T153" i="6"/>
  <c r="T149" i="6"/>
  <c r="T145" i="6"/>
  <c r="T141" i="6"/>
  <c r="T137" i="6"/>
  <c r="T133" i="6"/>
  <c r="T129" i="6"/>
  <c r="T125" i="6"/>
  <c r="T121" i="6"/>
  <c r="T117" i="6"/>
  <c r="T113" i="6"/>
  <c r="T109" i="6"/>
  <c r="T105" i="6"/>
  <c r="T101" i="6"/>
  <c r="T97" i="6"/>
  <c r="T93" i="6"/>
  <c r="T89" i="6"/>
  <c r="T85" i="6"/>
  <c r="T81" i="6"/>
  <c r="T77" i="6"/>
  <c r="T73" i="6"/>
  <c r="T69" i="6"/>
  <c r="T65" i="6"/>
  <c r="T61" i="6"/>
  <c r="T57" i="6"/>
  <c r="T53" i="6"/>
  <c r="T49" i="6"/>
  <c r="T45" i="6"/>
  <c r="T41" i="6"/>
  <c r="T37" i="6"/>
  <c r="T33" i="6"/>
  <c r="T29" i="6"/>
  <c r="T25" i="6"/>
  <c r="T21" i="6"/>
  <c r="T17" i="6"/>
  <c r="T13" i="6"/>
  <c r="T9" i="6"/>
  <c r="T539" i="5"/>
  <c r="T535" i="5"/>
  <c r="T531" i="5"/>
  <c r="T527" i="5"/>
  <c r="T523" i="5"/>
  <c r="T519" i="5"/>
  <c r="T515" i="5"/>
  <c r="T511" i="5"/>
  <c r="T507" i="5"/>
  <c r="T503" i="5"/>
  <c r="T499" i="5"/>
  <c r="T495" i="5"/>
  <c r="T491" i="5"/>
  <c r="T487" i="5"/>
  <c r="T483" i="5"/>
  <c r="T479" i="5"/>
  <c r="T475" i="5"/>
  <c r="T471" i="5"/>
  <c r="T467" i="5"/>
  <c r="T463" i="5"/>
  <c r="T459" i="5"/>
  <c r="T455" i="5"/>
  <c r="T451" i="5"/>
  <c r="T447" i="5"/>
  <c r="T443" i="5"/>
  <c r="T439" i="5"/>
  <c r="T435" i="5"/>
  <c r="T431" i="5"/>
  <c r="T427" i="5"/>
  <c r="T423" i="5"/>
  <c r="T419" i="5"/>
  <c r="T415" i="5"/>
  <c r="T411" i="5"/>
  <c r="T407" i="5"/>
  <c r="T403" i="5"/>
  <c r="T399" i="5"/>
  <c r="T395" i="5"/>
  <c r="T391" i="5"/>
  <c r="T387" i="5"/>
  <c r="T383" i="5"/>
  <c r="T379" i="5"/>
  <c r="T375" i="5"/>
  <c r="T371" i="5"/>
  <c r="T367" i="5"/>
  <c r="T363" i="5"/>
  <c r="T359" i="5"/>
  <c r="T355" i="5"/>
  <c r="T351" i="5"/>
  <c r="T347" i="5"/>
  <c r="T343" i="5"/>
  <c r="T339" i="5"/>
  <c r="T335" i="5"/>
  <c r="T331" i="5"/>
  <c r="T327" i="5"/>
  <c r="T323" i="5"/>
  <c r="T319" i="5"/>
  <c r="T315" i="5"/>
  <c r="T311" i="5"/>
  <c r="T307" i="5"/>
  <c r="T303" i="5"/>
  <c r="T299" i="5"/>
  <c r="T295" i="5"/>
  <c r="T291" i="5"/>
  <c r="T287" i="5"/>
  <c r="T283" i="5"/>
  <c r="T279" i="5"/>
  <c r="T275" i="5"/>
  <c r="T271" i="5"/>
  <c r="T267" i="5"/>
  <c r="T263" i="5"/>
  <c r="T259" i="5"/>
  <c r="T255" i="5"/>
  <c r="T251" i="5"/>
  <c r="T247" i="5"/>
  <c r="T243" i="5"/>
  <c r="T239" i="5"/>
  <c r="T235" i="5"/>
  <c r="T231" i="5"/>
  <c r="T227" i="5"/>
  <c r="T223" i="5"/>
  <c r="T219" i="5"/>
  <c r="T215" i="5"/>
  <c r="T211" i="5"/>
  <c r="T207" i="5"/>
  <c r="T203" i="5"/>
  <c r="T199" i="5"/>
  <c r="T195" i="5"/>
  <c r="T191" i="5"/>
  <c r="T187" i="5"/>
  <c r="T183" i="5"/>
  <c r="T179" i="5"/>
  <c r="T175" i="5"/>
  <c r="T171" i="5"/>
  <c r="T167" i="5"/>
  <c r="T163" i="5"/>
  <c r="T159" i="5"/>
  <c r="T155" i="5"/>
  <c r="T151" i="5"/>
  <c r="T147" i="5"/>
  <c r="T143" i="5"/>
  <c r="T139" i="5"/>
  <c r="T135" i="5"/>
  <c r="T131" i="5"/>
  <c r="T127" i="5"/>
  <c r="T123" i="5"/>
  <c r="T119" i="5"/>
  <c r="T115" i="5"/>
  <c r="T111" i="5"/>
  <c r="T107" i="5"/>
  <c r="T103" i="5"/>
  <c r="T99" i="5"/>
  <c r="T95" i="5"/>
  <c r="T91" i="5"/>
  <c r="T87" i="5"/>
  <c r="T83" i="5"/>
  <c r="T79" i="5"/>
  <c r="T75" i="5"/>
  <c r="T71" i="5"/>
  <c r="T67" i="5"/>
  <c r="T63" i="5"/>
  <c r="T59" i="5"/>
  <c r="T55" i="5"/>
  <c r="T51" i="5"/>
  <c r="T47" i="5"/>
  <c r="T43" i="5"/>
  <c r="T39" i="5"/>
  <c r="T35" i="5"/>
  <c r="T31" i="5"/>
  <c r="T27" i="5"/>
  <c r="T23" i="5"/>
  <c r="T19" i="5"/>
  <c r="T15" i="5"/>
  <c r="T11" i="5"/>
  <c r="T7" i="5"/>
  <c r="T541" i="4"/>
  <c r="T537" i="4"/>
  <c r="T533" i="4"/>
  <c r="T529" i="4"/>
  <c r="T525" i="4"/>
  <c r="T521" i="4"/>
  <c r="T517" i="4"/>
  <c r="T513" i="4"/>
  <c r="T509" i="4"/>
  <c r="T505" i="4"/>
  <c r="T501" i="4"/>
  <c r="T497" i="4"/>
  <c r="T493" i="4"/>
  <c r="T489" i="4"/>
  <c r="T485" i="4"/>
  <c r="T481" i="4"/>
  <c r="T477" i="4"/>
  <c r="T473" i="4"/>
  <c r="T469" i="4"/>
  <c r="T465" i="4"/>
  <c r="T461" i="4"/>
  <c r="T457" i="4"/>
  <c r="T453" i="4"/>
  <c r="T449" i="4"/>
  <c r="T445" i="4"/>
  <c r="T441" i="4"/>
  <c r="T437" i="4"/>
  <c r="T433" i="4"/>
  <c r="T429" i="4"/>
  <c r="T425" i="4"/>
  <c r="T421" i="4"/>
  <c r="T417" i="4"/>
  <c r="T413" i="4"/>
  <c r="T409" i="4"/>
  <c r="T405" i="4"/>
  <c r="T401" i="4"/>
  <c r="T397" i="4"/>
  <c r="T393" i="4"/>
  <c r="T389" i="4"/>
  <c r="T385" i="4"/>
  <c r="T378" i="4"/>
  <c r="T374" i="4"/>
  <c r="T370" i="4"/>
  <c r="T366" i="4"/>
  <c r="T362" i="4"/>
  <c r="T358" i="4"/>
  <c r="T354" i="4"/>
  <c r="T350" i="4"/>
  <c r="T346" i="4"/>
  <c r="T342" i="4"/>
  <c r="T338" i="4"/>
  <c r="T334" i="4"/>
  <c r="T330" i="4"/>
  <c r="T326" i="4"/>
  <c r="T322" i="4"/>
  <c r="T318" i="4"/>
  <c r="T314" i="4"/>
  <c r="T310" i="4"/>
  <c r="T306" i="4"/>
  <c r="T302" i="4"/>
  <c r="T298" i="4"/>
  <c r="T294" i="4"/>
  <c r="T290" i="4"/>
  <c r="T286" i="4"/>
  <c r="T282" i="4"/>
  <c r="T278" i="4"/>
  <c r="T274" i="4"/>
  <c r="T270" i="4"/>
  <c r="T266" i="4"/>
  <c r="T262" i="4"/>
  <c r="T258" i="4"/>
  <c r="T254" i="4"/>
  <c r="T250" i="4"/>
  <c r="T246" i="4"/>
  <c r="T242" i="4"/>
  <c r="T238" i="4"/>
  <c r="T234" i="4"/>
  <c r="T230" i="4"/>
  <c r="T226" i="4"/>
  <c r="T222" i="4"/>
  <c r="T218" i="4"/>
  <c r="T214" i="4"/>
  <c r="T210" i="4"/>
  <c r="T206" i="4"/>
  <c r="T202" i="4"/>
  <c r="T198" i="4"/>
  <c r="T194" i="4"/>
  <c r="T190" i="4"/>
  <c r="T186" i="4"/>
  <c r="T182" i="4"/>
  <c r="T178" i="4"/>
  <c r="T174" i="4"/>
  <c r="T170" i="4"/>
  <c r="T166" i="4"/>
  <c r="T162" i="4"/>
  <c r="T158" i="4"/>
  <c r="T154" i="4"/>
  <c r="T150" i="4"/>
  <c r="T146" i="4"/>
  <c r="T142" i="4"/>
  <c r="T138" i="4"/>
  <c r="T134" i="4"/>
  <c r="T130" i="4"/>
  <c r="T126" i="4"/>
  <c r="T122" i="4"/>
  <c r="T118" i="4"/>
  <c r="T114" i="4"/>
  <c r="T110" i="4"/>
  <c r="T106" i="4"/>
  <c r="T102" i="4"/>
  <c r="T98" i="4"/>
  <c r="T94" i="4"/>
  <c r="T90" i="4"/>
  <c r="T86" i="4"/>
  <c r="T82" i="4"/>
  <c r="T78" i="4"/>
  <c r="T74" i="4"/>
  <c r="T70" i="4"/>
  <c r="T66" i="4"/>
  <c r="T62" i="4"/>
  <c r="T58" i="4"/>
  <c r="T54" i="4"/>
  <c r="T50" i="4"/>
  <c r="T46" i="4"/>
  <c r="T42" i="4"/>
  <c r="T38" i="4"/>
  <c r="T34" i="4"/>
  <c r="T31" i="4"/>
  <c r="T27" i="4"/>
  <c r="T23" i="4"/>
  <c r="T19" i="4"/>
  <c r="T15" i="4"/>
  <c r="T11" i="4"/>
  <c r="T7" i="4"/>
  <c r="T541" i="3"/>
  <c r="T537" i="3"/>
  <c r="T533" i="3"/>
  <c r="T529" i="3"/>
  <c r="T525" i="3"/>
  <c r="T521" i="3"/>
  <c r="T517" i="3"/>
  <c r="T513" i="3"/>
  <c r="T509" i="3"/>
  <c r="T505" i="3"/>
  <c r="T501" i="3"/>
  <c r="T497" i="3"/>
  <c r="T493" i="3"/>
  <c r="T489" i="3"/>
  <c r="T485" i="3"/>
  <c r="T481" i="3"/>
  <c r="T477" i="3"/>
  <c r="T473" i="3"/>
  <c r="T469" i="3"/>
  <c r="T465" i="3"/>
  <c r="T461" i="3"/>
  <c r="T457" i="3"/>
  <c r="T453" i="3"/>
  <c r="T449" i="3"/>
  <c r="T445" i="3"/>
  <c r="T441" i="3"/>
  <c r="T437" i="3"/>
  <c r="T433" i="3"/>
  <c r="T429" i="3"/>
  <c r="T425" i="3"/>
  <c r="T421" i="3"/>
  <c r="T417" i="3"/>
  <c r="T413" i="3"/>
  <c r="T409" i="3"/>
  <c r="T405" i="3"/>
  <c r="T208" i="13"/>
  <c r="T480" i="12"/>
  <c r="T260" i="12"/>
  <c r="T121" i="12"/>
  <c r="T435" i="11"/>
  <c r="T319" i="11"/>
  <c r="T255" i="11"/>
  <c r="T191" i="11"/>
  <c r="T127" i="11"/>
  <c r="T63" i="11"/>
  <c r="T542" i="10"/>
  <c r="T514" i="10"/>
  <c r="T493" i="10"/>
  <c r="T471" i="10"/>
  <c r="T450" i="10"/>
  <c r="T431" i="10"/>
  <c r="T415" i="10"/>
  <c r="T399" i="10"/>
  <c r="T383" i="10"/>
  <c r="T367" i="10"/>
  <c r="T351" i="10"/>
  <c r="T335" i="10"/>
  <c r="T319" i="10"/>
  <c r="T303" i="10"/>
  <c r="T287" i="10"/>
  <c r="T271" i="10"/>
  <c r="T255" i="10"/>
  <c r="T239" i="10"/>
  <c r="T223" i="10"/>
  <c r="T207" i="10"/>
  <c r="T191" i="10"/>
  <c r="T175" i="10"/>
  <c r="T159" i="10"/>
  <c r="T143" i="10"/>
  <c r="T127" i="10"/>
  <c r="T111" i="10"/>
  <c r="T95" i="10"/>
  <c r="T79" i="10"/>
  <c r="T63" i="10"/>
  <c r="T47" i="10"/>
  <c r="T31" i="10"/>
  <c r="T15" i="10"/>
  <c r="T541" i="9"/>
  <c r="T525" i="9"/>
  <c r="T509" i="9"/>
  <c r="T493" i="9"/>
  <c r="T477" i="9"/>
  <c r="T461" i="9"/>
  <c r="T445" i="9"/>
  <c r="T429" i="9"/>
  <c r="T413" i="9"/>
  <c r="T397" i="9"/>
  <c r="T381" i="9"/>
  <c r="T365" i="9"/>
  <c r="T349" i="9"/>
  <c r="T333" i="9"/>
  <c r="T317" i="9"/>
  <c r="T301" i="9"/>
  <c r="T285" i="9"/>
  <c r="T269" i="9"/>
  <c r="T253" i="9"/>
  <c r="T237" i="9"/>
  <c r="T221" i="9"/>
  <c r="T205" i="9"/>
  <c r="T189" i="9"/>
  <c r="T173" i="9"/>
  <c r="T157" i="9"/>
  <c r="T141" i="9"/>
  <c r="T125" i="9"/>
  <c r="T109" i="9"/>
  <c r="T93" i="9"/>
  <c r="T77" i="9"/>
  <c r="T61" i="9"/>
  <c r="T45" i="9"/>
  <c r="T29" i="9"/>
  <c r="T13" i="9"/>
  <c r="T535" i="8"/>
  <c r="T519" i="8"/>
  <c r="T503" i="8"/>
  <c r="T487" i="8"/>
  <c r="T471" i="8"/>
  <c r="T455" i="8"/>
  <c r="T439" i="8"/>
  <c r="T423" i="8"/>
  <c r="T407" i="8"/>
  <c r="T395" i="8"/>
  <c r="T386" i="8"/>
  <c r="T378" i="8"/>
  <c r="T370" i="8"/>
  <c r="T362" i="8"/>
  <c r="T354" i="8"/>
  <c r="T346" i="8"/>
  <c r="T338" i="8"/>
  <c r="T330" i="8"/>
  <c r="T322" i="8"/>
  <c r="T314" i="8"/>
  <c r="T306" i="8"/>
  <c r="T298" i="8"/>
  <c r="T290" i="8"/>
  <c r="T282" i="8"/>
  <c r="T274" i="8"/>
  <c r="T266" i="8"/>
  <c r="T258" i="8"/>
  <c r="T250" i="8"/>
  <c r="T242" i="8"/>
  <c r="T234" i="8"/>
  <c r="T226" i="8"/>
  <c r="T218" i="8"/>
  <c r="T210" i="8"/>
  <c r="T202" i="8"/>
  <c r="T194" i="8"/>
  <c r="T186" i="8"/>
  <c r="T178" i="8"/>
  <c r="T170" i="8"/>
  <c r="T162" i="8"/>
  <c r="T154" i="8"/>
  <c r="T146" i="8"/>
  <c r="T138" i="8"/>
  <c r="T130" i="8"/>
  <c r="T122" i="8"/>
  <c r="T114" i="8"/>
  <c r="T106" i="8"/>
  <c r="T98" i="8"/>
  <c r="T90" i="8"/>
  <c r="T82" i="8"/>
  <c r="T74" i="8"/>
  <c r="T66" i="8"/>
  <c r="T58" i="8"/>
  <c r="T50" i="8"/>
  <c r="T42" i="8"/>
  <c r="T34" i="8"/>
  <c r="T30" i="8"/>
  <c r="T22" i="8"/>
  <c r="T14" i="8"/>
  <c r="T537" i="7"/>
  <c r="T529" i="7"/>
  <c r="T521" i="7"/>
  <c r="T513" i="7"/>
  <c r="T505" i="7"/>
  <c r="T497" i="7"/>
  <c r="T489" i="7"/>
  <c r="T481" i="7"/>
  <c r="T473" i="7"/>
  <c r="T465" i="7"/>
  <c r="T457" i="7"/>
  <c r="T449" i="7"/>
  <c r="T441" i="7"/>
  <c r="T433" i="7"/>
  <c r="T425" i="7"/>
  <c r="T417" i="7"/>
  <c r="T409" i="7"/>
  <c r="T403" i="7"/>
  <c r="T397" i="7"/>
  <c r="T392" i="7"/>
  <c r="T387" i="7"/>
  <c r="T381" i="7"/>
  <c r="T376" i="7"/>
  <c r="T371" i="7"/>
  <c r="T365" i="7"/>
  <c r="T360" i="7"/>
  <c r="T355" i="7"/>
  <c r="T349" i="7"/>
  <c r="T344" i="7"/>
  <c r="T339" i="7"/>
  <c r="T333" i="7"/>
  <c r="T328" i="7"/>
  <c r="T323" i="7"/>
  <c r="T317" i="7"/>
  <c r="T312" i="7"/>
  <c r="T307" i="7"/>
  <c r="T301" i="7"/>
  <c r="T296" i="7"/>
  <c r="T291" i="7"/>
  <c r="T285" i="7"/>
  <c r="T280" i="7"/>
  <c r="T275" i="7"/>
  <c r="T269" i="7"/>
  <c r="T264" i="7"/>
  <c r="T259" i="7"/>
  <c r="T253" i="7"/>
  <c r="T249" i="7"/>
  <c r="T245" i="7"/>
  <c r="T241" i="7"/>
  <c r="T237" i="7"/>
  <c r="T233" i="7"/>
  <c r="T229" i="7"/>
  <c r="T225" i="7"/>
  <c r="T221" i="7"/>
  <c r="T217" i="7"/>
  <c r="T213" i="7"/>
  <c r="T209" i="7"/>
  <c r="T205" i="7"/>
  <c r="T201" i="7"/>
  <c r="T197" i="7"/>
  <c r="T193" i="7"/>
  <c r="T189" i="7"/>
  <c r="T185" i="7"/>
  <c r="T181" i="7"/>
  <c r="T177" i="7"/>
  <c r="T173" i="7"/>
  <c r="T169" i="7"/>
  <c r="T165" i="7"/>
  <c r="T161" i="7"/>
  <c r="T157" i="7"/>
  <c r="T153" i="7"/>
  <c r="T149" i="7"/>
  <c r="T145" i="7"/>
  <c r="T141" i="7"/>
  <c r="T137" i="7"/>
  <c r="T133" i="7"/>
  <c r="T129" i="7"/>
  <c r="T125" i="7"/>
  <c r="T121" i="7"/>
  <c r="T117" i="7"/>
  <c r="T113" i="7"/>
  <c r="T109" i="7"/>
  <c r="T105" i="7"/>
  <c r="T101" i="7"/>
  <c r="T97" i="7"/>
  <c r="T93" i="7"/>
  <c r="T89" i="7"/>
  <c r="T85" i="7"/>
  <c r="T81" i="7"/>
  <c r="T77" i="7"/>
  <c r="T73" i="7"/>
  <c r="T69" i="7"/>
  <c r="T65" i="7"/>
  <c r="T61" i="7"/>
  <c r="T57" i="7"/>
  <c r="T53" i="7"/>
  <c r="T49" i="7"/>
  <c r="T45" i="7"/>
  <c r="T41" i="7"/>
  <c r="T37" i="7"/>
  <c r="T33" i="7"/>
  <c r="T29" i="7"/>
  <c r="T25" i="7"/>
  <c r="T21" i="7"/>
  <c r="T17" i="7"/>
  <c r="T13" i="7"/>
  <c r="T9" i="7"/>
  <c r="T539" i="6"/>
  <c r="T535" i="6"/>
  <c r="T531" i="6"/>
  <c r="T527" i="6"/>
  <c r="T523" i="6"/>
  <c r="T519" i="6"/>
  <c r="T515" i="6"/>
  <c r="T511" i="6"/>
  <c r="T507" i="6"/>
  <c r="T503" i="6"/>
  <c r="T499" i="6"/>
  <c r="T495" i="6"/>
  <c r="T491" i="6"/>
  <c r="T487" i="6"/>
  <c r="T483" i="6"/>
  <c r="T479" i="6"/>
  <c r="T475" i="6"/>
  <c r="T471" i="6"/>
  <c r="T467" i="6"/>
  <c r="T463" i="6"/>
  <c r="T459" i="6"/>
  <c r="T455" i="6"/>
  <c r="T451" i="6"/>
  <c r="T447" i="6"/>
  <c r="T443" i="6"/>
  <c r="T439" i="6"/>
  <c r="T435" i="6"/>
  <c r="T431" i="6"/>
  <c r="T427" i="6"/>
  <c r="T423" i="6"/>
  <c r="T419" i="6"/>
  <c r="T415" i="6"/>
  <c r="T411" i="6"/>
  <c r="T407" i="6"/>
  <c r="T403" i="6"/>
  <c r="T399" i="6"/>
  <c r="T395" i="6"/>
  <c r="T391" i="6"/>
  <c r="T387" i="6"/>
  <c r="T383" i="6"/>
  <c r="T380" i="6"/>
  <c r="T376" i="6"/>
  <c r="T372" i="6"/>
  <c r="T368" i="6"/>
  <c r="T364" i="6"/>
  <c r="T360" i="6"/>
  <c r="T356" i="6"/>
  <c r="T352" i="6"/>
  <c r="T348" i="6"/>
  <c r="T344" i="6"/>
  <c r="T340" i="6"/>
  <c r="T336" i="6"/>
  <c r="T332" i="6"/>
  <c r="T328" i="6"/>
  <c r="T324" i="6"/>
  <c r="T320" i="6"/>
  <c r="T316" i="6"/>
  <c r="T312" i="6"/>
  <c r="T308" i="6"/>
  <c r="T304" i="6"/>
  <c r="T300" i="6"/>
  <c r="T296" i="6"/>
  <c r="T292" i="6"/>
  <c r="T288" i="6"/>
  <c r="T284" i="6"/>
  <c r="T280" i="6"/>
  <c r="T276" i="6"/>
  <c r="T272" i="6"/>
  <c r="T268" i="6"/>
  <c r="T264" i="6"/>
  <c r="T260" i="6"/>
  <c r="T256" i="6"/>
  <c r="T252" i="6"/>
  <c r="T248" i="6"/>
  <c r="T244" i="6"/>
  <c r="T240" i="6"/>
  <c r="T236" i="6"/>
  <c r="T232" i="6"/>
  <c r="T228" i="6"/>
  <c r="T224" i="6"/>
  <c r="T220" i="6"/>
  <c r="T216" i="6"/>
  <c r="T212" i="6"/>
  <c r="T208" i="6"/>
  <c r="T204" i="6"/>
  <c r="T200" i="6"/>
  <c r="T196" i="6"/>
  <c r="T192" i="6"/>
  <c r="T188" i="6"/>
  <c r="T184" i="6"/>
  <c r="T180" i="6"/>
  <c r="T176" i="6"/>
  <c r="T172" i="6"/>
  <c r="T168" i="6"/>
  <c r="T164" i="6"/>
  <c r="T160" i="6"/>
  <c r="T156" i="6"/>
  <c r="T152" i="6"/>
  <c r="T148" i="6"/>
  <c r="T144" i="6"/>
  <c r="T140" i="6"/>
  <c r="T136" i="6"/>
  <c r="T132" i="6"/>
  <c r="T128" i="6"/>
  <c r="T124" i="6"/>
  <c r="T120" i="6"/>
  <c r="T116" i="6"/>
  <c r="T112" i="6"/>
  <c r="T108" i="6"/>
  <c r="T104" i="6"/>
  <c r="T100" i="6"/>
  <c r="T96" i="6"/>
  <c r="T92" i="6"/>
  <c r="T88" i="6"/>
  <c r="T84" i="6"/>
  <c r="T80" i="6"/>
  <c r="T76" i="6"/>
  <c r="T72" i="6"/>
  <c r="T68" i="6"/>
  <c r="T64" i="6"/>
  <c r="T60" i="6"/>
  <c r="T56" i="6"/>
  <c r="T52" i="6"/>
  <c r="T48" i="6"/>
  <c r="T44" i="6"/>
  <c r="T40" i="6"/>
  <c r="T36" i="6"/>
  <c r="T32" i="6"/>
  <c r="T28" i="6"/>
  <c r="T24" i="6"/>
  <c r="T20" i="6"/>
  <c r="T16" i="6"/>
  <c r="T12" i="6"/>
  <c r="T8" i="6"/>
  <c r="T542" i="5"/>
  <c r="T538" i="5"/>
  <c r="T534" i="5"/>
  <c r="T530" i="5"/>
  <c r="T526" i="5"/>
  <c r="T522" i="5"/>
  <c r="T518" i="5"/>
  <c r="T514" i="5"/>
  <c r="T510" i="5"/>
  <c r="T506" i="5"/>
  <c r="T502" i="5"/>
  <c r="T498" i="5"/>
  <c r="T494" i="5"/>
  <c r="T490" i="5"/>
  <c r="T486" i="5"/>
  <c r="T482" i="5"/>
  <c r="T478" i="5"/>
  <c r="T474" i="5"/>
  <c r="T470" i="5"/>
  <c r="T466" i="5"/>
  <c r="T462" i="5"/>
  <c r="T458" i="5"/>
  <c r="T454" i="5"/>
  <c r="T450" i="5"/>
  <c r="T446" i="5"/>
  <c r="T442" i="5"/>
  <c r="T438" i="5"/>
  <c r="T434" i="5"/>
  <c r="T430" i="5"/>
  <c r="T426" i="5"/>
  <c r="T422" i="5"/>
  <c r="T418" i="5"/>
  <c r="T414" i="5"/>
  <c r="T410" i="5"/>
  <c r="T406" i="5"/>
  <c r="T402" i="5"/>
  <c r="T398" i="5"/>
  <c r="T394" i="5"/>
  <c r="T390" i="5"/>
  <c r="T386" i="5"/>
  <c r="T382" i="5"/>
  <c r="T378" i="5"/>
  <c r="T374" i="5"/>
  <c r="T370" i="5"/>
  <c r="T366" i="5"/>
  <c r="T362" i="5"/>
  <c r="T358" i="5"/>
  <c r="T354" i="5"/>
  <c r="T350" i="5"/>
  <c r="T346" i="5"/>
  <c r="T342" i="5"/>
  <c r="T338" i="5"/>
  <c r="T334" i="5"/>
  <c r="T330" i="5"/>
  <c r="T326" i="5"/>
  <c r="T322" i="5"/>
  <c r="T318" i="5"/>
  <c r="T314" i="5"/>
  <c r="T310" i="5"/>
  <c r="T306" i="5"/>
  <c r="T302" i="5"/>
  <c r="T298" i="5"/>
  <c r="T294" i="5"/>
  <c r="T290" i="5"/>
  <c r="T286" i="5"/>
  <c r="T282" i="5"/>
  <c r="T278" i="5"/>
  <c r="T274" i="5"/>
  <c r="T270" i="5"/>
  <c r="T266" i="5"/>
  <c r="T262" i="5"/>
  <c r="T258" i="5"/>
  <c r="T254" i="5"/>
  <c r="T250" i="5"/>
  <c r="T246" i="5"/>
  <c r="T242" i="5"/>
  <c r="T238" i="5"/>
  <c r="T234" i="5"/>
  <c r="T230" i="5"/>
  <c r="T226" i="5"/>
  <c r="T222" i="5"/>
  <c r="T218" i="5"/>
  <c r="T214" i="5"/>
  <c r="T210" i="5"/>
  <c r="T206" i="5"/>
  <c r="T202" i="5"/>
  <c r="T198" i="5"/>
  <c r="T194" i="5"/>
  <c r="T190" i="5"/>
  <c r="T186" i="5"/>
  <c r="T182" i="5"/>
  <c r="T178" i="5"/>
  <c r="T174" i="5"/>
  <c r="T170" i="5"/>
  <c r="T166" i="5"/>
  <c r="T162" i="5"/>
  <c r="T158" i="5"/>
  <c r="T154" i="5"/>
  <c r="T150" i="5"/>
  <c r="T146" i="5"/>
  <c r="T142" i="5"/>
  <c r="T138" i="5"/>
  <c r="T134" i="5"/>
  <c r="T130" i="5"/>
  <c r="T126" i="5"/>
  <c r="T122" i="5"/>
  <c r="T118" i="5"/>
  <c r="T114" i="5"/>
  <c r="T110" i="5"/>
  <c r="T106" i="5"/>
  <c r="T102" i="5"/>
  <c r="T98" i="5"/>
  <c r="T94" i="5"/>
  <c r="T90" i="5"/>
  <c r="T86" i="5"/>
  <c r="T82" i="5"/>
  <c r="T78" i="5"/>
  <c r="T74" i="5"/>
  <c r="T70" i="5"/>
  <c r="T66" i="5"/>
  <c r="T62" i="5"/>
  <c r="T58" i="5"/>
  <c r="T54" i="5"/>
  <c r="T50" i="5"/>
  <c r="T46" i="5"/>
  <c r="T42" i="5"/>
  <c r="T38" i="5"/>
  <c r="T34" i="5"/>
  <c r="T30" i="5"/>
  <c r="T26" i="5"/>
  <c r="T22" i="5"/>
  <c r="T18" i="5"/>
  <c r="T14" i="5"/>
  <c r="T10" i="5"/>
  <c r="T540" i="4"/>
  <c r="T536" i="4"/>
  <c r="T532" i="4"/>
  <c r="T528" i="4"/>
  <c r="T524" i="4"/>
  <c r="T520" i="4"/>
  <c r="T516" i="4"/>
  <c r="T512" i="4"/>
  <c r="T508" i="4"/>
  <c r="T504" i="4"/>
  <c r="T500" i="4"/>
  <c r="T496" i="4"/>
  <c r="T492" i="4"/>
  <c r="T488" i="4"/>
  <c r="T484" i="4"/>
  <c r="T480" i="4"/>
  <c r="T476" i="4"/>
  <c r="T472" i="4"/>
  <c r="T468" i="4"/>
  <c r="T464" i="4"/>
  <c r="T460" i="4"/>
  <c r="T456" i="4"/>
  <c r="T452" i="4"/>
  <c r="T448" i="4"/>
  <c r="T444" i="4"/>
  <c r="T440" i="4"/>
  <c r="T436" i="4"/>
  <c r="T432" i="4"/>
  <c r="T428" i="4"/>
  <c r="T424" i="4"/>
  <c r="T420" i="4"/>
  <c r="T416" i="4"/>
  <c r="T412" i="4"/>
  <c r="T408" i="4"/>
  <c r="T404" i="4"/>
  <c r="T400" i="4"/>
  <c r="T396" i="4"/>
  <c r="T392" i="4"/>
  <c r="T388" i="4"/>
  <c r="T384" i="4"/>
  <c r="T381" i="4"/>
  <c r="T377" i="4"/>
  <c r="T373" i="4"/>
  <c r="T369" i="4"/>
  <c r="T365" i="4"/>
  <c r="T361" i="4"/>
  <c r="T357" i="4"/>
  <c r="T353" i="4"/>
  <c r="T349" i="4"/>
  <c r="T345" i="4"/>
  <c r="T341" i="4"/>
  <c r="T337" i="4"/>
  <c r="T333" i="4"/>
  <c r="T329" i="4"/>
  <c r="T325" i="4"/>
  <c r="T321" i="4"/>
  <c r="T317" i="4"/>
  <c r="T313" i="4"/>
  <c r="T309" i="4"/>
  <c r="T305" i="4"/>
  <c r="T301" i="4"/>
  <c r="T297" i="4"/>
  <c r="T293" i="4"/>
  <c r="T289" i="4"/>
  <c r="T285" i="4"/>
  <c r="T281" i="4"/>
  <c r="T277" i="4"/>
  <c r="T273" i="4"/>
  <c r="T269" i="4"/>
  <c r="T265" i="4"/>
  <c r="T261" i="4"/>
  <c r="T257" i="4"/>
  <c r="T253" i="4"/>
  <c r="T249" i="4"/>
  <c r="T245" i="4"/>
  <c r="T241" i="4"/>
  <c r="T237" i="4"/>
  <c r="T233" i="4"/>
  <c r="T229" i="4"/>
  <c r="T225" i="4"/>
  <c r="T221" i="4"/>
  <c r="T217" i="4"/>
  <c r="T213" i="4"/>
  <c r="T209" i="4"/>
  <c r="T205" i="4"/>
  <c r="T201" i="4"/>
  <c r="T197" i="4"/>
  <c r="T193" i="4"/>
  <c r="T189" i="4"/>
  <c r="T185" i="4"/>
  <c r="T181" i="4"/>
  <c r="T177" i="4"/>
  <c r="T173" i="4"/>
  <c r="T169" i="4"/>
  <c r="T165" i="4"/>
  <c r="T161" i="4"/>
  <c r="T157" i="4"/>
  <c r="T153" i="4"/>
  <c r="T149" i="4"/>
  <c r="T145" i="4"/>
  <c r="T141" i="4"/>
  <c r="T137" i="4"/>
  <c r="T133" i="4"/>
  <c r="T129" i="4"/>
  <c r="T125" i="4"/>
  <c r="T121" i="4"/>
  <c r="T117" i="4"/>
  <c r="T113" i="4"/>
  <c r="T109" i="4"/>
  <c r="T105" i="4"/>
  <c r="T101" i="4"/>
  <c r="T97" i="4"/>
  <c r="T93" i="4"/>
  <c r="T89" i="4"/>
  <c r="T85" i="4"/>
  <c r="T81" i="4"/>
  <c r="T77" i="4"/>
  <c r="T73" i="4"/>
  <c r="T69" i="4"/>
  <c r="T65" i="4"/>
  <c r="T61" i="4"/>
  <c r="T57" i="4"/>
  <c r="T53" i="4"/>
  <c r="T49" i="4"/>
  <c r="T45" i="4"/>
  <c r="T41" i="4"/>
  <c r="T37" i="4"/>
  <c r="T30" i="4"/>
  <c r="T26" i="4"/>
  <c r="T22" i="4"/>
  <c r="T18" i="4"/>
  <c r="T14" i="4"/>
  <c r="T10" i="4"/>
  <c r="T540" i="3"/>
  <c r="T536" i="3"/>
  <c r="T532" i="3"/>
  <c r="T528" i="3"/>
  <c r="T524" i="3"/>
  <c r="T520" i="3"/>
  <c r="T516" i="3"/>
  <c r="T512" i="3"/>
  <c r="T508" i="3"/>
  <c r="T504" i="3"/>
  <c r="T500" i="3"/>
  <c r="T496" i="3"/>
  <c r="T492" i="3"/>
  <c r="T488" i="3"/>
  <c r="T484" i="3"/>
  <c r="T480" i="3"/>
  <c r="T476" i="3"/>
  <c r="T472" i="3"/>
  <c r="T468" i="3"/>
  <c r="T464" i="3"/>
  <c r="T460" i="3"/>
  <c r="T456" i="3"/>
  <c r="T452" i="3"/>
  <c r="T448" i="3"/>
  <c r="T444" i="3"/>
  <c r="T440" i="3"/>
  <c r="T436" i="3"/>
  <c r="T432" i="3"/>
  <c r="T428" i="3"/>
  <c r="T424" i="3"/>
  <c r="T420" i="3"/>
  <c r="T416" i="3"/>
  <c r="T412" i="3"/>
  <c r="T408" i="3"/>
  <c r="T404" i="3"/>
  <c r="T352" i="12"/>
  <c r="T57" i="12"/>
  <c r="T379" i="11"/>
  <c r="T227" i="11"/>
  <c r="T99" i="11"/>
  <c r="T503" i="10"/>
  <c r="T461" i="10"/>
  <c r="T423" i="10"/>
  <c r="T391" i="10"/>
  <c r="T359" i="10"/>
  <c r="T327" i="10"/>
  <c r="T295" i="10"/>
  <c r="T263" i="10"/>
  <c r="T231" i="10"/>
  <c r="T199" i="10"/>
  <c r="T167" i="10"/>
  <c r="T135" i="10"/>
  <c r="T103" i="10"/>
  <c r="T71" i="10"/>
  <c r="T39" i="10"/>
  <c r="T7" i="10"/>
  <c r="T522" i="9"/>
  <c r="T490" i="9"/>
  <c r="T458" i="9"/>
  <c r="T426" i="9"/>
  <c r="T394" i="9"/>
  <c r="T362" i="9"/>
  <c r="T330" i="9"/>
  <c r="T298" i="9"/>
  <c r="T266" i="9"/>
  <c r="T234" i="9"/>
  <c r="T202" i="9"/>
  <c r="T170" i="9"/>
  <c r="T138" i="9"/>
  <c r="T106" i="9"/>
  <c r="T74" i="9"/>
  <c r="T42" i="9"/>
  <c r="T10" i="9"/>
  <c r="T516" i="8"/>
  <c r="T484" i="8"/>
  <c r="T452" i="8"/>
  <c r="T420" i="8"/>
  <c r="T393" i="8"/>
  <c r="T377" i="8"/>
  <c r="T361" i="8"/>
  <c r="T345" i="8"/>
  <c r="T329" i="8"/>
  <c r="T313" i="8"/>
  <c r="T297" i="8"/>
  <c r="T281" i="8"/>
  <c r="T265" i="8"/>
  <c r="T249" i="8"/>
  <c r="T233" i="8"/>
  <c r="T217" i="8"/>
  <c r="T201" i="8"/>
  <c r="T185" i="8"/>
  <c r="T169" i="8"/>
  <c r="T153" i="8"/>
  <c r="T137" i="8"/>
  <c r="T121" i="8"/>
  <c r="T105" i="8"/>
  <c r="T89" i="8"/>
  <c r="T73" i="8"/>
  <c r="T57" i="8"/>
  <c r="T41" i="8"/>
  <c r="T27" i="8"/>
  <c r="T11" i="8"/>
  <c r="T536" i="7"/>
  <c r="T520" i="7"/>
  <c r="T504" i="7"/>
  <c r="T488" i="7"/>
  <c r="T472" i="7"/>
  <c r="T456" i="7"/>
  <c r="T440" i="7"/>
  <c r="T424" i="7"/>
  <c r="T408" i="7"/>
  <c r="T396" i="7"/>
  <c r="T385" i="7"/>
  <c r="T375" i="7"/>
  <c r="T364" i="7"/>
  <c r="T353" i="7"/>
  <c r="T343" i="7"/>
  <c r="T332" i="7"/>
  <c r="T321" i="7"/>
  <c r="T311" i="7"/>
  <c r="T300" i="7"/>
  <c r="T289" i="7"/>
  <c r="T279" i="7"/>
  <c r="T268" i="7"/>
  <c r="T257" i="7"/>
  <c r="T248" i="7"/>
  <c r="T240" i="7"/>
  <c r="T232" i="7"/>
  <c r="T224" i="7"/>
  <c r="T216" i="7"/>
  <c r="T208" i="7"/>
  <c r="T200" i="7"/>
  <c r="T192" i="7"/>
  <c r="T184" i="7"/>
  <c r="T176" i="7"/>
  <c r="T168" i="7"/>
  <c r="T160" i="7"/>
  <c r="T152" i="7"/>
  <c r="T144" i="7"/>
  <c r="T136" i="7"/>
  <c r="T128" i="7"/>
  <c r="T120" i="7"/>
  <c r="T112" i="7"/>
  <c r="T104" i="7"/>
  <c r="T96" i="7"/>
  <c r="T88" i="7"/>
  <c r="T80" i="7"/>
  <c r="T72" i="7"/>
  <c r="T64" i="7"/>
  <c r="T56" i="7"/>
  <c r="T48" i="7"/>
  <c r="T40" i="7"/>
  <c r="T32" i="7"/>
  <c r="T24" i="7"/>
  <c r="T16" i="7"/>
  <c r="T8" i="7"/>
  <c r="T538" i="6"/>
  <c r="T530" i="6"/>
  <c r="T522" i="6"/>
  <c r="T514" i="6"/>
  <c r="T506" i="6"/>
  <c r="T498" i="6"/>
  <c r="T490" i="6"/>
  <c r="T482" i="6"/>
  <c r="T474" i="6"/>
  <c r="T466" i="6"/>
  <c r="T458" i="6"/>
  <c r="T450" i="6"/>
  <c r="T442" i="6"/>
  <c r="T434" i="6"/>
  <c r="T426" i="6"/>
  <c r="T418" i="6"/>
  <c r="T410" i="6"/>
  <c r="T402" i="6"/>
  <c r="T394" i="6"/>
  <c r="T386" i="6"/>
  <c r="T379" i="6"/>
  <c r="T371" i="6"/>
  <c r="T363" i="6"/>
  <c r="T355" i="6"/>
  <c r="T347" i="6"/>
  <c r="T339" i="6"/>
  <c r="T331" i="6"/>
  <c r="T323" i="6"/>
  <c r="T315" i="6"/>
  <c r="T307" i="6"/>
  <c r="T299" i="6"/>
  <c r="T291" i="6"/>
  <c r="T283" i="6"/>
  <c r="T275" i="6"/>
  <c r="T267" i="6"/>
  <c r="T259" i="6"/>
  <c r="T251" i="6"/>
  <c r="T243" i="6"/>
  <c r="T235" i="6"/>
  <c r="T227" i="6"/>
  <c r="T219" i="6"/>
  <c r="T211" i="6"/>
  <c r="T203" i="6"/>
  <c r="T195" i="6"/>
  <c r="T187" i="6"/>
  <c r="T179" i="6"/>
  <c r="T171" i="6"/>
  <c r="T163" i="6"/>
  <c r="T155" i="6"/>
  <c r="T147" i="6"/>
  <c r="T139" i="6"/>
  <c r="T131" i="6"/>
  <c r="T123" i="6"/>
  <c r="T115" i="6"/>
  <c r="T107" i="6"/>
  <c r="T99" i="6"/>
  <c r="T91" i="6"/>
  <c r="T83" i="6"/>
  <c r="T75" i="6"/>
  <c r="T67" i="6"/>
  <c r="T59" i="6"/>
  <c r="T51" i="6"/>
  <c r="T43" i="6"/>
  <c r="T35" i="6"/>
  <c r="T27" i="6"/>
  <c r="T19" i="6"/>
  <c r="T11" i="6"/>
  <c r="T536" i="5"/>
  <c r="T528" i="5"/>
  <c r="T520" i="5"/>
  <c r="T512" i="5"/>
  <c r="T504" i="5"/>
  <c r="T496" i="5"/>
  <c r="T488" i="5"/>
  <c r="T480" i="5"/>
  <c r="T472" i="5"/>
  <c r="T464" i="5"/>
  <c r="T456" i="5"/>
  <c r="T448" i="5"/>
  <c r="T440" i="5"/>
  <c r="T432" i="5"/>
  <c r="T424" i="5"/>
  <c r="T416" i="5"/>
  <c r="T408" i="5"/>
  <c r="T400" i="5"/>
  <c r="T392" i="5"/>
  <c r="T384" i="5"/>
  <c r="T376" i="5"/>
  <c r="T368" i="5"/>
  <c r="T360" i="5"/>
  <c r="T352" i="5"/>
  <c r="T344" i="5"/>
  <c r="T336" i="5"/>
  <c r="T328" i="5"/>
  <c r="T320" i="5"/>
  <c r="T312" i="5"/>
  <c r="T304" i="5"/>
  <c r="T296" i="5"/>
  <c r="T288" i="5"/>
  <c r="T280" i="5"/>
  <c r="T272" i="5"/>
  <c r="T264" i="5"/>
  <c r="T256" i="5"/>
  <c r="T248" i="5"/>
  <c r="T240" i="5"/>
  <c r="T232" i="5"/>
  <c r="T224" i="5"/>
  <c r="T216" i="5"/>
  <c r="T208" i="5"/>
  <c r="T200" i="5"/>
  <c r="T192" i="5"/>
  <c r="T184" i="5"/>
  <c r="T176" i="5"/>
  <c r="T168" i="5"/>
  <c r="T160" i="5"/>
  <c r="T152" i="5"/>
  <c r="T144" i="5"/>
  <c r="T136" i="5"/>
  <c r="T128" i="5"/>
  <c r="T120" i="5"/>
  <c r="T112" i="5"/>
  <c r="T104" i="5"/>
  <c r="T96" i="5"/>
  <c r="T88" i="5"/>
  <c r="T80" i="5"/>
  <c r="T72" i="5"/>
  <c r="T64" i="5"/>
  <c r="T56" i="5"/>
  <c r="T48" i="5"/>
  <c r="T40" i="5"/>
  <c r="T32" i="5"/>
  <c r="T24" i="5"/>
  <c r="T16" i="5"/>
  <c r="T8" i="5"/>
  <c r="T538" i="4"/>
  <c r="T530" i="4"/>
  <c r="T522" i="4"/>
  <c r="T514" i="4"/>
  <c r="T506" i="4"/>
  <c r="T498" i="4"/>
  <c r="T490" i="4"/>
  <c r="T482" i="4"/>
  <c r="T474" i="4"/>
  <c r="T466" i="4"/>
  <c r="T458" i="4"/>
  <c r="T450" i="4"/>
  <c r="T442" i="4"/>
  <c r="T434" i="4"/>
  <c r="T426" i="4"/>
  <c r="T418" i="4"/>
  <c r="T410" i="4"/>
  <c r="T402" i="4"/>
  <c r="T394" i="4"/>
  <c r="T386" i="4"/>
  <c r="T380" i="4"/>
  <c r="T372" i="4"/>
  <c r="T364" i="4"/>
  <c r="T356" i="4"/>
  <c r="T348" i="4"/>
  <c r="T340" i="4"/>
  <c r="T332" i="4"/>
  <c r="T324" i="4"/>
  <c r="T316" i="4"/>
  <c r="T308" i="4"/>
  <c r="T300" i="4"/>
  <c r="T292" i="4"/>
  <c r="T284" i="4"/>
  <c r="T276" i="4"/>
  <c r="T268" i="4"/>
  <c r="T260" i="4"/>
  <c r="T252" i="4"/>
  <c r="T244" i="4"/>
  <c r="T236" i="4"/>
  <c r="T228" i="4"/>
  <c r="T220" i="4"/>
  <c r="T212" i="4"/>
  <c r="T204" i="4"/>
  <c r="T196" i="4"/>
  <c r="T188" i="4"/>
  <c r="T180" i="4"/>
  <c r="T172" i="4"/>
  <c r="T164" i="4"/>
  <c r="T156" i="4"/>
  <c r="T148" i="4"/>
  <c r="T140" i="4"/>
  <c r="T132" i="4"/>
  <c r="T124" i="4"/>
  <c r="T116" i="4"/>
  <c r="T108" i="4"/>
  <c r="T100" i="4"/>
  <c r="T92" i="4"/>
  <c r="T84" i="4"/>
  <c r="T76" i="4"/>
  <c r="T68" i="4"/>
  <c r="T60" i="4"/>
  <c r="T52" i="4"/>
  <c r="T44" i="4"/>
  <c r="T36" i="4"/>
  <c r="T29" i="4"/>
  <c r="T21" i="4"/>
  <c r="T13" i="4"/>
  <c r="T535" i="3"/>
  <c r="T527" i="3"/>
  <c r="T519" i="3"/>
  <c r="T511" i="3"/>
  <c r="T503" i="3"/>
  <c r="T495" i="3"/>
  <c r="T487" i="3"/>
  <c r="T479" i="3"/>
  <c r="T471" i="3"/>
  <c r="T463" i="3"/>
  <c r="T455" i="3"/>
  <c r="T447" i="3"/>
  <c r="T439" i="3"/>
  <c r="T431" i="3"/>
  <c r="T423" i="3"/>
  <c r="T415" i="3"/>
  <c r="T407" i="3"/>
  <c r="T401" i="3"/>
  <c r="T397" i="3"/>
  <c r="T393" i="3"/>
  <c r="T389" i="3"/>
  <c r="T385" i="3"/>
  <c r="T381" i="3"/>
  <c r="T377" i="3"/>
  <c r="T373" i="3"/>
  <c r="T369" i="3"/>
  <c r="T365" i="3"/>
  <c r="T361" i="3"/>
  <c r="T357" i="3"/>
  <c r="T353" i="3"/>
  <c r="T349" i="3"/>
  <c r="T345" i="3"/>
  <c r="T341" i="3"/>
  <c r="T337" i="3"/>
  <c r="T333" i="3"/>
  <c r="T329" i="3"/>
  <c r="T325" i="3"/>
  <c r="T321" i="3"/>
  <c r="T317" i="3"/>
  <c r="T313" i="3"/>
  <c r="T309" i="3"/>
  <c r="T305" i="3"/>
  <c r="T301" i="3"/>
  <c r="T297" i="3"/>
  <c r="T293" i="3"/>
  <c r="T289" i="3"/>
  <c r="T285" i="3"/>
  <c r="T281" i="3"/>
  <c r="T277" i="3"/>
  <c r="T273" i="3"/>
  <c r="T269" i="3"/>
  <c r="T265" i="3"/>
  <c r="T261" i="3"/>
  <c r="T257" i="3"/>
  <c r="T253" i="3"/>
  <c r="T249" i="3"/>
  <c r="T245" i="3"/>
  <c r="T241" i="3"/>
  <c r="T237" i="3"/>
  <c r="T233" i="3"/>
  <c r="T229" i="3"/>
  <c r="T225" i="3"/>
  <c r="T221" i="3"/>
  <c r="T217" i="3"/>
  <c r="T213" i="3"/>
  <c r="T209" i="3"/>
  <c r="T205" i="3"/>
  <c r="T201" i="3"/>
  <c r="T197" i="3"/>
  <c r="T193" i="3"/>
  <c r="T189" i="3"/>
  <c r="T185" i="3"/>
  <c r="T181" i="3"/>
  <c r="T177" i="3"/>
  <c r="T173" i="3"/>
  <c r="T169" i="3"/>
  <c r="T165" i="3"/>
  <c r="T161" i="3"/>
  <c r="T157" i="3"/>
  <c r="T153" i="3"/>
  <c r="T149" i="3"/>
  <c r="T145" i="3"/>
  <c r="T141" i="3"/>
  <c r="T137" i="3"/>
  <c r="T133" i="3"/>
  <c r="T129" i="3"/>
  <c r="T125" i="3"/>
  <c r="T121" i="3"/>
  <c r="T117" i="3"/>
  <c r="T113" i="3"/>
  <c r="T109" i="3"/>
  <c r="T105" i="3"/>
  <c r="T101" i="3"/>
  <c r="T97" i="3"/>
  <c r="T93" i="3"/>
  <c r="T89" i="3"/>
  <c r="T85" i="3"/>
  <c r="T81" i="3"/>
  <c r="T77" i="3"/>
  <c r="T73" i="3"/>
  <c r="T69" i="3"/>
  <c r="T65" i="3"/>
  <c r="T61" i="3"/>
  <c r="T57" i="3"/>
  <c r="T53" i="3"/>
  <c r="T49" i="3"/>
  <c r="T45" i="3"/>
  <c r="T41" i="3"/>
  <c r="T37" i="3"/>
  <c r="T33" i="3"/>
  <c r="T29" i="3"/>
  <c r="T25" i="3"/>
  <c r="T21" i="3"/>
  <c r="T17" i="3"/>
  <c r="T13" i="3"/>
  <c r="T9" i="3"/>
  <c r="T539" i="2"/>
  <c r="T535" i="2"/>
  <c r="T531" i="2"/>
  <c r="T527" i="2"/>
  <c r="T523" i="2"/>
  <c r="T519" i="2"/>
  <c r="T515" i="2"/>
  <c r="T511" i="2"/>
  <c r="T507" i="2"/>
  <c r="T503" i="2"/>
  <c r="T499" i="2"/>
  <c r="T495" i="2"/>
  <c r="T491" i="2"/>
  <c r="T487" i="2"/>
  <c r="T483" i="2"/>
  <c r="T479" i="2"/>
  <c r="T475" i="2"/>
  <c r="T471" i="2"/>
  <c r="T467" i="2"/>
  <c r="T463" i="2"/>
  <c r="T459" i="2"/>
  <c r="T455" i="2"/>
  <c r="T451" i="2"/>
  <c r="T447" i="2"/>
  <c r="T443" i="2"/>
  <c r="T439" i="2"/>
  <c r="T435" i="2"/>
  <c r="T431" i="2"/>
  <c r="T427" i="2"/>
  <c r="T423" i="2"/>
  <c r="T419" i="2"/>
  <c r="T415" i="2"/>
  <c r="T411" i="2"/>
  <c r="T407" i="2"/>
  <c r="T403" i="2"/>
  <c r="T399" i="2"/>
  <c r="T395" i="2"/>
  <c r="T391" i="2"/>
  <c r="T387" i="2"/>
  <c r="T383" i="2"/>
  <c r="T379" i="2"/>
  <c r="T375" i="2"/>
  <c r="T371" i="2"/>
  <c r="T367" i="2"/>
  <c r="T363" i="2"/>
  <c r="T359" i="2"/>
  <c r="T355" i="2"/>
  <c r="T351" i="2"/>
  <c r="T347" i="2"/>
  <c r="T343" i="2"/>
  <c r="T339" i="2"/>
  <c r="T335" i="2"/>
  <c r="T331" i="2"/>
  <c r="T327" i="2"/>
  <c r="T323" i="2"/>
  <c r="T319" i="2"/>
  <c r="T315" i="2"/>
  <c r="T311" i="2"/>
  <c r="T307" i="2"/>
  <c r="T303" i="2"/>
  <c r="T299" i="2"/>
  <c r="T295" i="2"/>
  <c r="T291" i="2"/>
  <c r="T287" i="2"/>
  <c r="T283" i="2"/>
  <c r="T279" i="2"/>
  <c r="T275" i="2"/>
  <c r="T271" i="2"/>
  <c r="T267" i="2"/>
  <c r="T263" i="2"/>
  <c r="T259" i="2"/>
  <c r="T255" i="2"/>
  <c r="T251" i="2"/>
  <c r="T247" i="2"/>
  <c r="T243" i="2"/>
  <c r="T239" i="2"/>
  <c r="T235" i="2"/>
  <c r="T231" i="2"/>
  <c r="T227" i="2"/>
  <c r="T223" i="2"/>
  <c r="T219" i="2"/>
  <c r="T215" i="2"/>
  <c r="T211" i="2"/>
  <c r="T207" i="2"/>
  <c r="T203" i="2"/>
  <c r="T199" i="2"/>
  <c r="T195" i="2"/>
  <c r="T191" i="2"/>
  <c r="T187" i="2"/>
  <c r="T183" i="2"/>
  <c r="T179" i="2"/>
  <c r="T175" i="2"/>
  <c r="T171" i="2"/>
  <c r="T167" i="2"/>
  <c r="T163" i="2"/>
  <c r="T159" i="2"/>
  <c r="T155" i="2"/>
  <c r="T151" i="2"/>
  <c r="T147" i="2"/>
  <c r="T143" i="2"/>
  <c r="T139" i="2"/>
  <c r="T135" i="2"/>
  <c r="T131" i="2"/>
  <c r="T127" i="2"/>
  <c r="T123" i="2"/>
  <c r="T119" i="2"/>
  <c r="T115" i="2"/>
  <c r="T111" i="2"/>
  <c r="T107" i="2"/>
  <c r="T103" i="2"/>
  <c r="T99" i="2"/>
  <c r="T95" i="2"/>
  <c r="T91" i="2"/>
  <c r="T87" i="2"/>
  <c r="T83" i="2"/>
  <c r="T79" i="2"/>
  <c r="T75" i="2"/>
  <c r="T71" i="2"/>
  <c r="T67" i="2"/>
  <c r="T63" i="2"/>
  <c r="T59" i="2"/>
  <c r="T55" i="2"/>
  <c r="T51" i="2"/>
  <c r="T47" i="2"/>
  <c r="T43" i="2"/>
  <c r="T39" i="2"/>
  <c r="T35" i="2"/>
  <c r="T31" i="2"/>
  <c r="T27" i="2"/>
  <c r="T23" i="2"/>
  <c r="T19" i="2"/>
  <c r="T15" i="2"/>
  <c r="T11" i="2"/>
  <c r="T7" i="2"/>
  <c r="T111" i="13"/>
  <c r="T209" i="12"/>
  <c r="T371" i="11"/>
  <c r="T223" i="11"/>
  <c r="T95" i="11"/>
  <c r="T529" i="10"/>
  <c r="T483" i="10"/>
  <c r="T441" i="10"/>
  <c r="T408" i="10"/>
  <c r="T376" i="10"/>
  <c r="T344" i="10"/>
  <c r="T312" i="10"/>
  <c r="T280" i="10"/>
  <c r="T248" i="10"/>
  <c r="T216" i="10"/>
  <c r="T184" i="10"/>
  <c r="T152" i="10"/>
  <c r="T120" i="10"/>
  <c r="T88" i="10"/>
  <c r="T56" i="10"/>
  <c r="T24" i="10"/>
  <c r="T517" i="9"/>
  <c r="T485" i="9"/>
  <c r="T453" i="9"/>
  <c r="T421" i="9"/>
  <c r="T389" i="9"/>
  <c r="T357" i="9"/>
  <c r="T325" i="9"/>
  <c r="T293" i="9"/>
  <c r="T261" i="9"/>
  <c r="T229" i="9"/>
  <c r="T197" i="9"/>
  <c r="T165" i="9"/>
  <c r="T133" i="9"/>
  <c r="T101" i="9"/>
  <c r="T69" i="9"/>
  <c r="T37" i="9"/>
  <c r="T511" i="8"/>
  <c r="T479" i="8"/>
  <c r="T447" i="8"/>
  <c r="T415" i="8"/>
  <c r="T390" i="8"/>
  <c r="T374" i="8"/>
  <c r="T358" i="8"/>
  <c r="T342" i="8"/>
  <c r="T326" i="8"/>
  <c r="T310" i="8"/>
  <c r="T294" i="8"/>
  <c r="T278" i="8"/>
  <c r="T262" i="8"/>
  <c r="T246" i="8"/>
  <c r="T230" i="8"/>
  <c r="T214" i="8"/>
  <c r="T198" i="8"/>
  <c r="T182" i="8"/>
  <c r="T166" i="8"/>
  <c r="T150" i="8"/>
  <c r="T134" i="8"/>
  <c r="T118" i="8"/>
  <c r="T102" i="8"/>
  <c r="T86" i="8"/>
  <c r="T70" i="8"/>
  <c r="T54" i="8"/>
  <c r="T38" i="8"/>
  <c r="T26" i="8"/>
  <c r="T10" i="8"/>
  <c r="T533" i="7"/>
  <c r="T517" i="7"/>
  <c r="T501" i="7"/>
  <c r="T485" i="7"/>
  <c r="T469" i="7"/>
  <c r="T453" i="7"/>
  <c r="T437" i="7"/>
  <c r="T421" i="7"/>
  <c r="T405" i="7"/>
  <c r="T395" i="7"/>
  <c r="T384" i="7"/>
  <c r="T373" i="7"/>
  <c r="T363" i="7"/>
  <c r="T352" i="7"/>
  <c r="T341" i="7"/>
  <c r="T331" i="7"/>
  <c r="T320" i="7"/>
  <c r="T309" i="7"/>
  <c r="T299" i="7"/>
  <c r="T288" i="7"/>
  <c r="T277" i="7"/>
  <c r="T267" i="7"/>
  <c r="T256" i="7"/>
  <c r="T247" i="7"/>
  <c r="T239" i="7"/>
  <c r="T231" i="7"/>
  <c r="T223" i="7"/>
  <c r="T215" i="7"/>
  <c r="T207" i="7"/>
  <c r="T199" i="7"/>
  <c r="T191" i="7"/>
  <c r="T183" i="7"/>
  <c r="T175" i="7"/>
  <c r="T167" i="7"/>
  <c r="T159" i="7"/>
  <c r="T151" i="7"/>
  <c r="T143" i="7"/>
  <c r="T135" i="7"/>
  <c r="T127" i="7"/>
  <c r="T119" i="7"/>
  <c r="T111" i="7"/>
  <c r="T103" i="7"/>
  <c r="T95" i="7"/>
  <c r="T87" i="7"/>
  <c r="T79" i="7"/>
  <c r="T71" i="7"/>
  <c r="T63" i="7"/>
  <c r="T55" i="7"/>
  <c r="T47" i="7"/>
  <c r="T39" i="7"/>
  <c r="T31" i="7"/>
  <c r="T23" i="7"/>
  <c r="T15" i="7"/>
  <c r="T7" i="7"/>
  <c r="T537" i="6"/>
  <c r="T529" i="6"/>
  <c r="T521" i="6"/>
  <c r="T513" i="6"/>
  <c r="T505" i="6"/>
  <c r="T497" i="6"/>
  <c r="T489" i="6"/>
  <c r="T481" i="6"/>
  <c r="T473" i="6"/>
  <c r="T465" i="6"/>
  <c r="T457" i="6"/>
  <c r="T449" i="6"/>
  <c r="T441" i="6"/>
  <c r="T433" i="6"/>
  <c r="T425" i="6"/>
  <c r="T417" i="6"/>
  <c r="T409" i="6"/>
  <c r="T401" i="6"/>
  <c r="T393" i="6"/>
  <c r="T385" i="6"/>
  <c r="T378" i="6"/>
  <c r="T370" i="6"/>
  <c r="T362" i="6"/>
  <c r="T354" i="6"/>
  <c r="T346" i="6"/>
  <c r="T338" i="6"/>
  <c r="T330" i="6"/>
  <c r="T322" i="6"/>
  <c r="T314" i="6"/>
  <c r="T306" i="6"/>
  <c r="T298" i="6"/>
  <c r="T290" i="6"/>
  <c r="T282" i="6"/>
  <c r="T274" i="6"/>
  <c r="T266" i="6"/>
  <c r="T258" i="6"/>
  <c r="T250" i="6"/>
  <c r="T242" i="6"/>
  <c r="T234" i="6"/>
  <c r="T226" i="6"/>
  <c r="T218" i="6"/>
  <c r="T210" i="6"/>
  <c r="T202" i="6"/>
  <c r="T194" i="6"/>
  <c r="T186" i="6"/>
  <c r="T178" i="6"/>
  <c r="T170" i="6"/>
  <c r="T162" i="6"/>
  <c r="T154" i="6"/>
  <c r="T146" i="6"/>
  <c r="T138" i="6"/>
  <c r="T130" i="6"/>
  <c r="T122" i="6"/>
  <c r="T114" i="6"/>
  <c r="T106" i="6"/>
  <c r="T98" i="6"/>
  <c r="T90" i="6"/>
  <c r="T82" i="6"/>
  <c r="T74" i="6"/>
  <c r="T66" i="6"/>
  <c r="T58" i="6"/>
  <c r="T50" i="6"/>
  <c r="T42" i="6"/>
  <c r="T34" i="6"/>
  <c r="T26" i="6"/>
  <c r="T18" i="6"/>
  <c r="T10" i="6"/>
  <c r="T541" i="5"/>
  <c r="T533" i="5"/>
  <c r="T525" i="5"/>
  <c r="T517" i="5"/>
  <c r="T509" i="5"/>
  <c r="T501" i="5"/>
  <c r="T493" i="5"/>
  <c r="T485" i="5"/>
  <c r="T477" i="5"/>
  <c r="T469" i="5"/>
  <c r="T461" i="5"/>
  <c r="T453" i="5"/>
  <c r="T445" i="5"/>
  <c r="T437" i="5"/>
  <c r="T429" i="5"/>
  <c r="T421" i="5"/>
  <c r="T413" i="5"/>
  <c r="T405" i="5"/>
  <c r="T397" i="5"/>
  <c r="T389" i="5"/>
  <c r="T381" i="5"/>
  <c r="T373" i="5"/>
  <c r="T365" i="5"/>
  <c r="T357" i="5"/>
  <c r="T349" i="5"/>
  <c r="T341" i="5"/>
  <c r="T333" i="5"/>
  <c r="T325" i="5"/>
  <c r="T317" i="5"/>
  <c r="T309" i="5"/>
  <c r="T301" i="5"/>
  <c r="T293" i="5"/>
  <c r="T285" i="5"/>
  <c r="T277" i="5"/>
  <c r="T269" i="5"/>
  <c r="T261" i="5"/>
  <c r="T253" i="5"/>
  <c r="T245" i="5"/>
  <c r="T237" i="5"/>
  <c r="T229" i="5"/>
  <c r="T221" i="5"/>
  <c r="T213" i="5"/>
  <c r="T205" i="5"/>
  <c r="T197" i="5"/>
  <c r="T189" i="5"/>
  <c r="T181" i="5"/>
  <c r="T173" i="5"/>
  <c r="T165" i="5"/>
  <c r="T157" i="5"/>
  <c r="T149" i="5"/>
  <c r="T141" i="5"/>
  <c r="T133" i="5"/>
  <c r="T125" i="5"/>
  <c r="T117" i="5"/>
  <c r="T109" i="5"/>
  <c r="T101" i="5"/>
  <c r="T93" i="5"/>
  <c r="T85" i="5"/>
  <c r="T77" i="5"/>
  <c r="T69" i="5"/>
  <c r="T61" i="5"/>
  <c r="T53" i="5"/>
  <c r="T45" i="5"/>
  <c r="T37" i="5"/>
  <c r="T29" i="5"/>
  <c r="T21" i="5"/>
  <c r="T13" i="5"/>
  <c r="T535" i="4"/>
  <c r="T527" i="4"/>
  <c r="T519" i="4"/>
  <c r="T511" i="4"/>
  <c r="T503" i="4"/>
  <c r="T495" i="4"/>
  <c r="T487" i="4"/>
  <c r="T479" i="4"/>
  <c r="T471" i="4"/>
  <c r="T463" i="4"/>
  <c r="T455" i="4"/>
  <c r="T447" i="4"/>
  <c r="T439" i="4"/>
  <c r="T431" i="4"/>
  <c r="T423" i="4"/>
  <c r="T415" i="4"/>
  <c r="T407" i="4"/>
  <c r="T399" i="4"/>
  <c r="T391" i="4"/>
  <c r="T383" i="4"/>
  <c r="T379" i="4"/>
  <c r="T371" i="4"/>
  <c r="T363" i="4"/>
  <c r="T355" i="4"/>
  <c r="T347" i="4"/>
  <c r="T339" i="4"/>
  <c r="T331" i="4"/>
  <c r="T323" i="4"/>
  <c r="T315" i="4"/>
  <c r="T307" i="4"/>
  <c r="T299" i="4"/>
  <c r="T291" i="4"/>
  <c r="T283" i="4"/>
  <c r="T275" i="4"/>
  <c r="T267" i="4"/>
  <c r="T259" i="4"/>
  <c r="T251" i="4"/>
  <c r="T243" i="4"/>
  <c r="T235" i="4"/>
  <c r="T227" i="4"/>
  <c r="T219" i="4"/>
  <c r="T211" i="4"/>
  <c r="T203" i="4"/>
  <c r="T195" i="4"/>
  <c r="T187" i="4"/>
  <c r="T179" i="4"/>
  <c r="T171" i="4"/>
  <c r="T163" i="4"/>
  <c r="T155" i="4"/>
  <c r="T147" i="4"/>
  <c r="T139" i="4"/>
  <c r="T131" i="4"/>
  <c r="T123" i="4"/>
  <c r="T115" i="4"/>
  <c r="T107" i="4"/>
  <c r="T99" i="4"/>
  <c r="T91" i="4"/>
  <c r="T83" i="4"/>
  <c r="T75" i="4"/>
  <c r="T67" i="4"/>
  <c r="T59" i="4"/>
  <c r="T51" i="4"/>
  <c r="T43" i="4"/>
  <c r="T35" i="4"/>
  <c r="T28" i="4"/>
  <c r="T20" i="4"/>
  <c r="T12" i="4"/>
  <c r="T542" i="3"/>
  <c r="T534" i="3"/>
  <c r="T526" i="3"/>
  <c r="T518" i="3"/>
  <c r="T510" i="3"/>
  <c r="T502" i="3"/>
  <c r="T494" i="3"/>
  <c r="T486" i="3"/>
  <c r="T478" i="3"/>
  <c r="T470" i="3"/>
  <c r="T462" i="3"/>
  <c r="T454" i="3"/>
  <c r="T446" i="3"/>
  <c r="T438" i="3"/>
  <c r="T430" i="3"/>
  <c r="T422" i="3"/>
  <c r="T414" i="3"/>
  <c r="T406" i="3"/>
  <c r="T400" i="3"/>
  <c r="T396" i="3"/>
  <c r="T392" i="3"/>
  <c r="T388" i="3"/>
  <c r="T384" i="3"/>
  <c r="T380" i="3"/>
  <c r="T376" i="3"/>
  <c r="T372" i="3"/>
  <c r="T368" i="3"/>
  <c r="T364" i="3"/>
  <c r="T360" i="3"/>
  <c r="T356" i="3"/>
  <c r="T352" i="3"/>
  <c r="T348" i="3"/>
  <c r="T344" i="3"/>
  <c r="T340" i="3"/>
  <c r="T336" i="3"/>
  <c r="T332" i="3"/>
  <c r="T328" i="3"/>
  <c r="T324" i="3"/>
  <c r="T320" i="3"/>
  <c r="T316" i="3"/>
  <c r="T312" i="3"/>
  <c r="T308" i="3"/>
  <c r="T304" i="3"/>
  <c r="T300" i="3"/>
  <c r="T296" i="3"/>
  <c r="T292" i="3"/>
  <c r="T288" i="3"/>
  <c r="T284" i="3"/>
  <c r="T280" i="3"/>
  <c r="T276" i="3"/>
  <c r="T272" i="3"/>
  <c r="T268" i="3"/>
  <c r="T264" i="3"/>
  <c r="T260" i="3"/>
  <c r="T256" i="3"/>
  <c r="T252" i="3"/>
  <c r="T248" i="3"/>
  <c r="T244" i="3"/>
  <c r="T240" i="3"/>
  <c r="T236" i="3"/>
  <c r="T232" i="3"/>
  <c r="T228" i="3"/>
  <c r="T224" i="3"/>
  <c r="T220" i="3"/>
  <c r="T216" i="3"/>
  <c r="T212" i="3"/>
  <c r="T208" i="3"/>
  <c r="T204" i="3"/>
  <c r="T200" i="3"/>
  <c r="T196" i="3"/>
  <c r="T192" i="3"/>
  <c r="T188" i="3"/>
  <c r="T184" i="3"/>
  <c r="T180" i="3"/>
  <c r="T176" i="3"/>
  <c r="T172" i="3"/>
  <c r="T168" i="3"/>
  <c r="T164" i="3"/>
  <c r="T160" i="3"/>
  <c r="T156" i="3"/>
  <c r="T152" i="3"/>
  <c r="T148" i="3"/>
  <c r="T144" i="3"/>
  <c r="T140" i="3"/>
  <c r="T136" i="3"/>
  <c r="T132" i="3"/>
  <c r="T128" i="3"/>
  <c r="T124" i="3"/>
  <c r="T120" i="3"/>
  <c r="T116" i="3"/>
  <c r="T112" i="3"/>
  <c r="T108" i="3"/>
  <c r="T104" i="3"/>
  <c r="T100" i="3"/>
  <c r="T96" i="3"/>
  <c r="T92" i="3"/>
  <c r="T88" i="3"/>
  <c r="T84" i="3"/>
  <c r="T80" i="3"/>
  <c r="T76" i="3"/>
  <c r="T72" i="3"/>
  <c r="T68" i="3"/>
  <c r="T64" i="3"/>
  <c r="T60" i="3"/>
  <c r="T56" i="3"/>
  <c r="T52" i="3"/>
  <c r="T48" i="3"/>
  <c r="T44" i="3"/>
  <c r="T40" i="3"/>
  <c r="T36" i="3"/>
  <c r="T32" i="3"/>
  <c r="T28" i="3"/>
  <c r="T24" i="3"/>
  <c r="T20" i="3"/>
  <c r="T16" i="3"/>
  <c r="T12" i="3"/>
  <c r="T8" i="3"/>
  <c r="T542" i="2"/>
  <c r="T538" i="2"/>
  <c r="T534" i="2"/>
  <c r="T530" i="2"/>
  <c r="T526" i="2"/>
  <c r="T522" i="2"/>
  <c r="T518" i="2"/>
  <c r="T514" i="2"/>
  <c r="T510" i="2"/>
  <c r="T506" i="2"/>
  <c r="T502" i="2"/>
  <c r="T498" i="2"/>
  <c r="T494" i="2"/>
  <c r="T490" i="2"/>
  <c r="T486" i="2"/>
  <c r="T482" i="2"/>
  <c r="T478" i="2"/>
  <c r="T474" i="2"/>
  <c r="T470" i="2"/>
  <c r="T466" i="2"/>
  <c r="T462" i="2"/>
  <c r="T458" i="2"/>
  <c r="T454" i="2"/>
  <c r="T450" i="2"/>
  <c r="T446" i="2"/>
  <c r="T442" i="2"/>
  <c r="T438" i="2"/>
  <c r="T434" i="2"/>
  <c r="T430" i="2"/>
  <c r="T426" i="2"/>
  <c r="T422" i="2"/>
  <c r="T418" i="2"/>
  <c r="T414" i="2"/>
  <c r="T410" i="2"/>
  <c r="T406" i="2"/>
  <c r="T402" i="2"/>
  <c r="T398" i="2"/>
  <c r="T394" i="2"/>
  <c r="T390" i="2"/>
  <c r="T386" i="2"/>
  <c r="T382" i="2"/>
  <c r="T378" i="2"/>
  <c r="T374" i="2"/>
  <c r="T370" i="2"/>
  <c r="T366" i="2"/>
  <c r="T362" i="2"/>
  <c r="T358" i="2"/>
  <c r="T354" i="2"/>
  <c r="T350" i="2"/>
  <c r="T346" i="2"/>
  <c r="T342" i="2"/>
  <c r="T338" i="2"/>
  <c r="T334" i="2"/>
  <c r="T330" i="2"/>
  <c r="T326" i="2"/>
  <c r="T322" i="2"/>
  <c r="T318" i="2"/>
  <c r="T314" i="2"/>
  <c r="T310" i="2"/>
  <c r="T306" i="2"/>
  <c r="T302" i="2"/>
  <c r="T298" i="2"/>
  <c r="T294" i="2"/>
  <c r="T290" i="2"/>
  <c r="T286" i="2"/>
  <c r="T282" i="2"/>
  <c r="T278" i="2"/>
  <c r="T274" i="2"/>
  <c r="T270" i="2"/>
  <c r="T266" i="2"/>
  <c r="T262" i="2"/>
  <c r="T258" i="2"/>
  <c r="T254" i="2"/>
  <c r="T250" i="2"/>
  <c r="T246" i="2"/>
  <c r="T242" i="2"/>
  <c r="T238" i="2"/>
  <c r="T234" i="2"/>
  <c r="T230" i="2"/>
  <c r="P236" i="1" s="1"/>
  <c r="T226" i="2"/>
  <c r="T222" i="2"/>
  <c r="T218" i="2"/>
  <c r="T214" i="2"/>
  <c r="T210" i="2"/>
  <c r="T206" i="2"/>
  <c r="T202" i="2"/>
  <c r="T198" i="2"/>
  <c r="T194" i="2"/>
  <c r="T190" i="2"/>
  <c r="T186" i="2"/>
  <c r="T182" i="2"/>
  <c r="T178" i="2"/>
  <c r="T174" i="2"/>
  <c r="T170" i="2"/>
  <c r="T166" i="2"/>
  <c r="T162" i="2"/>
  <c r="T158" i="2"/>
  <c r="T154" i="2"/>
  <c r="T150" i="2"/>
  <c r="T146" i="2"/>
  <c r="T142" i="2"/>
  <c r="T138" i="2"/>
  <c r="T134" i="2"/>
  <c r="T130" i="2"/>
  <c r="T126" i="2"/>
  <c r="T122" i="2"/>
  <c r="T118" i="2"/>
  <c r="T114" i="2"/>
  <c r="T110" i="2"/>
  <c r="T106" i="2"/>
  <c r="T102" i="2"/>
  <c r="T98" i="2"/>
  <c r="T94" i="2"/>
  <c r="T90" i="2"/>
  <c r="T86" i="2"/>
  <c r="T82" i="2"/>
  <c r="T78" i="2"/>
  <c r="T74" i="2"/>
  <c r="T70" i="2"/>
  <c r="T66" i="2"/>
  <c r="T62" i="2"/>
  <c r="T58" i="2"/>
  <c r="T54" i="2"/>
  <c r="T50" i="2"/>
  <c r="T46" i="2"/>
  <c r="T42" i="2"/>
  <c r="T38" i="2"/>
  <c r="T34" i="2"/>
  <c r="T30" i="2"/>
  <c r="T26" i="2"/>
  <c r="T22" i="2"/>
  <c r="T18" i="2"/>
  <c r="T14" i="2"/>
  <c r="T10" i="2"/>
  <c r="T185" i="12"/>
  <c r="T507" i="11"/>
  <c r="T291" i="11"/>
  <c r="T163" i="11"/>
  <c r="T35" i="11"/>
  <c r="T526" i="10"/>
  <c r="T482" i="10"/>
  <c r="T439" i="10"/>
  <c r="T407" i="10"/>
  <c r="T375" i="10"/>
  <c r="T343" i="10"/>
  <c r="T311" i="10"/>
  <c r="T279" i="10"/>
  <c r="T247" i="10"/>
  <c r="T215" i="10"/>
  <c r="T183" i="10"/>
  <c r="T151" i="10"/>
  <c r="T119" i="10"/>
  <c r="T87" i="10"/>
  <c r="T55" i="10"/>
  <c r="T23" i="10"/>
  <c r="T538" i="9"/>
  <c r="T506" i="9"/>
  <c r="T474" i="9"/>
  <c r="T442" i="9"/>
  <c r="T410" i="9"/>
  <c r="T378" i="9"/>
  <c r="T346" i="9"/>
  <c r="T314" i="9"/>
  <c r="T282" i="9"/>
  <c r="T250" i="9"/>
  <c r="T218" i="9"/>
  <c r="T186" i="9"/>
  <c r="T154" i="9"/>
  <c r="T122" i="9"/>
  <c r="T90" i="9"/>
  <c r="T58" i="9"/>
  <c r="T26" i="9"/>
  <c r="T532" i="8"/>
  <c r="T500" i="8"/>
  <c r="T468" i="8"/>
  <c r="T436" i="8"/>
  <c r="T404" i="8"/>
  <c r="T385" i="8"/>
  <c r="T369" i="8"/>
  <c r="T353" i="8"/>
  <c r="T337" i="8"/>
  <c r="T321" i="8"/>
  <c r="T305" i="8"/>
  <c r="T289" i="8"/>
  <c r="T273" i="8"/>
  <c r="T257" i="8"/>
  <c r="T241" i="8"/>
  <c r="T225" i="8"/>
  <c r="T209" i="8"/>
  <c r="T193" i="8"/>
  <c r="T177" i="8"/>
  <c r="T161" i="8"/>
  <c r="T145" i="8"/>
  <c r="T129" i="8"/>
  <c r="T113" i="8"/>
  <c r="T97" i="8"/>
  <c r="T81" i="8"/>
  <c r="T65" i="8"/>
  <c r="T49" i="8"/>
  <c r="T33" i="8"/>
  <c r="T19" i="8"/>
  <c r="T528" i="7"/>
  <c r="T512" i="7"/>
  <c r="T496" i="7"/>
  <c r="T480" i="7"/>
  <c r="T464" i="7"/>
  <c r="T448" i="7"/>
  <c r="T432" i="7"/>
  <c r="T416" i="7"/>
  <c r="T401" i="7"/>
  <c r="T391" i="7"/>
  <c r="T380" i="7"/>
  <c r="T369" i="7"/>
  <c r="T359" i="7"/>
  <c r="T348" i="7"/>
  <c r="T337" i="7"/>
  <c r="T327" i="7"/>
  <c r="T316" i="7"/>
  <c r="T305" i="7"/>
  <c r="T295" i="7"/>
  <c r="T284" i="7"/>
  <c r="T273" i="7"/>
  <c r="T263" i="7"/>
  <c r="T252" i="7"/>
  <c r="T244" i="7"/>
  <c r="T236" i="7"/>
  <c r="T228" i="7"/>
  <c r="T220" i="7"/>
  <c r="T212" i="7"/>
  <c r="T204" i="7"/>
  <c r="T196" i="7"/>
  <c r="T188" i="7"/>
  <c r="T180" i="7"/>
  <c r="T172" i="7"/>
  <c r="T164" i="7"/>
  <c r="T156" i="7"/>
  <c r="T148" i="7"/>
  <c r="T140" i="7"/>
  <c r="T132" i="7"/>
  <c r="T124" i="7"/>
  <c r="T116" i="7"/>
  <c r="T108" i="7"/>
  <c r="T100" i="7"/>
  <c r="T92" i="7"/>
  <c r="T84" i="7"/>
  <c r="T76" i="7"/>
  <c r="T68" i="7"/>
  <c r="T60" i="7"/>
  <c r="T52" i="7"/>
  <c r="T44" i="7"/>
  <c r="T36" i="7"/>
  <c r="T28" i="7"/>
  <c r="T20" i="7"/>
  <c r="T12" i="7"/>
  <c r="T542" i="6"/>
  <c r="T534" i="6"/>
  <c r="T526" i="6"/>
  <c r="T518" i="6"/>
  <c r="T510" i="6"/>
  <c r="T502" i="6"/>
  <c r="T494" i="6"/>
  <c r="T486" i="6"/>
  <c r="T478" i="6"/>
  <c r="T470" i="6"/>
  <c r="T462" i="6"/>
  <c r="T454" i="6"/>
  <c r="T446" i="6"/>
  <c r="T438" i="6"/>
  <c r="T430" i="6"/>
  <c r="T422" i="6"/>
  <c r="T414" i="6"/>
  <c r="T406" i="6"/>
  <c r="T398" i="6"/>
  <c r="T390" i="6"/>
  <c r="T375" i="6"/>
  <c r="T367" i="6"/>
  <c r="T359" i="6"/>
  <c r="T351" i="6"/>
  <c r="T343" i="6"/>
  <c r="T335" i="6"/>
  <c r="T327" i="6"/>
  <c r="T319" i="6"/>
  <c r="T311" i="6"/>
  <c r="T303" i="6"/>
  <c r="T295" i="6"/>
  <c r="T287" i="6"/>
  <c r="T279" i="6"/>
  <c r="T271" i="6"/>
  <c r="T263" i="6"/>
  <c r="T255" i="6"/>
  <c r="T247" i="6"/>
  <c r="T239" i="6"/>
  <c r="T231" i="6"/>
  <c r="T223" i="6"/>
  <c r="T215" i="6"/>
  <c r="T207" i="6"/>
  <c r="T199" i="6"/>
  <c r="T191" i="6"/>
  <c r="T183" i="6"/>
  <c r="T175" i="6"/>
  <c r="T167" i="6"/>
  <c r="T159" i="6"/>
  <c r="T151" i="6"/>
  <c r="T31" i="11"/>
  <c r="T424" i="10"/>
  <c r="T296" i="10"/>
  <c r="T168" i="10"/>
  <c r="T40" i="10"/>
  <c r="T501" i="9"/>
  <c r="T373" i="9"/>
  <c r="T245" i="9"/>
  <c r="T117" i="9"/>
  <c r="T431" i="8"/>
  <c r="T350" i="8"/>
  <c r="T286" i="8"/>
  <c r="T222" i="8"/>
  <c r="T158" i="8"/>
  <c r="T94" i="8"/>
  <c r="T525" i="7"/>
  <c r="T461" i="7"/>
  <c r="T400" i="7"/>
  <c r="T357" i="7"/>
  <c r="T315" i="7"/>
  <c r="T272" i="7"/>
  <c r="T235" i="7"/>
  <c r="T203" i="7"/>
  <c r="T171" i="7"/>
  <c r="T139" i="7"/>
  <c r="T107" i="7"/>
  <c r="T75" i="7"/>
  <c r="T43" i="7"/>
  <c r="T11" i="7"/>
  <c r="T517" i="6"/>
  <c r="T485" i="6"/>
  <c r="T453" i="6"/>
  <c r="T421" i="6"/>
  <c r="T389" i="6"/>
  <c r="T358" i="6"/>
  <c r="T326" i="6"/>
  <c r="T294" i="6"/>
  <c r="T262" i="6"/>
  <c r="T230" i="6"/>
  <c r="T198" i="6"/>
  <c r="T166" i="6"/>
  <c r="T142" i="6"/>
  <c r="T126" i="6"/>
  <c r="T110" i="6"/>
  <c r="T94" i="6"/>
  <c r="T78" i="6"/>
  <c r="T62" i="6"/>
  <c r="T46" i="6"/>
  <c r="T30" i="6"/>
  <c r="T14" i="6"/>
  <c r="T540" i="5"/>
  <c r="T524" i="5"/>
  <c r="T508" i="5"/>
  <c r="T492" i="5"/>
  <c r="T476" i="5"/>
  <c r="T460" i="5"/>
  <c r="T444" i="5"/>
  <c r="T428" i="5"/>
  <c r="T412" i="5"/>
  <c r="T396" i="5"/>
  <c r="T380" i="5"/>
  <c r="T364" i="5"/>
  <c r="T348" i="5"/>
  <c r="T332" i="5"/>
  <c r="T316" i="5"/>
  <c r="T300" i="5"/>
  <c r="T284" i="5"/>
  <c r="T268" i="5"/>
  <c r="T252" i="5"/>
  <c r="T236" i="5"/>
  <c r="T220" i="5"/>
  <c r="T204" i="5"/>
  <c r="T188" i="5"/>
  <c r="T172" i="5"/>
  <c r="T156" i="5"/>
  <c r="T140" i="5"/>
  <c r="T124" i="5"/>
  <c r="T108" i="5"/>
  <c r="T92" i="5"/>
  <c r="T76" i="5"/>
  <c r="T60" i="5"/>
  <c r="T44" i="5"/>
  <c r="T28" i="5"/>
  <c r="T12" i="5"/>
  <c r="T534" i="4"/>
  <c r="T518" i="4"/>
  <c r="T502" i="4"/>
  <c r="T486" i="4"/>
  <c r="T470" i="4"/>
  <c r="T454" i="4"/>
  <c r="T438" i="4"/>
  <c r="T422" i="4"/>
  <c r="T406" i="4"/>
  <c r="T390" i="4"/>
  <c r="T376" i="4"/>
  <c r="T360" i="4"/>
  <c r="T344" i="4"/>
  <c r="T328" i="4"/>
  <c r="T312" i="4"/>
  <c r="T296" i="4"/>
  <c r="T280" i="4"/>
  <c r="T264" i="4"/>
  <c r="T248" i="4"/>
  <c r="T232" i="4"/>
  <c r="T216" i="4"/>
  <c r="T200" i="4"/>
  <c r="T184" i="4"/>
  <c r="T168" i="4"/>
  <c r="T152" i="4"/>
  <c r="T136" i="4"/>
  <c r="T120" i="4"/>
  <c r="T104" i="4"/>
  <c r="T88" i="4"/>
  <c r="T72" i="4"/>
  <c r="T56" i="4"/>
  <c r="T40" i="4"/>
  <c r="T25" i="4"/>
  <c r="T9" i="4"/>
  <c r="T538" i="3"/>
  <c r="T522" i="3"/>
  <c r="T506" i="3"/>
  <c r="T490" i="3"/>
  <c r="T474" i="3"/>
  <c r="T458" i="3"/>
  <c r="T442" i="3"/>
  <c r="T426" i="3"/>
  <c r="T410" i="3"/>
  <c r="T398" i="3"/>
  <c r="T390" i="3"/>
  <c r="T382" i="3"/>
  <c r="T374" i="3"/>
  <c r="T366" i="3"/>
  <c r="T358" i="3"/>
  <c r="T350" i="3"/>
  <c r="T342" i="3"/>
  <c r="T334" i="3"/>
  <c r="T326" i="3"/>
  <c r="T318" i="3"/>
  <c r="T310" i="3"/>
  <c r="T302" i="3"/>
  <c r="T294" i="3"/>
  <c r="T286" i="3"/>
  <c r="T278" i="3"/>
  <c r="T270" i="3"/>
  <c r="T262" i="3"/>
  <c r="T254" i="3"/>
  <c r="T246" i="3"/>
  <c r="T238" i="3"/>
  <c r="T230" i="3"/>
  <c r="T222" i="3"/>
  <c r="T214" i="3"/>
  <c r="T206" i="3"/>
  <c r="T198" i="3"/>
  <c r="T190" i="3"/>
  <c r="T182" i="3"/>
  <c r="T174" i="3"/>
  <c r="T166" i="3"/>
  <c r="T158" i="3"/>
  <c r="T150" i="3"/>
  <c r="T142" i="3"/>
  <c r="T134" i="3"/>
  <c r="T126" i="3"/>
  <c r="T118" i="3"/>
  <c r="T110" i="3"/>
  <c r="T102" i="3"/>
  <c r="T94" i="3"/>
  <c r="T86" i="3"/>
  <c r="T78" i="3"/>
  <c r="T70" i="3"/>
  <c r="T62" i="3"/>
  <c r="T54" i="3"/>
  <c r="T46" i="3"/>
  <c r="T38" i="3"/>
  <c r="T30" i="3"/>
  <c r="T22" i="3"/>
  <c r="T14" i="3"/>
  <c r="T537" i="2"/>
  <c r="T529" i="2"/>
  <c r="T521" i="2"/>
  <c r="T513" i="2"/>
  <c r="T505" i="2"/>
  <c r="T497" i="2"/>
  <c r="T489" i="2"/>
  <c r="T481" i="2"/>
  <c r="T473" i="2"/>
  <c r="T465" i="2"/>
  <c r="T457" i="2"/>
  <c r="T449" i="2"/>
  <c r="T441" i="2"/>
  <c r="T433" i="2"/>
  <c r="T425" i="2"/>
  <c r="T417" i="2"/>
  <c r="T409" i="2"/>
  <c r="T401" i="2"/>
  <c r="T393" i="2"/>
  <c r="T385" i="2"/>
  <c r="T377" i="2"/>
  <c r="T369" i="2"/>
  <c r="T361" i="2"/>
  <c r="T353" i="2"/>
  <c r="T345" i="2"/>
  <c r="T337" i="2"/>
  <c r="T329" i="2"/>
  <c r="T321" i="2"/>
  <c r="T313" i="2"/>
  <c r="T305" i="2"/>
  <c r="T297" i="2"/>
  <c r="T289" i="2"/>
  <c r="P295" i="1" s="1"/>
  <c r="T281" i="2"/>
  <c r="T273" i="2"/>
  <c r="T265" i="2"/>
  <c r="T257" i="2"/>
  <c r="T249" i="2"/>
  <c r="T241" i="2"/>
  <c r="T233" i="2"/>
  <c r="T225" i="2"/>
  <c r="P231" i="1" s="1"/>
  <c r="T217" i="2"/>
  <c r="T209" i="2"/>
  <c r="T201" i="2"/>
  <c r="T193" i="2"/>
  <c r="T185" i="2"/>
  <c r="T177" i="2"/>
  <c r="T169" i="2"/>
  <c r="T161" i="2"/>
  <c r="T153" i="2"/>
  <c r="T145" i="2"/>
  <c r="T137" i="2"/>
  <c r="T129" i="2"/>
  <c r="T121" i="2"/>
  <c r="T113" i="2"/>
  <c r="T105" i="2"/>
  <c r="T97" i="2"/>
  <c r="T89" i="2"/>
  <c r="T81" i="2"/>
  <c r="T73" i="2"/>
  <c r="T65" i="2"/>
  <c r="T57" i="2"/>
  <c r="T49" i="2"/>
  <c r="T41" i="2"/>
  <c r="T33" i="2"/>
  <c r="T25" i="2"/>
  <c r="T17" i="2"/>
  <c r="T9" i="2"/>
  <c r="T499" i="11"/>
  <c r="T392" i="10"/>
  <c r="T264" i="10"/>
  <c r="T136" i="10"/>
  <c r="T8" i="10"/>
  <c r="T469" i="9"/>
  <c r="T341" i="9"/>
  <c r="T213" i="9"/>
  <c r="T85" i="9"/>
  <c r="T527" i="8"/>
  <c r="T400" i="8"/>
  <c r="T334" i="8"/>
  <c r="T270" i="8"/>
  <c r="T206" i="8"/>
  <c r="T142" i="8"/>
  <c r="T78" i="8"/>
  <c r="T18" i="8"/>
  <c r="T509" i="7"/>
  <c r="T445" i="7"/>
  <c r="T389" i="7"/>
  <c r="T347" i="7"/>
  <c r="T304" i="7"/>
  <c r="T261" i="7"/>
  <c r="T227" i="7"/>
  <c r="T195" i="7"/>
  <c r="T163" i="7"/>
  <c r="T131" i="7"/>
  <c r="T99" i="7"/>
  <c r="T67" i="7"/>
  <c r="T35" i="7"/>
  <c r="T541" i="6"/>
  <c r="T509" i="6"/>
  <c r="T477" i="6"/>
  <c r="T445" i="6"/>
  <c r="T413" i="6"/>
  <c r="T350" i="6"/>
  <c r="T318" i="6"/>
  <c r="T286" i="6"/>
  <c r="T254" i="6"/>
  <c r="T222" i="6"/>
  <c r="T190" i="6"/>
  <c r="T158" i="6"/>
  <c r="T135" i="6"/>
  <c r="T119" i="6"/>
  <c r="T103" i="6"/>
  <c r="T87" i="6"/>
  <c r="T71" i="6"/>
  <c r="T55" i="6"/>
  <c r="T39" i="6"/>
  <c r="T23" i="6"/>
  <c r="T7" i="6"/>
  <c r="T537" i="5"/>
  <c r="T521" i="5"/>
  <c r="T505" i="5"/>
  <c r="T489" i="5"/>
  <c r="T473" i="5"/>
  <c r="T457" i="5"/>
  <c r="T441" i="5"/>
  <c r="T425" i="5"/>
  <c r="T409" i="5"/>
  <c r="T393" i="5"/>
  <c r="T377" i="5"/>
  <c r="T361" i="5"/>
  <c r="T345" i="5"/>
  <c r="T329" i="5"/>
  <c r="T313" i="5"/>
  <c r="T297" i="5"/>
  <c r="T281" i="5"/>
  <c r="T265" i="5"/>
  <c r="T249" i="5"/>
  <c r="T233" i="5"/>
  <c r="T217" i="5"/>
  <c r="T201" i="5"/>
  <c r="T185" i="5"/>
  <c r="T169" i="5"/>
  <c r="T153" i="5"/>
  <c r="T137" i="5"/>
  <c r="T121" i="5"/>
  <c r="T105" i="5"/>
  <c r="T89" i="5"/>
  <c r="T73" i="5"/>
  <c r="T57" i="5"/>
  <c r="T41" i="5"/>
  <c r="T25" i="5"/>
  <c r="T9" i="5"/>
  <c r="T531" i="4"/>
  <c r="T515" i="4"/>
  <c r="T499" i="4"/>
  <c r="T483" i="4"/>
  <c r="T467" i="4"/>
  <c r="T451" i="4"/>
  <c r="T435" i="4"/>
  <c r="T419" i="4"/>
  <c r="T403" i="4"/>
  <c r="T387" i="4"/>
  <c r="T375" i="4"/>
  <c r="T359" i="4"/>
  <c r="T343" i="4"/>
  <c r="T327" i="4"/>
  <c r="T311" i="4"/>
  <c r="T295" i="4"/>
  <c r="T279" i="4"/>
  <c r="T263" i="4"/>
  <c r="T247" i="4"/>
  <c r="T231" i="4"/>
  <c r="T215" i="4"/>
  <c r="T199" i="4"/>
  <c r="T183" i="4"/>
  <c r="T167" i="4"/>
  <c r="T151" i="4"/>
  <c r="T135" i="4"/>
  <c r="T119" i="4"/>
  <c r="T103" i="4"/>
  <c r="T87" i="4"/>
  <c r="T71" i="4"/>
  <c r="T55" i="4"/>
  <c r="T39" i="4"/>
  <c r="T24" i="4"/>
  <c r="T8" i="4"/>
  <c r="T531" i="3"/>
  <c r="T515" i="3"/>
  <c r="T499" i="3"/>
  <c r="T483" i="3"/>
  <c r="T467" i="3"/>
  <c r="T451" i="3"/>
  <c r="T435" i="3"/>
  <c r="T419" i="3"/>
  <c r="T403" i="3"/>
  <c r="T395" i="3"/>
  <c r="T387" i="3"/>
  <c r="T379" i="3"/>
  <c r="T371" i="3"/>
  <c r="T363" i="3"/>
  <c r="T355" i="3"/>
  <c r="T347" i="3"/>
  <c r="T339" i="3"/>
  <c r="T331" i="3"/>
  <c r="T323" i="3"/>
  <c r="T315" i="3"/>
  <c r="T307" i="3"/>
  <c r="T299" i="3"/>
  <c r="T291" i="3"/>
  <c r="T283" i="3"/>
  <c r="T275" i="3"/>
  <c r="T267" i="3"/>
  <c r="T259" i="3"/>
  <c r="T251" i="3"/>
  <c r="T243" i="3"/>
  <c r="T235" i="3"/>
  <c r="T227" i="3"/>
  <c r="T219" i="3"/>
  <c r="T211" i="3"/>
  <c r="T203" i="3"/>
  <c r="T195" i="3"/>
  <c r="T187" i="3"/>
  <c r="T179" i="3"/>
  <c r="T171" i="3"/>
  <c r="T163" i="3"/>
  <c r="T155" i="3"/>
  <c r="T147" i="3"/>
  <c r="T139" i="3"/>
  <c r="T131" i="3"/>
  <c r="T123" i="3"/>
  <c r="T115" i="3"/>
  <c r="T107" i="3"/>
  <c r="T99" i="3"/>
  <c r="T91" i="3"/>
  <c r="T83" i="3"/>
  <c r="T75" i="3"/>
  <c r="T67" i="3"/>
  <c r="T59" i="3"/>
  <c r="T51" i="3"/>
  <c r="T43" i="3"/>
  <c r="T35" i="3"/>
  <c r="T27" i="3"/>
  <c r="T19" i="3"/>
  <c r="T11" i="3"/>
  <c r="T536" i="2"/>
  <c r="T528" i="2"/>
  <c r="T520" i="2"/>
  <c r="T512" i="2"/>
  <c r="T504" i="2"/>
  <c r="T496" i="2"/>
  <c r="T488" i="2"/>
  <c r="P494" i="1" s="1"/>
  <c r="T480" i="2"/>
  <c r="P486" i="1" s="1"/>
  <c r="T472" i="2"/>
  <c r="T464" i="2"/>
  <c r="T456" i="2"/>
  <c r="T448" i="2"/>
  <c r="P454" i="1" s="1"/>
  <c r="T440" i="2"/>
  <c r="T432" i="2"/>
  <c r="T424" i="2"/>
  <c r="P430" i="1" s="1"/>
  <c r="T416" i="2"/>
  <c r="T408" i="2"/>
  <c r="T400" i="2"/>
  <c r="T392" i="2"/>
  <c r="T384" i="2"/>
  <c r="T376" i="2"/>
  <c r="T368" i="2"/>
  <c r="T360" i="2"/>
  <c r="T352" i="2"/>
  <c r="T344" i="2"/>
  <c r="T336" i="2"/>
  <c r="T328" i="2"/>
  <c r="T320" i="2"/>
  <c r="T312" i="2"/>
  <c r="T304" i="2"/>
  <c r="T296" i="2"/>
  <c r="T288" i="2"/>
  <c r="T280" i="2"/>
  <c r="T272" i="2"/>
  <c r="T264" i="2"/>
  <c r="T256" i="2"/>
  <c r="T248" i="2"/>
  <c r="T240" i="2"/>
  <c r="T232" i="2"/>
  <c r="T224" i="2"/>
  <c r="T216" i="2"/>
  <c r="T208" i="2"/>
  <c r="T200" i="2"/>
  <c r="T192" i="2"/>
  <c r="T184" i="2"/>
  <c r="T176" i="2"/>
  <c r="T168" i="2"/>
  <c r="T160" i="2"/>
  <c r="T152" i="2"/>
  <c r="T144" i="2"/>
  <c r="T136" i="2"/>
  <c r="T128" i="2"/>
  <c r="T120" i="2"/>
  <c r="T112" i="2"/>
  <c r="T104" i="2"/>
  <c r="T96" i="2"/>
  <c r="T88" i="2"/>
  <c r="T80" i="2"/>
  <c r="T72" i="2"/>
  <c r="T64" i="2"/>
  <c r="T56" i="2"/>
  <c r="T48" i="2"/>
  <c r="T40" i="2"/>
  <c r="T32" i="2"/>
  <c r="T24" i="2"/>
  <c r="T16" i="2"/>
  <c r="T8" i="2"/>
  <c r="T400" i="12"/>
  <c r="T287" i="11"/>
  <c r="T505" i="10"/>
  <c r="T360" i="10"/>
  <c r="T232" i="10"/>
  <c r="T104" i="10"/>
  <c r="T437" i="9"/>
  <c r="T309" i="9"/>
  <c r="T181" i="9"/>
  <c r="T53" i="9"/>
  <c r="T495" i="8"/>
  <c r="T382" i="8"/>
  <c r="T318" i="8"/>
  <c r="T254" i="8"/>
  <c r="T190" i="8"/>
  <c r="T126" i="8"/>
  <c r="T62" i="8"/>
  <c r="T493" i="7"/>
  <c r="T429" i="7"/>
  <c r="T379" i="7"/>
  <c r="T336" i="7"/>
  <c r="T293" i="7"/>
  <c r="T251" i="7"/>
  <c r="T219" i="7"/>
  <c r="T187" i="7"/>
  <c r="T155" i="7"/>
  <c r="T123" i="7"/>
  <c r="T91" i="7"/>
  <c r="T59" i="7"/>
  <c r="T27" i="7"/>
  <c r="T533" i="6"/>
  <c r="T501" i="6"/>
  <c r="T469" i="6"/>
  <c r="T437" i="6"/>
  <c r="T405" i="6"/>
  <c r="T374" i="6"/>
  <c r="T342" i="6"/>
  <c r="T310" i="6"/>
  <c r="T278" i="6"/>
  <c r="T246" i="6"/>
  <c r="T214" i="6"/>
  <c r="T182" i="6"/>
  <c r="T150" i="6"/>
  <c r="T134" i="6"/>
  <c r="T118" i="6"/>
  <c r="T102" i="6"/>
  <c r="T86" i="6"/>
  <c r="T70" i="6"/>
  <c r="T54" i="6"/>
  <c r="T38" i="6"/>
  <c r="T22" i="6"/>
  <c r="T532" i="5"/>
  <c r="T516" i="5"/>
  <c r="T500" i="5"/>
  <c r="T484" i="5"/>
  <c r="T468" i="5"/>
  <c r="T452" i="5"/>
  <c r="T436" i="5"/>
  <c r="T420" i="5"/>
  <c r="T404" i="5"/>
  <c r="T388" i="5"/>
  <c r="T372" i="5"/>
  <c r="T356" i="5"/>
  <c r="T340" i="5"/>
  <c r="T324" i="5"/>
  <c r="T308" i="5"/>
  <c r="T292" i="5"/>
  <c r="T276" i="5"/>
  <c r="T260" i="5"/>
  <c r="T244" i="5"/>
  <c r="T228" i="5"/>
  <c r="T212" i="5"/>
  <c r="T196" i="5"/>
  <c r="T180" i="5"/>
  <c r="T164" i="5"/>
  <c r="T148" i="5"/>
  <c r="T132" i="5"/>
  <c r="T116" i="5"/>
  <c r="T100" i="5"/>
  <c r="T84" i="5"/>
  <c r="T68" i="5"/>
  <c r="T52" i="5"/>
  <c r="T36" i="5"/>
  <c r="T20" i="5"/>
  <c r="T542" i="4"/>
  <c r="T526" i="4"/>
  <c r="T510" i="4"/>
  <c r="T494" i="4"/>
  <c r="T478" i="4"/>
  <c r="T462" i="4"/>
  <c r="T446" i="4"/>
  <c r="T430" i="4"/>
  <c r="T414" i="4"/>
  <c r="T398" i="4"/>
  <c r="T382" i="4"/>
  <c r="T368" i="4"/>
  <c r="T352" i="4"/>
  <c r="T336" i="4"/>
  <c r="T320" i="4"/>
  <c r="T304" i="4"/>
  <c r="T288" i="4"/>
  <c r="T272" i="4"/>
  <c r="T256" i="4"/>
  <c r="T240" i="4"/>
  <c r="T224" i="4"/>
  <c r="T208" i="4"/>
  <c r="T192" i="4"/>
  <c r="T176" i="4"/>
  <c r="T160" i="4"/>
  <c r="T144" i="4"/>
  <c r="T128" i="4"/>
  <c r="T112" i="4"/>
  <c r="T96" i="4"/>
  <c r="T80" i="4"/>
  <c r="T64" i="4"/>
  <c r="T48" i="4"/>
  <c r="T17" i="4"/>
  <c r="T530" i="3"/>
  <c r="T514" i="3"/>
  <c r="T498" i="3"/>
  <c r="T482" i="3"/>
  <c r="T466" i="3"/>
  <c r="T450" i="3"/>
  <c r="T434" i="3"/>
  <c r="T418" i="3"/>
  <c r="T402" i="3"/>
  <c r="T394" i="3"/>
  <c r="T386" i="3"/>
  <c r="T378" i="3"/>
  <c r="T370" i="3"/>
  <c r="T362" i="3"/>
  <c r="T354" i="3"/>
  <c r="T346" i="3"/>
  <c r="T338" i="3"/>
  <c r="T330" i="3"/>
  <c r="T322" i="3"/>
  <c r="T314" i="3"/>
  <c r="T306" i="3"/>
  <c r="T298" i="3"/>
  <c r="T290" i="3"/>
  <c r="T282" i="3"/>
  <c r="T274" i="3"/>
  <c r="T266" i="3"/>
  <c r="T258" i="3"/>
  <c r="T250" i="3"/>
  <c r="T242" i="3"/>
  <c r="T234" i="3"/>
  <c r="T226" i="3"/>
  <c r="T218" i="3"/>
  <c r="T210" i="3"/>
  <c r="T202" i="3"/>
  <c r="T194" i="3"/>
  <c r="T186" i="3"/>
  <c r="T178" i="3"/>
  <c r="T170" i="3"/>
  <c r="T162" i="3"/>
  <c r="T154" i="3"/>
  <c r="T146" i="3"/>
  <c r="T138" i="3"/>
  <c r="T130" i="3"/>
  <c r="T122" i="3"/>
  <c r="T114" i="3"/>
  <c r="T106" i="3"/>
  <c r="T98" i="3"/>
  <c r="T90" i="3"/>
  <c r="T82" i="3"/>
  <c r="T74" i="3"/>
  <c r="T66" i="3"/>
  <c r="T58" i="3"/>
  <c r="T50" i="3"/>
  <c r="T42" i="3"/>
  <c r="T34" i="3"/>
  <c r="T26" i="3"/>
  <c r="T18" i="3"/>
  <c r="T10" i="3"/>
  <c r="T541" i="2"/>
  <c r="T533" i="2"/>
  <c r="T525" i="2"/>
  <c r="T517" i="2"/>
  <c r="T509" i="2"/>
  <c r="T501" i="2"/>
  <c r="T493" i="2"/>
  <c r="T485" i="2"/>
  <c r="T477" i="2"/>
  <c r="T469" i="2"/>
  <c r="T461" i="2"/>
  <c r="T453" i="2"/>
  <c r="T445" i="2"/>
  <c r="T437" i="2"/>
  <c r="T429" i="2"/>
  <c r="T421" i="2"/>
  <c r="T413" i="2"/>
  <c r="T405" i="2"/>
  <c r="P411" i="1" s="1"/>
  <c r="T397" i="2"/>
  <c r="T389" i="2"/>
  <c r="T381" i="2"/>
  <c r="T373" i="2"/>
  <c r="T365" i="2"/>
  <c r="T357" i="2"/>
  <c r="T349" i="2"/>
  <c r="T341" i="2"/>
  <c r="T333" i="2"/>
  <c r="T325" i="2"/>
  <c r="T317" i="2"/>
  <c r="T309" i="2"/>
  <c r="T301" i="2"/>
  <c r="T293" i="2"/>
  <c r="T285" i="2"/>
  <c r="T277" i="2"/>
  <c r="T269" i="2"/>
  <c r="T261" i="2"/>
  <c r="T253" i="2"/>
  <c r="T245" i="2"/>
  <c r="P251" i="1" s="1"/>
  <c r="T237" i="2"/>
  <c r="T229" i="2"/>
  <c r="T221" i="2"/>
  <c r="T213" i="2"/>
  <c r="T205" i="2"/>
  <c r="T197" i="2"/>
  <c r="T189" i="2"/>
  <c r="T181" i="2"/>
  <c r="P187" i="1" s="1"/>
  <c r="T173" i="2"/>
  <c r="T165" i="2"/>
  <c r="T157" i="2"/>
  <c r="T149" i="2"/>
  <c r="T141" i="2"/>
  <c r="T133" i="2"/>
  <c r="T125" i="2"/>
  <c r="T117" i="2"/>
  <c r="P123" i="1" s="1"/>
  <c r="T109" i="2"/>
  <c r="T101" i="2"/>
  <c r="T93" i="2"/>
  <c r="T85" i="2"/>
  <c r="P91" i="1" s="1"/>
  <c r="T77" i="2"/>
  <c r="T69" i="2"/>
  <c r="T61" i="2"/>
  <c r="T53" i="2"/>
  <c r="P59" i="1" s="1"/>
  <c r="T45" i="2"/>
  <c r="T37" i="2"/>
  <c r="T29" i="2"/>
  <c r="T21" i="2"/>
  <c r="T13" i="2"/>
  <c r="T81" i="12"/>
  <c r="T159" i="11"/>
  <c r="T462" i="10"/>
  <c r="T328" i="10"/>
  <c r="T200" i="10"/>
  <c r="T72" i="10"/>
  <c r="T533" i="9"/>
  <c r="T405" i="9"/>
  <c r="T277" i="9"/>
  <c r="T149" i="9"/>
  <c r="T21" i="9"/>
  <c r="T463" i="8"/>
  <c r="T366" i="8"/>
  <c r="T302" i="8"/>
  <c r="T238" i="8"/>
  <c r="T174" i="8"/>
  <c r="T110" i="8"/>
  <c r="T46" i="8"/>
  <c r="T541" i="7"/>
  <c r="T477" i="7"/>
  <c r="T413" i="7"/>
  <c r="T368" i="7"/>
  <c r="T325" i="7"/>
  <c r="T283" i="7"/>
  <c r="T243" i="7"/>
  <c r="T211" i="7"/>
  <c r="T179" i="7"/>
  <c r="T147" i="7"/>
  <c r="T115" i="7"/>
  <c r="T83" i="7"/>
  <c r="T51" i="7"/>
  <c r="T19" i="7"/>
  <c r="T525" i="6"/>
  <c r="T493" i="6"/>
  <c r="T461" i="6"/>
  <c r="T429" i="6"/>
  <c r="T397" i="6"/>
  <c r="T366" i="6"/>
  <c r="T334" i="6"/>
  <c r="T302" i="6"/>
  <c r="T270" i="6"/>
  <c r="T238" i="6"/>
  <c r="T206" i="6"/>
  <c r="T174" i="6"/>
  <c r="T143" i="6"/>
  <c r="T127" i="6"/>
  <c r="T111" i="6"/>
  <c r="T95" i="6"/>
  <c r="T79" i="6"/>
  <c r="T63" i="6"/>
  <c r="T47" i="6"/>
  <c r="T31" i="6"/>
  <c r="T15" i="6"/>
  <c r="T529" i="5"/>
  <c r="T513" i="5"/>
  <c r="T497" i="5"/>
  <c r="T481" i="5"/>
  <c r="T465" i="5"/>
  <c r="T449" i="5"/>
  <c r="T433" i="5"/>
  <c r="T417" i="5"/>
  <c r="T401" i="5"/>
  <c r="T385" i="5"/>
  <c r="T369" i="5"/>
  <c r="T353" i="5"/>
  <c r="T337" i="5"/>
  <c r="T321" i="5"/>
  <c r="T305" i="5"/>
  <c r="T289" i="5"/>
  <c r="T273" i="5"/>
  <c r="T257" i="5"/>
  <c r="T241" i="5"/>
  <c r="T225" i="5"/>
  <c r="T209" i="5"/>
  <c r="T193" i="5"/>
  <c r="T177" i="5"/>
  <c r="T161" i="5"/>
  <c r="T145" i="5"/>
  <c r="T129" i="5"/>
  <c r="T113" i="5"/>
  <c r="T97" i="5"/>
  <c r="T81" i="5"/>
  <c r="T65" i="5"/>
  <c r="T49" i="5"/>
  <c r="T33" i="5"/>
  <c r="T523" i="4"/>
  <c r="T459" i="4"/>
  <c r="T395" i="4"/>
  <c r="T335" i="4"/>
  <c r="T271" i="4"/>
  <c r="T207" i="4"/>
  <c r="T143" i="4"/>
  <c r="T79" i="4"/>
  <c r="T32" i="4"/>
  <c r="T523" i="3"/>
  <c r="T459" i="3"/>
  <c r="T399" i="3"/>
  <c r="T367" i="3"/>
  <c r="T335" i="3"/>
  <c r="T303" i="3"/>
  <c r="T271" i="3"/>
  <c r="T239" i="3"/>
  <c r="T207" i="3"/>
  <c r="T175" i="3"/>
  <c r="T143" i="3"/>
  <c r="T111" i="3"/>
  <c r="T79" i="3"/>
  <c r="T47" i="3"/>
  <c r="T15" i="3"/>
  <c r="T532" i="2"/>
  <c r="P538" i="1" s="1"/>
  <c r="T500" i="2"/>
  <c r="T468" i="2"/>
  <c r="T436" i="2"/>
  <c r="T404" i="2"/>
  <c r="P410" i="1" s="1"/>
  <c r="T372" i="2"/>
  <c r="T340" i="2"/>
  <c r="T308" i="2"/>
  <c r="T276" i="2"/>
  <c r="T244" i="2"/>
  <c r="T212" i="2"/>
  <c r="T180" i="2"/>
  <c r="T148" i="2"/>
  <c r="T116" i="2"/>
  <c r="T84" i="2"/>
  <c r="T52" i="2"/>
  <c r="T20" i="2"/>
  <c r="P26" i="1" s="1"/>
  <c r="T507" i="4"/>
  <c r="T443" i="4"/>
  <c r="T319" i="4"/>
  <c r="T255" i="4"/>
  <c r="T191" i="4"/>
  <c r="T127" i="4"/>
  <c r="T63" i="4"/>
  <c r="T16" i="4"/>
  <c r="T507" i="3"/>
  <c r="T443" i="3"/>
  <c r="T391" i="3"/>
  <c r="T359" i="3"/>
  <c r="T327" i="3"/>
  <c r="T295" i="3"/>
  <c r="T263" i="3"/>
  <c r="T231" i="3"/>
  <c r="T199" i="3"/>
  <c r="T167" i="3"/>
  <c r="T135" i="3"/>
  <c r="T103" i="3"/>
  <c r="T71" i="3"/>
  <c r="T39" i="3"/>
  <c r="T7" i="3"/>
  <c r="T524" i="2"/>
  <c r="T492" i="2"/>
  <c r="T460" i="2"/>
  <c r="T428" i="2"/>
  <c r="T396" i="2"/>
  <c r="T364" i="2"/>
  <c r="T332" i="2"/>
  <c r="T300" i="2"/>
  <c r="T268" i="2"/>
  <c r="T236" i="2"/>
  <c r="T204" i="2"/>
  <c r="T172" i="2"/>
  <c r="T140" i="2"/>
  <c r="T108" i="2"/>
  <c r="T76" i="2"/>
  <c r="T44" i="2"/>
  <c r="T12" i="2"/>
  <c r="T124" i="2"/>
  <c r="T60" i="2"/>
  <c r="T28" i="2"/>
  <c r="T17" i="5"/>
  <c r="T491" i="4"/>
  <c r="T427" i="4"/>
  <c r="T367" i="4"/>
  <c r="T303" i="4"/>
  <c r="T239" i="4"/>
  <c r="T175" i="4"/>
  <c r="T111" i="4"/>
  <c r="T47" i="4"/>
  <c r="T491" i="3"/>
  <c r="T427" i="3"/>
  <c r="T383" i="3"/>
  <c r="T351" i="3"/>
  <c r="T319" i="3"/>
  <c r="T287" i="3"/>
  <c r="T255" i="3"/>
  <c r="T223" i="3"/>
  <c r="T191" i="3"/>
  <c r="T159" i="3"/>
  <c r="T127" i="3"/>
  <c r="T95" i="3"/>
  <c r="T63" i="3"/>
  <c r="T31" i="3"/>
  <c r="T516" i="2"/>
  <c r="T484" i="2"/>
  <c r="P490" i="1" s="1"/>
  <c r="T452" i="2"/>
  <c r="T420" i="2"/>
  <c r="T388" i="2"/>
  <c r="T356" i="2"/>
  <c r="P362" i="1" s="1"/>
  <c r="T324" i="2"/>
  <c r="T292" i="2"/>
  <c r="T260" i="2"/>
  <c r="T228" i="2"/>
  <c r="T196" i="2"/>
  <c r="T164" i="2"/>
  <c r="T132" i="2"/>
  <c r="T100" i="2"/>
  <c r="T68" i="2"/>
  <c r="T36" i="2"/>
  <c r="T92" i="2"/>
  <c r="T539" i="4"/>
  <c r="T475" i="4"/>
  <c r="T411" i="4"/>
  <c r="T351" i="4"/>
  <c r="T287" i="4"/>
  <c r="T223" i="4"/>
  <c r="T159" i="4"/>
  <c r="T95" i="4"/>
  <c r="T539" i="3"/>
  <c r="T475" i="3"/>
  <c r="T411" i="3"/>
  <c r="T375" i="3"/>
  <c r="T343" i="3"/>
  <c r="T311" i="3"/>
  <c r="T279" i="3"/>
  <c r="T247" i="3"/>
  <c r="T215" i="3"/>
  <c r="T183" i="3"/>
  <c r="T151" i="3"/>
  <c r="T119" i="3"/>
  <c r="T87" i="3"/>
  <c r="T55" i="3"/>
  <c r="T23" i="3"/>
  <c r="T540" i="2"/>
  <c r="T508" i="2"/>
  <c r="T476" i="2"/>
  <c r="T444" i="2"/>
  <c r="T412" i="2"/>
  <c r="T380" i="2"/>
  <c r="T348" i="2"/>
  <c r="T316" i="2"/>
  <c r="T284" i="2"/>
  <c r="T252" i="2"/>
  <c r="T220" i="2"/>
  <c r="T188" i="2"/>
  <c r="T156" i="2"/>
  <c r="O549" i="1"/>
  <c r="T33" i="4"/>
  <c r="O543" i="4"/>
  <c r="O543" i="6"/>
  <c r="O388" i="1"/>
  <c r="T382" i="6"/>
  <c r="P267" i="1" l="1"/>
  <c r="P103" i="1"/>
  <c r="P354" i="1"/>
  <c r="P482" i="1"/>
  <c r="P38" i="1"/>
  <c r="P422" i="1"/>
  <c r="P518" i="1"/>
  <c r="P167" i="1"/>
  <c r="P44" i="1"/>
  <c r="P76" i="1"/>
  <c r="P108" i="1"/>
  <c r="P140" i="1"/>
  <c r="P172" i="1"/>
  <c r="P226" i="1"/>
  <c r="P114" i="1"/>
  <c r="P242" i="1"/>
  <c r="P370" i="1"/>
  <c r="P498" i="1"/>
  <c r="P359" i="1"/>
  <c r="P423" i="1"/>
  <c r="P487" i="1"/>
  <c r="P499" i="1"/>
  <c r="P130" i="1"/>
  <c r="P475" i="1"/>
  <c r="P70" i="1"/>
  <c r="P134" i="1"/>
  <c r="P198" i="1"/>
  <c r="P262" i="1"/>
  <c r="P326" i="1"/>
  <c r="P390" i="1"/>
  <c r="P298" i="1"/>
  <c r="P426" i="1"/>
  <c r="P90" i="1"/>
  <c r="P218" i="1"/>
  <c r="P346" i="1"/>
  <c r="P74" i="1"/>
  <c r="P202" i="1"/>
  <c r="P330" i="1"/>
  <c r="P458" i="1"/>
  <c r="P122" i="1"/>
  <c r="P250" i="1"/>
  <c r="P378" i="1"/>
  <c r="P506" i="1"/>
  <c r="P155" i="1"/>
  <c r="P219" i="1"/>
  <c r="P283" i="1"/>
  <c r="P347" i="1"/>
  <c r="P379" i="1"/>
  <c r="P443" i="1"/>
  <c r="P507" i="1"/>
  <c r="P28" i="1"/>
  <c r="P92" i="1"/>
  <c r="P156" i="1"/>
  <c r="P188" i="1"/>
  <c r="P252" i="1"/>
  <c r="P265" i="1"/>
  <c r="P281" i="1"/>
  <c r="P313" i="1"/>
  <c r="P329" i="1"/>
  <c r="P345" i="1"/>
  <c r="P377" i="1"/>
  <c r="P393" i="1"/>
  <c r="P409" i="1"/>
  <c r="P441" i="1"/>
  <c r="P473" i="1"/>
  <c r="P537" i="1"/>
  <c r="P363" i="1"/>
  <c r="P450" i="1"/>
  <c r="P31" i="1"/>
  <c r="P95" i="1"/>
  <c r="P159" i="1"/>
  <c r="P223" i="1"/>
  <c r="P287" i="1"/>
  <c r="P351" i="1"/>
  <c r="P315" i="1"/>
  <c r="P268" i="1"/>
  <c r="P284" i="1"/>
  <c r="P300" i="1"/>
  <c r="P316" i="1"/>
  <c r="P364" i="1"/>
  <c r="P380" i="1"/>
  <c r="P396" i="1"/>
  <c r="P412" i="1"/>
  <c r="P444" i="1"/>
  <c r="P460" i="1"/>
  <c r="P476" i="1"/>
  <c r="P508" i="1"/>
  <c r="P524" i="1"/>
  <c r="P540" i="1"/>
  <c r="P25" i="1"/>
  <c r="P89" i="1"/>
  <c r="P105" i="1"/>
  <c r="P121" i="1"/>
  <c r="P137" i="1"/>
  <c r="P153" i="1"/>
  <c r="P169" i="1"/>
  <c r="P217" i="1"/>
  <c r="P233" i="1"/>
  <c r="P249" i="1"/>
  <c r="P297" i="1"/>
  <c r="P361" i="1"/>
  <c r="P27" i="1"/>
  <c r="P102" i="1"/>
  <c r="P204" i="1"/>
  <c r="P428" i="1"/>
  <c r="P539" i="1"/>
  <c r="P71" i="1"/>
  <c r="P135" i="1"/>
  <c r="P332" i="1"/>
  <c r="P57" i="1"/>
  <c r="P73" i="1"/>
  <c r="P185" i="1"/>
  <c r="P201" i="1"/>
  <c r="P457" i="1"/>
  <c r="P489" i="1"/>
  <c r="T543" i="10"/>
  <c r="P258" i="1"/>
  <c r="P386" i="1"/>
  <c r="P514" i="1"/>
  <c r="P106" i="1"/>
  <c r="P234" i="1"/>
  <c r="P18" i="1"/>
  <c r="P146" i="1"/>
  <c r="P274" i="1"/>
  <c r="P402" i="1"/>
  <c r="P530" i="1"/>
  <c r="P154" i="1"/>
  <c r="P282" i="1"/>
  <c r="P35" i="1"/>
  <c r="P67" i="1"/>
  <c r="P99" i="1"/>
  <c r="P131" i="1"/>
  <c r="P163" i="1"/>
  <c r="P195" i="1"/>
  <c r="P227" i="1"/>
  <c r="P259" i="1"/>
  <c r="P291" i="1"/>
  <c r="P323" i="1"/>
  <c r="P355" i="1"/>
  <c r="P387" i="1"/>
  <c r="P419" i="1"/>
  <c r="P451" i="1"/>
  <c r="P483" i="1"/>
  <c r="P515" i="1"/>
  <c r="P547" i="1"/>
  <c r="P14" i="1"/>
  <c r="P46" i="1"/>
  <c r="P78" i="1"/>
  <c r="P110" i="1"/>
  <c r="P142" i="1"/>
  <c r="P174" i="1"/>
  <c r="P206" i="1"/>
  <c r="P238" i="1"/>
  <c r="P270" i="1"/>
  <c r="P302" i="1"/>
  <c r="P334" i="1"/>
  <c r="P366" i="1"/>
  <c r="P398" i="1"/>
  <c r="P462" i="1"/>
  <c r="P526" i="1"/>
  <c r="P15" i="1"/>
  <c r="P47" i="1"/>
  <c r="P79" i="1"/>
  <c r="P111" i="1"/>
  <c r="P143" i="1"/>
  <c r="P175" i="1"/>
  <c r="P207" i="1"/>
  <c r="P239" i="1"/>
  <c r="P271" i="1"/>
  <c r="P303" i="1"/>
  <c r="P335" i="1"/>
  <c r="P367" i="1"/>
  <c r="P399" i="1"/>
  <c r="P431" i="1"/>
  <c r="P463" i="1"/>
  <c r="P495" i="1"/>
  <c r="P527" i="1"/>
  <c r="P16" i="1"/>
  <c r="P32" i="1"/>
  <c r="P48" i="1"/>
  <c r="P64" i="1"/>
  <c r="P80" i="1"/>
  <c r="P96" i="1"/>
  <c r="P112" i="1"/>
  <c r="P128" i="1"/>
  <c r="P144" i="1"/>
  <c r="P160" i="1"/>
  <c r="P176" i="1"/>
  <c r="P192" i="1"/>
  <c r="P208" i="1"/>
  <c r="P224" i="1"/>
  <c r="P240" i="1"/>
  <c r="P256" i="1"/>
  <c r="P272" i="1"/>
  <c r="P288" i="1"/>
  <c r="P304" i="1"/>
  <c r="P320" i="1"/>
  <c r="P336" i="1"/>
  <c r="P352" i="1"/>
  <c r="P368" i="1"/>
  <c r="P384" i="1"/>
  <c r="P400" i="1"/>
  <c r="P416" i="1"/>
  <c r="P432" i="1"/>
  <c r="P448" i="1"/>
  <c r="P464" i="1"/>
  <c r="P480" i="1"/>
  <c r="P496" i="1"/>
  <c r="P512" i="1"/>
  <c r="P528" i="1"/>
  <c r="P544" i="1"/>
  <c r="T543" i="7"/>
  <c r="T543" i="2"/>
  <c r="P13" i="1"/>
  <c r="P29" i="1"/>
  <c r="P45" i="1"/>
  <c r="P61" i="1"/>
  <c r="P77" i="1"/>
  <c r="P93" i="1"/>
  <c r="P109" i="1"/>
  <c r="P125" i="1"/>
  <c r="P141" i="1"/>
  <c r="P157" i="1"/>
  <c r="P173" i="1"/>
  <c r="P189" i="1"/>
  <c r="P205" i="1"/>
  <c r="P221" i="1"/>
  <c r="P237" i="1"/>
  <c r="P253" i="1"/>
  <c r="P269" i="1"/>
  <c r="P285" i="1"/>
  <c r="P301" i="1"/>
  <c r="P317" i="1"/>
  <c r="P333" i="1"/>
  <c r="P349" i="1"/>
  <c r="P365" i="1"/>
  <c r="P381" i="1"/>
  <c r="P397" i="1"/>
  <c r="P413" i="1"/>
  <c r="P429" i="1"/>
  <c r="P445" i="1"/>
  <c r="P461" i="1"/>
  <c r="P477" i="1"/>
  <c r="P493" i="1"/>
  <c r="P509" i="1"/>
  <c r="P525" i="1"/>
  <c r="P541" i="1"/>
  <c r="T543" i="4"/>
  <c r="T543" i="12"/>
  <c r="P358" i="1"/>
  <c r="P199" i="1"/>
  <c r="P263" i="1"/>
  <c r="P327" i="1"/>
  <c r="P391" i="1"/>
  <c r="P455" i="1"/>
  <c r="P60" i="1"/>
  <c r="P124" i="1"/>
  <c r="P348" i="1"/>
  <c r="P41" i="1"/>
  <c r="P425" i="1"/>
  <c r="P505" i="1"/>
  <c r="P521" i="1"/>
  <c r="P162" i="1"/>
  <c r="P290" i="1"/>
  <c r="P418" i="1"/>
  <c r="P546" i="1"/>
  <c r="P98" i="1"/>
  <c r="P138" i="1"/>
  <c r="P266" i="1"/>
  <c r="P394" i="1"/>
  <c r="P522" i="1"/>
  <c r="P34" i="1"/>
  <c r="P50" i="1"/>
  <c r="P178" i="1"/>
  <c r="P306" i="1"/>
  <c r="P434" i="1"/>
  <c r="T543" i="3"/>
  <c r="P58" i="1"/>
  <c r="P186" i="1"/>
  <c r="P314" i="1"/>
  <c r="P442" i="1"/>
  <c r="P43" i="1"/>
  <c r="P75" i="1"/>
  <c r="P107" i="1"/>
  <c r="P139" i="1"/>
  <c r="P171" i="1"/>
  <c r="P203" i="1"/>
  <c r="P235" i="1"/>
  <c r="P299" i="1"/>
  <c r="P331" i="1"/>
  <c r="P395" i="1"/>
  <c r="P427" i="1"/>
  <c r="P459" i="1"/>
  <c r="P491" i="1"/>
  <c r="P523" i="1"/>
  <c r="P22" i="1"/>
  <c r="P54" i="1"/>
  <c r="P86" i="1"/>
  <c r="P118" i="1"/>
  <c r="P150" i="1"/>
  <c r="P182" i="1"/>
  <c r="P214" i="1"/>
  <c r="P246" i="1"/>
  <c r="P278" i="1"/>
  <c r="P310" i="1"/>
  <c r="P342" i="1"/>
  <c r="P374" i="1"/>
  <c r="P406" i="1"/>
  <c r="P438" i="1"/>
  <c r="P470" i="1"/>
  <c r="P502" i="1"/>
  <c r="P534" i="1"/>
  <c r="T543" i="6"/>
  <c r="P23" i="1"/>
  <c r="P55" i="1"/>
  <c r="P87" i="1"/>
  <c r="P119" i="1"/>
  <c r="P151" i="1"/>
  <c r="P183" i="1"/>
  <c r="P215" i="1"/>
  <c r="P247" i="1"/>
  <c r="P279" i="1"/>
  <c r="P311" i="1"/>
  <c r="P343" i="1"/>
  <c r="P375" i="1"/>
  <c r="P407" i="1"/>
  <c r="P439" i="1"/>
  <c r="P471" i="1"/>
  <c r="P503" i="1"/>
  <c r="P535" i="1"/>
  <c r="P20" i="1"/>
  <c r="P36" i="1"/>
  <c r="P52" i="1"/>
  <c r="P68" i="1"/>
  <c r="P84" i="1"/>
  <c r="P100" i="1"/>
  <c r="P116" i="1"/>
  <c r="P132" i="1"/>
  <c r="P148" i="1"/>
  <c r="P164" i="1"/>
  <c r="P180" i="1"/>
  <c r="P196" i="1"/>
  <c r="P212" i="1"/>
  <c r="P228" i="1"/>
  <c r="P244" i="1"/>
  <c r="P260" i="1"/>
  <c r="P276" i="1"/>
  <c r="P292" i="1"/>
  <c r="P308" i="1"/>
  <c r="P324" i="1"/>
  <c r="P340" i="1"/>
  <c r="P356" i="1"/>
  <c r="P372" i="1"/>
  <c r="P388" i="1"/>
  <c r="P404" i="1"/>
  <c r="P420" i="1"/>
  <c r="P436" i="1"/>
  <c r="P452" i="1"/>
  <c r="P468" i="1"/>
  <c r="P484" i="1"/>
  <c r="P500" i="1"/>
  <c r="P516" i="1"/>
  <c r="P532" i="1"/>
  <c r="P548" i="1"/>
  <c r="P17" i="1"/>
  <c r="P33" i="1"/>
  <c r="P49" i="1"/>
  <c r="P65" i="1"/>
  <c r="P81" i="1"/>
  <c r="P97" i="1"/>
  <c r="P113" i="1"/>
  <c r="P129" i="1"/>
  <c r="P145" i="1"/>
  <c r="P161" i="1"/>
  <c r="P177" i="1"/>
  <c r="P193" i="1"/>
  <c r="P209" i="1"/>
  <c r="P225" i="1"/>
  <c r="P241" i="1"/>
  <c r="P257" i="1"/>
  <c r="P273" i="1"/>
  <c r="P289" i="1"/>
  <c r="P305" i="1"/>
  <c r="P321" i="1"/>
  <c r="P337" i="1"/>
  <c r="P353" i="1"/>
  <c r="P369" i="1"/>
  <c r="P385" i="1"/>
  <c r="P401" i="1"/>
  <c r="P417" i="1"/>
  <c r="P433" i="1"/>
  <c r="P449" i="1"/>
  <c r="P465" i="1"/>
  <c r="P481" i="1"/>
  <c r="P497" i="1"/>
  <c r="P513" i="1"/>
  <c r="P529" i="1"/>
  <c r="P545" i="1"/>
  <c r="T543" i="8"/>
  <c r="T543" i="9"/>
  <c r="T543" i="11"/>
  <c r="T543" i="13"/>
  <c r="P166" i="1"/>
  <c r="P230" i="1"/>
  <c r="P294" i="1"/>
  <c r="P39" i="1"/>
  <c r="P519" i="1"/>
  <c r="P220" i="1"/>
  <c r="P492" i="1"/>
  <c r="P194" i="1"/>
  <c r="P322" i="1"/>
  <c r="P42" i="1"/>
  <c r="P170" i="1"/>
  <c r="P66" i="1"/>
  <c r="P82" i="1"/>
  <c r="P210" i="1"/>
  <c r="P338" i="1"/>
  <c r="P466" i="1"/>
  <c r="P474" i="1"/>
  <c r="P19" i="1"/>
  <c r="P51" i="1"/>
  <c r="P83" i="1"/>
  <c r="P115" i="1"/>
  <c r="P147" i="1"/>
  <c r="P179" i="1"/>
  <c r="P211" i="1"/>
  <c r="P243" i="1"/>
  <c r="P275" i="1"/>
  <c r="P307" i="1"/>
  <c r="P339" i="1"/>
  <c r="P371" i="1"/>
  <c r="P403" i="1"/>
  <c r="P435" i="1"/>
  <c r="P467" i="1"/>
  <c r="P531" i="1"/>
  <c r="P30" i="1"/>
  <c r="P62" i="1"/>
  <c r="P94" i="1"/>
  <c r="P126" i="1"/>
  <c r="P158" i="1"/>
  <c r="P190" i="1"/>
  <c r="P222" i="1"/>
  <c r="P254" i="1"/>
  <c r="P286" i="1"/>
  <c r="P318" i="1"/>
  <c r="P350" i="1"/>
  <c r="P382" i="1"/>
  <c r="P414" i="1"/>
  <c r="P446" i="1"/>
  <c r="P478" i="1"/>
  <c r="P510" i="1"/>
  <c r="P542" i="1"/>
  <c r="P63" i="1"/>
  <c r="P127" i="1"/>
  <c r="P191" i="1"/>
  <c r="P255" i="1"/>
  <c r="P319" i="1"/>
  <c r="P383" i="1"/>
  <c r="P415" i="1"/>
  <c r="P447" i="1"/>
  <c r="P479" i="1"/>
  <c r="P511" i="1"/>
  <c r="P543" i="1"/>
  <c r="P24" i="1"/>
  <c r="P40" i="1"/>
  <c r="P56" i="1"/>
  <c r="P72" i="1"/>
  <c r="P88" i="1"/>
  <c r="P104" i="1"/>
  <c r="P120" i="1"/>
  <c r="P136" i="1"/>
  <c r="P152" i="1"/>
  <c r="P168" i="1"/>
  <c r="P184" i="1"/>
  <c r="P200" i="1"/>
  <c r="P216" i="1"/>
  <c r="P232" i="1"/>
  <c r="P248" i="1"/>
  <c r="P264" i="1"/>
  <c r="P280" i="1"/>
  <c r="P296" i="1"/>
  <c r="P312" i="1"/>
  <c r="P328" i="1"/>
  <c r="P344" i="1"/>
  <c r="P360" i="1"/>
  <c r="P376" i="1"/>
  <c r="P392" i="1"/>
  <c r="P408" i="1"/>
  <c r="P424" i="1"/>
  <c r="P440" i="1"/>
  <c r="P456" i="1"/>
  <c r="P472" i="1"/>
  <c r="P488" i="1"/>
  <c r="P504" i="1"/>
  <c r="P520" i="1"/>
  <c r="P536" i="1"/>
  <c r="P21" i="1"/>
  <c r="P37" i="1"/>
  <c r="P53" i="1"/>
  <c r="P69" i="1"/>
  <c r="P85" i="1"/>
  <c r="P101" i="1"/>
  <c r="P117" i="1"/>
  <c r="P133" i="1"/>
  <c r="P149" i="1"/>
  <c r="P165" i="1"/>
  <c r="P181" i="1"/>
  <c r="P197" i="1"/>
  <c r="P213" i="1"/>
  <c r="P229" i="1"/>
  <c r="P245" i="1"/>
  <c r="P261" i="1"/>
  <c r="P277" i="1"/>
  <c r="P293" i="1"/>
  <c r="P309" i="1"/>
  <c r="P325" i="1"/>
  <c r="P341" i="1"/>
  <c r="P357" i="1"/>
  <c r="P373" i="1"/>
  <c r="P389" i="1"/>
  <c r="P405" i="1"/>
  <c r="P421" i="1"/>
  <c r="P437" i="1"/>
  <c r="P453" i="1"/>
  <c r="P469" i="1"/>
  <c r="P485" i="1"/>
  <c r="P501" i="1"/>
  <c r="P517" i="1"/>
  <c r="P533" i="1"/>
  <c r="T543" i="5"/>
  <c r="P549" i="1" l="1"/>
</calcChain>
</file>

<file path=xl/sharedStrings.xml><?xml version="1.0" encoding="utf-8"?>
<sst xmlns="http://schemas.openxmlformats.org/spreadsheetml/2006/main" count="42098" uniqueCount="1571">
  <si>
    <t>COSTO DEL MANTENIMIENTO ANUAL DE LOS EQUIPOS BIOMÉDICOS</t>
  </si>
  <si>
    <t>Año de realización: 2021</t>
  </si>
  <si>
    <t>Datos del personal de soporte técnico perteneciente a la clínica</t>
  </si>
  <si>
    <t>Salario fijo mensual para tecnólogos biomédicos</t>
  </si>
  <si>
    <t>Valor de costo por día</t>
  </si>
  <si>
    <t>Salario fijo anual para tecnólogos biomédicos</t>
  </si>
  <si>
    <t>Valor de costo por hora</t>
  </si>
  <si>
    <t>Equipos con contrato vigente con proveedor externo</t>
  </si>
  <si>
    <t>Equipos que no poseen ordenes asociadas, por lo tanto no es posible realizar el cálculo</t>
  </si>
  <si>
    <t>Nombre del equipo</t>
  </si>
  <si>
    <t>Modelo</t>
  </si>
  <si>
    <t>Marca</t>
  </si>
  <si>
    <t>Código interno</t>
  </si>
  <si>
    <t>Serie</t>
  </si>
  <si>
    <t>Servicio</t>
  </si>
  <si>
    <t>Total de correctivos efectuados al año</t>
  </si>
  <si>
    <t>Costo total de repuestos adquiridos en el año</t>
  </si>
  <si>
    <t>Costo total de mantenimiento anual</t>
  </si>
  <si>
    <t>ACT</t>
  </si>
  <si>
    <t>ACT PLUS</t>
  </si>
  <si>
    <t>MEDTRONIC</t>
  </si>
  <si>
    <t>BMAC-ACUTIM13</t>
  </si>
  <si>
    <t>ACT1003327</t>
  </si>
  <si>
    <t>CIRUGIA</t>
  </si>
  <si>
    <t>BMAC-ACUTIM14</t>
  </si>
  <si>
    <t>ACT1003355</t>
  </si>
  <si>
    <t>BMAC-ACUTIM15</t>
  </si>
  <si>
    <t>ACT1003376</t>
  </si>
  <si>
    <t>BMAC-ACUTIM10</t>
  </si>
  <si>
    <t>ACT1003157</t>
  </si>
  <si>
    <t>HEMODINAMICA Y ELECTROFISIOLOGIA</t>
  </si>
  <si>
    <t>BMAC-ACUTIM11</t>
  </si>
  <si>
    <t>ACT1003332</t>
  </si>
  <si>
    <t>BMAC-ACUTIM6</t>
  </si>
  <si>
    <t>ACT1002438</t>
  </si>
  <si>
    <t>UCC CUIDADOS CORONARIOS</t>
  </si>
  <si>
    <t>AIREADOR</t>
  </si>
  <si>
    <t>STERIVAC XL</t>
  </si>
  <si>
    <t>3M</t>
  </si>
  <si>
    <t>BMAI-AIREA01</t>
  </si>
  <si>
    <t>CENTRAL DE ESTERILIZACION</t>
  </si>
  <si>
    <t>ANGIOGRAFO</t>
  </si>
  <si>
    <t>ALLURA XPER FD10</t>
  </si>
  <si>
    <t>PHILIPS MEDICAL SYSTEMS NEDERLAND B.V</t>
  </si>
  <si>
    <t>BMAN-ANGIO07</t>
  </si>
  <si>
    <t>603</t>
  </si>
  <si>
    <t>ALLURA XPER FD20</t>
  </si>
  <si>
    <t>BMAN-ANGIO05</t>
  </si>
  <si>
    <t>1394</t>
  </si>
  <si>
    <t>BMAN-ANGIO08</t>
  </si>
  <si>
    <t>612</t>
  </si>
  <si>
    <t>ALLURA XPER FD20/10</t>
  </si>
  <si>
    <t>BMAN-ANGIO06</t>
  </si>
  <si>
    <t>361</t>
  </si>
  <si>
    <t>ASPIRADOR</t>
  </si>
  <si>
    <t>DOMINANT FLEX  PORTABLE</t>
  </si>
  <si>
    <t>DOMINANT FLEX</t>
  </si>
  <si>
    <t>BMAS-ASPIRA11</t>
  </si>
  <si>
    <t>1567206</t>
  </si>
  <si>
    <t>MEDI-PUMP 1130D</t>
  </si>
  <si>
    <t>THOMAS</t>
  </si>
  <si>
    <t>BMAS-ASPIR005</t>
  </si>
  <si>
    <t>470</t>
  </si>
  <si>
    <t>MEDI-PUMP 1130-067A</t>
  </si>
  <si>
    <t>BMAS-ASPIR018</t>
  </si>
  <si>
    <t>70400015923</t>
  </si>
  <si>
    <t>CONSULTA EXTERNA</t>
  </si>
  <si>
    <t>2014A</t>
  </si>
  <si>
    <t>ARMSTRONG MEDICAL</t>
  </si>
  <si>
    <t>BMAS-ASPIR021</t>
  </si>
  <si>
    <t>6836</t>
  </si>
  <si>
    <t>CONSULTA EXTERNA - CIUDAD DEL RIO</t>
  </si>
  <si>
    <t>MEDI PUMP 1630GL</t>
  </si>
  <si>
    <t>BMAS-ASPIR019</t>
  </si>
  <si>
    <t>120600000588</t>
  </si>
  <si>
    <t>ECOCARDIOGRAFIA PEDIATRICA</t>
  </si>
  <si>
    <t>BMAS-ASPIR007</t>
  </si>
  <si>
    <t>99400001287</t>
  </si>
  <si>
    <t>MEDI-PUMP 1130</t>
  </si>
  <si>
    <t>BMAS-ASPIR003</t>
  </si>
  <si>
    <t>49500002931</t>
  </si>
  <si>
    <t>HOSPITALIZACION JUAN XXIII</t>
  </si>
  <si>
    <t>PYMAH</t>
  </si>
  <si>
    <t>TRIMLINE</t>
  </si>
  <si>
    <t>BMAS-ASPIR011</t>
  </si>
  <si>
    <t>19600001207</t>
  </si>
  <si>
    <t>BMAS-ASPIR015</t>
  </si>
  <si>
    <t>6846</t>
  </si>
  <si>
    <t>HOSPITALIZACION PRIMER  PISO</t>
  </si>
  <si>
    <t>BMAS-ASPIR001</t>
  </si>
  <si>
    <t>99600000228</t>
  </si>
  <si>
    <t>BMAS-ASPIR012</t>
  </si>
  <si>
    <t>2050000141</t>
  </si>
  <si>
    <t>HOSPITALIZACION SEGUNDO SUR</t>
  </si>
  <si>
    <t>BMAS-ASPIR017</t>
  </si>
  <si>
    <t>49500002883</t>
  </si>
  <si>
    <t>MANTENIMIENTO E INGENIERIA</t>
  </si>
  <si>
    <t>BMAS-ASPIR020</t>
  </si>
  <si>
    <t>39600001361</t>
  </si>
  <si>
    <t>NEUMOLOGIA</t>
  </si>
  <si>
    <t>BMAS-ASPIR006</t>
  </si>
  <si>
    <t>59500003370</t>
  </si>
  <si>
    <t>PRUEBAS DE ESFUERZO</t>
  </si>
  <si>
    <t>MEDI-PUMP 1130-067B</t>
  </si>
  <si>
    <t>BMAS-ASPIR002</t>
  </si>
  <si>
    <t>49500002935</t>
  </si>
  <si>
    <t>UCIP CUIDADOS INTENSIVOS PEDIATRICOS</t>
  </si>
  <si>
    <t>AUTOCLAVE</t>
  </si>
  <si>
    <t>T-MAX-6 SP-2V</t>
  </si>
  <si>
    <t>TUTTNAUER</t>
  </si>
  <si>
    <t>BMET-ESTER05</t>
  </si>
  <si>
    <t>2709085</t>
  </si>
  <si>
    <t>BMET-ESTER04</t>
  </si>
  <si>
    <t>2709080</t>
  </si>
  <si>
    <t>25X</t>
  </si>
  <si>
    <t>ALL AMERICAN</t>
  </si>
  <si>
    <t>BMAU-AUTO003</t>
  </si>
  <si>
    <t>SIN DATO</t>
  </si>
  <si>
    <t>LABORATORIO CLINICO</t>
  </si>
  <si>
    <t>2540EK</t>
  </si>
  <si>
    <t>BMET-ESTER03</t>
  </si>
  <si>
    <t>9405540</t>
  </si>
  <si>
    <t>BACTOINCINERADOR</t>
  </si>
  <si>
    <t>IV</t>
  </si>
  <si>
    <t>MCCORMICK SCIENTIFIC</t>
  </si>
  <si>
    <t>BMBAC-BACIN002</t>
  </si>
  <si>
    <t>11081741-2</t>
  </si>
  <si>
    <t>HY800</t>
  </si>
  <si>
    <t>LABSCIENT</t>
  </si>
  <si>
    <t>BMBAC-BACIN003</t>
  </si>
  <si>
    <t>MVE3191064</t>
  </si>
  <si>
    <t>BMBAC-BACIN001</t>
  </si>
  <si>
    <t>05070806-2</t>
  </si>
  <si>
    <t>BICICLETA</t>
  </si>
  <si>
    <t>CORIVAL 400</t>
  </si>
  <si>
    <t>LODE QUINTON</t>
  </si>
  <si>
    <t>BMBI-BICICL07</t>
  </si>
  <si>
    <t>901626</t>
  </si>
  <si>
    <t>REHABILITACION CARDIOVASCULAR</t>
  </si>
  <si>
    <t>ERGOMEDIC 828E</t>
  </si>
  <si>
    <t>MONARK</t>
  </si>
  <si>
    <t>BMBI-BICICL06</t>
  </si>
  <si>
    <t>WBK249200Z</t>
  </si>
  <si>
    <t>R6</t>
  </si>
  <si>
    <t>CIRCLE</t>
  </si>
  <si>
    <t>BMBI-BICICL11</t>
  </si>
  <si>
    <t>R 18009 00028</t>
  </si>
  <si>
    <t>R8</t>
  </si>
  <si>
    <t>BMBI-BICICL10</t>
  </si>
  <si>
    <t>R1880900016</t>
  </si>
  <si>
    <t>BIOCONSOLA</t>
  </si>
  <si>
    <t>550</t>
  </si>
  <si>
    <t xml:space="preserve">MEDTRONIC </t>
  </si>
  <si>
    <t>BMBO-BOMPE19</t>
  </si>
  <si>
    <t>7347</t>
  </si>
  <si>
    <t>560</t>
  </si>
  <si>
    <t>BMBO-BOMPE29</t>
  </si>
  <si>
    <t>560B102348</t>
  </si>
  <si>
    <t>BIOTREND</t>
  </si>
  <si>
    <t>BIO-TREND</t>
  </si>
  <si>
    <t>BMBI-BIOTR02</t>
  </si>
  <si>
    <t>M6361</t>
  </si>
  <si>
    <t>BISTURI ARMONICO</t>
  </si>
  <si>
    <t>ETHICON</t>
  </si>
  <si>
    <t>JOHNSON Y JOHNSON</t>
  </si>
  <si>
    <t>BMEL-ELEC019</t>
  </si>
  <si>
    <t>1111350388</t>
  </si>
  <si>
    <t>BOMBA DE PERFUSION</t>
  </si>
  <si>
    <t>10-00-00</t>
  </si>
  <si>
    <t>SORIN STOCKERT</t>
  </si>
  <si>
    <t>BMBO-BOMPE17</t>
  </si>
  <si>
    <t>10F5502</t>
  </si>
  <si>
    <t>SARNS</t>
  </si>
  <si>
    <t>BMBO-BOMPE04</t>
  </si>
  <si>
    <t>4552</t>
  </si>
  <si>
    <t>BMBO-BOMPE08</t>
  </si>
  <si>
    <t>4553</t>
  </si>
  <si>
    <t>BOMBA DE VACIO</t>
  </si>
  <si>
    <t>V-RVL-D-200P-SS-N-15</t>
  </si>
  <si>
    <t>AMICO</t>
  </si>
  <si>
    <t>BMBO-BOMVA002</t>
  </si>
  <si>
    <t>U150900142</t>
  </si>
  <si>
    <t>BRONCOVIDEOSCOPIO</t>
  </si>
  <si>
    <t>BF 1T150</t>
  </si>
  <si>
    <t>OLYMPUS</t>
  </si>
  <si>
    <t>BMBR-BRONC16</t>
  </si>
  <si>
    <t>2341137</t>
  </si>
  <si>
    <t>CABINA DE EXTRACCION</t>
  </si>
  <si>
    <t>CK25N</t>
  </si>
  <si>
    <t>TEPSA</t>
  </si>
  <si>
    <t>BMCP-CAMPRO8</t>
  </si>
  <si>
    <t>LABORATORIO DE VALVULAS</t>
  </si>
  <si>
    <t>CABINA DE SEGURIDAD</t>
  </si>
  <si>
    <t>CSB</t>
  </si>
  <si>
    <t>AIRR 100</t>
  </si>
  <si>
    <t>BMCP-CAMPRO6</t>
  </si>
  <si>
    <t>0099W09-11</t>
  </si>
  <si>
    <t>CABINA DE SEGURIDAD BIOLOGICA</t>
  </si>
  <si>
    <t>LOGIC</t>
  </si>
  <si>
    <t>LABCONCO</t>
  </si>
  <si>
    <t>BMCP-CAMPRO4</t>
  </si>
  <si>
    <t>080486110B</t>
  </si>
  <si>
    <t>CABINA PARA FILTRACION DE GLUTERALDEHIDO</t>
  </si>
  <si>
    <t>BMCP-CAMPRO7</t>
  </si>
  <si>
    <t>CABINA PLETISMOGRAFICA</t>
  </si>
  <si>
    <t>PLATINUM ELITE DL</t>
  </si>
  <si>
    <t>MEDGRAPHICS</t>
  </si>
  <si>
    <t>BMEP-EQPRPU05</t>
  </si>
  <si>
    <t>242000572</t>
  </si>
  <si>
    <t>CAMARA DE CRIOPRESERVACION</t>
  </si>
  <si>
    <t>7450</t>
  </si>
  <si>
    <t>THERMO ELECTRON CORP</t>
  </si>
  <si>
    <t>BMCO-CONGEL5</t>
  </si>
  <si>
    <t>506326</t>
  </si>
  <si>
    <t>CARGADOR BATERIA SIERRAS ESTERNALES</t>
  </si>
  <si>
    <t>3TI</t>
  </si>
  <si>
    <t>AESCULAP</t>
  </si>
  <si>
    <t>BMCB-CBATE01</t>
  </si>
  <si>
    <t>9494</t>
  </si>
  <si>
    <t>CICLOERGOMETRO DE BRAZOS</t>
  </si>
  <si>
    <t>NO TIENE</t>
  </si>
  <si>
    <t>BMES-ESCAL03</t>
  </si>
  <si>
    <t>BMES-ESCAL04</t>
  </si>
  <si>
    <t>COMPRESOR DE AIRE CHAMPION</t>
  </si>
  <si>
    <t>VTS35A</t>
  </si>
  <si>
    <t>CHAMPION</t>
  </si>
  <si>
    <t>BMCM-COMPRES016</t>
  </si>
  <si>
    <t>DF0002689</t>
  </si>
  <si>
    <t>BMCM-COMPRES015</t>
  </si>
  <si>
    <t>DF0001939</t>
  </si>
  <si>
    <t>COMPRESOR DE AIRE MEDICINAL</t>
  </si>
  <si>
    <t>A-RER-D-120-TH-N-075</t>
  </si>
  <si>
    <t>BMCM-COMPRES011</t>
  </si>
  <si>
    <t>7354-2</t>
  </si>
  <si>
    <t>CONSOLA DE CONTRAPULSACION</t>
  </si>
  <si>
    <t>AC3 OPTIMUS</t>
  </si>
  <si>
    <t>TELEFLEX</t>
  </si>
  <si>
    <t>BMBL-BALINT7</t>
  </si>
  <si>
    <t>220402F</t>
  </si>
  <si>
    <t>UCIA CUIDADOS INTENSIVOS ADULTOS</t>
  </si>
  <si>
    <t>CRANEOTOMO</t>
  </si>
  <si>
    <t>MIDAS REX MR7</t>
  </si>
  <si>
    <t>BMCT-CRANEO01</t>
  </si>
  <si>
    <t>P06125734</t>
  </si>
  <si>
    <t>DESFIBRILADOR</t>
  </si>
  <si>
    <t>TEC-5531E</t>
  </si>
  <si>
    <t>NIHON KOHDEN</t>
  </si>
  <si>
    <t>BMDF-DESFI47</t>
  </si>
  <si>
    <t>2262</t>
  </si>
  <si>
    <t>TEC-5521E</t>
  </si>
  <si>
    <t>BMDF-DESFI31</t>
  </si>
  <si>
    <t>26</t>
  </si>
  <si>
    <t>BMDF-DESFI46</t>
  </si>
  <si>
    <t>2258</t>
  </si>
  <si>
    <t>TEC-5631E</t>
  </si>
  <si>
    <t>BMDF-DESFI70</t>
  </si>
  <si>
    <t>1739</t>
  </si>
  <si>
    <t>BMDF-DESFI71</t>
  </si>
  <si>
    <t>1790</t>
  </si>
  <si>
    <t>BENEHEART D3</t>
  </si>
  <si>
    <t>MINDRAY</t>
  </si>
  <si>
    <t>BMDF-DESFI61</t>
  </si>
  <si>
    <t>EL-6C031498</t>
  </si>
  <si>
    <t>BMDF-DESFI57</t>
  </si>
  <si>
    <t>3669</t>
  </si>
  <si>
    <t>BMDF-DESFI40</t>
  </si>
  <si>
    <t>850</t>
  </si>
  <si>
    <t>BMDF-DESFI44</t>
  </si>
  <si>
    <t>2087</t>
  </si>
  <si>
    <t>BMDF-DESFI45</t>
  </si>
  <si>
    <t>2085</t>
  </si>
  <si>
    <t>BMDF-DESFI52</t>
  </si>
  <si>
    <t>2922</t>
  </si>
  <si>
    <t>BMDF-DESFI72</t>
  </si>
  <si>
    <t>03624</t>
  </si>
  <si>
    <t>BMDF-DESFI56</t>
  </si>
  <si>
    <t>3519</t>
  </si>
  <si>
    <t>BMDF-DESFI53</t>
  </si>
  <si>
    <t>2914</t>
  </si>
  <si>
    <t>BMDF-DESFI34</t>
  </si>
  <si>
    <t>153</t>
  </si>
  <si>
    <t>BMDF-DESFI32</t>
  </si>
  <si>
    <t>151</t>
  </si>
  <si>
    <t>BMDF-DESFI42</t>
  </si>
  <si>
    <t>981</t>
  </si>
  <si>
    <t>AED-2100K</t>
  </si>
  <si>
    <t>BMDF-DEA01</t>
  </si>
  <si>
    <t>8772</t>
  </si>
  <si>
    <t>BMDF-DESFI36</t>
  </si>
  <si>
    <t>148</t>
  </si>
  <si>
    <t>BMDF-DESFI38</t>
  </si>
  <si>
    <t>120</t>
  </si>
  <si>
    <t>BMDF-DESFI35</t>
  </si>
  <si>
    <t>970</t>
  </si>
  <si>
    <t>BMDF-DESFI48</t>
  </si>
  <si>
    <t>2259</t>
  </si>
  <si>
    <t>BMDF-DESFI39</t>
  </si>
  <si>
    <t>969</t>
  </si>
  <si>
    <t>BMDF-DESFI58</t>
  </si>
  <si>
    <t>3748</t>
  </si>
  <si>
    <t>BMDF-DESFI59</t>
  </si>
  <si>
    <t>EL-5C024169</t>
  </si>
  <si>
    <t>URGENCIAS</t>
  </si>
  <si>
    <t>BMDF-DESFI51</t>
  </si>
  <si>
    <t>2919</t>
  </si>
  <si>
    <t>DIGITALIZADOR DE IMAGEN</t>
  </si>
  <si>
    <t>VITA CR</t>
  </si>
  <si>
    <t>CARESTREAM</t>
  </si>
  <si>
    <t>BMDI-DIGIRX02</t>
  </si>
  <si>
    <t>111012566</t>
  </si>
  <si>
    <t>RAYOS X</t>
  </si>
  <si>
    <t>BMDI-DIGIRX01</t>
  </si>
  <si>
    <t>111012586</t>
  </si>
  <si>
    <t>DOPPLER</t>
  </si>
  <si>
    <t>100 ELITE</t>
  </si>
  <si>
    <t>NICOLET VASCULAR</t>
  </si>
  <si>
    <t>BMDO-DOPPL07</t>
  </si>
  <si>
    <t>EAG1680</t>
  </si>
  <si>
    <t>LABORATORIO VASCULAR</t>
  </si>
  <si>
    <t>ECOCARDIOGRAFO</t>
  </si>
  <si>
    <t>M9</t>
  </si>
  <si>
    <t>BMEC-ECOCAR025</t>
  </si>
  <si>
    <t>CC-88000518</t>
  </si>
  <si>
    <t>BMEC-ECOCAR024</t>
  </si>
  <si>
    <t>CC-88000519</t>
  </si>
  <si>
    <t>AFFINITI 70</t>
  </si>
  <si>
    <t>BMEC-ECOCAR021</t>
  </si>
  <si>
    <t>USO16F0339</t>
  </si>
  <si>
    <t>ECOCARDIOGRAFIA ADULTOS</t>
  </si>
  <si>
    <t>VIVID E9</t>
  </si>
  <si>
    <t>GENERAL ELECTRIC</t>
  </si>
  <si>
    <t>BMEC-ECOCAR016</t>
  </si>
  <si>
    <t>VE94454</t>
  </si>
  <si>
    <t>VIVID Q</t>
  </si>
  <si>
    <t>BMEC-ECOCAR017</t>
  </si>
  <si>
    <t>050225VQ</t>
  </si>
  <si>
    <t>EPIQ 7</t>
  </si>
  <si>
    <t>BMEC-ECOCAR019</t>
  </si>
  <si>
    <t>US215B0025</t>
  </si>
  <si>
    <t>VIVID 7</t>
  </si>
  <si>
    <t>BMEC-ECOCAR009</t>
  </si>
  <si>
    <t>7247V7L</t>
  </si>
  <si>
    <t>ECOCARDIÓGRAFO</t>
  </si>
  <si>
    <t>VIVID S70N</t>
  </si>
  <si>
    <t>BMEC-ECOCAR028</t>
  </si>
  <si>
    <t>210350S70N</t>
  </si>
  <si>
    <t>ECOGRAFO</t>
  </si>
  <si>
    <t>ADARA SONOLINE</t>
  </si>
  <si>
    <t>SIEMENS</t>
  </si>
  <si>
    <t>BMEC-ECOCAR007</t>
  </si>
  <si>
    <t>ECA1042</t>
  </si>
  <si>
    <t>M7</t>
  </si>
  <si>
    <t>BMEC-ECOCAR027</t>
  </si>
  <si>
    <t>CAQ-86002825</t>
  </si>
  <si>
    <t>LOGIC P5</t>
  </si>
  <si>
    <t>BMEC-ECOCAR012</t>
  </si>
  <si>
    <t>130247SU0</t>
  </si>
  <si>
    <t>LOGIQ S7 PRO</t>
  </si>
  <si>
    <t>BMEC-ECOCAR020</t>
  </si>
  <si>
    <t>292348SU0</t>
  </si>
  <si>
    <t>ACUSON X300 PE</t>
  </si>
  <si>
    <t>BMEC-ECOCAR014</t>
  </si>
  <si>
    <t>318409</t>
  </si>
  <si>
    <t>BMEC-ECOCAR026</t>
  </si>
  <si>
    <t>CAQ-83002107</t>
  </si>
  <si>
    <t>ECOGRAFO INTRACARDIACO</t>
  </si>
  <si>
    <t>VIEWMATE Z</t>
  </si>
  <si>
    <t>ZONARE</t>
  </si>
  <si>
    <t>BMEC-ECOCAR015</t>
  </si>
  <si>
    <t>S06895S211H</t>
  </si>
  <si>
    <t>ELECTROBISTURI</t>
  </si>
  <si>
    <t>FORCE - 2</t>
  </si>
  <si>
    <t>VALLEYLAB-COVIDIEN</t>
  </si>
  <si>
    <t>BMEL-ELEC012</t>
  </si>
  <si>
    <t>F5I44991T</t>
  </si>
  <si>
    <t>FORCE FX</t>
  </si>
  <si>
    <t>BMEL-ELEC016</t>
  </si>
  <si>
    <t>F6F47522A</t>
  </si>
  <si>
    <t>BMEL-ELEC015</t>
  </si>
  <si>
    <t>F6F47529A</t>
  </si>
  <si>
    <t>BMEL-ELEC013</t>
  </si>
  <si>
    <t>F6F47976A</t>
  </si>
  <si>
    <t>FORCE  FX - C</t>
  </si>
  <si>
    <t>BMEL-ELEC014</t>
  </si>
  <si>
    <t>F6F47949A</t>
  </si>
  <si>
    <t>FORCE 2PCH</t>
  </si>
  <si>
    <t>BMEL-ELEC010</t>
  </si>
  <si>
    <t>F9L37797T</t>
  </si>
  <si>
    <t>FORCE TRIAD</t>
  </si>
  <si>
    <t>BMEL-ELEC017</t>
  </si>
  <si>
    <t>T2C28427EX</t>
  </si>
  <si>
    <t>BMEL-ELEC018</t>
  </si>
  <si>
    <t>S2D04513AX</t>
  </si>
  <si>
    <t>ICC 300</t>
  </si>
  <si>
    <t>ERBE</t>
  </si>
  <si>
    <t>BMEL-ELEC007</t>
  </si>
  <si>
    <t>D-1057</t>
  </si>
  <si>
    <t>VIO 200S</t>
  </si>
  <si>
    <t>BMUE-ELECTRO01</t>
  </si>
  <si>
    <t>11456486</t>
  </si>
  <si>
    <t>ELECTROCARDIOGRAFO</t>
  </si>
  <si>
    <t>CARDIOEXPRESS SL6</t>
  </si>
  <si>
    <t>SPACELABS HEALTHCARE</t>
  </si>
  <si>
    <t>BMEG-ECG043</t>
  </si>
  <si>
    <t>360619-M20408480007</t>
  </si>
  <si>
    <t>BMEG-ECG041</t>
  </si>
  <si>
    <t>360619-M16203680004</t>
  </si>
  <si>
    <t>CARDIOFAX 1250K</t>
  </si>
  <si>
    <t>BMEG-ECG034</t>
  </si>
  <si>
    <t>6277</t>
  </si>
  <si>
    <t>BMEG-ECG045</t>
  </si>
  <si>
    <t>360619-M21203410007</t>
  </si>
  <si>
    <t>BMEG-ECG036</t>
  </si>
  <si>
    <t>8444</t>
  </si>
  <si>
    <t>BMEG-ECG032</t>
  </si>
  <si>
    <t>5525</t>
  </si>
  <si>
    <t>BMEG-ECG044</t>
  </si>
  <si>
    <t>360619-M21203410006</t>
  </si>
  <si>
    <t>BMEG-ECG035</t>
  </si>
  <si>
    <t>8377</t>
  </si>
  <si>
    <t>BMEG-ECG029</t>
  </si>
  <si>
    <t>1556</t>
  </si>
  <si>
    <t>BMEG-ECG039</t>
  </si>
  <si>
    <t>10691</t>
  </si>
  <si>
    <t>BMEG-ECG033</t>
  </si>
  <si>
    <t>6781</t>
  </si>
  <si>
    <t>ECG-9620T</t>
  </si>
  <si>
    <t>BMEG-ECG028</t>
  </si>
  <si>
    <t>325</t>
  </si>
  <si>
    <t>BMEG-ECG030</t>
  </si>
  <si>
    <t>1555</t>
  </si>
  <si>
    <t>ELECTROVALVULA  - COMPRESOR AMICO</t>
  </si>
  <si>
    <t>EV220B 15-50</t>
  </si>
  <si>
    <t>DANFOSS</t>
  </si>
  <si>
    <t>BMEV-VALV01</t>
  </si>
  <si>
    <t>EV220B 25</t>
  </si>
  <si>
    <t>EQUIPO DE COAGULACION PLASMA DE ARGON</t>
  </si>
  <si>
    <t>10134-000</t>
  </si>
  <si>
    <t>BMG-GARGON</t>
  </si>
  <si>
    <t>11456555</t>
  </si>
  <si>
    <t xml:space="preserve">EQUIPO DE FUNCIÓN CARDIOPULMONAR </t>
  </si>
  <si>
    <t>ULTIMA CARDIO 2</t>
  </si>
  <si>
    <t>TRACKMASTER</t>
  </si>
  <si>
    <t>BMEP-EQPRPU06</t>
  </si>
  <si>
    <t>250000576</t>
  </si>
  <si>
    <t>EQUIPO DE GASES ARTERIALES</t>
  </si>
  <si>
    <t>DATAMASTER</t>
  </si>
  <si>
    <t>DIDECO</t>
  </si>
  <si>
    <t>BMGA-EQUGAS007</t>
  </si>
  <si>
    <t>B013349L02</t>
  </si>
  <si>
    <t>BMGA-EQUGAS006</t>
  </si>
  <si>
    <t>B015083D05</t>
  </si>
  <si>
    <t xml:space="preserve">DATAMASTER </t>
  </si>
  <si>
    <t>BMGA-EQUGAS009</t>
  </si>
  <si>
    <t>BO16261A08</t>
  </si>
  <si>
    <t>EQUIPO DE MAPEO</t>
  </si>
  <si>
    <t xml:space="preserve"> ENSITE </t>
  </si>
  <si>
    <t>ST. JUDE MEDICAL</t>
  </si>
  <si>
    <t>BMEL-ELECTR001</t>
  </si>
  <si>
    <t>13526983</t>
  </si>
  <si>
    <t>EQUIPO DE ODONTOLOGIA PORTATIL</t>
  </si>
  <si>
    <t>AUDENCOL</t>
  </si>
  <si>
    <t>BMEO-EQODON1</t>
  </si>
  <si>
    <t>EQUIPO DE PRUEBAS PULMONARES</t>
  </si>
  <si>
    <t>830002-007</t>
  </si>
  <si>
    <t>BMEP-EQPRPU02</t>
  </si>
  <si>
    <t>205000003</t>
  </si>
  <si>
    <t>EQUIPO DE RADIOFRECUENCIA CARDIACA</t>
  </si>
  <si>
    <t>AMPERE</t>
  </si>
  <si>
    <t>BMES-ESTIMU6</t>
  </si>
  <si>
    <t>16731284</t>
  </si>
  <si>
    <t>EQUIPO DE RX</t>
  </si>
  <si>
    <t>AXION ICONOS MD</t>
  </si>
  <si>
    <t>BMRX-EQUIRX3</t>
  </si>
  <si>
    <t>13001</t>
  </si>
  <si>
    <t>QG-50G</t>
  </si>
  <si>
    <t>QUANTUM MEDICAL IMAGING LLC</t>
  </si>
  <si>
    <t>BMRX-EQUIRX4</t>
  </si>
  <si>
    <t>920</t>
  </si>
  <si>
    <t>EQUIPO PARA CRIOTERAPIA</t>
  </si>
  <si>
    <t>ERBECYRO 2</t>
  </si>
  <si>
    <t>BMEP-EQPCRY01</t>
  </si>
  <si>
    <t>11409730</t>
  </si>
  <si>
    <t>EQUIPO PRUEBA DE ESFUERZO</t>
  </si>
  <si>
    <t>CASE</t>
  </si>
  <si>
    <t>GENERAL - MARQUETTE</t>
  </si>
  <si>
    <t>BMPR-PRUEBA01</t>
  </si>
  <si>
    <t>SCF07111253SA</t>
  </si>
  <si>
    <t>EQUIPO RX PORTATIL</t>
  </si>
  <si>
    <t>MOBILETT XP</t>
  </si>
  <si>
    <t>BMRX-EQRXPO3</t>
  </si>
  <si>
    <t>2106</t>
  </si>
  <si>
    <t>BMRX-EQRXPO4</t>
  </si>
  <si>
    <t>3045</t>
  </si>
  <si>
    <t>MOTION MOBILE</t>
  </si>
  <si>
    <t>BMRX-EQRXPO5</t>
  </si>
  <si>
    <t>MTN20/360</t>
  </si>
  <si>
    <t>ESTERILIZADOR DE TETEROS ELECTRICO</t>
  </si>
  <si>
    <t>ONE TOUCH</t>
  </si>
  <si>
    <t>WAKIDS</t>
  </si>
  <si>
    <t>BMET-ESTE02</t>
  </si>
  <si>
    <t>DIETETICA Y DISTRIBUCION</t>
  </si>
  <si>
    <t>BMET-ESTE01</t>
  </si>
  <si>
    <t>FIBROBRONCOSCOPIO TERAPEUTICO</t>
  </si>
  <si>
    <t>BF TE 2</t>
  </si>
  <si>
    <t>BMBR-BRONC20</t>
  </si>
  <si>
    <t>2714411</t>
  </si>
  <si>
    <t>FLUJOMETRO VASCULAR VERIQ</t>
  </si>
  <si>
    <t>VQ4122</t>
  </si>
  <si>
    <t>MEDISTIN</t>
  </si>
  <si>
    <t>BMVR-VERIQ01</t>
  </si>
  <si>
    <t>AJ1364</t>
  </si>
  <si>
    <t>GRABADORA DE PRESION</t>
  </si>
  <si>
    <t>90217-A</t>
  </si>
  <si>
    <t>BMGR-GRABPRE012</t>
  </si>
  <si>
    <t>217A-004212</t>
  </si>
  <si>
    <t>AYUDAS DIAGNOSTICAS</t>
  </si>
  <si>
    <t>BMGR-GRABPRE011</t>
  </si>
  <si>
    <t>217A-004213</t>
  </si>
  <si>
    <t>BMGR-GRABPRE009</t>
  </si>
  <si>
    <t>217A-004214</t>
  </si>
  <si>
    <t>BMGR-GRABPRE013</t>
  </si>
  <si>
    <t>217A-004215</t>
  </si>
  <si>
    <t>BMGR-GRABPRE019</t>
  </si>
  <si>
    <t>217A-010536</t>
  </si>
  <si>
    <t>BMGR-GRABPRE021</t>
  </si>
  <si>
    <t>217A-010529</t>
  </si>
  <si>
    <t>BMGR-GRABPRE020</t>
  </si>
  <si>
    <t>217A-010505</t>
  </si>
  <si>
    <t>BMGR-GRABPRE023</t>
  </si>
  <si>
    <t>217A-010105</t>
  </si>
  <si>
    <t>BMGR-GRABPRE008</t>
  </si>
  <si>
    <t>217A-002282</t>
  </si>
  <si>
    <t>90227</t>
  </si>
  <si>
    <t>BMGR-GRABPRE028</t>
  </si>
  <si>
    <t>90227-004791</t>
  </si>
  <si>
    <t>BMGR-GRABPRE029</t>
  </si>
  <si>
    <t>90227-004792</t>
  </si>
  <si>
    <t>BMGR-GRABPRE030</t>
  </si>
  <si>
    <t>90227-004800</t>
  </si>
  <si>
    <t>BMGR-GRABPRE031</t>
  </si>
  <si>
    <t>90227-004802</t>
  </si>
  <si>
    <t>BMGR-GRABPRE024</t>
  </si>
  <si>
    <t>90227-004808</t>
  </si>
  <si>
    <t>BMGR-GRABPRE025</t>
  </si>
  <si>
    <t>90227-004831</t>
  </si>
  <si>
    <t>BMGR-GRABPRE026</t>
  </si>
  <si>
    <t>90227-004810</t>
  </si>
  <si>
    <t>BMGR-GRABPRE027</t>
  </si>
  <si>
    <t>90227-004811</t>
  </si>
  <si>
    <t>BMGR-GRABPRE032</t>
  </si>
  <si>
    <t>227-012796</t>
  </si>
  <si>
    <t>BMGR-GRABPRE010</t>
  </si>
  <si>
    <t>217A-004183</t>
  </si>
  <si>
    <t>BMGR-GRABPRE017</t>
  </si>
  <si>
    <t>217A-010525</t>
  </si>
  <si>
    <t>BMGR-GRABPRE018</t>
  </si>
  <si>
    <t>217A-010524</t>
  </si>
  <si>
    <t>BMGR-GRABPRE015</t>
  </si>
  <si>
    <t>217A-010519</t>
  </si>
  <si>
    <t>BMGR-GRABPRE016</t>
  </si>
  <si>
    <t>217A-010545</t>
  </si>
  <si>
    <t>BMGR-GRABPRE014</t>
  </si>
  <si>
    <t>217A-010541</t>
  </si>
  <si>
    <t>BMGR-GRABPRE006</t>
  </si>
  <si>
    <t>217A-002283</t>
  </si>
  <si>
    <t>GRABADORA DE VIDEO</t>
  </si>
  <si>
    <t>MEDICAP USB300</t>
  </si>
  <si>
    <t>MEDICAPTURE</t>
  </si>
  <si>
    <t>BMGR-GRABVID001</t>
  </si>
  <si>
    <t>3018211</t>
  </si>
  <si>
    <t>GRABADORA HOLTER</t>
  </si>
  <si>
    <t>EVO</t>
  </si>
  <si>
    <t>BMHO-GRHOL76</t>
  </si>
  <si>
    <t>EVO-009593</t>
  </si>
  <si>
    <t>BMHO-GRHOL74</t>
  </si>
  <si>
    <t>EVO-009592</t>
  </si>
  <si>
    <t>BMHO-GRHOL75</t>
  </si>
  <si>
    <t>EVO-009474</t>
  </si>
  <si>
    <t>BMHO-GRHOL72</t>
  </si>
  <si>
    <t>EVO-009594</t>
  </si>
  <si>
    <t>BMHO-GRHOL73</t>
  </si>
  <si>
    <t>EVO-009601</t>
  </si>
  <si>
    <t>BMHO-GRHOL31</t>
  </si>
  <si>
    <t>EVO-001294</t>
  </si>
  <si>
    <t>HOLTER</t>
  </si>
  <si>
    <t>BMHO-GRHOL27</t>
  </si>
  <si>
    <t>EVO-001295</t>
  </si>
  <si>
    <t>BMHO-GRHOL28</t>
  </si>
  <si>
    <t>EVO-001292</t>
  </si>
  <si>
    <t>BMHO-GRHOL30</t>
  </si>
  <si>
    <t>EVO-001290</t>
  </si>
  <si>
    <t>BMHO-GRHOL33</t>
  </si>
  <si>
    <t>EVO-000570</t>
  </si>
  <si>
    <t>BMHO-GRHOL32</t>
  </si>
  <si>
    <t>EVO-001291</t>
  </si>
  <si>
    <t>BMHO-GRHOL29</t>
  </si>
  <si>
    <t>EVO-001293</t>
  </si>
  <si>
    <t>BMHO-GRHOL62</t>
  </si>
  <si>
    <t>EVO-006585</t>
  </si>
  <si>
    <t>BMHO-GRHOL63</t>
  </si>
  <si>
    <t>EVO-006586</t>
  </si>
  <si>
    <t>BMHO-GRHOL64</t>
  </si>
  <si>
    <t>EVO-006587</t>
  </si>
  <si>
    <t>BMHO-GRHOL65</t>
  </si>
  <si>
    <t>EVO-006589</t>
  </si>
  <si>
    <t>BMHO-GRHOL67</t>
  </si>
  <si>
    <t>EVO-006591</t>
  </si>
  <si>
    <t>BMHO-GRHOL68</t>
  </si>
  <si>
    <t>EVO-006207</t>
  </si>
  <si>
    <t>BMHO-GRHOL56</t>
  </si>
  <si>
    <t>EVO-006268</t>
  </si>
  <si>
    <t>BMHO-GRHOL57</t>
  </si>
  <si>
    <t>EVO-006269</t>
  </si>
  <si>
    <t>BMHO-GRHOL58</t>
  </si>
  <si>
    <t>EVO-006270</t>
  </si>
  <si>
    <t>BMHO-GRHOL59</t>
  </si>
  <si>
    <t>EVO-006271</t>
  </si>
  <si>
    <t>BMHO-GRHOL60</t>
  </si>
  <si>
    <t>EVO-006272</t>
  </si>
  <si>
    <t>BMHO-GRHOL53</t>
  </si>
  <si>
    <t>EVO-004543</t>
  </si>
  <si>
    <t>BMHO-GRHOL54</t>
  </si>
  <si>
    <t>EVO-004544</t>
  </si>
  <si>
    <t>BMHO-GRHOL55</t>
  </si>
  <si>
    <t>EVO-004545</t>
  </si>
  <si>
    <t>BMHO-GRHOL50</t>
  </si>
  <si>
    <t>EVO-003836</t>
  </si>
  <si>
    <t>BMHO-GRHOL51</t>
  </si>
  <si>
    <t>EVO-003837</t>
  </si>
  <si>
    <t>BMHO-GRHOL52</t>
  </si>
  <si>
    <t>EVO-003861</t>
  </si>
  <si>
    <t>BMHO-GRHOL45</t>
  </si>
  <si>
    <t>EVO-003825</t>
  </si>
  <si>
    <t>BMHO-GRHOL43</t>
  </si>
  <si>
    <t>EVO-003823</t>
  </si>
  <si>
    <t>BMHO-GRHOL44</t>
  </si>
  <si>
    <t>EVO-003824</t>
  </si>
  <si>
    <t>BMHO-GRHOL46</t>
  </si>
  <si>
    <t>EVO-003826</t>
  </si>
  <si>
    <t>BMHO-GRHOL47</t>
  </si>
  <si>
    <t>EVO-003833</t>
  </si>
  <si>
    <t>BMHO-GRHOL48</t>
  </si>
  <si>
    <t>EVO-003834</t>
  </si>
  <si>
    <t>BMHO-GRHOL42</t>
  </si>
  <si>
    <t>EVO-003822</t>
  </si>
  <si>
    <t>BMHO-GRHOL82</t>
  </si>
  <si>
    <t>EVO-011677</t>
  </si>
  <si>
    <t>BMHO-GRHOL83</t>
  </si>
  <si>
    <t>EVO-011678</t>
  </si>
  <si>
    <t>BMHO-GRHOL84</t>
  </si>
  <si>
    <t>EVO-011679</t>
  </si>
  <si>
    <t>BMHO-GRHOL85</t>
  </si>
  <si>
    <t>EVO-011681</t>
  </si>
  <si>
    <t>BMHO-GRHOL34</t>
  </si>
  <si>
    <t>EVO-002138</t>
  </si>
  <si>
    <t>LIFE CARD CF</t>
  </si>
  <si>
    <t>BMHO-GRHOL80</t>
  </si>
  <si>
    <t>LIFE-051634</t>
  </si>
  <si>
    <t>BMHO-GRHOL81</t>
  </si>
  <si>
    <t>LIFE-051633</t>
  </si>
  <si>
    <t>BMHO-GRHOL79</t>
  </si>
  <si>
    <t>LIFE-051631</t>
  </si>
  <si>
    <t>BMHO-GRHOL77</t>
  </si>
  <si>
    <t>LIFE-042617</t>
  </si>
  <si>
    <t>BMHO-GRHOL78</t>
  </si>
  <si>
    <t>LIFE-042618</t>
  </si>
  <si>
    <t>HUMIDIFICADOR</t>
  </si>
  <si>
    <t>MR850</t>
  </si>
  <si>
    <t>FISHER Y PAYKEL</t>
  </si>
  <si>
    <t>BMHU-HUMID041</t>
  </si>
  <si>
    <t>200305414460</t>
  </si>
  <si>
    <t>BMHU-HUMID042</t>
  </si>
  <si>
    <t>200305414461</t>
  </si>
  <si>
    <t>BMHU-HUMID044</t>
  </si>
  <si>
    <t>170614325488</t>
  </si>
  <si>
    <t>SH330</t>
  </si>
  <si>
    <t>JKE</t>
  </si>
  <si>
    <t>BMHU-HUMID053</t>
  </si>
  <si>
    <t>330-2065576</t>
  </si>
  <si>
    <t>MR410</t>
  </si>
  <si>
    <t>BMHU-HUMID002</t>
  </si>
  <si>
    <t>9541JSP05031</t>
  </si>
  <si>
    <t>BMHU-HUMID011</t>
  </si>
  <si>
    <t>9441JEU18793</t>
  </si>
  <si>
    <t>MR370</t>
  </si>
  <si>
    <t>BMHU-HUMID024</t>
  </si>
  <si>
    <t>200173JSP06034</t>
  </si>
  <si>
    <t>BMHU-HUMID015</t>
  </si>
  <si>
    <t>9773JEU29743</t>
  </si>
  <si>
    <t>BMHU-HUMID035</t>
  </si>
  <si>
    <t>140224207416</t>
  </si>
  <si>
    <t>BMHU-HUMID036</t>
  </si>
  <si>
    <t>140224207422</t>
  </si>
  <si>
    <t>BMHU-HUMID030</t>
  </si>
  <si>
    <t>08201002530</t>
  </si>
  <si>
    <t>BMHU-HUMID038</t>
  </si>
  <si>
    <t>140502211402</t>
  </si>
  <si>
    <t>BMHU-HUMID039</t>
  </si>
  <si>
    <t>140625216082</t>
  </si>
  <si>
    <t>BMHU-HUMID040</t>
  </si>
  <si>
    <t>140502211420</t>
  </si>
  <si>
    <t>BMHU-HUMID025</t>
  </si>
  <si>
    <t>120109129218</t>
  </si>
  <si>
    <t>BMHU-HUMID034</t>
  </si>
  <si>
    <t>130111166265</t>
  </si>
  <si>
    <t>BMHU-HUMID046</t>
  </si>
  <si>
    <t>170904334019</t>
  </si>
  <si>
    <t>BMHU-HUMID060</t>
  </si>
  <si>
    <t>330-2065561</t>
  </si>
  <si>
    <t xml:space="preserve">HUMIDIFICADOR </t>
  </si>
  <si>
    <t>MR850JSU</t>
  </si>
  <si>
    <t>BMHM-HUMI004</t>
  </si>
  <si>
    <t>190618386569</t>
  </si>
  <si>
    <t>BMHU-HUMID049</t>
  </si>
  <si>
    <t>100317079325</t>
  </si>
  <si>
    <t>BMHU-HUMID052</t>
  </si>
  <si>
    <t>121121162545</t>
  </si>
  <si>
    <t>BMHU-HUMID050</t>
  </si>
  <si>
    <t>190618386560</t>
  </si>
  <si>
    <t>BMHU-HUMID047</t>
  </si>
  <si>
    <t>170614325501</t>
  </si>
  <si>
    <t>BMHU-HUMID048</t>
  </si>
  <si>
    <t>140731219482</t>
  </si>
  <si>
    <t>BMHU-HUMID059</t>
  </si>
  <si>
    <t>080201002530</t>
  </si>
  <si>
    <t>BMHU-HUMID061</t>
  </si>
  <si>
    <t>60706014562</t>
  </si>
  <si>
    <t>HUMIDIFICADOR DE ALTO FLUJO</t>
  </si>
  <si>
    <t>AIRVO2</t>
  </si>
  <si>
    <t>BMHU-HUMID045</t>
  </si>
  <si>
    <t>210119243262</t>
  </si>
  <si>
    <t>INTERCAMBIADOR DE CALOR</t>
  </si>
  <si>
    <t>HCU40</t>
  </si>
  <si>
    <t>MAQUET</t>
  </si>
  <si>
    <t>BMIC-INTCAL7</t>
  </si>
  <si>
    <t>90440046</t>
  </si>
  <si>
    <t>SIII 16-02-50</t>
  </si>
  <si>
    <t>BMIC-INTCAL6</t>
  </si>
  <si>
    <t>16S1455</t>
  </si>
  <si>
    <t xml:space="preserve">INTERCAMBIADOR DE CALOR </t>
  </si>
  <si>
    <t>HEMOTHERM 400CE</t>
  </si>
  <si>
    <t>CINCINNATI SUB ZERO</t>
  </si>
  <si>
    <t>BMIC-INTCAL3</t>
  </si>
  <si>
    <t>031-12040M</t>
  </si>
  <si>
    <t>BMIC-INTCAL2</t>
  </si>
  <si>
    <t>032-12080M</t>
  </si>
  <si>
    <t>BMIC-INTCAL10</t>
  </si>
  <si>
    <t>194-11338CE</t>
  </si>
  <si>
    <t>INYECTOR DE MEDIOS DE CONTRASTE</t>
  </si>
  <si>
    <t>ANGIOMAT ILLUMENA</t>
  </si>
  <si>
    <t>MALLINCKRODT MEDICAL</t>
  </si>
  <si>
    <t>BMIN-INYECT2</t>
  </si>
  <si>
    <t>CI0408C073</t>
  </si>
  <si>
    <t>LAVADORA TERMODESINFECTADORA</t>
  </si>
  <si>
    <t>WD 150</t>
  </si>
  <si>
    <t>BELIMED</t>
  </si>
  <si>
    <t>BMET-LAVAD04</t>
  </si>
  <si>
    <t>990621059002</t>
  </si>
  <si>
    <t xml:space="preserve">LAVADORA ULTRASONICA </t>
  </si>
  <si>
    <t>SONICA</t>
  </si>
  <si>
    <t>SOLTEC</t>
  </si>
  <si>
    <t>BMET-LAVAD03</t>
  </si>
  <si>
    <t>2011009564</t>
  </si>
  <si>
    <t>BMET-LAVAD05</t>
  </si>
  <si>
    <t>2018015374</t>
  </si>
  <si>
    <t>LENTE DE ENDOSAFENA</t>
  </si>
  <si>
    <t>49205FA</t>
  </si>
  <si>
    <t>HOPKINS-STORZ</t>
  </si>
  <si>
    <t>BMLE-LENTE01</t>
  </si>
  <si>
    <t>10003L</t>
  </si>
  <si>
    <t>LUMINOMETRO</t>
  </si>
  <si>
    <t>N63</t>
  </si>
  <si>
    <t>BMLU-LUMINO01</t>
  </si>
  <si>
    <t>TK6231</t>
  </si>
  <si>
    <t>MANUJETIII</t>
  </si>
  <si>
    <t>30-01-003</t>
  </si>
  <si>
    <t>VBM</t>
  </si>
  <si>
    <t>BMMJ-MANU01</t>
  </si>
  <si>
    <t>1334375T</t>
  </si>
  <si>
    <t>MAQUINA DE ANESTESIA</t>
  </si>
  <si>
    <t>AESPIRE S/5</t>
  </si>
  <si>
    <t>DATEX OHMEDA</t>
  </si>
  <si>
    <t>BMMA-MAQAN011</t>
  </si>
  <si>
    <t>AMXJ01283</t>
  </si>
  <si>
    <t>PERSEUS A500</t>
  </si>
  <si>
    <t xml:space="preserve">DRAEGER </t>
  </si>
  <si>
    <t>BMMA-MAQAN018</t>
  </si>
  <si>
    <t>ASHF-0013</t>
  </si>
  <si>
    <t>PRIMUS</t>
  </si>
  <si>
    <t>BMMA-MAQAN014</t>
  </si>
  <si>
    <t>ASBB-0161</t>
  </si>
  <si>
    <t>DRAEGER COLOMBIA S.A</t>
  </si>
  <si>
    <t>BMMA-MAQAN017</t>
  </si>
  <si>
    <t>ASCL-0128</t>
  </si>
  <si>
    <t>BMMA-MAQAN015</t>
  </si>
  <si>
    <t>ASBB-0160</t>
  </si>
  <si>
    <t>BMMA-MAQAN016</t>
  </si>
  <si>
    <t>ASCL-0127</t>
  </si>
  <si>
    <t>AESPIRE 7900</t>
  </si>
  <si>
    <t>BMMA-MAQAN012</t>
  </si>
  <si>
    <t>ANCL00263</t>
  </si>
  <si>
    <t>BMMA-MAQAN013</t>
  </si>
  <si>
    <t>ANCL00258</t>
  </si>
  <si>
    <t>MAQUINA DE CIRCULACION EXTRACORPOREA</t>
  </si>
  <si>
    <t>SISTEMA SC COMPAC</t>
  </si>
  <si>
    <t>BMBO-BOMPE21</t>
  </si>
  <si>
    <t>55C1167</t>
  </si>
  <si>
    <t>BOMBA RODILLO S3</t>
  </si>
  <si>
    <t>BMBO-BOMPE22</t>
  </si>
  <si>
    <t>43S5127</t>
  </si>
  <si>
    <t>MARCAPASO EXTERNO</t>
  </si>
  <si>
    <t>5388</t>
  </si>
  <si>
    <t>BMMP-MAREX33</t>
  </si>
  <si>
    <t>PFG153127R</t>
  </si>
  <si>
    <t>BMMP-MAREX02</t>
  </si>
  <si>
    <t>PFG020100P</t>
  </si>
  <si>
    <t>BMMP-MAREX29</t>
  </si>
  <si>
    <t>PFG150166R</t>
  </si>
  <si>
    <t>5375</t>
  </si>
  <si>
    <t>BMMP-MAREX17</t>
  </si>
  <si>
    <t>CE1007736R</t>
  </si>
  <si>
    <t>BMMP-MAREX14</t>
  </si>
  <si>
    <t>CE1011924P</t>
  </si>
  <si>
    <t>BMMP-MAREX16</t>
  </si>
  <si>
    <t>CE1013746P</t>
  </si>
  <si>
    <t>BMMP-MAREX15</t>
  </si>
  <si>
    <t>CE1013706P</t>
  </si>
  <si>
    <t>5392</t>
  </si>
  <si>
    <t>BMMP-MAREX37</t>
  </si>
  <si>
    <t>DJH031540P</t>
  </si>
  <si>
    <t>BMMP-MAREX07</t>
  </si>
  <si>
    <t>CE1006735P</t>
  </si>
  <si>
    <t>BMMP-MAREX28</t>
  </si>
  <si>
    <t>PFG150188R</t>
  </si>
  <si>
    <t>BMMP-MAREX22</t>
  </si>
  <si>
    <t>CE1013666P</t>
  </si>
  <si>
    <t>BMMP-MAREX27</t>
  </si>
  <si>
    <t>PFG032833P</t>
  </si>
  <si>
    <t>BMMP-MAREX26</t>
  </si>
  <si>
    <t>PFG032839P</t>
  </si>
  <si>
    <t>BMMP-MAREX20</t>
  </si>
  <si>
    <t>CE1007734R</t>
  </si>
  <si>
    <t>BMMP-MAREX32</t>
  </si>
  <si>
    <t>PFG150606R</t>
  </si>
  <si>
    <t>BMMP-MAREX19</t>
  </si>
  <si>
    <t>PFG027609P</t>
  </si>
  <si>
    <t>BMMP-MAREX34</t>
  </si>
  <si>
    <t>PFG150596R</t>
  </si>
  <si>
    <t>BMMP-MAREX31</t>
  </si>
  <si>
    <t>PFG150597R</t>
  </si>
  <si>
    <t>BMMP-MAREX30</t>
  </si>
  <si>
    <t>PFG150503R</t>
  </si>
  <si>
    <t>BMMP-MAREX24</t>
  </si>
  <si>
    <t>PFG018484P</t>
  </si>
  <si>
    <t>BMMP-MAREX23</t>
  </si>
  <si>
    <t>PFG002969P</t>
  </si>
  <si>
    <t>BMMP-MAREX35</t>
  </si>
  <si>
    <t>DJH004199P</t>
  </si>
  <si>
    <t>BMMP-MAREX36</t>
  </si>
  <si>
    <t>DJH004200P</t>
  </si>
  <si>
    <t>MEZCLADOR DE GASES</t>
  </si>
  <si>
    <t>20090</t>
  </si>
  <si>
    <t>SECHRIST</t>
  </si>
  <si>
    <t>BMMZ-MEZCL06</t>
  </si>
  <si>
    <t>53791</t>
  </si>
  <si>
    <t>20099</t>
  </si>
  <si>
    <t>BMMZ-MEZCL10</t>
  </si>
  <si>
    <t>61354</t>
  </si>
  <si>
    <t>2820</t>
  </si>
  <si>
    <t>BMMZ-MEZCL01</t>
  </si>
  <si>
    <t>26997</t>
  </si>
  <si>
    <t>3500 HI</t>
  </si>
  <si>
    <t>BMMZ-MEZCL05</t>
  </si>
  <si>
    <t>32935</t>
  </si>
  <si>
    <t>3500CP-G</t>
  </si>
  <si>
    <t>BMMZ-MEZCL15</t>
  </si>
  <si>
    <t>83931</t>
  </si>
  <si>
    <t>BMMZ-MEZCL16</t>
  </si>
  <si>
    <t>83843</t>
  </si>
  <si>
    <t>BMMZ-MEZCL11</t>
  </si>
  <si>
    <t>67719</t>
  </si>
  <si>
    <t>2002F70D</t>
  </si>
  <si>
    <t>BIO-MED</t>
  </si>
  <si>
    <t>BMMZ-MEZCL24</t>
  </si>
  <si>
    <t>BX2053240</t>
  </si>
  <si>
    <t>GMX120U-AIR/O2</t>
  </si>
  <si>
    <t>GENTEC</t>
  </si>
  <si>
    <t>BMMZ-MEZCL21</t>
  </si>
  <si>
    <t>61E-18080035-018</t>
  </si>
  <si>
    <t>BMMZ-MEZCL22</t>
  </si>
  <si>
    <t>61E-180800350029</t>
  </si>
  <si>
    <t>BMMZ-MEZCL23</t>
  </si>
  <si>
    <t>BX2053239</t>
  </si>
  <si>
    <t>BMMZ-MEZCL02</t>
  </si>
  <si>
    <t>27011</t>
  </si>
  <si>
    <t>UCINEO UNIDAD DE CUIDADOS INTENSIVOS NEONATALES</t>
  </si>
  <si>
    <t>AIR-OXIGEN MIXER</t>
  </si>
  <si>
    <t>BMMZ-MEZCL09</t>
  </si>
  <si>
    <t>29509</t>
  </si>
  <si>
    <t>MEDIN</t>
  </si>
  <si>
    <t>BMMZ-MEZCL08</t>
  </si>
  <si>
    <t>IO-2011-10-24298</t>
  </si>
  <si>
    <t xml:space="preserve">MEZCLADOR DE GASES </t>
  </si>
  <si>
    <t>2003FL</t>
  </si>
  <si>
    <t xml:space="preserve">BIO-MED </t>
  </si>
  <si>
    <t>BMMZ-MEZCL25</t>
  </si>
  <si>
    <t>BX1957732</t>
  </si>
  <si>
    <t>BMMZ-MEZCL13</t>
  </si>
  <si>
    <t>B1303561</t>
  </si>
  <si>
    <t>BMMZ-MEZCL12</t>
  </si>
  <si>
    <t>B1303563</t>
  </si>
  <si>
    <t>MICROMOTOR MODULO ODONTOLOGICO</t>
  </si>
  <si>
    <t>NE116</t>
  </si>
  <si>
    <t>NSK</t>
  </si>
  <si>
    <t>BMMM-MICRO01</t>
  </si>
  <si>
    <t>AOY26660</t>
  </si>
  <si>
    <t>MICROSCOPIO</t>
  </si>
  <si>
    <t>ECLIPSE E200</t>
  </si>
  <si>
    <t>NIKON</t>
  </si>
  <si>
    <t>BMMI-MICROS011</t>
  </si>
  <si>
    <t>107252</t>
  </si>
  <si>
    <t>BMMI-MICROS013</t>
  </si>
  <si>
    <t>207565</t>
  </si>
  <si>
    <t>BMMI-MICROS014</t>
  </si>
  <si>
    <t>617996</t>
  </si>
  <si>
    <t>MICROSCOPIO QUIRURGICO</t>
  </si>
  <si>
    <t>LEICA M690</t>
  </si>
  <si>
    <t>LEICA</t>
  </si>
  <si>
    <t>BMMI-MICROS001</t>
  </si>
  <si>
    <t>18192</t>
  </si>
  <si>
    <t>MINIDOPPLER</t>
  </si>
  <si>
    <t>MD2</t>
  </si>
  <si>
    <t>HUNTLEIGH</t>
  </si>
  <si>
    <t>BMDO-DOPPL08</t>
  </si>
  <si>
    <t>MD2P10209297-07</t>
  </si>
  <si>
    <t>ES-100X</t>
  </si>
  <si>
    <t>HADECO</t>
  </si>
  <si>
    <t>BMDO-DOPPL03</t>
  </si>
  <si>
    <t>MONITOR DE ECG</t>
  </si>
  <si>
    <t>LIFE SCOPE 6 OEC-610</t>
  </si>
  <si>
    <t>BMMO-MOECG12</t>
  </si>
  <si>
    <t>20043</t>
  </si>
  <si>
    <t>MONITOR DE SIGNOS VITALES</t>
  </si>
  <si>
    <t>45NTO-S1</t>
  </si>
  <si>
    <t>WELCH ALLYN</t>
  </si>
  <si>
    <t>BMMO-MONIT157</t>
  </si>
  <si>
    <t>20141009326</t>
  </si>
  <si>
    <t>BSM-2353K</t>
  </si>
  <si>
    <t>BMMO-MONIT95</t>
  </si>
  <si>
    <t>BMMO-MONIT094</t>
  </si>
  <si>
    <t>1800</t>
  </si>
  <si>
    <t>BSM-5105K</t>
  </si>
  <si>
    <t>BMMO-MONIT065</t>
  </si>
  <si>
    <t>883</t>
  </si>
  <si>
    <t>BMMO-MONIT072</t>
  </si>
  <si>
    <t>1144</t>
  </si>
  <si>
    <t>CARDIOCAP/5</t>
  </si>
  <si>
    <t>BMMO-MONIT063</t>
  </si>
  <si>
    <t>6022423</t>
  </si>
  <si>
    <t>INFINITY DELTA</t>
  </si>
  <si>
    <t>DRAEGER</t>
  </si>
  <si>
    <t>BMMO-MONIT158</t>
  </si>
  <si>
    <t>6007415577</t>
  </si>
  <si>
    <t>BMMO-MONIT059</t>
  </si>
  <si>
    <t>6004661869</t>
  </si>
  <si>
    <t>PVM-2701</t>
  </si>
  <si>
    <t>BMMO-MONIT137</t>
  </si>
  <si>
    <t>107248</t>
  </si>
  <si>
    <t>BMMO-MONIT138</t>
  </si>
  <si>
    <t>107217</t>
  </si>
  <si>
    <t>BMMO-MONIT139</t>
  </si>
  <si>
    <t>107237</t>
  </si>
  <si>
    <t>IMEC 12</t>
  </si>
  <si>
    <t>BMMO-MONIT186</t>
  </si>
  <si>
    <t>EV-9B050256</t>
  </si>
  <si>
    <t>BMMO-MONIT188</t>
  </si>
  <si>
    <t>EV-9B050258</t>
  </si>
  <si>
    <t>BMMO-MONIT189</t>
  </si>
  <si>
    <t>EV-9B050259</t>
  </si>
  <si>
    <t>BMMO-MONIT190</t>
  </si>
  <si>
    <t>EV-9B050260</t>
  </si>
  <si>
    <t>BSM-6301K</t>
  </si>
  <si>
    <t>BMMO-MONIT168</t>
  </si>
  <si>
    <t>9285</t>
  </si>
  <si>
    <t>BMMO-MONIT156</t>
  </si>
  <si>
    <t>111165</t>
  </si>
  <si>
    <t>UMEC10</t>
  </si>
  <si>
    <t>BMMO-MONIT159</t>
  </si>
  <si>
    <t>KN-69002320</t>
  </si>
  <si>
    <t>BMMO-MONIT191</t>
  </si>
  <si>
    <t>EV-99049367</t>
  </si>
  <si>
    <t>BMMO-MONIT083</t>
  </si>
  <si>
    <t>1803</t>
  </si>
  <si>
    <t>BMMO-MONIT084</t>
  </si>
  <si>
    <t>1792</t>
  </si>
  <si>
    <t>BMMO-MONIT146</t>
  </si>
  <si>
    <t>107243</t>
  </si>
  <si>
    <t>BMMO-MONIT145</t>
  </si>
  <si>
    <t>107806</t>
  </si>
  <si>
    <t>BMMO-MONIT142</t>
  </si>
  <si>
    <t>107295</t>
  </si>
  <si>
    <t>BMMO-MONIT134</t>
  </si>
  <si>
    <t>106549</t>
  </si>
  <si>
    <t>SPECTRUM</t>
  </si>
  <si>
    <t>DATASCOPE</t>
  </si>
  <si>
    <t>BMMO-MONIT079</t>
  </si>
  <si>
    <t>MS02375-K6</t>
  </si>
  <si>
    <t>BMMO-MONIT200</t>
  </si>
  <si>
    <t>KN-04074597</t>
  </si>
  <si>
    <t>BMMO-MONIT070</t>
  </si>
  <si>
    <t>1142</t>
  </si>
  <si>
    <t>BMMO-MONIT064</t>
  </si>
  <si>
    <t>863</t>
  </si>
  <si>
    <t>BMMO-MONIT068</t>
  </si>
  <si>
    <t>6258539</t>
  </si>
  <si>
    <t>BMMO-MONIT069</t>
  </si>
  <si>
    <t>6249526</t>
  </si>
  <si>
    <t>BMMO-MONIT176</t>
  </si>
  <si>
    <t>EV-84036651</t>
  </si>
  <si>
    <t>BMMO-MONIT177</t>
  </si>
  <si>
    <t>EV-84036652</t>
  </si>
  <si>
    <t>BMMO-MONIT140</t>
  </si>
  <si>
    <t>107202</t>
  </si>
  <si>
    <t>BMMO-MONIT141</t>
  </si>
  <si>
    <t>107234</t>
  </si>
  <si>
    <t>BMMO-MONIT091</t>
  </si>
  <si>
    <t>1804</t>
  </si>
  <si>
    <t>BMMO-MONIT090</t>
  </si>
  <si>
    <t>1791</t>
  </si>
  <si>
    <t>BMMO-MONIT136</t>
  </si>
  <si>
    <t>107251</t>
  </si>
  <si>
    <t>BMMO-MONIT075</t>
  </si>
  <si>
    <t>MS02354-K6</t>
  </si>
  <si>
    <t>BMMO-MONIT162</t>
  </si>
  <si>
    <t>KN-82020259</t>
  </si>
  <si>
    <t>PM-8000 EXPRESS</t>
  </si>
  <si>
    <t>BMMO-MONIT099</t>
  </si>
  <si>
    <t>AA6CC4060I</t>
  </si>
  <si>
    <t>BMMO-MONIT143</t>
  </si>
  <si>
    <t>2819</t>
  </si>
  <si>
    <t>BMMO-MONIT130</t>
  </si>
  <si>
    <t>105676</t>
  </si>
  <si>
    <t>BMMO-MONIT082</t>
  </si>
  <si>
    <t>MS02506-L6</t>
  </si>
  <si>
    <t>BMMO-MONIT163</t>
  </si>
  <si>
    <t>KN-82020218</t>
  </si>
  <si>
    <t>BMMO-MONIT085</t>
  </si>
  <si>
    <t>1802</t>
  </si>
  <si>
    <t>BMMO-MONIT184</t>
  </si>
  <si>
    <t>EV-99049363</t>
  </si>
  <si>
    <t>BMMO-MONIT161</t>
  </si>
  <si>
    <t>KN-73006331</t>
  </si>
  <si>
    <t>BMMO-MONIT160</t>
  </si>
  <si>
    <t>KN-73006341</t>
  </si>
  <si>
    <t>BMMO-MONIT066</t>
  </si>
  <si>
    <t>884</t>
  </si>
  <si>
    <t>BMMO-MONIT076</t>
  </si>
  <si>
    <t>MS02362-K6</t>
  </si>
  <si>
    <t>BMMO-MONIT078</t>
  </si>
  <si>
    <t>MS02373-K6</t>
  </si>
  <si>
    <t>BMMO-MONIT183</t>
  </si>
  <si>
    <t>EV-99048936</t>
  </si>
  <si>
    <t>BMMO-MONIT192</t>
  </si>
  <si>
    <t>EV-99049368</t>
  </si>
  <si>
    <t>BMMO-MONIT193</t>
  </si>
  <si>
    <t>EV-99049369</t>
  </si>
  <si>
    <t>BMMO-MONIT071</t>
  </si>
  <si>
    <t>1143</t>
  </si>
  <si>
    <t>78354A</t>
  </si>
  <si>
    <t>HEWLETT PACKARD</t>
  </si>
  <si>
    <t>BMMO-MONIT039</t>
  </si>
  <si>
    <t>2812G08541</t>
  </si>
  <si>
    <t>BMMO-MOECG21</t>
  </si>
  <si>
    <t>2812G08543</t>
  </si>
  <si>
    <t>BMMO-MONIT092</t>
  </si>
  <si>
    <t>1793</t>
  </si>
  <si>
    <t>BMMO-MONIT093</t>
  </si>
  <si>
    <t>1795</t>
  </si>
  <si>
    <t>BMMO-MONIT096</t>
  </si>
  <si>
    <t>1794</t>
  </si>
  <si>
    <t>BMMO-MONIT098</t>
  </si>
  <si>
    <t>1799</t>
  </si>
  <si>
    <t>BMMO-MONIT089</t>
  </si>
  <si>
    <t>1805</t>
  </si>
  <si>
    <t>BMMO-MONIT169</t>
  </si>
  <si>
    <t>9289</t>
  </si>
  <si>
    <t>BMMO-MONIT170</t>
  </si>
  <si>
    <t>9302</t>
  </si>
  <si>
    <t>BMMO-MONIT171</t>
  </si>
  <si>
    <t>9303</t>
  </si>
  <si>
    <t>PVM-2703</t>
  </si>
  <si>
    <t>BMMO-MONIT133</t>
  </si>
  <si>
    <t>104135</t>
  </si>
  <si>
    <t>BMMO-MONIT195</t>
  </si>
  <si>
    <t>9290</t>
  </si>
  <si>
    <t>BMMO-MONIT196</t>
  </si>
  <si>
    <t>09300</t>
  </si>
  <si>
    <t>BMMO-MONIT197</t>
  </si>
  <si>
    <t>09386</t>
  </si>
  <si>
    <t>BMMO-MONIT198</t>
  </si>
  <si>
    <t>09387</t>
  </si>
  <si>
    <t>BMMO-MONIT201</t>
  </si>
  <si>
    <t>9294</t>
  </si>
  <si>
    <t xml:space="preserve">UCC CUIDADOS CORONARIOS </t>
  </si>
  <si>
    <t>BMMO-MONIT014</t>
  </si>
  <si>
    <t>6002432969</t>
  </si>
  <si>
    <t>BMMO-MONIT015</t>
  </si>
  <si>
    <t>6002357471</t>
  </si>
  <si>
    <t>BMMO-MONIT020</t>
  </si>
  <si>
    <t>6002360975</t>
  </si>
  <si>
    <t>BMMO-MONIT023</t>
  </si>
  <si>
    <t>6002396767</t>
  </si>
  <si>
    <t>BMMO-MONIT024</t>
  </si>
  <si>
    <t>6002045077</t>
  </si>
  <si>
    <t>BMMO-MONIT018</t>
  </si>
  <si>
    <t>6002400977</t>
  </si>
  <si>
    <t>BMMO-MONIT021</t>
  </si>
  <si>
    <t>6002177273</t>
  </si>
  <si>
    <t>BMMO-MONIT016</t>
  </si>
  <si>
    <t>6002353279</t>
  </si>
  <si>
    <t>BMMO-MONIT017</t>
  </si>
  <si>
    <t>6002402476</t>
  </si>
  <si>
    <t>BMMO-MONIT022</t>
  </si>
  <si>
    <t>6002430873</t>
  </si>
  <si>
    <t>BMMO-MONIT057</t>
  </si>
  <si>
    <t>6004615465</t>
  </si>
  <si>
    <t>BMMO-MONIT058</t>
  </si>
  <si>
    <t>6004624865</t>
  </si>
  <si>
    <t>BMMO-MONIT026</t>
  </si>
  <si>
    <t>6002400184</t>
  </si>
  <si>
    <t>BMMO-MONIT056</t>
  </si>
  <si>
    <t>6004624767</t>
  </si>
  <si>
    <t>BMMO-MONIT025</t>
  </si>
  <si>
    <t>6002021085</t>
  </si>
  <si>
    <t>BMMO-MONIT155</t>
  </si>
  <si>
    <t>106706</t>
  </si>
  <si>
    <t>BMMO-MONIT077</t>
  </si>
  <si>
    <t>MS02371-K6</t>
  </si>
  <si>
    <t>BMMO-MONIT187</t>
  </si>
  <si>
    <t>EV-9B050257</t>
  </si>
  <si>
    <t>BENEVISION N1</t>
  </si>
  <si>
    <t>BMMO-MONIT199</t>
  </si>
  <si>
    <t>AA3-94006653</t>
  </si>
  <si>
    <t>BMMO-MONIT202</t>
  </si>
  <si>
    <t>6010225679</t>
  </si>
  <si>
    <t>BMMO-MONIT074</t>
  </si>
  <si>
    <t>MS02353-K6</t>
  </si>
  <si>
    <t>BMMO-MONIT150</t>
  </si>
  <si>
    <t>6435</t>
  </si>
  <si>
    <t>BMMO-MONIT135</t>
  </si>
  <si>
    <t>107093</t>
  </si>
  <si>
    <t>BMMO-MONIT086</t>
  </si>
  <si>
    <t>1798</t>
  </si>
  <si>
    <t>BMMO-MONIT167</t>
  </si>
  <si>
    <t>EV-5B020195</t>
  </si>
  <si>
    <t>BMMO-MONIT166</t>
  </si>
  <si>
    <t>EV-5B020199</t>
  </si>
  <si>
    <t>BMMO-MONIT172</t>
  </si>
  <si>
    <t>EV-5B020203</t>
  </si>
  <si>
    <t>BMMO-MONIT173</t>
  </si>
  <si>
    <t>EV-5B020152</t>
  </si>
  <si>
    <t>BMMO-MONIT175</t>
  </si>
  <si>
    <t>EV-5B019979</t>
  </si>
  <si>
    <t>BMMO-MONIT174</t>
  </si>
  <si>
    <t>EV-5B019980</t>
  </si>
  <si>
    <t>BMMO-MONIT181</t>
  </si>
  <si>
    <t>EV-99049366</t>
  </si>
  <si>
    <t>BMMO-MONIT180</t>
  </si>
  <si>
    <t>EV-99049365</t>
  </si>
  <si>
    <t>BMMO-MONIT182</t>
  </si>
  <si>
    <t>EV-99049364</t>
  </si>
  <si>
    <t>BMMO-MONIT179</t>
  </si>
  <si>
    <t>EV-99048935</t>
  </si>
  <si>
    <t>BMMO-MONIT178</t>
  </si>
  <si>
    <t>EV-99048937</t>
  </si>
  <si>
    <t>BMMO-MONIT164</t>
  </si>
  <si>
    <t>EV-5B020151</t>
  </si>
  <si>
    <t>BMMO-MONIT165</t>
  </si>
  <si>
    <t>EV-5B020146</t>
  </si>
  <si>
    <t>BMMO-MONIT126</t>
  </si>
  <si>
    <t>3937</t>
  </si>
  <si>
    <t>BMMO-MONIT127</t>
  </si>
  <si>
    <t>3938</t>
  </si>
  <si>
    <t>BMMO-MONIT131</t>
  </si>
  <si>
    <t>105678</t>
  </si>
  <si>
    <t>BMMO-MONIT132</t>
  </si>
  <si>
    <t>105677</t>
  </si>
  <si>
    <t>BMMO-MONIT144</t>
  </si>
  <si>
    <t>2812</t>
  </si>
  <si>
    <t>BMMO-MONIT129</t>
  </si>
  <si>
    <t>20120100197</t>
  </si>
  <si>
    <t>BMMO-MONIT194</t>
  </si>
  <si>
    <t>EV-99049370</t>
  </si>
  <si>
    <t>BMMO-MONIT087</t>
  </si>
  <si>
    <t>1797</t>
  </si>
  <si>
    <t xml:space="preserve">URGENCIAS </t>
  </si>
  <si>
    <t>MONITOR INVOS</t>
  </si>
  <si>
    <t>INVOS OXIMETER</t>
  </si>
  <si>
    <t>COVIDIEN</t>
  </si>
  <si>
    <t>BMMO-INVOS01</t>
  </si>
  <si>
    <t>12-G-10940X</t>
  </si>
  <si>
    <t>BMMO-INVOS03</t>
  </si>
  <si>
    <t>16-G10239X</t>
  </si>
  <si>
    <t>BMMO-INVOS02</t>
  </si>
  <si>
    <t>12-G 10143X</t>
  </si>
  <si>
    <t>MONITOR NIBP</t>
  </si>
  <si>
    <t>DINAMAP PROCARE 300</t>
  </si>
  <si>
    <t>BMMO-DINAM051</t>
  </si>
  <si>
    <t>AAW04190033SA</t>
  </si>
  <si>
    <t>MONITOR NIBP Y SPO2</t>
  </si>
  <si>
    <t>VS-800</t>
  </si>
  <si>
    <t>BMMO-DINAM057</t>
  </si>
  <si>
    <t>BY69-A1331</t>
  </si>
  <si>
    <t>BMMO-DINAM068</t>
  </si>
  <si>
    <t>BY-86106550</t>
  </si>
  <si>
    <t>BMMO-DINAM058</t>
  </si>
  <si>
    <t>BY69-A1330</t>
  </si>
  <si>
    <t>MULTIPLICADOR DE PRESION</t>
  </si>
  <si>
    <t>MVBA-2100-NPT</t>
  </si>
  <si>
    <t>MINDMAN</t>
  </si>
  <si>
    <t>BMPRE-MULPRE01</t>
  </si>
  <si>
    <t>647474</t>
  </si>
  <si>
    <t>BMPRE-MULPRE04</t>
  </si>
  <si>
    <t>BMPRE-MULPRE03</t>
  </si>
  <si>
    <t>BMPRE-MULPRE02</t>
  </si>
  <si>
    <t>NEUMOTAPONADOR</t>
  </si>
  <si>
    <t>54-07-000</t>
  </si>
  <si>
    <t>BMNE-NEUMOT03</t>
  </si>
  <si>
    <t>1321586</t>
  </si>
  <si>
    <t>BMNE-NEUMOT10</t>
  </si>
  <si>
    <t>1637870</t>
  </si>
  <si>
    <t>BMNE-NEUMOT11</t>
  </si>
  <si>
    <t>1631299</t>
  </si>
  <si>
    <t>PERCUSOR - MASAJEADOR</t>
  </si>
  <si>
    <t>HHP-350</t>
  </si>
  <si>
    <t>HOMEDICS</t>
  </si>
  <si>
    <t>BMPS-PERCUS5</t>
  </si>
  <si>
    <t>NO APLICA</t>
  </si>
  <si>
    <t>BMPS-PERCUS6</t>
  </si>
  <si>
    <t>PA-400H</t>
  </si>
  <si>
    <t>BMPS-PERCUS3</t>
  </si>
  <si>
    <t>3003</t>
  </si>
  <si>
    <t>PLETISMOGRAFO VASCULAR</t>
  </si>
  <si>
    <t>FALCON/PRO</t>
  </si>
  <si>
    <t>VIASONIX</t>
  </si>
  <si>
    <t>BMPL-PLETIS4</t>
  </si>
  <si>
    <t>VP22314</t>
  </si>
  <si>
    <t>POLIGRAFO</t>
  </si>
  <si>
    <t>EP TRACER 38</t>
  </si>
  <si>
    <t>CARDIO TEK</t>
  </si>
  <si>
    <t>BMPO-POLIGR004</t>
  </si>
  <si>
    <t>36935</t>
  </si>
  <si>
    <t>WORKMATE CLARIS</t>
  </si>
  <si>
    <t>BMPO-POLIGR010</t>
  </si>
  <si>
    <t>17934986</t>
  </si>
  <si>
    <t>PULSOXIMETRO</t>
  </si>
  <si>
    <t>3180</t>
  </si>
  <si>
    <t>BCI</t>
  </si>
  <si>
    <t>BMOX-PULOX37</t>
  </si>
  <si>
    <t>AG06050065</t>
  </si>
  <si>
    <t>BMOX-PULOX36</t>
  </si>
  <si>
    <t>AG- 05070061</t>
  </si>
  <si>
    <t>AUTOCORR</t>
  </si>
  <si>
    <t>BMOX-PULOX26</t>
  </si>
  <si>
    <t>701444040</t>
  </si>
  <si>
    <t>N-600X</t>
  </si>
  <si>
    <t>NELLCOR</t>
  </si>
  <si>
    <t>BMOX-PULOX52</t>
  </si>
  <si>
    <t>G11810597</t>
  </si>
  <si>
    <t>504</t>
  </si>
  <si>
    <t>CRITICARE SYSTEMS</t>
  </si>
  <si>
    <t>BMOX-PULOX15</t>
  </si>
  <si>
    <t>391113541</t>
  </si>
  <si>
    <t>BMOX-PULOX38</t>
  </si>
  <si>
    <t>AG07030047</t>
  </si>
  <si>
    <t>71200A1</t>
  </si>
  <si>
    <t>BMOX-PULOX29</t>
  </si>
  <si>
    <t>701594042</t>
  </si>
  <si>
    <t>POX10L</t>
  </si>
  <si>
    <t>MEDLAB</t>
  </si>
  <si>
    <t>BMOX-PULOX32</t>
  </si>
  <si>
    <t>1987</t>
  </si>
  <si>
    <t>BMOX-PULOX39</t>
  </si>
  <si>
    <t>705202072</t>
  </si>
  <si>
    <t>SERVOCUNA</t>
  </si>
  <si>
    <t>BABYTHERM 8004</t>
  </si>
  <si>
    <t>BMIC-SERVO012</t>
  </si>
  <si>
    <t>ASBM-0027</t>
  </si>
  <si>
    <t>BMIC-SERVO014</t>
  </si>
  <si>
    <t>ASDM-0058</t>
  </si>
  <si>
    <t>BMIC-SERVO015</t>
  </si>
  <si>
    <t>ASDM-0057</t>
  </si>
  <si>
    <t>BMIC-SERVO010</t>
  </si>
  <si>
    <t>ASBM-0028</t>
  </si>
  <si>
    <t>BMIC-SERVO016</t>
  </si>
  <si>
    <t>ASFF-0074</t>
  </si>
  <si>
    <t>BMIC-SERVO017</t>
  </si>
  <si>
    <t>ASFF-0075</t>
  </si>
  <si>
    <t>BMIC-SERVO011</t>
  </si>
  <si>
    <t>ASBM-0025</t>
  </si>
  <si>
    <t>BMIC-SERVO013</t>
  </si>
  <si>
    <t>ASBM-0026</t>
  </si>
  <si>
    <t>SIERRA OSCILANTE</t>
  </si>
  <si>
    <t>BMSR-SIERRA01</t>
  </si>
  <si>
    <t>3699</t>
  </si>
  <si>
    <t>BMSR-SIERRA03</t>
  </si>
  <si>
    <t>5597</t>
  </si>
  <si>
    <t>SIERRA RECIPROCANTE</t>
  </si>
  <si>
    <t>SYSTEM 6</t>
  </si>
  <si>
    <t>STRYKER</t>
  </si>
  <si>
    <t>BMSR-SIERRA04</t>
  </si>
  <si>
    <t>1531900623</t>
  </si>
  <si>
    <t>SINGOVIA</t>
  </si>
  <si>
    <t>SYNGO.VIA</t>
  </si>
  <si>
    <t>BMSI-SINGO01</t>
  </si>
  <si>
    <t>130068</t>
  </si>
  <si>
    <t>SISTEMA ARCO EN C PARA CIRUGIA</t>
  </si>
  <si>
    <t>VERADIUS 718130</t>
  </si>
  <si>
    <t>BMRX-ARCC01</t>
  </si>
  <si>
    <t>623</t>
  </si>
  <si>
    <t>SISTEMA CALENTADOR TERMICO</t>
  </si>
  <si>
    <t>775</t>
  </si>
  <si>
    <t>BAIR HUGGER</t>
  </si>
  <si>
    <t>BMIC-CALTE022</t>
  </si>
  <si>
    <t>18410</t>
  </si>
  <si>
    <t>BMIC-CALTE024</t>
  </si>
  <si>
    <t>19967</t>
  </si>
  <si>
    <t>BMIC-CALTE030</t>
  </si>
  <si>
    <t>25056</t>
  </si>
  <si>
    <t>BMIC-CALTE019</t>
  </si>
  <si>
    <t>18012</t>
  </si>
  <si>
    <t>BMIC-CALTE029</t>
  </si>
  <si>
    <t>24917</t>
  </si>
  <si>
    <t>BMIC-CALTE028</t>
  </si>
  <si>
    <t>25059</t>
  </si>
  <si>
    <t>BMIC-CALTE032</t>
  </si>
  <si>
    <t>49659</t>
  </si>
  <si>
    <t>BMIC-CALTE021</t>
  </si>
  <si>
    <t>18414</t>
  </si>
  <si>
    <t>BMIC-CALTE020</t>
  </si>
  <si>
    <t>18017</t>
  </si>
  <si>
    <t>BMIC-CALTE026</t>
  </si>
  <si>
    <t>24925</t>
  </si>
  <si>
    <t>BMIC-CALTE027</t>
  </si>
  <si>
    <t>24931</t>
  </si>
  <si>
    <t>WT-5300A</t>
  </si>
  <si>
    <t>WARMTOUCH</t>
  </si>
  <si>
    <t>BMIC-CALTE034</t>
  </si>
  <si>
    <t>CI0213S467</t>
  </si>
  <si>
    <t>BMIC-CALTE035</t>
  </si>
  <si>
    <t>CI0213S468</t>
  </si>
  <si>
    <t>SISTEMA DE ADQUSICION DE IMAGEN INTRACORONARIA</t>
  </si>
  <si>
    <t>C7XR</t>
  </si>
  <si>
    <t>LIGHTLAB</t>
  </si>
  <si>
    <t>BMAD-IMAGEN01</t>
  </si>
  <si>
    <t>13901094</t>
  </si>
  <si>
    <t>SISTEMA DE CALENTAMIENTO DE LIQUIDOS Y SANGRE</t>
  </si>
  <si>
    <t>245</t>
  </si>
  <si>
    <t>3M RANGER</t>
  </si>
  <si>
    <t>BMCA-CALTE01</t>
  </si>
  <si>
    <t>92921</t>
  </si>
  <si>
    <t>SISTEMA DE COMPRESION</t>
  </si>
  <si>
    <t>SCD 700</t>
  </si>
  <si>
    <t>KENDALL - TYCOS</t>
  </si>
  <si>
    <t>BMCM-COMPRES017</t>
  </si>
  <si>
    <t>V2015536SX</t>
  </si>
  <si>
    <t>BMCM-COMPRES018</t>
  </si>
  <si>
    <t>V2015532SX</t>
  </si>
  <si>
    <t>SDC EXPRESS</t>
  </si>
  <si>
    <t xml:space="preserve">KENDALL - TYCOS </t>
  </si>
  <si>
    <t>BMCM-COMPRES012</t>
  </si>
  <si>
    <t>1209068</t>
  </si>
  <si>
    <t>TOMOGRAFO</t>
  </si>
  <si>
    <t xml:space="preserve">SOMATOM DEFINITION </t>
  </si>
  <si>
    <t>BMTA-TAC03</t>
  </si>
  <si>
    <t>74051</t>
  </si>
  <si>
    <t>TORRE DE BRONCOVIDEOSCOPIA</t>
  </si>
  <si>
    <t>CV150</t>
  </si>
  <si>
    <t>BMBR-BRONC10</t>
  </si>
  <si>
    <t>7145049-VARIAS</t>
  </si>
  <si>
    <t>EB-530T</t>
  </si>
  <si>
    <t>FUJIFILMS</t>
  </si>
  <si>
    <t>BMBR-BRONC22</t>
  </si>
  <si>
    <t>3B084K005</t>
  </si>
  <si>
    <t>VAPORIZADOR</t>
  </si>
  <si>
    <t>D-VAPOR</t>
  </si>
  <si>
    <t>BMVA-VAPOR64</t>
  </si>
  <si>
    <t>ASHC-0282</t>
  </si>
  <si>
    <t>BMVA-VAPOR65</t>
  </si>
  <si>
    <t>ASHE-0685</t>
  </si>
  <si>
    <t>TEC 7</t>
  </si>
  <si>
    <t>BMVA-VAPOR62</t>
  </si>
  <si>
    <t>BEJK04969</t>
  </si>
  <si>
    <t>BMVA-VAPOR61</t>
  </si>
  <si>
    <t>BEJK08299</t>
  </si>
  <si>
    <t>VENTILADOR</t>
  </si>
  <si>
    <t>840</t>
  </si>
  <si>
    <t>PURITAN BENNETT</t>
  </si>
  <si>
    <t>BMVE-VENTI25</t>
  </si>
  <si>
    <t>3510032123</t>
  </si>
  <si>
    <t>BMVE-VENTI23</t>
  </si>
  <si>
    <t>3510022900</t>
  </si>
  <si>
    <t>BMVE-VENTI65</t>
  </si>
  <si>
    <t>3512161657</t>
  </si>
  <si>
    <t>BMVE-VENTI66</t>
  </si>
  <si>
    <t>3512161601</t>
  </si>
  <si>
    <t>BMVE-VENTI67</t>
  </si>
  <si>
    <t>3512161667</t>
  </si>
  <si>
    <t>BMVE-VENTI31</t>
  </si>
  <si>
    <t>3510051679</t>
  </si>
  <si>
    <t xml:space="preserve">VENTILADOR </t>
  </si>
  <si>
    <t>GALILEO GOLD</t>
  </si>
  <si>
    <t>HAMILTON MEDICAL</t>
  </si>
  <si>
    <t>BMVE-VENTI44</t>
  </si>
  <si>
    <t>9489</t>
  </si>
  <si>
    <t>BMVE-VENTI45</t>
  </si>
  <si>
    <t>9490</t>
  </si>
  <si>
    <t>AVEA 16370</t>
  </si>
  <si>
    <t>VYASIS HEALTHCARE</t>
  </si>
  <si>
    <t>BMVE-VENTI34</t>
  </si>
  <si>
    <t>AGV01623</t>
  </si>
  <si>
    <t>BMVE-VENTI39</t>
  </si>
  <si>
    <t>AGV01735</t>
  </si>
  <si>
    <t>AVEA 17211-06</t>
  </si>
  <si>
    <t>BMVE-VENTI33</t>
  </si>
  <si>
    <t>AGV01618</t>
  </si>
  <si>
    <t>BMVE-VENTI37</t>
  </si>
  <si>
    <t>AGV01648</t>
  </si>
  <si>
    <t>BMVE-VENTI36</t>
  </si>
  <si>
    <t>AGV01645</t>
  </si>
  <si>
    <t>BMVE-VENTI35</t>
  </si>
  <si>
    <t>AGV01625</t>
  </si>
  <si>
    <t>BMVE-VENTI54</t>
  </si>
  <si>
    <t>13086</t>
  </si>
  <si>
    <t>BMVE-VENTI42</t>
  </si>
  <si>
    <t>7727</t>
  </si>
  <si>
    <t>BMVE-VENTI55</t>
  </si>
  <si>
    <t>13050</t>
  </si>
  <si>
    <t>BMVE-VENTI40</t>
  </si>
  <si>
    <t>7726</t>
  </si>
  <si>
    <t>VENTILADOR DE ALTA FRECUENCIA</t>
  </si>
  <si>
    <t>5000</t>
  </si>
  <si>
    <t>SLE</t>
  </si>
  <si>
    <t>BMVE-VENTI57</t>
  </si>
  <si>
    <t>55258</t>
  </si>
  <si>
    <t>VENTILADOR DE SOPORTE</t>
  </si>
  <si>
    <t>EVITA 4</t>
  </si>
  <si>
    <t>BMVE-VENTI48</t>
  </si>
  <si>
    <t>ASAK-0430</t>
  </si>
  <si>
    <t>BMVE-VENTI50</t>
  </si>
  <si>
    <t>ASAK-0429</t>
  </si>
  <si>
    <t>BMVE-VENTI47</t>
  </si>
  <si>
    <t>ASAK-0432</t>
  </si>
  <si>
    <t>BMVE-VENTI52</t>
  </si>
  <si>
    <t>ASBC-0742</t>
  </si>
  <si>
    <t>BMVE-VENTI51</t>
  </si>
  <si>
    <t>ASBC-0741</t>
  </si>
  <si>
    <t>BMVE-VENTI49</t>
  </si>
  <si>
    <t>ASAK-0433</t>
  </si>
  <si>
    <t>EVITA XL</t>
  </si>
  <si>
    <t>BMVE-VENTI46</t>
  </si>
  <si>
    <t>ASAH-0184</t>
  </si>
  <si>
    <t>SV300</t>
  </si>
  <si>
    <t>BMVE-VENTI95</t>
  </si>
  <si>
    <t>GB-08027254</t>
  </si>
  <si>
    <t>PB980</t>
  </si>
  <si>
    <t>BMVE-VENTI96</t>
  </si>
  <si>
    <t>35B2008580</t>
  </si>
  <si>
    <t>BMVE-VENTI97</t>
  </si>
  <si>
    <t>35B2008688</t>
  </si>
  <si>
    <t>BABYLOG  VN500</t>
  </si>
  <si>
    <t>BMVE-VENTI76</t>
  </si>
  <si>
    <t>ASLK-0001</t>
  </si>
  <si>
    <t>BMVE-VENTI77</t>
  </si>
  <si>
    <t>ASLK-0002</t>
  </si>
  <si>
    <t>EVITA V300</t>
  </si>
  <si>
    <t>BMVE-VENTI75</t>
  </si>
  <si>
    <t>ASLK-0024</t>
  </si>
  <si>
    <t>BMVE-VENTI74</t>
  </si>
  <si>
    <t>ASLK-0025</t>
  </si>
  <si>
    <t>VENTILADOR DE TRANSPORTE</t>
  </si>
  <si>
    <t>HT70</t>
  </si>
  <si>
    <t>NEWPORT</t>
  </si>
  <si>
    <t>BMVE-VENTI68</t>
  </si>
  <si>
    <t>N15HT720417978</t>
  </si>
  <si>
    <t>BMVE-VENTI69</t>
  </si>
  <si>
    <t>N15HT720417977</t>
  </si>
  <si>
    <t>TOTAL PARA EL AÑO 2021</t>
  </si>
  <si>
    <t>MES: ENERO</t>
  </si>
  <si>
    <t>COSTO DEL MANTENIMIENTO DE LOS EQUIPOS BIOMÉDICOS</t>
  </si>
  <si>
    <t>Costo total de repuestos</t>
  </si>
  <si>
    <t>Tiempo de mantenimiento preventivo (Horas)</t>
  </si>
  <si>
    <t>Total de mantenimientos correctivos efectuados</t>
  </si>
  <si>
    <t>Tiempo de mantenimiento correctivo (Horas)</t>
  </si>
  <si>
    <t>Costo del contrato con proveedor externo</t>
  </si>
  <si>
    <t>Costo total de mantenimiento</t>
  </si>
  <si>
    <t>150242</t>
  </si>
  <si>
    <t xml:space="preserve">BIO-CONSOLE MEDTRONIC </t>
  </si>
  <si>
    <t>BIO-CONSOLE MEDTRONIC</t>
  </si>
  <si>
    <t>BIO-TREND® MEDTRONIC</t>
  </si>
  <si>
    <t>BMDF-DESFI73</t>
  </si>
  <si>
    <t>EZ0C051058</t>
  </si>
  <si>
    <t>PHILIPS</t>
  </si>
  <si>
    <t>FISHER&amp;PAYKEL</t>
  </si>
  <si>
    <t>PHILIPS MEDICAL SYSTEMS NEDERLAND B.V.</t>
  </si>
  <si>
    <t xml:space="preserve">KENDALL- TYCOS </t>
  </si>
  <si>
    <t>PURITTAN BENNETT</t>
  </si>
  <si>
    <t>TOTAL</t>
  </si>
  <si>
    <t>MES: FEBRERO</t>
  </si>
  <si>
    <t>MES: MARZO</t>
  </si>
  <si>
    <t>MES: ABRIL</t>
  </si>
  <si>
    <t>MES: MAYO</t>
  </si>
  <si>
    <t>MES: JUNIO</t>
  </si>
  <si>
    <t>MES: JULIO</t>
  </si>
  <si>
    <t>MES: AGOSTO</t>
  </si>
  <si>
    <t>MES: SEPTIEMBRE</t>
  </si>
  <si>
    <t>MES: OCTUBRE</t>
  </si>
  <si>
    <t>MES: NOVIEMBRE</t>
  </si>
  <si>
    <t>MES: DICIEMBRE</t>
  </si>
  <si>
    <t>Mes</t>
  </si>
  <si>
    <t>Costo Total de Repuestos</t>
  </si>
  <si>
    <t>Tiempo de Manteniemiento Preventivo (Horas)</t>
  </si>
  <si>
    <t>Mantenimientos Correctivos</t>
  </si>
  <si>
    <t>Tiempo de Mantenimiento Correctivo (Horas)</t>
  </si>
  <si>
    <t>Costo Total de Mantenimiento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</si>
  <si>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</si>
  <si>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</si>
  <si>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</si>
  <si>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</si>
  <si>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</si>
  <si>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</si>
  <si>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</si>
  <si>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</si>
  <si>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</si>
  <si>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</si>
  <si>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</si>
  <si>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</si>
  <si>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Ayudas Diagnósticas</t>
  </si>
  <si>
    <t xml:space="preserve">Central de Esterilización </t>
  </si>
  <si>
    <t xml:space="preserve">Cirugía </t>
  </si>
  <si>
    <t xml:space="preserve">Consulta Externa </t>
  </si>
  <si>
    <t xml:space="preserve">Consulta Externa Ciudad del Río </t>
  </si>
  <si>
    <t>Hemodinámica y Electrofisiología</t>
  </si>
  <si>
    <t>Hospitalización Juan XXIII</t>
  </si>
  <si>
    <t>Hospitalización Primer Piso</t>
  </si>
  <si>
    <t>Hospitalización Segundo Sur</t>
  </si>
  <si>
    <t xml:space="preserve">Laboratorio Clínico </t>
  </si>
  <si>
    <t xml:space="preserve">Laboratorio de Válvulas </t>
  </si>
  <si>
    <t xml:space="preserve">Mantenimiento e Ingeniería </t>
  </si>
  <si>
    <t>Neumología</t>
  </si>
  <si>
    <t>Rayos X</t>
  </si>
  <si>
    <t xml:space="preserve">Rehabilitación Cardiovascular </t>
  </si>
  <si>
    <t>UCC Cuidados Coronarios</t>
  </si>
  <si>
    <t>UCIA Cuidados Intensivos Adultos</t>
  </si>
  <si>
    <t xml:space="preserve">UCIP Cuidados Intensivos Pediátricos </t>
  </si>
  <si>
    <t>Urgencias</t>
  </si>
  <si>
    <t>Cantidad de equipos</t>
  </si>
  <si>
    <t xml:space="preserve">CINCINNATI </t>
  </si>
  <si>
    <t>QUANTUM</t>
  </si>
  <si>
    <t>ST. JUDE</t>
  </si>
  <si>
    <t>VYASIS</t>
  </si>
  <si>
    <t>Tipo de repuesto</t>
  </si>
  <si>
    <t>Cantidad solicitada en el año</t>
  </si>
  <si>
    <t>Costo total</t>
  </si>
  <si>
    <t>Sensores de oximetría</t>
  </si>
  <si>
    <t>$21.808.570</t>
  </si>
  <si>
    <t>Baterías para monitor y desfibrilador</t>
  </si>
  <si>
    <t>$13.285.792</t>
  </si>
  <si>
    <t>Cable de ECG y latiguillos</t>
  </si>
  <si>
    <t>$6.313.642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</si>
</sst>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 $]#,##0"/>
  </numFmts>
  <fonts count="17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2"/>
      <color theme="1"/>
      <name val="Roboto Slab"/>
    </font>
    <font>
      <sz val="10"/>
      <name val="Arial"/>
    </font>
    <font>
      <b/>
      <sz val="12"/>
      <color theme="1"/>
      <name val="Roboto Slab"/>
    </font>
    <font>
      <sz val="11"/>
      <color theme="1"/>
      <name val="Roboto Slab"/>
    </font>
    <font>
      <b/>
      <sz val="14"/>
      <color theme="1"/>
      <name val="Roboto Slab"/>
    </font>
    <font>
      <sz val="10"/>
      <color theme="1"/>
      <name val="Arial"/>
    </font>
    <font>
      <sz val="12"/>
      <color theme="1"/>
      <name val="Arial"/>
      <family val="2"/>
      <scheme val="minor"/>
    </font>
    <font>
      <sz val="10"/>
      <name val="Arial"/>
      <family val="2"/>
      <scheme val="minor"/>
    </font>
    <font>
      <b/>
      <sz val="12"/>
      <color theme="1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4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11"/>
      <color rgb="FF000000"/>
      <name val="Arial"/>
      <family val="2"/>
      <scheme val="minor"/>
    </font>
    <font>
      <b/>
      <sz val="12"/>
      <color rgb="FF000000"/>
      <name val="Arial"/>
      <family val="2"/>
      <scheme val="minor"/>
    </font>
    <font>
      <sz val="12"/>
      <color rgb="FF000000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FFD6B7"/>
        <bgColor rgb="FFFFD6B7"/>
      </patternFill>
    </fill>
    <fill>
      <patternFill patternType="solid">
        <fgColor rgb="FFF0CBDD"/>
        <bgColor rgb="FFF0CBDD"/>
      </patternFill>
    </fill>
    <fill>
      <patternFill patternType="solid">
        <fgColor rgb="FFB6D7A8"/>
        <bgColor rgb="FFB6D7A8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105">
    <xf numFmtId="0" fontId="0" fillId="0" borderId="0" xfId="0"/>
    <xf numFmtId="0" fontId="4" fillId="4" borderId="12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164" fontId="5" fillId="0" borderId="12" xfId="0" applyNumberFormat="1" applyFont="1" applyBorder="1" applyAlignment="1">
      <alignment horizontal="center" vertical="center" wrapText="1"/>
    </xf>
    <xf numFmtId="164" fontId="4" fillId="5" borderId="12" xfId="0" applyNumberFormat="1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1" xfId="0" applyFont="1" applyBorder="1"/>
    <xf numFmtId="0" fontId="9" fillId="0" borderId="2" xfId="0" applyFont="1" applyBorder="1"/>
    <xf numFmtId="0" fontId="9" fillId="0" borderId="3" xfId="0" applyFont="1" applyBorder="1"/>
    <xf numFmtId="0" fontId="10" fillId="0" borderId="1" xfId="0" applyFont="1" applyBorder="1" applyAlignment="1">
      <alignment horizontal="center" vertical="center"/>
    </xf>
    <xf numFmtId="0" fontId="9" fillId="0" borderId="4" xfId="0" applyFont="1" applyBorder="1"/>
    <xf numFmtId="0" fontId="11" fillId="0" borderId="0" xfId="0" applyFont="1"/>
    <xf numFmtId="0" fontId="9" fillId="0" borderId="5" xfId="0" applyFont="1" applyBorder="1"/>
    <xf numFmtId="0" fontId="9" fillId="0" borderId="6" xfId="0" applyFont="1" applyBorder="1"/>
    <xf numFmtId="0" fontId="9" fillId="0" borderId="7" xfId="0" applyFont="1" applyBorder="1"/>
    <xf numFmtId="0" fontId="9" fillId="0" borderId="8" xfId="0" applyFont="1" applyBorder="1"/>
    <xf numFmtId="0" fontId="8" fillId="0" borderId="9" xfId="0" applyFont="1" applyBorder="1" applyAlignment="1">
      <alignment horizontal="center" vertical="center"/>
    </xf>
    <xf numFmtId="0" fontId="9" fillId="0" borderId="10" xfId="0" applyFont="1" applyBorder="1"/>
    <xf numFmtId="0" fontId="9" fillId="0" borderId="11" xfId="0" applyFont="1" applyBorder="1"/>
    <xf numFmtId="0" fontId="10" fillId="0" borderId="9" xfId="0" applyFont="1" applyBorder="1" applyAlignment="1">
      <alignment horizontal="center"/>
    </xf>
    <xf numFmtId="164" fontId="8" fillId="0" borderId="9" xfId="0" applyNumberFormat="1" applyFont="1" applyBorder="1" applyAlignment="1">
      <alignment horizontal="center" vertical="center" wrapText="1"/>
    </xf>
    <xf numFmtId="0" fontId="8" fillId="0" borderId="9" xfId="0" applyFont="1" applyBorder="1"/>
    <xf numFmtId="0" fontId="8" fillId="0" borderId="4" xfId="0" applyFont="1" applyBorder="1"/>
    <xf numFmtId="0" fontId="8" fillId="2" borderId="12" xfId="0" applyFont="1" applyFill="1" applyBorder="1"/>
    <xf numFmtId="0" fontId="8" fillId="0" borderId="4" xfId="0" applyFont="1" applyBorder="1"/>
    <xf numFmtId="0" fontId="8" fillId="3" borderId="12" xfId="0" applyFont="1" applyFill="1" applyBorder="1"/>
    <xf numFmtId="0" fontId="8" fillId="0" borderId="0" xfId="0" applyFont="1"/>
    <xf numFmtId="0" fontId="10" fillId="4" borderId="9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8" fillId="0" borderId="0" xfId="0" applyFont="1"/>
    <xf numFmtId="0" fontId="11" fillId="0" borderId="0" xfId="0" applyFont="1"/>
    <xf numFmtId="0" fontId="10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164" fontId="1" fillId="0" borderId="13" xfId="0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12" xfId="0" applyNumberFormat="1" applyFont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9" fillId="0" borderId="14" xfId="0" applyFont="1" applyBorder="1"/>
    <xf numFmtId="164" fontId="1" fillId="2" borderId="12" xfId="0" applyNumberFormat="1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164" fontId="1" fillId="3" borderId="12" xfId="0" applyNumberFormat="1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10" fillId="5" borderId="12" xfId="0" applyFont="1" applyFill="1" applyBorder="1" applyAlignment="1">
      <alignment horizontal="center" vertical="center" wrapText="1"/>
    </xf>
    <xf numFmtId="164" fontId="10" fillId="5" borderId="12" xfId="0" applyNumberFormat="1" applyFont="1" applyFill="1" applyBorder="1" applyAlignment="1">
      <alignment horizontal="center" vertical="center" wrapText="1"/>
    </xf>
    <xf numFmtId="0" fontId="10" fillId="0" borderId="0" xfId="0" applyFont="1"/>
    <xf numFmtId="0" fontId="8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8" fillId="0" borderId="10" xfId="0" applyFont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/>
    </xf>
    <xf numFmtId="164" fontId="10" fillId="5" borderId="12" xfId="0" applyNumberFormat="1" applyFont="1" applyFill="1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9" fillId="0" borderId="2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9" fillId="0" borderId="5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0" fillId="0" borderId="0" xfId="0" applyAlignment="1">
      <alignment vertical="center"/>
    </xf>
    <xf numFmtId="0" fontId="3" fillId="0" borderId="5" xfId="0" applyFont="1" applyBorder="1" applyAlignment="1">
      <alignment vertical="center"/>
    </xf>
    <xf numFmtId="0" fontId="0" fillId="0" borderId="0" xfId="0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10" fillId="0" borderId="12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3" fillId="0" borderId="0" xfId="0" applyFont="1"/>
    <xf numFmtId="164" fontId="8" fillId="0" borderId="8" xfId="0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14" fillId="0" borderId="0" xfId="0" applyFont="1"/>
    <xf numFmtId="0" fontId="15" fillId="0" borderId="1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2000" b="0" i="0">
                <a:solidFill>
                  <a:schemeClr val="dk1"/>
                </a:solidFill>
                <a:latin typeface="+mn-lt"/>
              </a:defRPr>
            </a:pPr>
            <a:r>
              <a:rPr lang="es-MX" sz="2000" b="0" i="0">
                <a:solidFill>
                  <a:schemeClr val="dk1"/>
                </a:solidFill>
                <a:latin typeface="+mn-lt"/>
              </a:rPr>
              <a:t>Costo Total de Mantenimiento por Mes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Costo Total de Mantenimiento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D6C-4257-B713-4B2D1EE0EA98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D6C-4257-B713-4B2D1EE0EA98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D6C-4257-B713-4B2D1EE0EA98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D6C-4257-B713-4B2D1EE0EA98}"/>
              </c:ext>
            </c:extLst>
          </c:dPt>
          <c:dPt>
            <c:idx val="4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ED6C-4257-B713-4B2D1EE0EA98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ED6C-4257-B713-4B2D1EE0EA98}"/>
              </c:ext>
            </c:extLst>
          </c:dPt>
          <c:dPt>
            <c:idx val="6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ED6C-4257-B713-4B2D1EE0EA98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ED6C-4257-B713-4B2D1EE0EA98}"/>
              </c:ext>
            </c:extLst>
          </c:dPt>
          <c:dPt>
            <c:idx val="8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ED6C-4257-B713-4B2D1EE0EA98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ED6C-4257-B713-4B2D1EE0EA98}"/>
              </c:ext>
            </c:extLst>
          </c:dPt>
          <c:dPt>
            <c:idx val="10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ED6C-4257-B713-4B2D1EE0EA98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ED6C-4257-B713-4B2D1EE0EA98}"/>
              </c:ext>
            </c:extLst>
          </c:dPt>
          <c:cat>
            <c:strRef>
              <c:f>Indicadores!$C$6:$C$17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Indicadores!$H$6:$H$17</c:f>
              <c:numCache>
                <c:formatCode>[$ $]#,##0</c:formatCode>
                <c:ptCount val="12"/>
                <c:pt idx="0">
                  <c:v>57603535</c:v>
                </c:pt>
                <c:pt idx="1">
                  <c:v>255959316</c:v>
                </c:pt>
                <c:pt idx="2">
                  <c:v>302402390</c:v>
                </c:pt>
                <c:pt idx="3">
                  <c:v>35429314.407407366</c:v>
                </c:pt>
                <c:pt idx="4">
                  <c:v>267006559</c:v>
                </c:pt>
                <c:pt idx="5">
                  <c:v>152816794</c:v>
                </c:pt>
                <c:pt idx="6">
                  <c:v>88237185</c:v>
                </c:pt>
                <c:pt idx="7">
                  <c:v>231268472</c:v>
                </c:pt>
                <c:pt idx="8">
                  <c:v>247089848</c:v>
                </c:pt>
                <c:pt idx="9">
                  <c:v>125265079</c:v>
                </c:pt>
                <c:pt idx="10">
                  <c:v>93341230</c:v>
                </c:pt>
                <c:pt idx="11">
                  <c:v>279163825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8-ED6C-4257-B713-4B2D1EE0E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385245"/>
        <c:axId val="1973333016"/>
      </c:barChart>
      <c:catAx>
        <c:axId val="42938524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0" i="0">
                    <a:solidFill>
                      <a:schemeClr val="dk1"/>
                    </a:solidFill>
                    <a:latin typeface="+mn-lt"/>
                  </a:defRPr>
                </a:pPr>
                <a:r>
                  <a:rPr lang="es-MX" sz="900" b="0" i="0">
                    <a:solidFill>
                      <a:schemeClr val="dk1"/>
                    </a:solidFill>
                    <a:latin typeface="+mn-lt"/>
                  </a:rPr>
                  <a:t>Mes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973333016"/>
        <c:crosses val="autoZero"/>
        <c:auto val="1"/>
        <c:lblAlgn val="ctr"/>
        <c:lblOffset val="100"/>
        <c:noMultiLvlLbl val="1"/>
      </c:catAx>
      <c:valAx>
        <c:axId val="19733330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900" b="0" i="0">
                    <a:solidFill>
                      <a:schemeClr val="dk1"/>
                    </a:solidFill>
                    <a:latin typeface="+mn-lt"/>
                  </a:defRPr>
                </a:pPr>
                <a:r>
                  <a:rPr lang="es-MX" sz="900" b="0" i="0">
                    <a:solidFill>
                      <a:schemeClr val="dk1"/>
                    </a:solidFill>
                    <a:latin typeface="+mn-lt"/>
                  </a:rPr>
                  <a:t>Costo Total de Mantenimiento</a:t>
                </a:r>
              </a:p>
            </c:rich>
          </c:tx>
          <c:overlay val="0"/>
        </c:title>
        <c:numFmt formatCode="[$ $]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chemeClr val="dk1"/>
                </a:solidFill>
                <a:latin typeface="+mn-lt"/>
              </a:defRPr>
            </a:pPr>
            <a:endParaRPr lang="es-MX"/>
          </a:p>
        </c:txPr>
        <c:crossAx val="429385245"/>
        <c:crosses val="autoZero"/>
        <c:crossBetween val="between"/>
      </c:valAx>
    </c:plotArea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Mantenimientos Correctivos por Marca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Indicadores!$D$71</c:f>
              <c:strCache>
                <c:ptCount val="1"/>
                <c:pt idx="0">
                  <c:v>Mantenimientos Correctivos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D22-4263-95DC-551096E4CC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D22-4263-95DC-551096E4CC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D22-4263-95DC-551096E4CC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D22-4263-95DC-551096E4CC6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D22-4263-95DC-551096E4CC6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0D22-4263-95DC-551096E4CC6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0D22-4263-95DC-551096E4CC6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0D22-4263-95DC-551096E4CC6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0D22-4263-95DC-551096E4CC6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0D22-4263-95DC-551096E4CC6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0D22-4263-95DC-551096E4CC6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0D22-4263-95DC-551096E4CC64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0D22-4263-95DC-551096E4CC64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0D22-4263-95DC-551096E4CC64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D-0D22-4263-95DC-551096E4CC64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F-0D22-4263-95DC-551096E4CC64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1-0D22-4263-95DC-551096E4CC64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3-0D22-4263-95DC-551096E4CC64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5-0D22-4263-95DC-551096E4CC64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7-0D22-4263-95DC-551096E4CC64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9-0D22-4263-95DC-551096E4CC64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B-0D22-4263-95DC-551096E4CC64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D-0D22-4263-95DC-551096E4CC64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F-0D22-4263-95DC-551096E4CC64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31-0D22-4263-95DC-551096E4CC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Indicadores!$B$72:$B$96</c:f>
              <c:strCache>
                <c:ptCount val="25"/>
                <c:pt idx="0">
                  <c:v>AMICO</c:v>
                </c:pt>
                <c:pt idx="1">
                  <c:v>BAIR HUGGER</c:v>
                </c:pt>
                <c:pt idx="2">
                  <c:v>BCI</c:v>
                </c:pt>
                <c:pt idx="3">
                  <c:v>CARESTREAM</c:v>
                </c:pt>
                <c:pt idx="4">
                  <c:v>CINCINNATI </c:v>
                </c:pt>
                <c:pt idx="5">
                  <c:v>COVIDIEN</c:v>
                </c:pt>
                <c:pt idx="6">
                  <c:v>DATASCOPE</c:v>
                </c:pt>
                <c:pt idx="7">
                  <c:v>DATEX OHMEDA</c:v>
                </c:pt>
                <c:pt idx="8">
                  <c:v>DRAEGER</c:v>
                </c:pt>
                <c:pt idx="9">
                  <c:v>FISHER Y PAYKEL</c:v>
                </c:pt>
                <c:pt idx="10">
                  <c:v>GENERAL ELECTRIC</c:v>
                </c:pt>
                <c:pt idx="11">
                  <c:v>HAMILTON MEDICAL</c:v>
                </c:pt>
                <c:pt idx="12">
                  <c:v>MEDGRAPHICS</c:v>
                </c:pt>
                <c:pt idx="13">
                  <c:v>MEDTRONIC</c:v>
                </c:pt>
                <c:pt idx="14">
                  <c:v>MINDRAY</c:v>
                </c:pt>
                <c:pt idx="15">
                  <c:v>NIHON KOHDEN</c:v>
                </c:pt>
                <c:pt idx="16">
                  <c:v>OLYMPUS</c:v>
                </c:pt>
                <c:pt idx="17">
                  <c:v>PHILIPS</c:v>
                </c:pt>
                <c:pt idx="18">
                  <c:v>PURITAN BENNETT</c:v>
                </c:pt>
                <c:pt idx="19">
                  <c:v>QUANTUM</c:v>
                </c:pt>
                <c:pt idx="20">
                  <c:v>SIEMENS</c:v>
                </c:pt>
                <c:pt idx="21">
                  <c:v>SPACELABS HEALTHCARE</c:v>
                </c:pt>
                <c:pt idx="22">
                  <c:v>ST. JUDE</c:v>
                </c:pt>
                <c:pt idx="23">
                  <c:v>TUTTNAUER</c:v>
                </c:pt>
                <c:pt idx="24">
                  <c:v>VYASIS</c:v>
                </c:pt>
              </c:strCache>
            </c:strRef>
          </c:cat>
          <c:val>
            <c:numRef>
              <c:f>Indicadores!$D$72:$D$96</c:f>
              <c:numCache>
                <c:formatCode>General</c:formatCode>
                <c:ptCount val="25"/>
                <c:pt idx="0">
                  <c:v>4</c:v>
                </c:pt>
                <c:pt idx="1">
                  <c:v>21</c:v>
                </c:pt>
                <c:pt idx="2">
                  <c:v>8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15</c:v>
                </c:pt>
                <c:pt idx="8">
                  <c:v>49</c:v>
                </c:pt>
                <c:pt idx="9">
                  <c:v>4</c:v>
                </c:pt>
                <c:pt idx="10">
                  <c:v>7</c:v>
                </c:pt>
                <c:pt idx="11">
                  <c:v>5</c:v>
                </c:pt>
                <c:pt idx="12">
                  <c:v>0</c:v>
                </c:pt>
                <c:pt idx="13">
                  <c:v>14</c:v>
                </c:pt>
                <c:pt idx="14">
                  <c:v>55</c:v>
                </c:pt>
                <c:pt idx="15">
                  <c:v>187</c:v>
                </c:pt>
                <c:pt idx="16">
                  <c:v>8</c:v>
                </c:pt>
                <c:pt idx="17">
                  <c:v>20</c:v>
                </c:pt>
                <c:pt idx="18">
                  <c:v>3</c:v>
                </c:pt>
                <c:pt idx="19">
                  <c:v>5</c:v>
                </c:pt>
                <c:pt idx="20">
                  <c:v>9</c:v>
                </c:pt>
                <c:pt idx="21">
                  <c:v>85</c:v>
                </c:pt>
                <c:pt idx="22">
                  <c:v>3</c:v>
                </c:pt>
                <c:pt idx="23">
                  <c:v>3</c:v>
                </c:pt>
                <c:pt idx="2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0D22-4263-95DC-551096E4CC6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2000" b="0" i="0">
                <a:solidFill>
                  <a:schemeClr val="dk1"/>
                </a:solidFill>
                <a:latin typeface="+mn-lt"/>
              </a:defRPr>
            </a:pPr>
            <a:r>
              <a:rPr lang="es-MX" sz="2000" b="0" i="0">
                <a:solidFill>
                  <a:schemeClr val="dk1"/>
                </a:solidFill>
                <a:latin typeface="+mn-lt"/>
              </a:rPr>
              <a:t>Costo Total de Repuestos por Mes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Costo Total de Repuestos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3A4-45F1-8D5A-6E484DEB8649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3A4-45F1-8D5A-6E484DEB8649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3A4-45F1-8D5A-6E484DEB8649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3A4-45F1-8D5A-6E484DEB8649}"/>
              </c:ext>
            </c:extLst>
          </c:dPt>
          <c:dPt>
            <c:idx val="4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3A4-45F1-8D5A-6E484DEB8649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3A4-45F1-8D5A-6E484DEB8649}"/>
              </c:ext>
            </c:extLst>
          </c:dPt>
          <c:dPt>
            <c:idx val="6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3A4-45F1-8D5A-6E484DEB8649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B3A4-45F1-8D5A-6E484DEB8649}"/>
              </c:ext>
            </c:extLst>
          </c:dPt>
          <c:dPt>
            <c:idx val="8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B3A4-45F1-8D5A-6E484DEB8649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B3A4-45F1-8D5A-6E484DEB8649}"/>
              </c:ext>
            </c:extLst>
          </c:dPt>
          <c:dPt>
            <c:idx val="10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B3A4-45F1-8D5A-6E484DEB8649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B3A4-45F1-8D5A-6E484DEB8649}"/>
              </c:ext>
            </c:extLst>
          </c:dPt>
          <c:cat>
            <c:strRef>
              <c:f>Indicadores!$C$6:$C$17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Indicadores!$D$6:$D$17</c:f>
              <c:numCache>
                <c:formatCode>[$ $]#,##0</c:formatCode>
                <c:ptCount val="12"/>
                <c:pt idx="0">
                  <c:v>4931981</c:v>
                </c:pt>
                <c:pt idx="1">
                  <c:v>22415914</c:v>
                </c:pt>
                <c:pt idx="2">
                  <c:v>22961204</c:v>
                </c:pt>
                <c:pt idx="3">
                  <c:v>18733226</c:v>
                </c:pt>
                <c:pt idx="4">
                  <c:v>14875252</c:v>
                </c:pt>
                <c:pt idx="5">
                  <c:v>23322607</c:v>
                </c:pt>
                <c:pt idx="6">
                  <c:v>34328703</c:v>
                </c:pt>
                <c:pt idx="7">
                  <c:v>14045674</c:v>
                </c:pt>
                <c:pt idx="8">
                  <c:v>29029065</c:v>
                </c:pt>
                <c:pt idx="9">
                  <c:v>19816192</c:v>
                </c:pt>
                <c:pt idx="10">
                  <c:v>25112545</c:v>
                </c:pt>
                <c:pt idx="11">
                  <c:v>11583170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8-B3A4-45F1-8D5A-6E484DEB8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200635"/>
        <c:axId val="1748083790"/>
      </c:barChart>
      <c:catAx>
        <c:axId val="10002006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0" i="0">
                    <a:solidFill>
                      <a:schemeClr val="dk1"/>
                    </a:solidFill>
                    <a:latin typeface="+mn-lt"/>
                  </a:defRPr>
                </a:pPr>
                <a:r>
                  <a:rPr lang="es-MX" sz="900" b="0" i="0">
                    <a:solidFill>
                      <a:schemeClr val="dk1"/>
                    </a:solidFill>
                    <a:latin typeface="+mn-lt"/>
                  </a:rPr>
                  <a:t>Mes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748083790"/>
        <c:crosses val="autoZero"/>
        <c:auto val="1"/>
        <c:lblAlgn val="ctr"/>
        <c:lblOffset val="100"/>
        <c:noMultiLvlLbl val="1"/>
      </c:catAx>
      <c:valAx>
        <c:axId val="174808379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900" b="0" i="0">
                    <a:solidFill>
                      <a:schemeClr val="dk1"/>
                    </a:solidFill>
                    <a:latin typeface="+mn-lt"/>
                  </a:defRPr>
                </a:pPr>
                <a:r>
                  <a:rPr lang="es-MX" sz="900" b="0" i="0">
                    <a:solidFill>
                      <a:schemeClr val="dk1"/>
                    </a:solidFill>
                    <a:latin typeface="+mn-lt"/>
                  </a:rPr>
                  <a:t>Costo Total de Repuestos</a:t>
                </a:r>
              </a:p>
            </c:rich>
          </c:tx>
          <c:overlay val="0"/>
        </c:title>
        <c:numFmt formatCode="[$ $]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chemeClr val="dk1"/>
                </a:solidFill>
                <a:latin typeface="+mn-lt"/>
              </a:defRPr>
            </a:pPr>
            <a:endParaRPr lang="es-MX"/>
          </a:p>
        </c:txPr>
        <c:crossAx val="1000200635"/>
        <c:crosses val="autoZero"/>
        <c:crossBetween val="between"/>
      </c:valAx>
    </c:plotArea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2000" b="0" i="0">
                <a:solidFill>
                  <a:schemeClr val="dk1"/>
                </a:solidFill>
                <a:latin typeface="+mn-lt"/>
              </a:defRPr>
            </a:pPr>
            <a:r>
              <a:rPr lang="es-MX" sz="2000" b="0" i="0">
                <a:solidFill>
                  <a:schemeClr val="dk1"/>
                </a:solidFill>
                <a:latin typeface="+mn-lt"/>
              </a:rPr>
              <a:t>Mantenimientos Correctivos por Mes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Mantenimientos Correctivos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49C-43B7-95B1-A29DABA25244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49C-43B7-95B1-A29DABA25244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49C-43B7-95B1-A29DABA25244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49C-43B7-95B1-A29DABA25244}"/>
              </c:ext>
            </c:extLst>
          </c:dPt>
          <c:dPt>
            <c:idx val="4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49C-43B7-95B1-A29DABA25244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949C-43B7-95B1-A29DABA25244}"/>
              </c:ext>
            </c:extLst>
          </c:dPt>
          <c:dPt>
            <c:idx val="6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949C-43B7-95B1-A29DABA25244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949C-43B7-95B1-A29DABA25244}"/>
              </c:ext>
            </c:extLst>
          </c:dPt>
          <c:dPt>
            <c:idx val="8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949C-43B7-95B1-A29DABA25244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949C-43B7-95B1-A29DABA25244}"/>
              </c:ext>
            </c:extLst>
          </c:dPt>
          <c:dPt>
            <c:idx val="10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949C-43B7-95B1-A29DABA25244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949C-43B7-95B1-A29DABA25244}"/>
              </c:ext>
            </c:extLst>
          </c:dPt>
          <c:cat>
            <c:strRef>
              <c:f>Indicadores!$C$6:$C$17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Indicadores!$F$6:$F$17</c:f>
              <c:numCache>
                <c:formatCode>General</c:formatCode>
                <c:ptCount val="12"/>
                <c:pt idx="0">
                  <c:v>41</c:v>
                </c:pt>
                <c:pt idx="1">
                  <c:v>47</c:v>
                </c:pt>
                <c:pt idx="2">
                  <c:v>50</c:v>
                </c:pt>
                <c:pt idx="3">
                  <c:v>37</c:v>
                </c:pt>
                <c:pt idx="4">
                  <c:v>39</c:v>
                </c:pt>
                <c:pt idx="5">
                  <c:v>38</c:v>
                </c:pt>
                <c:pt idx="6">
                  <c:v>38</c:v>
                </c:pt>
                <c:pt idx="7">
                  <c:v>51</c:v>
                </c:pt>
                <c:pt idx="8">
                  <c:v>67</c:v>
                </c:pt>
                <c:pt idx="9">
                  <c:v>42</c:v>
                </c:pt>
                <c:pt idx="10">
                  <c:v>49</c:v>
                </c:pt>
                <c:pt idx="11">
                  <c:v>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8-949C-43B7-95B1-A29DABA25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7015782"/>
        <c:axId val="1327198227"/>
      </c:barChart>
      <c:catAx>
        <c:axId val="78701578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0" i="0">
                    <a:solidFill>
                      <a:schemeClr val="dk1"/>
                    </a:solidFill>
                    <a:latin typeface="+mn-lt"/>
                  </a:defRPr>
                </a:pPr>
                <a:r>
                  <a:rPr lang="es-MX" sz="900" b="0" i="0">
                    <a:solidFill>
                      <a:schemeClr val="dk1"/>
                    </a:solidFill>
                    <a:latin typeface="+mn-lt"/>
                  </a:rPr>
                  <a:t>Mes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327198227"/>
        <c:crosses val="autoZero"/>
        <c:auto val="1"/>
        <c:lblAlgn val="ctr"/>
        <c:lblOffset val="100"/>
        <c:noMultiLvlLbl val="1"/>
      </c:catAx>
      <c:valAx>
        <c:axId val="132719822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900" b="0" i="0">
                    <a:solidFill>
                      <a:schemeClr val="dk1"/>
                    </a:solidFill>
                    <a:latin typeface="+mn-lt"/>
                  </a:defRPr>
                </a:pPr>
                <a:r>
                  <a:rPr lang="es-MX" sz="900" b="0" i="0">
                    <a:solidFill>
                      <a:schemeClr val="dk1"/>
                    </a:solidFill>
                    <a:latin typeface="+mn-lt"/>
                  </a:rPr>
                  <a:t>Mantenimientos Correctivos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chemeClr val="dk1"/>
                </a:solidFill>
                <a:latin typeface="+mn-lt"/>
              </a:defRPr>
            </a:pPr>
            <a:endParaRPr lang="es-MX"/>
          </a:p>
        </c:txPr>
        <c:crossAx val="787015782"/>
        <c:crosses val="autoZero"/>
        <c:crossBetween val="between"/>
      </c:valAx>
    </c:plotArea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Costo Total de Mantenimiento por Servicio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21252275032302"/>
          <c:y val="0.13337442325084692"/>
          <c:w val="0.75920780249246289"/>
          <c:h val="0.71929931684286363"/>
        </c:manualLayout>
      </c:layout>
      <c:pie3DChart>
        <c:varyColors val="1"/>
        <c:ser>
          <c:idx val="0"/>
          <c:order val="0"/>
          <c:tx>
            <c:strRef>
              <c:f>Indicadores!$E$30</c:f>
              <c:strCache>
                <c:ptCount val="1"/>
                <c:pt idx="0">
                  <c:v>Costo Total de Mantenimiento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93C-4F3A-965C-51513EC26D3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93C-4F3A-965C-51513EC26D3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93C-4F3A-965C-51513EC26D3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93C-4F3A-965C-51513EC26D3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493C-4F3A-965C-51513EC26D3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493C-4F3A-965C-51513EC26D3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493C-4F3A-965C-51513EC26D3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493C-4F3A-965C-51513EC26D3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493C-4F3A-965C-51513EC26D3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493C-4F3A-965C-51513EC26D3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FFFD-4676-A68F-21F9A1DB126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493C-4F3A-965C-51513EC26D3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FFFD-4676-A68F-21F9A1DB1266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B-493C-4F3A-965C-51513EC26D3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FFFD-4676-A68F-21F9A1DB1266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F-493C-4F3A-965C-51513EC26D3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1-493C-4F3A-965C-51513EC26D3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3-493C-4F3A-965C-51513EC26D3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5-493C-4F3A-965C-51513EC26D3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Indicadores!$B$31:$B$49</c:f>
              <c:strCache>
                <c:ptCount val="19"/>
                <c:pt idx="0">
                  <c:v>Ayudas Diagnósticas</c:v>
                </c:pt>
                <c:pt idx="1">
                  <c:v>Central de Esterilización </c:v>
                </c:pt>
                <c:pt idx="2">
                  <c:v>Cirugía </c:v>
                </c:pt>
                <c:pt idx="3">
                  <c:v>Consulta Externa </c:v>
                </c:pt>
                <c:pt idx="4">
                  <c:v>Consulta Externa Ciudad del Río </c:v>
                </c:pt>
                <c:pt idx="5">
                  <c:v>Hemodinámica y Electrofisiología</c:v>
                </c:pt>
                <c:pt idx="6">
                  <c:v>Hospitalización Juan XXIII</c:v>
                </c:pt>
                <c:pt idx="7">
                  <c:v>Hospitalización Primer Piso</c:v>
                </c:pt>
                <c:pt idx="8">
                  <c:v>Hospitalización Segundo Sur</c:v>
                </c:pt>
                <c:pt idx="9">
                  <c:v>Laboratorio Clínico </c:v>
                </c:pt>
                <c:pt idx="10">
                  <c:v>Laboratorio de Válvulas </c:v>
                </c:pt>
                <c:pt idx="11">
                  <c:v>Mantenimiento e Ingeniería </c:v>
                </c:pt>
                <c:pt idx="12">
                  <c:v>Neumología</c:v>
                </c:pt>
                <c:pt idx="13">
                  <c:v>Rayos X</c:v>
                </c:pt>
                <c:pt idx="14">
                  <c:v>Rehabilitación Cardiovascular </c:v>
                </c:pt>
                <c:pt idx="15">
                  <c:v>UCC Cuidados Coronarios</c:v>
                </c:pt>
                <c:pt idx="16">
                  <c:v>UCIA Cuidados Intensivos Adultos</c:v>
                </c:pt>
                <c:pt idx="17">
                  <c:v>UCIP Cuidados Intensivos Pediátricos </c:v>
                </c:pt>
                <c:pt idx="18">
                  <c:v>Urgencias</c:v>
                </c:pt>
              </c:strCache>
            </c:strRef>
          </c:cat>
          <c:val>
            <c:numRef>
              <c:f>Indicadores!$E$31:$E$49</c:f>
              <c:numCache>
                <c:formatCode>[$ $]#,##0</c:formatCode>
                <c:ptCount val="19"/>
                <c:pt idx="0">
                  <c:v>4282721</c:v>
                </c:pt>
                <c:pt idx="1">
                  <c:v>53711170</c:v>
                </c:pt>
                <c:pt idx="2">
                  <c:v>81965330</c:v>
                </c:pt>
                <c:pt idx="3">
                  <c:v>333629</c:v>
                </c:pt>
                <c:pt idx="4">
                  <c:v>8075392</c:v>
                </c:pt>
                <c:pt idx="5">
                  <c:v>1432607585</c:v>
                </c:pt>
                <c:pt idx="6">
                  <c:v>2997018</c:v>
                </c:pt>
                <c:pt idx="7">
                  <c:v>2450894</c:v>
                </c:pt>
                <c:pt idx="8">
                  <c:v>4102292</c:v>
                </c:pt>
                <c:pt idx="9">
                  <c:v>175926</c:v>
                </c:pt>
                <c:pt idx="10">
                  <c:v>8351807</c:v>
                </c:pt>
                <c:pt idx="11">
                  <c:v>37090323</c:v>
                </c:pt>
                <c:pt idx="12">
                  <c:v>11204536</c:v>
                </c:pt>
                <c:pt idx="13">
                  <c:v>246211189</c:v>
                </c:pt>
                <c:pt idx="14">
                  <c:v>1263678</c:v>
                </c:pt>
                <c:pt idx="15">
                  <c:v>31075096</c:v>
                </c:pt>
                <c:pt idx="16">
                  <c:v>85589934</c:v>
                </c:pt>
                <c:pt idx="17">
                  <c:v>31971711</c:v>
                </c:pt>
                <c:pt idx="18">
                  <c:v>10560434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D-4676-A68F-21F9A1DB126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2000" b="0" i="0">
                <a:solidFill>
                  <a:srgbClr val="000000"/>
                </a:solidFill>
                <a:latin typeface="+mn-lt"/>
              </a:defRPr>
            </a:pPr>
            <a:r>
              <a:rPr lang="es-MX" sz="2000" b="0" i="0">
                <a:solidFill>
                  <a:srgbClr val="000000"/>
                </a:solidFill>
                <a:latin typeface="+mn-lt"/>
              </a:rPr>
              <a:t>Costo Total de Repuestos por Servicio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F98-4209-9E50-254C2ECCFF83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F98-4209-9E50-254C2ECCFF83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F98-4209-9E50-254C2ECCFF83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F98-4209-9E50-254C2ECCFF83}"/>
              </c:ext>
            </c:extLst>
          </c:dPt>
          <c:dPt>
            <c:idx val="4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EF98-4209-9E50-254C2ECCFF83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EF98-4209-9E50-254C2ECCFF83}"/>
              </c:ext>
            </c:extLst>
          </c:dPt>
          <c:dPt>
            <c:idx val="6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EF98-4209-9E50-254C2ECCFF83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EF98-4209-9E50-254C2ECCFF83}"/>
              </c:ext>
            </c:extLst>
          </c:dPt>
          <c:dPt>
            <c:idx val="8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EF98-4209-9E50-254C2ECCFF83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EF98-4209-9E50-254C2ECCFF83}"/>
              </c:ext>
            </c:extLst>
          </c:dPt>
          <c:dPt>
            <c:idx val="10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EF98-4209-9E50-254C2ECCFF83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EF98-4209-9E50-254C2ECCFF83}"/>
              </c:ext>
            </c:extLst>
          </c:dPt>
          <c:dPt>
            <c:idx val="12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EF98-4209-9E50-254C2ECCFF83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EF98-4209-9E50-254C2ECCFF83}"/>
              </c:ext>
            </c:extLst>
          </c:dPt>
          <c:dPt>
            <c:idx val="14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EF98-4209-9E50-254C2ECCFF83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EF98-4209-9E50-254C2ECCFF83}"/>
              </c:ext>
            </c:extLst>
          </c:dPt>
          <c:dPt>
            <c:idx val="16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EF98-4209-9E50-254C2ECCFF83}"/>
              </c:ext>
            </c:extLst>
          </c:dPt>
          <c:dPt>
            <c:idx val="17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EF98-4209-9E50-254C2ECCFF83}"/>
              </c:ext>
            </c:extLst>
          </c:dPt>
          <c:dPt>
            <c:idx val="18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5-EF98-4209-9E50-254C2ECCFF83}"/>
              </c:ext>
            </c:extLst>
          </c:dPt>
          <c:cat>
            <c:strRef>
              <c:f>Indicadores!$B$31:$B$49</c:f>
              <c:strCache>
                <c:ptCount val="19"/>
                <c:pt idx="0">
                  <c:v>Ayudas Diagnósticas</c:v>
                </c:pt>
                <c:pt idx="1">
                  <c:v>Central de Esterilización </c:v>
                </c:pt>
                <c:pt idx="2">
                  <c:v>Cirugía </c:v>
                </c:pt>
                <c:pt idx="3">
                  <c:v>Consulta Externa </c:v>
                </c:pt>
                <c:pt idx="4">
                  <c:v>Consulta Externa Ciudad del Río </c:v>
                </c:pt>
                <c:pt idx="5">
                  <c:v>Hemodinámica y Electrofisiología</c:v>
                </c:pt>
                <c:pt idx="6">
                  <c:v>Hospitalización Juan XXIII</c:v>
                </c:pt>
                <c:pt idx="7">
                  <c:v>Hospitalización Primer Piso</c:v>
                </c:pt>
                <c:pt idx="8">
                  <c:v>Hospitalización Segundo Sur</c:v>
                </c:pt>
                <c:pt idx="9">
                  <c:v>Laboratorio Clínico </c:v>
                </c:pt>
                <c:pt idx="10">
                  <c:v>Laboratorio de Válvulas </c:v>
                </c:pt>
                <c:pt idx="11">
                  <c:v>Mantenimiento e Ingeniería </c:v>
                </c:pt>
                <c:pt idx="12">
                  <c:v>Neumología</c:v>
                </c:pt>
                <c:pt idx="13">
                  <c:v>Rayos X</c:v>
                </c:pt>
                <c:pt idx="14">
                  <c:v>Rehabilitación Cardiovascular </c:v>
                </c:pt>
                <c:pt idx="15">
                  <c:v>UCC Cuidados Coronarios</c:v>
                </c:pt>
                <c:pt idx="16">
                  <c:v>UCIA Cuidados Intensivos Adultos</c:v>
                </c:pt>
                <c:pt idx="17">
                  <c:v>UCIP Cuidados Intensivos Pediátricos </c:v>
                </c:pt>
                <c:pt idx="18">
                  <c:v>Urgencias</c:v>
                </c:pt>
              </c:strCache>
            </c:strRef>
          </c:cat>
          <c:val>
            <c:numRef>
              <c:f>Indicadores!$C$31:$C$49</c:f>
              <c:numCache>
                <c:formatCode>[$ $]#,##0</c:formatCode>
                <c:ptCount val="19"/>
                <c:pt idx="0">
                  <c:v>11763976</c:v>
                </c:pt>
                <c:pt idx="1">
                  <c:v>32994830</c:v>
                </c:pt>
                <c:pt idx="2">
                  <c:v>50946049</c:v>
                </c:pt>
                <c:pt idx="3">
                  <c:v>120666</c:v>
                </c:pt>
                <c:pt idx="4">
                  <c:v>4928893</c:v>
                </c:pt>
                <c:pt idx="5">
                  <c:v>13807388</c:v>
                </c:pt>
                <c:pt idx="6">
                  <c:v>2459980</c:v>
                </c:pt>
                <c:pt idx="7">
                  <c:v>1960153</c:v>
                </c:pt>
                <c:pt idx="8">
                  <c:v>3722662</c:v>
                </c:pt>
                <c:pt idx="9">
                  <c:v>0</c:v>
                </c:pt>
                <c:pt idx="10">
                  <c:v>6473800</c:v>
                </c:pt>
                <c:pt idx="11">
                  <c:v>17608264</c:v>
                </c:pt>
                <c:pt idx="12">
                  <c:v>6552530</c:v>
                </c:pt>
                <c:pt idx="13">
                  <c:v>11998532</c:v>
                </c:pt>
                <c:pt idx="14">
                  <c:v>1050715</c:v>
                </c:pt>
                <c:pt idx="15">
                  <c:v>15741777</c:v>
                </c:pt>
                <c:pt idx="16">
                  <c:v>42416852</c:v>
                </c:pt>
                <c:pt idx="17">
                  <c:v>10030325</c:v>
                </c:pt>
                <c:pt idx="18">
                  <c:v>6757868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6-EF98-4209-9E50-254C2ECCF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243716"/>
        <c:axId val="1610516620"/>
      </c:barChart>
      <c:catAx>
        <c:axId val="7402437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900" b="0" i="0">
                    <a:solidFill>
                      <a:srgbClr val="000000"/>
                    </a:solidFill>
                    <a:latin typeface="+mn-lt"/>
                  </a:rPr>
                  <a:t>Servicio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10516620"/>
        <c:crosses val="autoZero"/>
        <c:auto val="1"/>
        <c:lblAlgn val="ctr"/>
        <c:lblOffset val="100"/>
        <c:noMultiLvlLbl val="1"/>
      </c:catAx>
      <c:valAx>
        <c:axId val="161051662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9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900" b="0" i="0">
                    <a:solidFill>
                      <a:srgbClr val="000000"/>
                    </a:solidFill>
                    <a:latin typeface="+mn-lt"/>
                  </a:rPr>
                  <a:t>Costo Total de Repuestos</a:t>
                </a:r>
              </a:p>
            </c:rich>
          </c:tx>
          <c:overlay val="0"/>
        </c:title>
        <c:numFmt formatCode="[$ $]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40243716"/>
        <c:crosses val="autoZero"/>
        <c:crossBetween val="between"/>
      </c:valAx>
    </c:plotArea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2000" b="0" i="0">
                <a:solidFill>
                  <a:schemeClr val="dk1"/>
                </a:solidFill>
                <a:latin typeface="+mn-lt"/>
              </a:defRPr>
            </a:pPr>
            <a:r>
              <a:rPr lang="es-MX" sz="2000" b="0" i="0">
                <a:solidFill>
                  <a:schemeClr val="dk1"/>
                </a:solidFill>
                <a:latin typeface="+mn-lt"/>
              </a:rPr>
              <a:t>Mantenimientos Correctivos por Servicio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Mantenimientos Correctivos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6E7-47EC-A92B-7743834176A2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6E7-47EC-A92B-7743834176A2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6E7-47EC-A92B-7743834176A2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6E7-47EC-A92B-7743834176A2}"/>
              </c:ext>
            </c:extLst>
          </c:dPt>
          <c:dPt>
            <c:idx val="4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6E7-47EC-A92B-7743834176A2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6E7-47EC-A92B-7743834176A2}"/>
              </c:ext>
            </c:extLst>
          </c:dPt>
          <c:dPt>
            <c:idx val="6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16E7-47EC-A92B-7743834176A2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16E7-47EC-A92B-7743834176A2}"/>
              </c:ext>
            </c:extLst>
          </c:dPt>
          <c:dPt>
            <c:idx val="8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16E7-47EC-A92B-7743834176A2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16E7-47EC-A92B-7743834176A2}"/>
              </c:ext>
            </c:extLst>
          </c:dPt>
          <c:dPt>
            <c:idx val="10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16E7-47EC-A92B-7743834176A2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16E7-47EC-A92B-7743834176A2}"/>
              </c:ext>
            </c:extLst>
          </c:dPt>
          <c:dPt>
            <c:idx val="12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16E7-47EC-A92B-7743834176A2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16E7-47EC-A92B-7743834176A2}"/>
              </c:ext>
            </c:extLst>
          </c:dPt>
          <c:dPt>
            <c:idx val="14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16E7-47EC-A92B-7743834176A2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16E7-47EC-A92B-7743834176A2}"/>
              </c:ext>
            </c:extLst>
          </c:dPt>
          <c:dPt>
            <c:idx val="16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16E7-47EC-A92B-7743834176A2}"/>
              </c:ext>
            </c:extLst>
          </c:dPt>
          <c:dPt>
            <c:idx val="17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16E7-47EC-A92B-7743834176A2}"/>
              </c:ext>
            </c:extLst>
          </c:dPt>
          <c:dPt>
            <c:idx val="18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5-16E7-47EC-A92B-7743834176A2}"/>
              </c:ext>
            </c:extLst>
          </c:dPt>
          <c:cat>
            <c:strRef>
              <c:f>Indicadores!$B$31:$B$49</c:f>
              <c:strCache>
                <c:ptCount val="19"/>
                <c:pt idx="0">
                  <c:v>Ayudas Diagnósticas</c:v>
                </c:pt>
                <c:pt idx="1">
                  <c:v>Central de Esterilización </c:v>
                </c:pt>
                <c:pt idx="2">
                  <c:v>Cirugía </c:v>
                </c:pt>
                <c:pt idx="3">
                  <c:v>Consulta Externa </c:v>
                </c:pt>
                <c:pt idx="4">
                  <c:v>Consulta Externa Ciudad del Río </c:v>
                </c:pt>
                <c:pt idx="5">
                  <c:v>Hemodinámica y Electrofisiología</c:v>
                </c:pt>
                <c:pt idx="6">
                  <c:v>Hospitalización Juan XXIII</c:v>
                </c:pt>
                <c:pt idx="7">
                  <c:v>Hospitalización Primer Piso</c:v>
                </c:pt>
                <c:pt idx="8">
                  <c:v>Hospitalización Segundo Sur</c:v>
                </c:pt>
                <c:pt idx="9">
                  <c:v>Laboratorio Clínico </c:v>
                </c:pt>
                <c:pt idx="10">
                  <c:v>Laboratorio de Válvulas </c:v>
                </c:pt>
                <c:pt idx="11">
                  <c:v>Mantenimiento e Ingeniería </c:v>
                </c:pt>
                <c:pt idx="12">
                  <c:v>Neumología</c:v>
                </c:pt>
                <c:pt idx="13">
                  <c:v>Rayos X</c:v>
                </c:pt>
                <c:pt idx="14">
                  <c:v>Rehabilitación Cardiovascular </c:v>
                </c:pt>
                <c:pt idx="15">
                  <c:v>UCC Cuidados Coronarios</c:v>
                </c:pt>
                <c:pt idx="16">
                  <c:v>UCIA Cuidados Intensivos Adultos</c:v>
                </c:pt>
                <c:pt idx="17">
                  <c:v>UCIP Cuidados Intensivos Pediátricos </c:v>
                </c:pt>
                <c:pt idx="18">
                  <c:v>Urgencias</c:v>
                </c:pt>
              </c:strCache>
            </c:strRef>
          </c:cat>
          <c:val>
            <c:numRef>
              <c:f>Indicadores!$D$31:$D$49</c:f>
              <c:numCache>
                <c:formatCode>General</c:formatCode>
                <c:ptCount val="19"/>
                <c:pt idx="0">
                  <c:v>69</c:v>
                </c:pt>
                <c:pt idx="1">
                  <c:v>7</c:v>
                </c:pt>
                <c:pt idx="2">
                  <c:v>50</c:v>
                </c:pt>
                <c:pt idx="3">
                  <c:v>7</c:v>
                </c:pt>
                <c:pt idx="4">
                  <c:v>43</c:v>
                </c:pt>
                <c:pt idx="5">
                  <c:v>70</c:v>
                </c:pt>
                <c:pt idx="6">
                  <c:v>23</c:v>
                </c:pt>
                <c:pt idx="7">
                  <c:v>23</c:v>
                </c:pt>
                <c:pt idx="8">
                  <c:v>11</c:v>
                </c:pt>
                <c:pt idx="9">
                  <c:v>2</c:v>
                </c:pt>
                <c:pt idx="10">
                  <c:v>2</c:v>
                </c:pt>
                <c:pt idx="11">
                  <c:v>7</c:v>
                </c:pt>
                <c:pt idx="12">
                  <c:v>17</c:v>
                </c:pt>
                <c:pt idx="13">
                  <c:v>21</c:v>
                </c:pt>
                <c:pt idx="14">
                  <c:v>4</c:v>
                </c:pt>
                <c:pt idx="15">
                  <c:v>68</c:v>
                </c:pt>
                <c:pt idx="16">
                  <c:v>66</c:v>
                </c:pt>
                <c:pt idx="17">
                  <c:v>35</c:v>
                </c:pt>
                <c:pt idx="18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6-16E7-47EC-A92B-77438341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1504949"/>
        <c:axId val="1298155510"/>
      </c:barChart>
      <c:catAx>
        <c:axId val="209150494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0" i="0">
                    <a:solidFill>
                      <a:schemeClr val="dk1"/>
                    </a:solidFill>
                    <a:latin typeface="+mn-lt"/>
                  </a:defRPr>
                </a:pPr>
                <a:r>
                  <a:rPr lang="es-MX" sz="900" b="0" i="0">
                    <a:solidFill>
                      <a:schemeClr val="dk1"/>
                    </a:solidFill>
                    <a:latin typeface="+mn-lt"/>
                  </a:rPr>
                  <a:t>Servicio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98155510"/>
        <c:crosses val="autoZero"/>
        <c:auto val="1"/>
        <c:lblAlgn val="ctr"/>
        <c:lblOffset val="100"/>
        <c:noMultiLvlLbl val="1"/>
      </c:catAx>
      <c:valAx>
        <c:axId val="129815551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900" b="0" i="0">
                    <a:solidFill>
                      <a:schemeClr val="dk1"/>
                    </a:solidFill>
                    <a:latin typeface="+mn-lt"/>
                  </a:defRPr>
                </a:pPr>
                <a:r>
                  <a:rPr lang="es-MX" sz="900" b="0" i="0">
                    <a:solidFill>
                      <a:schemeClr val="dk1"/>
                    </a:solidFill>
                    <a:latin typeface="+mn-lt"/>
                  </a:rPr>
                  <a:t>Mantenimientos Correctivos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chemeClr val="dk1"/>
                </a:solidFill>
                <a:latin typeface="+mn-lt"/>
              </a:defRPr>
            </a:pPr>
            <a:endParaRPr lang="es-MX"/>
          </a:p>
        </c:txPr>
        <c:crossAx val="2091504949"/>
        <c:crosses val="autoZero"/>
        <c:crossBetween val="between"/>
      </c:valAx>
    </c:plotArea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Cantidad de equipos por Marca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Indicadores!$F$71</c:f>
              <c:strCache>
                <c:ptCount val="1"/>
                <c:pt idx="0">
                  <c:v>Cantidad de equipos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252-497A-8E7D-11EC374F0CD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252-497A-8E7D-11EC374F0CD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252-497A-8E7D-11EC374F0CD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D252-497A-8E7D-11EC374F0CD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D252-497A-8E7D-11EC374F0CD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D252-497A-8E7D-11EC374F0CD2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D252-497A-8E7D-11EC374F0CD2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D252-497A-8E7D-11EC374F0CD2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D252-497A-8E7D-11EC374F0CD2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D252-497A-8E7D-11EC374F0CD2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D252-497A-8E7D-11EC374F0CD2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D252-497A-8E7D-11EC374F0CD2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9-D252-497A-8E7D-11EC374F0CD2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B-D252-497A-8E7D-11EC374F0CD2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D-D252-497A-8E7D-11EC374F0CD2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F-D252-497A-8E7D-11EC374F0CD2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1-D252-497A-8E7D-11EC374F0CD2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3-D252-497A-8E7D-11EC374F0CD2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5-D252-497A-8E7D-11EC374F0CD2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7-D252-497A-8E7D-11EC374F0CD2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9-D252-497A-8E7D-11EC374F0CD2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B-D252-497A-8E7D-11EC374F0CD2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D-D252-497A-8E7D-11EC374F0CD2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F-D252-497A-8E7D-11EC374F0CD2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1-D252-497A-8E7D-11EC374F0C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Indicadores!$B$72:$B$96</c:f>
              <c:strCache>
                <c:ptCount val="25"/>
                <c:pt idx="0">
                  <c:v>AMICO</c:v>
                </c:pt>
                <c:pt idx="1">
                  <c:v>BAIR HUGGER</c:v>
                </c:pt>
                <c:pt idx="2">
                  <c:v>BCI</c:v>
                </c:pt>
                <c:pt idx="3">
                  <c:v>CARESTREAM</c:v>
                </c:pt>
                <c:pt idx="4">
                  <c:v>CINCINNATI </c:v>
                </c:pt>
                <c:pt idx="5">
                  <c:v>COVIDIEN</c:v>
                </c:pt>
                <c:pt idx="6">
                  <c:v>DATASCOPE</c:v>
                </c:pt>
                <c:pt idx="7">
                  <c:v>DATEX OHMEDA</c:v>
                </c:pt>
                <c:pt idx="8">
                  <c:v>DRAEGER</c:v>
                </c:pt>
                <c:pt idx="9">
                  <c:v>FISHER Y PAYKEL</c:v>
                </c:pt>
                <c:pt idx="10">
                  <c:v>GENERAL ELECTRIC</c:v>
                </c:pt>
                <c:pt idx="11">
                  <c:v>HAMILTON MEDICAL</c:v>
                </c:pt>
                <c:pt idx="12">
                  <c:v>MEDGRAPHICS</c:v>
                </c:pt>
                <c:pt idx="13">
                  <c:v>MEDTRONIC</c:v>
                </c:pt>
                <c:pt idx="14">
                  <c:v>MINDRAY</c:v>
                </c:pt>
                <c:pt idx="15">
                  <c:v>NIHON KOHDEN</c:v>
                </c:pt>
                <c:pt idx="16">
                  <c:v>OLYMPUS</c:v>
                </c:pt>
                <c:pt idx="17">
                  <c:v>PHILIPS</c:v>
                </c:pt>
                <c:pt idx="18">
                  <c:v>PURITAN BENNETT</c:v>
                </c:pt>
                <c:pt idx="19">
                  <c:v>QUANTUM</c:v>
                </c:pt>
                <c:pt idx="20">
                  <c:v>SIEMENS</c:v>
                </c:pt>
                <c:pt idx="21">
                  <c:v>SPACELABS HEALTHCARE</c:v>
                </c:pt>
                <c:pt idx="22">
                  <c:v>ST. JUDE</c:v>
                </c:pt>
                <c:pt idx="23">
                  <c:v>TUTTNAUER</c:v>
                </c:pt>
                <c:pt idx="24">
                  <c:v>VYASIS</c:v>
                </c:pt>
              </c:strCache>
            </c:strRef>
          </c:cat>
          <c:val>
            <c:numRef>
              <c:f>Indicadores!$F$72:$F$96</c:f>
              <c:numCache>
                <c:formatCode>General</c:formatCode>
                <c:ptCount val="25"/>
                <c:pt idx="0">
                  <c:v>2</c:v>
                </c:pt>
                <c:pt idx="1">
                  <c:v>11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12</c:v>
                </c:pt>
                <c:pt idx="6">
                  <c:v>7</c:v>
                </c:pt>
                <c:pt idx="7">
                  <c:v>8</c:v>
                </c:pt>
                <c:pt idx="8">
                  <c:v>44</c:v>
                </c:pt>
                <c:pt idx="9">
                  <c:v>25</c:v>
                </c:pt>
                <c:pt idx="10">
                  <c:v>7</c:v>
                </c:pt>
                <c:pt idx="11">
                  <c:v>6</c:v>
                </c:pt>
                <c:pt idx="12">
                  <c:v>2</c:v>
                </c:pt>
                <c:pt idx="13">
                  <c:v>33</c:v>
                </c:pt>
                <c:pt idx="14">
                  <c:v>44</c:v>
                </c:pt>
                <c:pt idx="15">
                  <c:v>85</c:v>
                </c:pt>
                <c:pt idx="16">
                  <c:v>3</c:v>
                </c:pt>
                <c:pt idx="17">
                  <c:v>7</c:v>
                </c:pt>
                <c:pt idx="18">
                  <c:v>8</c:v>
                </c:pt>
                <c:pt idx="19">
                  <c:v>1</c:v>
                </c:pt>
                <c:pt idx="20">
                  <c:v>7</c:v>
                </c:pt>
                <c:pt idx="21">
                  <c:v>77</c:v>
                </c:pt>
                <c:pt idx="22">
                  <c:v>3</c:v>
                </c:pt>
                <c:pt idx="23">
                  <c:v>3</c:v>
                </c:pt>
                <c:pt idx="2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D252-497A-8E7D-11EC374F0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2000" b="0" i="0">
                <a:solidFill>
                  <a:schemeClr val="dk1"/>
                </a:solidFill>
                <a:latin typeface="+mn-lt"/>
              </a:defRPr>
            </a:pPr>
            <a:r>
              <a:rPr lang="es-MX" sz="2000" b="0" i="0">
                <a:solidFill>
                  <a:schemeClr val="dk1"/>
                </a:solidFill>
                <a:latin typeface="+mn-lt"/>
              </a:rPr>
              <a:t>Costo Total de Mantenimiento por Marca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1E1-4D35-84AF-92DC7D33A942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1E1-4D35-84AF-92DC7D33A942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1E1-4D35-84AF-92DC7D33A942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1E1-4D35-84AF-92DC7D33A942}"/>
              </c:ext>
            </c:extLst>
          </c:dPt>
          <c:dPt>
            <c:idx val="4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1E1-4D35-84AF-92DC7D33A942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1E1-4D35-84AF-92DC7D33A942}"/>
              </c:ext>
            </c:extLst>
          </c:dPt>
          <c:dPt>
            <c:idx val="6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11E1-4D35-84AF-92DC7D33A942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11E1-4D35-84AF-92DC7D33A942}"/>
              </c:ext>
            </c:extLst>
          </c:dPt>
          <c:dPt>
            <c:idx val="8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11E1-4D35-84AF-92DC7D33A942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11E1-4D35-84AF-92DC7D33A942}"/>
              </c:ext>
            </c:extLst>
          </c:dPt>
          <c:dPt>
            <c:idx val="10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11E1-4D35-84AF-92DC7D33A942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11E1-4D35-84AF-92DC7D33A942}"/>
              </c:ext>
            </c:extLst>
          </c:dPt>
          <c:dPt>
            <c:idx val="12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11E1-4D35-84AF-92DC7D33A942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11E1-4D35-84AF-92DC7D33A942}"/>
              </c:ext>
            </c:extLst>
          </c:dPt>
          <c:dPt>
            <c:idx val="14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11E1-4D35-84AF-92DC7D33A942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11E1-4D35-84AF-92DC7D33A942}"/>
              </c:ext>
            </c:extLst>
          </c:dPt>
          <c:dPt>
            <c:idx val="16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11E1-4D35-84AF-92DC7D33A942}"/>
              </c:ext>
            </c:extLst>
          </c:dPt>
          <c:dPt>
            <c:idx val="17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11E1-4D35-84AF-92DC7D33A942}"/>
              </c:ext>
            </c:extLst>
          </c:dPt>
          <c:dPt>
            <c:idx val="18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5-11E1-4D35-84AF-92DC7D33A942}"/>
              </c:ext>
            </c:extLst>
          </c:dPt>
          <c:dPt>
            <c:idx val="19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7-11E1-4D35-84AF-92DC7D33A942}"/>
              </c:ext>
            </c:extLst>
          </c:dPt>
          <c:dPt>
            <c:idx val="20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9-11E1-4D35-84AF-92DC7D33A942}"/>
              </c:ext>
            </c:extLst>
          </c:dPt>
          <c:dPt>
            <c:idx val="21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11E1-4D35-84AF-92DC7D33A942}"/>
              </c:ext>
            </c:extLst>
          </c:dPt>
          <c:dPt>
            <c:idx val="22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D-11E1-4D35-84AF-92DC7D33A942}"/>
              </c:ext>
            </c:extLst>
          </c:dPt>
          <c:dPt>
            <c:idx val="23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11E1-4D35-84AF-92DC7D33A942}"/>
              </c:ext>
            </c:extLst>
          </c:dPt>
          <c:dPt>
            <c:idx val="24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1-11E1-4D35-84AF-92DC7D33A942}"/>
              </c:ext>
            </c:extLst>
          </c:dPt>
          <c:cat>
            <c:strRef>
              <c:f>Indicadores!$B$72:$B$96</c:f>
              <c:strCache>
                <c:ptCount val="25"/>
                <c:pt idx="0">
                  <c:v>AMICO</c:v>
                </c:pt>
                <c:pt idx="1">
                  <c:v>BAIR HUGGER</c:v>
                </c:pt>
                <c:pt idx="2">
                  <c:v>BCI</c:v>
                </c:pt>
                <c:pt idx="3">
                  <c:v>CARESTREAM</c:v>
                </c:pt>
                <c:pt idx="4">
                  <c:v>CINCINNATI </c:v>
                </c:pt>
                <c:pt idx="5">
                  <c:v>COVIDIEN</c:v>
                </c:pt>
                <c:pt idx="6">
                  <c:v>DATASCOPE</c:v>
                </c:pt>
                <c:pt idx="7">
                  <c:v>DATEX OHMEDA</c:v>
                </c:pt>
                <c:pt idx="8">
                  <c:v>DRAEGER</c:v>
                </c:pt>
                <c:pt idx="9">
                  <c:v>FISHER Y PAYKEL</c:v>
                </c:pt>
                <c:pt idx="10">
                  <c:v>GENERAL ELECTRIC</c:v>
                </c:pt>
                <c:pt idx="11">
                  <c:v>HAMILTON MEDICAL</c:v>
                </c:pt>
                <c:pt idx="12">
                  <c:v>MEDGRAPHICS</c:v>
                </c:pt>
                <c:pt idx="13">
                  <c:v>MEDTRONIC</c:v>
                </c:pt>
                <c:pt idx="14">
                  <c:v>MINDRAY</c:v>
                </c:pt>
                <c:pt idx="15">
                  <c:v>NIHON KOHDEN</c:v>
                </c:pt>
                <c:pt idx="16">
                  <c:v>OLYMPUS</c:v>
                </c:pt>
                <c:pt idx="17">
                  <c:v>PHILIPS</c:v>
                </c:pt>
                <c:pt idx="18">
                  <c:v>PURITAN BENNETT</c:v>
                </c:pt>
                <c:pt idx="19">
                  <c:v>QUANTUM</c:v>
                </c:pt>
                <c:pt idx="20">
                  <c:v>SIEMENS</c:v>
                </c:pt>
                <c:pt idx="21">
                  <c:v>SPACELABS HEALTHCARE</c:v>
                </c:pt>
                <c:pt idx="22">
                  <c:v>ST. JUDE</c:v>
                </c:pt>
                <c:pt idx="23">
                  <c:v>TUTTNAUER</c:v>
                </c:pt>
                <c:pt idx="24">
                  <c:v>VYASIS</c:v>
                </c:pt>
              </c:strCache>
            </c:strRef>
          </c:cat>
          <c:val>
            <c:numRef>
              <c:f>Indicadores!$E$72:$E$96</c:f>
              <c:numCache>
                <c:formatCode>[$ $]#,##0</c:formatCode>
                <c:ptCount val="25"/>
                <c:pt idx="0">
                  <c:v>20213264</c:v>
                </c:pt>
                <c:pt idx="1">
                  <c:v>703707</c:v>
                </c:pt>
                <c:pt idx="2">
                  <c:v>613630</c:v>
                </c:pt>
                <c:pt idx="3">
                  <c:v>33807102</c:v>
                </c:pt>
                <c:pt idx="4">
                  <c:v>379630</c:v>
                </c:pt>
                <c:pt idx="5">
                  <c:v>3502292</c:v>
                </c:pt>
                <c:pt idx="6">
                  <c:v>138889</c:v>
                </c:pt>
                <c:pt idx="7">
                  <c:v>20675305</c:v>
                </c:pt>
                <c:pt idx="8">
                  <c:v>80739979</c:v>
                </c:pt>
                <c:pt idx="9">
                  <c:v>923633</c:v>
                </c:pt>
                <c:pt idx="10">
                  <c:v>48437087</c:v>
                </c:pt>
                <c:pt idx="11">
                  <c:v>14219530</c:v>
                </c:pt>
                <c:pt idx="12">
                  <c:v>1781573</c:v>
                </c:pt>
                <c:pt idx="13">
                  <c:v>11787814</c:v>
                </c:pt>
                <c:pt idx="14">
                  <c:v>27294675</c:v>
                </c:pt>
                <c:pt idx="15">
                  <c:v>49804865</c:v>
                </c:pt>
                <c:pt idx="16">
                  <c:v>2840222</c:v>
                </c:pt>
                <c:pt idx="17">
                  <c:v>1423156148</c:v>
                </c:pt>
                <c:pt idx="18">
                  <c:v>32682578</c:v>
                </c:pt>
                <c:pt idx="19">
                  <c:v>28241683</c:v>
                </c:pt>
                <c:pt idx="20">
                  <c:v>188184189</c:v>
                </c:pt>
                <c:pt idx="21">
                  <c:v>18042067</c:v>
                </c:pt>
                <c:pt idx="22">
                  <c:v>890191</c:v>
                </c:pt>
                <c:pt idx="23">
                  <c:v>31427230</c:v>
                </c:pt>
                <c:pt idx="24">
                  <c:v>3086111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5="http://schemas.microsoft.com/office/drawing/2012/chart" uri="{02D57815-91ED-43cb-92C2-25804820EDAC}">
              <c15:filteredSeriesTitle>
                <c15:tx>
                  <c:v>Costo Total de Mantenimiento</c:v>
                </c15:tx>
              </c15:filteredSeriesTitle>
            </c:ext>
            <c:ext xmlns:c16="http://schemas.microsoft.com/office/drawing/2014/chart" uri="{C3380CC4-5D6E-409C-BE32-E72D297353CC}">
              <c16:uniqueId val="{00000032-11E1-4D35-84AF-92DC7D33A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0088823"/>
        <c:axId val="1380970706"/>
      </c:barChart>
      <c:catAx>
        <c:axId val="212008882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0" i="0">
                    <a:solidFill>
                      <a:schemeClr val="dk1"/>
                    </a:solidFill>
                    <a:latin typeface="+mn-lt"/>
                  </a:defRPr>
                </a:pPr>
                <a:r>
                  <a:rPr lang="es-MX" sz="900" b="0" i="0">
                    <a:solidFill>
                      <a:schemeClr val="dk1"/>
                    </a:solidFill>
                    <a:latin typeface="+mn-lt"/>
                  </a:rPr>
                  <a:t>Marca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380970706"/>
        <c:crosses val="autoZero"/>
        <c:auto val="1"/>
        <c:lblAlgn val="ctr"/>
        <c:lblOffset val="100"/>
        <c:noMultiLvlLbl val="1"/>
      </c:catAx>
      <c:valAx>
        <c:axId val="138097070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900" b="0" i="0">
                    <a:solidFill>
                      <a:schemeClr val="dk1"/>
                    </a:solidFill>
                    <a:latin typeface="+mn-lt"/>
                  </a:defRPr>
                </a:pPr>
                <a:r>
                  <a:rPr lang="es-MX" sz="900" b="0" i="0">
                    <a:solidFill>
                      <a:schemeClr val="dk1"/>
                    </a:solidFill>
                    <a:latin typeface="+mn-lt"/>
                  </a:rPr>
                  <a:t>Costo Total de Mantenimiento</a:t>
                </a:r>
              </a:p>
            </c:rich>
          </c:tx>
          <c:overlay val="0"/>
        </c:title>
        <c:numFmt formatCode="[$ $]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chemeClr val="dk1"/>
                </a:solidFill>
                <a:latin typeface="+mn-lt"/>
              </a:defRPr>
            </a:pPr>
            <a:endParaRPr lang="es-MX"/>
          </a:p>
        </c:txPr>
        <c:crossAx val="2120088823"/>
        <c:crosses val="autoZero"/>
        <c:crossBetween val="between"/>
      </c:valAx>
    </c:plotArea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2000" b="0" i="0">
                <a:solidFill>
                  <a:srgbClr val="000000"/>
                </a:solidFill>
                <a:latin typeface="+mn-lt"/>
              </a:defRPr>
            </a:pPr>
            <a:r>
              <a:rPr lang="es-MX" sz="2000" b="0" i="0">
                <a:solidFill>
                  <a:srgbClr val="000000"/>
                </a:solidFill>
                <a:latin typeface="+mn-lt"/>
              </a:rPr>
              <a:t>Costo Total de Repuestos por Marca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Costo Total de Repuestos</c:v>
          </c:tx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312-4EAC-B5C2-7926B8D82417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312-4EAC-B5C2-7926B8D82417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312-4EAC-B5C2-7926B8D82417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312-4EAC-B5C2-7926B8D82417}"/>
              </c:ext>
            </c:extLst>
          </c:dPt>
          <c:dPt>
            <c:idx val="4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312-4EAC-B5C2-7926B8D82417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9312-4EAC-B5C2-7926B8D82417}"/>
              </c:ext>
            </c:extLst>
          </c:dPt>
          <c:dPt>
            <c:idx val="6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9312-4EAC-B5C2-7926B8D82417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9312-4EAC-B5C2-7926B8D82417}"/>
              </c:ext>
            </c:extLst>
          </c:dPt>
          <c:dPt>
            <c:idx val="8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9312-4EAC-B5C2-7926B8D82417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9312-4EAC-B5C2-7926B8D82417}"/>
              </c:ext>
            </c:extLst>
          </c:dPt>
          <c:dPt>
            <c:idx val="10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9312-4EAC-B5C2-7926B8D82417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9312-4EAC-B5C2-7926B8D82417}"/>
              </c:ext>
            </c:extLst>
          </c:dPt>
          <c:dPt>
            <c:idx val="12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9312-4EAC-B5C2-7926B8D82417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9312-4EAC-B5C2-7926B8D82417}"/>
              </c:ext>
            </c:extLst>
          </c:dPt>
          <c:dPt>
            <c:idx val="14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9312-4EAC-B5C2-7926B8D82417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9312-4EAC-B5C2-7926B8D82417}"/>
              </c:ext>
            </c:extLst>
          </c:dPt>
          <c:dPt>
            <c:idx val="16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9312-4EAC-B5C2-7926B8D82417}"/>
              </c:ext>
            </c:extLst>
          </c:dPt>
          <c:dPt>
            <c:idx val="17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9312-4EAC-B5C2-7926B8D82417}"/>
              </c:ext>
            </c:extLst>
          </c:dPt>
          <c:dPt>
            <c:idx val="18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5-9312-4EAC-B5C2-7926B8D82417}"/>
              </c:ext>
            </c:extLst>
          </c:dPt>
          <c:dPt>
            <c:idx val="19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7-9312-4EAC-B5C2-7926B8D82417}"/>
              </c:ext>
            </c:extLst>
          </c:dPt>
          <c:dPt>
            <c:idx val="20"/>
            <c:invertIfNegative val="1"/>
            <c:bubble3D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9-9312-4EAC-B5C2-7926B8D82417}"/>
              </c:ext>
            </c:extLst>
          </c:dPt>
          <c:dPt>
            <c:idx val="21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9312-4EAC-B5C2-7926B8D82417}"/>
              </c:ext>
            </c:extLst>
          </c:dPt>
          <c:dPt>
            <c:idx val="22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D-9312-4EAC-B5C2-7926B8D82417}"/>
              </c:ext>
            </c:extLst>
          </c:dPt>
          <c:dPt>
            <c:idx val="23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9312-4EAC-B5C2-7926B8D82417}"/>
              </c:ext>
            </c:extLst>
          </c:dPt>
          <c:dPt>
            <c:idx val="24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1-9312-4EAC-B5C2-7926B8D82417}"/>
              </c:ext>
            </c:extLst>
          </c:dPt>
          <c:cat>
            <c:strRef>
              <c:f>Indicadores!$B$72:$B$96</c:f>
              <c:strCache>
                <c:ptCount val="25"/>
                <c:pt idx="0">
                  <c:v>AMICO</c:v>
                </c:pt>
                <c:pt idx="1">
                  <c:v>BAIR HUGGER</c:v>
                </c:pt>
                <c:pt idx="2">
                  <c:v>BCI</c:v>
                </c:pt>
                <c:pt idx="3">
                  <c:v>CARESTREAM</c:v>
                </c:pt>
                <c:pt idx="4">
                  <c:v>CINCINNATI </c:v>
                </c:pt>
                <c:pt idx="5">
                  <c:v>COVIDIEN</c:v>
                </c:pt>
                <c:pt idx="6">
                  <c:v>DATASCOPE</c:v>
                </c:pt>
                <c:pt idx="7">
                  <c:v>DATEX OHMEDA</c:v>
                </c:pt>
                <c:pt idx="8">
                  <c:v>DRAEGER</c:v>
                </c:pt>
                <c:pt idx="9">
                  <c:v>FISHER Y PAYKEL</c:v>
                </c:pt>
                <c:pt idx="10">
                  <c:v>GENERAL ELECTRIC</c:v>
                </c:pt>
                <c:pt idx="11">
                  <c:v>HAMILTON MEDICAL</c:v>
                </c:pt>
                <c:pt idx="12">
                  <c:v>MEDGRAPHICS</c:v>
                </c:pt>
                <c:pt idx="13">
                  <c:v>MEDTRONIC</c:v>
                </c:pt>
                <c:pt idx="14">
                  <c:v>MINDRAY</c:v>
                </c:pt>
                <c:pt idx="15">
                  <c:v>NIHON KOHDEN</c:v>
                </c:pt>
                <c:pt idx="16">
                  <c:v>OLYMPUS</c:v>
                </c:pt>
                <c:pt idx="17">
                  <c:v>PHILIPS</c:v>
                </c:pt>
                <c:pt idx="18">
                  <c:v>PURITAN BENNETT</c:v>
                </c:pt>
                <c:pt idx="19">
                  <c:v>QUANTUM</c:v>
                </c:pt>
                <c:pt idx="20">
                  <c:v>SIEMENS</c:v>
                </c:pt>
                <c:pt idx="21">
                  <c:v>SPACELABS HEALTHCARE</c:v>
                </c:pt>
                <c:pt idx="22">
                  <c:v>ST. JUDE</c:v>
                </c:pt>
                <c:pt idx="23">
                  <c:v>TUTTNAUER</c:v>
                </c:pt>
                <c:pt idx="24">
                  <c:v>VYASIS</c:v>
                </c:pt>
              </c:strCache>
            </c:strRef>
          </c:cat>
          <c:val>
            <c:numRef>
              <c:f>Indicadores!$C$72:$C$96</c:f>
              <c:numCache>
                <c:formatCode>[$ $]#,##0</c:formatCode>
                <c:ptCount val="25"/>
                <c:pt idx="0">
                  <c:v>16163264</c:v>
                </c:pt>
                <c:pt idx="1">
                  <c:v>0</c:v>
                </c:pt>
                <c:pt idx="2">
                  <c:v>484000</c:v>
                </c:pt>
                <c:pt idx="3">
                  <c:v>0</c:v>
                </c:pt>
                <c:pt idx="4">
                  <c:v>0</c:v>
                </c:pt>
                <c:pt idx="5">
                  <c:v>2737000</c:v>
                </c:pt>
                <c:pt idx="6">
                  <c:v>0</c:v>
                </c:pt>
                <c:pt idx="7">
                  <c:v>9526000</c:v>
                </c:pt>
                <c:pt idx="8">
                  <c:v>39654529</c:v>
                </c:pt>
                <c:pt idx="9">
                  <c:v>710670</c:v>
                </c:pt>
                <c:pt idx="10">
                  <c:v>0</c:v>
                </c:pt>
                <c:pt idx="11">
                  <c:v>1237239</c:v>
                </c:pt>
                <c:pt idx="12">
                  <c:v>222530</c:v>
                </c:pt>
                <c:pt idx="13">
                  <c:v>10972999</c:v>
                </c:pt>
                <c:pt idx="14">
                  <c:v>17558397</c:v>
                </c:pt>
                <c:pt idx="15">
                  <c:v>46764154</c:v>
                </c:pt>
                <c:pt idx="16">
                  <c:v>2618000</c:v>
                </c:pt>
                <c:pt idx="17">
                  <c:v>0</c:v>
                </c:pt>
                <c:pt idx="18">
                  <c:v>0</c:v>
                </c:pt>
                <c:pt idx="19">
                  <c:v>11213132</c:v>
                </c:pt>
                <c:pt idx="20">
                  <c:v>785400</c:v>
                </c:pt>
                <c:pt idx="21">
                  <c:v>14292061</c:v>
                </c:pt>
                <c:pt idx="22">
                  <c:v>779077</c:v>
                </c:pt>
                <c:pt idx="23">
                  <c:v>24287900</c:v>
                </c:pt>
                <c:pt idx="24">
                  <c:v>3775000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32-9312-4EAC-B5C2-7926B8D82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599827"/>
        <c:axId val="516289123"/>
      </c:barChart>
      <c:catAx>
        <c:axId val="2295998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900" b="0" i="0">
                    <a:solidFill>
                      <a:srgbClr val="000000"/>
                    </a:solidFill>
                    <a:latin typeface="+mn-lt"/>
                  </a:rPr>
                  <a:t>Marca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516289123"/>
        <c:crosses val="autoZero"/>
        <c:auto val="1"/>
        <c:lblAlgn val="ctr"/>
        <c:lblOffset val="100"/>
        <c:noMultiLvlLbl val="1"/>
      </c:catAx>
      <c:valAx>
        <c:axId val="51628912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900"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900" b="0" i="0">
                    <a:solidFill>
                      <a:srgbClr val="000000"/>
                    </a:solidFill>
                    <a:latin typeface="+mn-lt"/>
                  </a:rPr>
                  <a:t>Costo Total de Repuestos</a:t>
                </a:r>
              </a:p>
            </c:rich>
          </c:tx>
          <c:overlay val="0"/>
        </c:title>
        <c:numFmt formatCode="[$ $]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29599827"/>
        <c:crosses val="autoZero"/>
        <c:crossBetween val="between"/>
      </c:valAx>
    </c:plotArea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19050</xdr:rowOff>
    </xdr:from>
    <xdr:ext cx="2505075" cy="638175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326570</xdr:colOff>
      <xdr:row>0</xdr:row>
      <xdr:rowOff>0</xdr:rowOff>
    </xdr:from>
    <xdr:ext cx="2226129" cy="517071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6570" y="0"/>
          <a:ext cx="2226129" cy="517071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258536</xdr:colOff>
      <xdr:row>0</xdr:row>
      <xdr:rowOff>1</xdr:rowOff>
    </xdr:from>
    <xdr:ext cx="2284639" cy="503463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8536" y="1"/>
          <a:ext cx="2284639" cy="503463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285749</xdr:colOff>
      <xdr:row>0</xdr:row>
      <xdr:rowOff>0</xdr:rowOff>
    </xdr:from>
    <xdr:ext cx="2238375" cy="530679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49" y="0"/>
          <a:ext cx="2238375" cy="530679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285749</xdr:colOff>
      <xdr:row>0</xdr:row>
      <xdr:rowOff>0</xdr:rowOff>
    </xdr:from>
    <xdr:ext cx="2238375" cy="489857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49" y="0"/>
          <a:ext cx="2238375" cy="489857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952500</xdr:colOff>
      <xdr:row>4</xdr:row>
      <xdr:rowOff>38100</xdr:rowOff>
    </xdr:from>
    <xdr:ext cx="5715000" cy="3533775"/>
    <xdr:graphicFrame macro="">
      <xdr:nvGraphicFramePr>
        <xdr:cNvPr id="22722786" name="Chart 1" title="Gráfico">
          <a:extLst>
            <a:ext uri="{FF2B5EF4-FFF2-40B4-BE49-F238E27FC236}">
              <a16:creationId xmlns:a16="http://schemas.microsoft.com/office/drawing/2014/main" id="{00000000-0008-0000-0D00-0000E2B85A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15</xdr:col>
      <xdr:colOff>745534</xdr:colOff>
      <xdr:row>4</xdr:row>
      <xdr:rowOff>5812</xdr:rowOff>
    </xdr:from>
    <xdr:ext cx="5715000" cy="3533775"/>
    <xdr:graphicFrame macro="">
      <xdr:nvGraphicFramePr>
        <xdr:cNvPr id="285503927" name="Chart 2" title="Gráfico">
          <a:extLst>
            <a:ext uri="{FF2B5EF4-FFF2-40B4-BE49-F238E27FC236}">
              <a16:creationId xmlns:a16="http://schemas.microsoft.com/office/drawing/2014/main" id="{00000000-0008-0000-0D00-0000B77104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23</xdr:col>
      <xdr:colOff>431046</xdr:colOff>
      <xdr:row>3</xdr:row>
      <xdr:rowOff>170966</xdr:rowOff>
    </xdr:from>
    <xdr:ext cx="5715000" cy="3533775"/>
    <xdr:graphicFrame macro="">
      <xdr:nvGraphicFramePr>
        <xdr:cNvPr id="58621012" name="Chart 3" title="Gráfico">
          <a:extLst>
            <a:ext uri="{FF2B5EF4-FFF2-40B4-BE49-F238E27FC236}">
              <a16:creationId xmlns:a16="http://schemas.microsoft.com/office/drawing/2014/main" id="{00000000-0008-0000-0D00-0000547C7E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5</xdr:col>
      <xdr:colOff>1085850</xdr:colOff>
      <xdr:row>25</xdr:row>
      <xdr:rowOff>178594</xdr:rowOff>
    </xdr:from>
    <xdr:ext cx="9213056" cy="7828360"/>
    <xdr:graphicFrame macro="">
      <xdr:nvGraphicFramePr>
        <xdr:cNvPr id="744289302" name="Chart 4" title="Gráfico">
          <a:extLst>
            <a:ext uri="{FF2B5EF4-FFF2-40B4-BE49-F238E27FC236}">
              <a16:creationId xmlns:a16="http://schemas.microsoft.com/office/drawing/2014/main" id="{00000000-0008-0000-0D00-000016F45C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14</xdr:col>
      <xdr:colOff>702106</xdr:colOff>
      <xdr:row>29</xdr:row>
      <xdr:rowOff>393269</xdr:rowOff>
    </xdr:from>
    <xdr:ext cx="6429375" cy="4752975"/>
    <xdr:graphicFrame macro="">
      <xdr:nvGraphicFramePr>
        <xdr:cNvPr id="1974770912" name="Chart 5" title="Gráfico">
          <a:extLst>
            <a:ext uri="{FF2B5EF4-FFF2-40B4-BE49-F238E27FC236}">
              <a16:creationId xmlns:a16="http://schemas.microsoft.com/office/drawing/2014/main" id="{00000000-0008-0000-0D00-0000E09CB4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23</xdr:col>
      <xdr:colOff>410704</xdr:colOff>
      <xdr:row>29</xdr:row>
      <xdr:rowOff>406507</xdr:rowOff>
    </xdr:from>
    <xdr:ext cx="6457950" cy="4781550"/>
    <xdr:graphicFrame macro="">
      <xdr:nvGraphicFramePr>
        <xdr:cNvPr id="338772811" name="Chart 6" title="Gráfico">
          <a:extLst>
            <a:ext uri="{FF2B5EF4-FFF2-40B4-BE49-F238E27FC236}">
              <a16:creationId xmlns:a16="http://schemas.microsoft.com/office/drawing/2014/main" id="{00000000-0008-0000-0D00-00004B4331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6</xdr:col>
      <xdr:colOff>523875</xdr:colOff>
      <xdr:row>70</xdr:row>
      <xdr:rowOff>9525</xdr:rowOff>
    </xdr:from>
    <xdr:ext cx="8286750" cy="6515100"/>
    <xdr:graphicFrame macro="">
      <xdr:nvGraphicFramePr>
        <xdr:cNvPr id="807523620" name="Chart 7" title="Gráfico">
          <a:extLst>
            <a:ext uri="{FF2B5EF4-FFF2-40B4-BE49-F238E27FC236}">
              <a16:creationId xmlns:a16="http://schemas.microsoft.com/office/drawing/2014/main" id="{00000000-0008-0000-0D00-000024D521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34</xdr:col>
      <xdr:colOff>223693</xdr:colOff>
      <xdr:row>69</xdr:row>
      <xdr:rowOff>191078</xdr:rowOff>
    </xdr:from>
    <xdr:ext cx="6705600" cy="6372225"/>
    <xdr:graphicFrame macro="">
      <xdr:nvGraphicFramePr>
        <xdr:cNvPr id="201395977" name="Chart 8" title="Gráfico">
          <a:extLst>
            <a:ext uri="{FF2B5EF4-FFF2-40B4-BE49-F238E27FC236}">
              <a16:creationId xmlns:a16="http://schemas.microsoft.com/office/drawing/2014/main" id="{00000000-0008-0000-0D00-0000090F01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15</xdr:col>
      <xdr:colOff>65809</xdr:colOff>
      <xdr:row>70</xdr:row>
      <xdr:rowOff>28864</xdr:rowOff>
    </xdr:from>
    <xdr:ext cx="6429375" cy="6362700"/>
    <xdr:graphicFrame macro="">
      <xdr:nvGraphicFramePr>
        <xdr:cNvPr id="1909261120" name="Chart 9" title="Gráfico">
          <a:extLst>
            <a:ext uri="{FF2B5EF4-FFF2-40B4-BE49-F238E27FC236}">
              <a16:creationId xmlns:a16="http://schemas.microsoft.com/office/drawing/2014/main" id="{00000000-0008-0000-0D00-00004003CD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23</xdr:col>
      <xdr:colOff>725922</xdr:colOff>
      <xdr:row>70</xdr:row>
      <xdr:rowOff>7794</xdr:rowOff>
    </xdr:from>
    <xdr:ext cx="7962900" cy="6353175"/>
    <xdr:graphicFrame macro="">
      <xdr:nvGraphicFramePr>
        <xdr:cNvPr id="1915588659" name="Chart 10" title="Gráfico">
          <a:extLst>
            <a:ext uri="{FF2B5EF4-FFF2-40B4-BE49-F238E27FC236}">
              <a16:creationId xmlns:a16="http://schemas.microsoft.com/office/drawing/2014/main" id="{00000000-0008-0000-0D00-000033902D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1</xdr:rowOff>
    </xdr:from>
    <xdr:ext cx="2247900" cy="503464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1"/>
          <a:ext cx="2247900" cy="50346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204107</xdr:colOff>
      <xdr:row>0</xdr:row>
      <xdr:rowOff>0</xdr:rowOff>
    </xdr:from>
    <xdr:ext cx="2247900" cy="503464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EDCCCBE-2944-4818-ACB2-6A83A55513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4107" y="0"/>
          <a:ext cx="2247900" cy="503464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326571</xdr:colOff>
      <xdr:row>0</xdr:row>
      <xdr:rowOff>0</xdr:rowOff>
    </xdr:from>
    <xdr:ext cx="2254704" cy="517071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6571" y="0"/>
          <a:ext cx="2254704" cy="517071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272143</xdr:colOff>
      <xdr:row>0</xdr:row>
      <xdr:rowOff>0</xdr:rowOff>
    </xdr:from>
    <xdr:ext cx="2271032" cy="530679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143" y="0"/>
          <a:ext cx="2271032" cy="530679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326570</xdr:colOff>
      <xdr:row>0</xdr:row>
      <xdr:rowOff>1</xdr:rowOff>
    </xdr:from>
    <xdr:ext cx="2226129" cy="517070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6570" y="1"/>
          <a:ext cx="2226129" cy="51707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272142</xdr:colOff>
      <xdr:row>0</xdr:row>
      <xdr:rowOff>0</xdr:rowOff>
    </xdr:from>
    <xdr:ext cx="2280557" cy="530679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142" y="0"/>
          <a:ext cx="2280557" cy="530679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231321</xdr:colOff>
      <xdr:row>0</xdr:row>
      <xdr:rowOff>0</xdr:rowOff>
    </xdr:from>
    <xdr:ext cx="2273754" cy="489857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1321" y="0"/>
          <a:ext cx="2273754" cy="489857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326571</xdr:colOff>
      <xdr:row>0</xdr:row>
      <xdr:rowOff>0</xdr:rowOff>
    </xdr:from>
    <xdr:ext cx="2216604" cy="489857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6571" y="0"/>
          <a:ext cx="2216604" cy="489857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AA1000"/>
  <sheetViews>
    <sheetView showGridLines="0" zoomScale="70" zoomScaleNormal="70" workbookViewId="0">
      <pane ySplit="12" topLeftCell="A13" activePane="bottomLeft" state="frozen"/>
      <selection pane="bottomLeft" activeCell="R14" sqref="R14"/>
    </sheetView>
  </sheetViews>
  <sheetFormatPr baseColWidth="10" defaultColWidth="12.5703125" defaultRowHeight="15" customHeight="1"/>
  <cols>
    <col min="1" max="1" width="15.85546875" style="36" customWidth="1"/>
    <col min="2" max="2" width="5.42578125" style="36" customWidth="1"/>
    <col min="3" max="3" width="16.85546875" style="36" customWidth="1"/>
    <col min="4" max="4" width="6" style="36" customWidth="1"/>
    <col min="5" max="5" width="13.7109375" style="36" customWidth="1"/>
    <col min="6" max="6" width="25.85546875" style="36" customWidth="1"/>
    <col min="7" max="7" width="16.140625" style="36" customWidth="1"/>
    <col min="8" max="9" width="6" style="36" customWidth="1"/>
    <col min="10" max="10" width="12.28515625" style="36" customWidth="1"/>
    <col min="11" max="11" width="15.42578125" style="36" customWidth="1"/>
    <col min="12" max="13" width="13.7109375" style="36" customWidth="1"/>
    <col min="14" max="14" width="24.5703125" style="36" customWidth="1"/>
    <col min="15" max="15" width="27.140625" style="36" customWidth="1"/>
    <col min="16" max="16" width="24.140625" style="36" customWidth="1"/>
    <col min="17" max="16384" width="12.5703125" style="36"/>
  </cols>
  <sheetData>
    <row r="1" spans="1:27" ht="15" customHeight="1">
      <c r="A1" s="12"/>
      <c r="B1" s="13"/>
      <c r="C1" s="14"/>
      <c r="D1" s="15" t="s">
        <v>0</v>
      </c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4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</row>
    <row r="2" spans="1:27" ht="15.75" customHeight="1">
      <c r="A2" s="16"/>
      <c r="B2" s="17"/>
      <c r="C2" s="18"/>
      <c r="D2" s="16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8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</row>
    <row r="3" spans="1:27" ht="32.25" customHeight="1">
      <c r="A3" s="19"/>
      <c r="B3" s="20"/>
      <c r="C3" s="21"/>
      <c r="D3" s="19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1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</row>
    <row r="4" spans="1:27" ht="24.75" customHeight="1">
      <c r="A4" s="22" t="s">
        <v>1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4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</row>
    <row r="5" spans="1:27" ht="15.75" customHeight="1">
      <c r="A5" s="25" t="s">
        <v>2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4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</row>
    <row r="6" spans="1:27" ht="15.75" customHeight="1">
      <c r="A6" s="25" t="s">
        <v>3</v>
      </c>
      <c r="B6" s="23"/>
      <c r="C6" s="23"/>
      <c r="D6" s="23"/>
      <c r="E6" s="23"/>
      <c r="F6" s="24"/>
      <c r="G6" s="26">
        <v>2500000</v>
      </c>
      <c r="H6" s="23"/>
      <c r="I6" s="23"/>
      <c r="J6" s="24"/>
      <c r="K6" s="25" t="s">
        <v>4</v>
      </c>
      <c r="L6" s="23"/>
      <c r="M6" s="24"/>
      <c r="N6" s="26">
        <f>G6/30</f>
        <v>83333.333333333328</v>
      </c>
      <c r="O6" s="23"/>
      <c r="P6" s="24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</row>
    <row r="7" spans="1:27" ht="15.75" customHeight="1">
      <c r="A7" s="25" t="s">
        <v>5</v>
      </c>
      <c r="B7" s="23"/>
      <c r="C7" s="23"/>
      <c r="D7" s="23"/>
      <c r="E7" s="23"/>
      <c r="F7" s="24"/>
      <c r="G7" s="26">
        <f>G6*12</f>
        <v>30000000</v>
      </c>
      <c r="H7" s="23"/>
      <c r="I7" s="23"/>
      <c r="J7" s="24"/>
      <c r="K7" s="25" t="s">
        <v>6</v>
      </c>
      <c r="L7" s="23"/>
      <c r="M7" s="24"/>
      <c r="N7" s="26">
        <f>N6/9</f>
        <v>9259.2592592592591</v>
      </c>
      <c r="O7" s="23"/>
      <c r="P7" s="24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</row>
    <row r="8" spans="1:27" ht="15.75" customHeight="1">
      <c r="A8" s="27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4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</row>
    <row r="9" spans="1:27" ht="9" customHeight="1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4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</row>
    <row r="10" spans="1:27" ht="15.75" customHeight="1">
      <c r="A10" s="28"/>
      <c r="B10" s="29"/>
      <c r="C10" s="30" t="s">
        <v>7</v>
      </c>
      <c r="D10" s="17"/>
      <c r="E10" s="17"/>
      <c r="F10" s="17"/>
      <c r="G10" s="17"/>
      <c r="H10" s="18"/>
      <c r="I10" s="31"/>
      <c r="J10" s="32" t="s">
        <v>8</v>
      </c>
      <c r="K10" s="17"/>
      <c r="L10" s="17"/>
      <c r="M10" s="17"/>
      <c r="N10" s="17"/>
      <c r="O10" s="17"/>
      <c r="P10" s="18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</row>
    <row r="11" spans="1:27" ht="9.75" customHeight="1">
      <c r="A11" s="30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8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</row>
    <row r="12" spans="1:27" ht="61.5" customHeight="1">
      <c r="A12" s="33" t="s">
        <v>9</v>
      </c>
      <c r="B12" s="23"/>
      <c r="C12" s="24"/>
      <c r="D12" s="33" t="s">
        <v>10</v>
      </c>
      <c r="E12" s="24"/>
      <c r="F12" s="34" t="s">
        <v>11</v>
      </c>
      <c r="G12" s="33" t="s">
        <v>12</v>
      </c>
      <c r="H12" s="23"/>
      <c r="I12" s="24"/>
      <c r="J12" s="33" t="s">
        <v>13</v>
      </c>
      <c r="K12" s="24"/>
      <c r="L12" s="33" t="s">
        <v>14</v>
      </c>
      <c r="M12" s="24"/>
      <c r="N12" s="34" t="s">
        <v>15</v>
      </c>
      <c r="O12" s="34" t="s">
        <v>16</v>
      </c>
      <c r="P12" s="34" t="s">
        <v>17</v>
      </c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5" customHeight="1">
      <c r="A13" s="38" t="s">
        <v>18</v>
      </c>
      <c r="B13" s="20"/>
      <c r="C13" s="21"/>
      <c r="D13" s="38" t="s">
        <v>19</v>
      </c>
      <c r="E13" s="21"/>
      <c r="F13" s="39" t="s">
        <v>20</v>
      </c>
      <c r="G13" s="38" t="s">
        <v>21</v>
      </c>
      <c r="H13" s="20"/>
      <c r="I13" s="20"/>
      <c r="J13" s="38" t="s">
        <v>22</v>
      </c>
      <c r="K13" s="21"/>
      <c r="L13" s="38" t="s">
        <v>23</v>
      </c>
      <c r="M13" s="21"/>
      <c r="N13" s="39">
        <f>Enero!Q7+Febrero!Q7+Marzo!Q7+Abril!Q7+Mayo!Q7+Junio!Q7+Julio!Q7+Agosto!Q7+Septiembre!Q7+Octubre!Q7+Noviembre!Q7+Diciembre!Q7</f>
        <v>0</v>
      </c>
      <c r="O13" s="40">
        <f>Enero!O7+Febrero!O7+Marzo!O7+Abril!O7+Mayo!O7+Junio!O7+Julio!O7+Agosto!O7+Septiembre!O7+Octubre!O7+Noviembre!O7+Diciembre!O7</f>
        <v>0</v>
      </c>
      <c r="P13" s="40">
        <f>Enero!T7+Febrero!T7+Marzo!T7+Abril!T7+Mayo!T7+Junio!T7+Julio!T7+Agosto!T7+Septiembre!T7+Octubre!T7+Noviembre!T7+Diciembre!T7</f>
        <v>18518.518518518518</v>
      </c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</row>
    <row r="14" spans="1:27" ht="15" customHeight="1">
      <c r="A14" s="41" t="s">
        <v>18</v>
      </c>
      <c r="B14" s="23"/>
      <c r="C14" s="24"/>
      <c r="D14" s="41" t="s">
        <v>19</v>
      </c>
      <c r="E14" s="24"/>
      <c r="F14" s="42" t="s">
        <v>20</v>
      </c>
      <c r="G14" s="41" t="s">
        <v>24</v>
      </c>
      <c r="H14" s="23"/>
      <c r="I14" s="23"/>
      <c r="J14" s="41" t="s">
        <v>25</v>
      </c>
      <c r="K14" s="24"/>
      <c r="L14" s="41" t="s">
        <v>23</v>
      </c>
      <c r="M14" s="24"/>
      <c r="N14" s="42">
        <f>Enero!Q8+Febrero!Q8+Marzo!Q8+Abril!Q8+Mayo!Q8+Junio!Q8+Julio!Q8+Agosto!Q8+Septiembre!Q8+Octubre!Q8+Noviembre!Q8+Diciembre!Q8</f>
        <v>1</v>
      </c>
      <c r="O14" s="43">
        <f>Enero!O8+Febrero!O8+Marzo!O8+Abril!O8+Mayo!O8+Junio!O8+Julio!O8+Agosto!O8+Septiembre!O8+Octubre!O8+Noviembre!O8+Diciembre!O8</f>
        <v>0</v>
      </c>
      <c r="P14" s="43">
        <f>Enero!T8+Febrero!T8+Marzo!T8+Abril!T8+Mayo!T8+Junio!T8+Julio!T8+Agosto!T8+Septiembre!T8+Octubre!T8+Noviembre!T8+Diciembre!T8</f>
        <v>27777.777777777777</v>
      </c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</row>
    <row r="15" spans="1:27" ht="15" customHeight="1">
      <c r="A15" s="41" t="s">
        <v>18</v>
      </c>
      <c r="B15" s="23"/>
      <c r="C15" s="24"/>
      <c r="D15" s="41" t="s">
        <v>19</v>
      </c>
      <c r="E15" s="24"/>
      <c r="F15" s="42" t="s">
        <v>20</v>
      </c>
      <c r="G15" s="41" t="s">
        <v>26</v>
      </c>
      <c r="H15" s="23"/>
      <c r="I15" s="23"/>
      <c r="J15" s="41" t="s">
        <v>27</v>
      </c>
      <c r="K15" s="24"/>
      <c r="L15" s="41" t="s">
        <v>23</v>
      </c>
      <c r="M15" s="24"/>
      <c r="N15" s="42">
        <f>Enero!Q9+Febrero!Q9+Marzo!Q9+Abril!Q9+Mayo!Q9+Junio!Q9+Julio!Q9+Agosto!Q9+Septiembre!Q9+Octubre!Q9+Noviembre!Q9+Diciembre!Q9</f>
        <v>0</v>
      </c>
      <c r="O15" s="43">
        <f>Enero!O9+Febrero!O9+Marzo!O9+Abril!O9+Mayo!O9+Junio!O9+Julio!O9+Agosto!O9+Septiembre!O9+Octubre!O9+Noviembre!O9+Diciembre!O9</f>
        <v>0</v>
      </c>
      <c r="P15" s="43">
        <f>Enero!T9+Febrero!T9+Marzo!T9+Abril!T9+Mayo!T9+Junio!T9+Julio!T9+Agosto!T9+Septiembre!T9+Octubre!T9+Noviembre!T9+Diciembre!T9</f>
        <v>9259.2592592592591</v>
      </c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</row>
    <row r="16" spans="1:27" ht="15" customHeight="1">
      <c r="A16" s="41" t="s">
        <v>18</v>
      </c>
      <c r="B16" s="23"/>
      <c r="C16" s="24"/>
      <c r="D16" s="41" t="s">
        <v>19</v>
      </c>
      <c r="E16" s="24"/>
      <c r="F16" s="42" t="s">
        <v>20</v>
      </c>
      <c r="G16" s="41" t="s">
        <v>28</v>
      </c>
      <c r="H16" s="23"/>
      <c r="I16" s="23"/>
      <c r="J16" s="41" t="s">
        <v>29</v>
      </c>
      <c r="K16" s="24"/>
      <c r="L16" s="41" t="s">
        <v>30</v>
      </c>
      <c r="M16" s="24"/>
      <c r="N16" s="42">
        <f>Enero!Q10+Febrero!Q10+Marzo!Q10+Abril!Q10+Mayo!Q10+Junio!Q10+Julio!Q10+Agosto!Q10+Septiembre!Q10+Octubre!Q10+Noviembre!Q10+Diciembre!Q10</f>
        <v>2</v>
      </c>
      <c r="O16" s="43">
        <f>Enero!O10+Febrero!O10+Marzo!O10+Abril!O10+Mayo!O10+Junio!O10+Julio!O10+Agosto!O10+Septiembre!O10+Octubre!O10+Noviembre!O10+Diciembre!O10</f>
        <v>0</v>
      </c>
      <c r="P16" s="43">
        <f>Enero!T10+Febrero!T10+Marzo!T10+Abril!T10+Mayo!T10+Junio!T10+Julio!T10+Agosto!T10+Septiembre!T10+Octubre!T10+Noviembre!T10+Diciembre!T10</f>
        <v>92592.592592592584</v>
      </c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</row>
    <row r="17" spans="1:27" ht="15" customHeight="1">
      <c r="A17" s="41" t="s">
        <v>18</v>
      </c>
      <c r="B17" s="23"/>
      <c r="C17" s="24"/>
      <c r="D17" s="41" t="s">
        <v>19</v>
      </c>
      <c r="E17" s="24"/>
      <c r="F17" s="42" t="s">
        <v>20</v>
      </c>
      <c r="G17" s="41" t="s">
        <v>31</v>
      </c>
      <c r="H17" s="23"/>
      <c r="I17" s="23"/>
      <c r="J17" s="41" t="s">
        <v>32</v>
      </c>
      <c r="K17" s="24"/>
      <c r="L17" s="41" t="s">
        <v>30</v>
      </c>
      <c r="M17" s="24"/>
      <c r="N17" s="42">
        <f>Enero!Q11+Febrero!Q11+Marzo!Q11+Abril!Q11+Mayo!Q11+Junio!Q11+Julio!Q11+Agosto!Q11+Septiembre!Q11+Octubre!Q11+Noviembre!Q11+Diciembre!Q11</f>
        <v>3</v>
      </c>
      <c r="O17" s="43">
        <f>Enero!O11+Febrero!O11+Marzo!O11+Abril!O11+Mayo!O11+Junio!O11+Julio!O11+Agosto!O11+Septiembre!O11+Octubre!O11+Noviembre!O11+Diciembre!O11</f>
        <v>0</v>
      </c>
      <c r="P17" s="43">
        <f>Enero!T11+Febrero!T11+Marzo!T11+Abril!T11+Mayo!T11+Junio!T11+Julio!T11+Agosto!T11+Septiembre!T11+Octubre!T11+Noviembre!T11+Diciembre!T11</f>
        <v>64814.814814814818</v>
      </c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</row>
    <row r="18" spans="1:27" ht="15" customHeight="1">
      <c r="A18" s="41" t="s">
        <v>18</v>
      </c>
      <c r="B18" s="23"/>
      <c r="C18" s="24"/>
      <c r="D18" s="41" t="s">
        <v>19</v>
      </c>
      <c r="E18" s="24"/>
      <c r="F18" s="42" t="s">
        <v>20</v>
      </c>
      <c r="G18" s="41" t="s">
        <v>33</v>
      </c>
      <c r="H18" s="23"/>
      <c r="I18" s="23"/>
      <c r="J18" s="41" t="s">
        <v>34</v>
      </c>
      <c r="K18" s="24"/>
      <c r="L18" s="41" t="s">
        <v>35</v>
      </c>
      <c r="M18" s="24"/>
      <c r="N18" s="42">
        <f>Enero!Q12+Febrero!Q12+Marzo!Q12+Abril!Q12+Mayo!Q12+Junio!Q12+Julio!Q12+Agosto!Q12+Septiembre!Q12+Octubre!Q12+Noviembre!Q12+Diciembre!Q12</f>
        <v>0</v>
      </c>
      <c r="O18" s="43">
        <f>Enero!O12+Febrero!O12+Marzo!O12+Abril!O12+Mayo!O12+Junio!O12+Julio!O12+Agosto!O12+Septiembre!O12+Octubre!O12+Noviembre!O12+Diciembre!O12</f>
        <v>0</v>
      </c>
      <c r="P18" s="43">
        <f>Enero!T12+Febrero!T12+Marzo!T12+Abril!T12+Mayo!T12+Junio!T12+Julio!T12+Agosto!T12+Septiembre!T12+Octubre!T12+Noviembre!T12+Diciembre!T12</f>
        <v>18518.518518518518</v>
      </c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</row>
    <row r="19" spans="1:27" ht="15" customHeight="1">
      <c r="A19" s="41" t="s">
        <v>36</v>
      </c>
      <c r="B19" s="23"/>
      <c r="C19" s="24"/>
      <c r="D19" s="41" t="s">
        <v>37</v>
      </c>
      <c r="E19" s="24"/>
      <c r="F19" s="42" t="s">
        <v>38</v>
      </c>
      <c r="G19" s="41" t="s">
        <v>39</v>
      </c>
      <c r="H19" s="23"/>
      <c r="I19" s="23"/>
      <c r="J19" s="41">
        <v>150242</v>
      </c>
      <c r="K19" s="24"/>
      <c r="L19" s="41" t="s">
        <v>40</v>
      </c>
      <c r="M19" s="24"/>
      <c r="N19" s="42">
        <f>Enero!Q13+Febrero!Q13+Marzo!Q13+Abril!Q13+Mayo!Q13+Junio!Q13+Julio!Q13+Agosto!Q13+Septiembre!Q13+Octubre!Q13+Noviembre!Q13+Diciembre!Q13</f>
        <v>0</v>
      </c>
      <c r="O19" s="43">
        <f>Enero!O13+Febrero!O13+Marzo!O13+Abril!O13+Mayo!O13+Junio!O13+Julio!O13+Agosto!O13+Septiembre!O13+Octubre!O13+Noviembre!O13+Diciembre!O13</f>
        <v>0</v>
      </c>
      <c r="P19" s="43">
        <f>Enero!T13+Febrero!T13+Marzo!T13+Abril!T13+Mayo!T13+Junio!T13+Julio!T13+Agosto!T13+Septiembre!T13+Octubre!T13+Noviembre!T13+Diciembre!T13</f>
        <v>37037.037037037036</v>
      </c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</row>
    <row r="20" spans="1:27" ht="42.75" customHeight="1">
      <c r="A20" s="44" t="s">
        <v>41</v>
      </c>
      <c r="B20" s="23"/>
      <c r="C20" s="24"/>
      <c r="D20" s="44" t="s">
        <v>42</v>
      </c>
      <c r="E20" s="24"/>
      <c r="F20" s="45" t="s">
        <v>43</v>
      </c>
      <c r="G20" s="44" t="s">
        <v>44</v>
      </c>
      <c r="H20" s="23"/>
      <c r="I20" s="46"/>
      <c r="J20" s="44" t="s">
        <v>45</v>
      </c>
      <c r="K20" s="24"/>
      <c r="L20" s="44" t="s">
        <v>30</v>
      </c>
      <c r="M20" s="24"/>
      <c r="N20" s="45">
        <f>Enero!Q14+Febrero!Q14+Marzo!Q14+Abril!Q14+Mayo!Q14+Junio!Q14+Julio!Q14+Agosto!Q14+Septiembre!Q14+Octubre!Q14+Noviembre!Q14+Diciembre!Q14</f>
        <v>1</v>
      </c>
      <c r="O20" s="47">
        <f>Enero!O14+Febrero!O14+Marzo!O14+Abril!O14+Mayo!O14+Junio!O14+Julio!O14+Agosto!O14+Septiembre!O14+Octubre!O14+Noviembre!O14+Diciembre!O14</f>
        <v>0</v>
      </c>
      <c r="P20" s="47">
        <f>Enero!T14+Febrero!T14+Marzo!T14+Abril!T14+Mayo!T14+Junio!T14+Julio!T14+Agosto!T14+Septiembre!T14+Octubre!T14+Noviembre!T14+Diciembre!T14</f>
        <v>282011813.33333337</v>
      </c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</row>
    <row r="21" spans="1:27" ht="42.75" customHeight="1">
      <c r="A21" s="44" t="s">
        <v>41</v>
      </c>
      <c r="B21" s="23"/>
      <c r="C21" s="24"/>
      <c r="D21" s="44" t="s">
        <v>46</v>
      </c>
      <c r="E21" s="24"/>
      <c r="F21" s="45" t="s">
        <v>43</v>
      </c>
      <c r="G21" s="44" t="s">
        <v>47</v>
      </c>
      <c r="H21" s="23"/>
      <c r="I21" s="46"/>
      <c r="J21" s="44" t="s">
        <v>48</v>
      </c>
      <c r="K21" s="24"/>
      <c r="L21" s="44" t="s">
        <v>30</v>
      </c>
      <c r="M21" s="24"/>
      <c r="N21" s="45">
        <f>Enero!Q15+Febrero!Q15+Marzo!Q15+Abril!Q15+Mayo!Q15+Junio!Q15+Julio!Q15+Agosto!Q15+Septiembre!Q15+Octubre!Q15+Noviembre!Q15+Diciembre!Q15</f>
        <v>3</v>
      </c>
      <c r="O21" s="47">
        <f>Enero!O15+Febrero!O15+Marzo!O15+Abril!O15+Mayo!O15+Junio!O15+Julio!O15+Agosto!O15+Septiembre!O15+Octubre!O15+Noviembre!O15+Diciembre!O15</f>
        <v>0</v>
      </c>
      <c r="P21" s="47">
        <f>Enero!T15+Febrero!T15+Marzo!T15+Abril!T15+Mayo!T15+Junio!T15+Julio!T15+Agosto!T15+Septiembre!T15+Octubre!T15+Noviembre!T15+Diciembre!T15</f>
        <v>239535274.66666666</v>
      </c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</row>
    <row r="22" spans="1:27" ht="42.75" customHeight="1">
      <c r="A22" s="44" t="s">
        <v>41</v>
      </c>
      <c r="B22" s="23"/>
      <c r="C22" s="24"/>
      <c r="D22" s="44" t="s">
        <v>46</v>
      </c>
      <c r="E22" s="24"/>
      <c r="F22" s="45" t="s">
        <v>43</v>
      </c>
      <c r="G22" s="44" t="s">
        <v>49</v>
      </c>
      <c r="H22" s="23"/>
      <c r="I22" s="46"/>
      <c r="J22" s="44" t="s">
        <v>50</v>
      </c>
      <c r="K22" s="24"/>
      <c r="L22" s="44" t="s">
        <v>30</v>
      </c>
      <c r="M22" s="24"/>
      <c r="N22" s="45">
        <f>Enero!Q16+Febrero!Q16+Marzo!Q16+Abril!Q16+Mayo!Q16+Junio!Q16+Julio!Q16+Agosto!Q16+Septiembre!Q16+Octubre!Q16+Noviembre!Q16+Diciembre!Q16</f>
        <v>4</v>
      </c>
      <c r="O22" s="47">
        <f>Enero!O16+Febrero!O16+Marzo!O16+Abril!O16+Mayo!O16+Junio!O16+Julio!O16+Agosto!O16+Septiembre!O16+Octubre!O16+Noviembre!O16+Diciembre!O16</f>
        <v>0</v>
      </c>
      <c r="P22" s="47">
        <f>Enero!T16+Febrero!T16+Marzo!T16+Abril!T16+Mayo!T16+Junio!T16+Julio!T16+Agosto!T16+Septiembre!T16+Octubre!T16+Noviembre!T16+Diciembre!T16</f>
        <v>239461200.5925926</v>
      </c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</row>
    <row r="23" spans="1:27" ht="42.75" customHeight="1">
      <c r="A23" s="44" t="s">
        <v>41</v>
      </c>
      <c r="B23" s="23"/>
      <c r="C23" s="24"/>
      <c r="D23" s="44" t="s">
        <v>51</v>
      </c>
      <c r="E23" s="24"/>
      <c r="F23" s="45" t="s">
        <v>43</v>
      </c>
      <c r="G23" s="44" t="s">
        <v>52</v>
      </c>
      <c r="H23" s="23"/>
      <c r="I23" s="46"/>
      <c r="J23" s="44" t="s">
        <v>53</v>
      </c>
      <c r="K23" s="24"/>
      <c r="L23" s="44" t="s">
        <v>30</v>
      </c>
      <c r="M23" s="24"/>
      <c r="N23" s="45">
        <f>Enero!Q17+Febrero!Q17+Marzo!Q17+Abril!Q17+Mayo!Q17+Junio!Q17+Julio!Q17+Agosto!Q17+Septiembre!Q17+Octubre!Q17+Noviembre!Q17+Diciembre!Q17</f>
        <v>5</v>
      </c>
      <c r="O23" s="47">
        <f>Enero!O17+Febrero!O17+Marzo!O17+Abril!O17+Mayo!O17+Junio!O17+Julio!O17+Agosto!O17+Septiembre!O17+Octubre!O17+Noviembre!O17+Diciembre!O17</f>
        <v>0</v>
      </c>
      <c r="P23" s="47">
        <f>Enero!T17+Febrero!T17+Marzo!T17+Abril!T17+Mayo!T17+Junio!T17+Julio!T17+Agosto!T17+Septiembre!T17+Octubre!T17+Noviembre!T17+Diciembre!T17</f>
        <v>459369099.7037037</v>
      </c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</row>
    <row r="24" spans="1:27" ht="15" customHeight="1">
      <c r="A24" s="41" t="s">
        <v>54</v>
      </c>
      <c r="B24" s="23"/>
      <c r="C24" s="24"/>
      <c r="D24" s="41" t="s">
        <v>55</v>
      </c>
      <c r="E24" s="24"/>
      <c r="F24" s="42" t="s">
        <v>56</v>
      </c>
      <c r="G24" s="41" t="s">
        <v>57</v>
      </c>
      <c r="H24" s="23"/>
      <c r="I24" s="23"/>
      <c r="J24" s="41" t="s">
        <v>58</v>
      </c>
      <c r="K24" s="24"/>
      <c r="L24" s="41" t="s">
        <v>23</v>
      </c>
      <c r="M24" s="24"/>
      <c r="N24" s="42">
        <f>Enero!Q18+Febrero!Q18+Marzo!Q18+Abril!Q18+Mayo!Q18+Junio!Q18+Julio!Q18+Agosto!Q18+Septiembre!Q18+Octubre!Q18+Noviembre!Q18+Diciembre!Q18</f>
        <v>0</v>
      </c>
      <c r="O24" s="43">
        <f>Enero!O18+Febrero!O18+Marzo!O18+Abril!O18+Mayo!O18+Junio!O18+Julio!O18+Agosto!O18+Septiembre!O18+Octubre!O18+Noviembre!O18+Diciembre!O18</f>
        <v>0</v>
      </c>
      <c r="P24" s="43">
        <f>Enero!T18+Febrero!T18+Marzo!T18+Abril!T18+Mayo!T18+Junio!T18+Julio!T18+Agosto!T18+Septiembre!T18+Octubre!T18+Noviembre!T18+Diciembre!T18</f>
        <v>18518.518518518518</v>
      </c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</row>
    <row r="25" spans="1:27" ht="15" customHeight="1">
      <c r="A25" s="41" t="s">
        <v>54</v>
      </c>
      <c r="B25" s="23"/>
      <c r="C25" s="24"/>
      <c r="D25" s="41" t="s">
        <v>59</v>
      </c>
      <c r="E25" s="24"/>
      <c r="F25" s="42" t="s">
        <v>60</v>
      </c>
      <c r="G25" s="41" t="s">
        <v>61</v>
      </c>
      <c r="H25" s="23"/>
      <c r="I25" s="23"/>
      <c r="J25" s="41" t="s">
        <v>62</v>
      </c>
      <c r="K25" s="24"/>
      <c r="L25" s="41" t="s">
        <v>23</v>
      </c>
      <c r="M25" s="24"/>
      <c r="N25" s="42">
        <f>Enero!Q19+Febrero!Q19+Marzo!Q19+Abril!Q19+Mayo!Q19+Junio!Q19+Julio!Q19+Agosto!Q19+Septiembre!Q19+Octubre!Q19+Noviembre!Q19+Diciembre!Q19</f>
        <v>0</v>
      </c>
      <c r="O25" s="43">
        <f>Enero!O19+Febrero!O19+Marzo!O19+Abril!O19+Mayo!O19+Junio!O19+Julio!O19+Agosto!O19+Septiembre!O19+Octubre!O19+Noviembre!O19+Diciembre!O19</f>
        <v>0</v>
      </c>
      <c r="P25" s="43">
        <f>Enero!T19+Febrero!T19+Marzo!T19+Abril!T19+Mayo!T19+Junio!T19+Julio!T19+Agosto!T19+Septiembre!T19+Octubre!T19+Noviembre!T19+Diciembre!T19</f>
        <v>9259.2592592592591</v>
      </c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</row>
    <row r="26" spans="1:27" ht="15" customHeight="1">
      <c r="A26" s="41" t="s">
        <v>54</v>
      </c>
      <c r="B26" s="23"/>
      <c r="C26" s="24"/>
      <c r="D26" s="41" t="s">
        <v>63</v>
      </c>
      <c r="E26" s="24"/>
      <c r="F26" s="42" t="s">
        <v>60</v>
      </c>
      <c r="G26" s="41" t="s">
        <v>64</v>
      </c>
      <c r="H26" s="23"/>
      <c r="I26" s="23"/>
      <c r="J26" s="41" t="s">
        <v>65</v>
      </c>
      <c r="K26" s="24"/>
      <c r="L26" s="41" t="s">
        <v>66</v>
      </c>
      <c r="M26" s="24"/>
      <c r="N26" s="42">
        <f>Enero!Q20+Febrero!Q20+Marzo!Q20+Abril!Q20+Mayo!Q20+Junio!Q20+Julio!Q20+Agosto!Q20+Septiembre!Q20+Octubre!Q20+Noviembre!Q20+Diciembre!Q20</f>
        <v>0</v>
      </c>
      <c r="O26" s="43">
        <f>Enero!O20+Febrero!O20+Marzo!O20+Abril!O20+Mayo!O20+Junio!O20+Julio!O20+Agosto!O20+Septiembre!O20+Octubre!O20+Noviembre!O20+Diciembre!O20</f>
        <v>0</v>
      </c>
      <c r="P26" s="43">
        <f>Enero!T20+Febrero!T20+Marzo!T20+Abril!T20+Mayo!T20+Junio!T20+Julio!T20+Agosto!T20+Septiembre!T20+Octubre!T20+Noviembre!T20+Diciembre!T20</f>
        <v>9259.2592592592591</v>
      </c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</row>
    <row r="27" spans="1:27" ht="15" customHeight="1">
      <c r="A27" s="41" t="s">
        <v>54</v>
      </c>
      <c r="B27" s="23"/>
      <c r="C27" s="24"/>
      <c r="D27" s="41" t="s">
        <v>67</v>
      </c>
      <c r="E27" s="24"/>
      <c r="F27" s="42" t="s">
        <v>68</v>
      </c>
      <c r="G27" s="41" t="s">
        <v>69</v>
      </c>
      <c r="H27" s="23"/>
      <c r="I27" s="23"/>
      <c r="J27" s="41" t="s">
        <v>70</v>
      </c>
      <c r="K27" s="24"/>
      <c r="L27" s="41" t="s">
        <v>71</v>
      </c>
      <c r="M27" s="24"/>
      <c r="N27" s="42">
        <f>Enero!Q21+Febrero!Q21+Marzo!Q21+Abril!Q21+Mayo!Q21+Junio!Q21+Julio!Q21+Agosto!Q21+Septiembre!Q21+Octubre!Q21+Noviembre!Q21+Diciembre!Q21</f>
        <v>0</v>
      </c>
      <c r="O27" s="43">
        <f>Enero!O21+Febrero!O21+Marzo!O21+Abril!O21+Mayo!O21+Junio!O21+Julio!O21+Agosto!O21+Septiembre!O21+Octubre!O21+Noviembre!O21+Diciembre!O21</f>
        <v>0</v>
      </c>
      <c r="P27" s="43">
        <f>Enero!T21+Febrero!T21+Marzo!T21+Abril!T21+Mayo!T21+Junio!T21+Julio!T21+Agosto!T21+Septiembre!T21+Octubre!T21+Noviembre!T21+Diciembre!T21</f>
        <v>9259.2592592592591</v>
      </c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</row>
    <row r="28" spans="1:27" ht="15" customHeight="1">
      <c r="A28" s="41" t="s">
        <v>54</v>
      </c>
      <c r="B28" s="23"/>
      <c r="C28" s="24"/>
      <c r="D28" s="41" t="s">
        <v>72</v>
      </c>
      <c r="E28" s="24"/>
      <c r="F28" s="42" t="s">
        <v>60</v>
      </c>
      <c r="G28" s="41" t="s">
        <v>73</v>
      </c>
      <c r="H28" s="23"/>
      <c r="I28" s="23"/>
      <c r="J28" s="41" t="s">
        <v>74</v>
      </c>
      <c r="K28" s="24"/>
      <c r="L28" s="41" t="s">
        <v>75</v>
      </c>
      <c r="M28" s="24"/>
      <c r="N28" s="42">
        <f>Enero!Q22+Febrero!Q22+Marzo!Q22+Abril!Q22+Mayo!Q22+Junio!Q22+Julio!Q22+Agosto!Q22+Septiembre!Q22+Octubre!Q22+Noviembre!Q22+Diciembre!Q22</f>
        <v>0</v>
      </c>
      <c r="O28" s="43">
        <f>Enero!O22+Febrero!O22+Marzo!O22+Abril!O22+Mayo!O22+Junio!O22+Julio!O22+Agosto!O22+Septiembre!O22+Octubre!O22+Noviembre!O22+Diciembre!O22</f>
        <v>0</v>
      </c>
      <c r="P28" s="43">
        <f>Enero!T22+Febrero!T22+Marzo!T22+Abril!T22+Mayo!T22+Junio!T22+Julio!T22+Agosto!T22+Septiembre!T22+Octubre!T22+Noviembre!T22+Diciembre!T22</f>
        <v>9259.2592592592591</v>
      </c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</row>
    <row r="29" spans="1:27" ht="15" customHeight="1">
      <c r="A29" s="41" t="s">
        <v>54</v>
      </c>
      <c r="B29" s="23"/>
      <c r="C29" s="24"/>
      <c r="D29" s="41" t="s">
        <v>63</v>
      </c>
      <c r="E29" s="24"/>
      <c r="F29" s="42" t="s">
        <v>60</v>
      </c>
      <c r="G29" s="41" t="s">
        <v>76</v>
      </c>
      <c r="H29" s="23"/>
      <c r="I29" s="23"/>
      <c r="J29" s="41" t="s">
        <v>77</v>
      </c>
      <c r="K29" s="24"/>
      <c r="L29" s="41" t="s">
        <v>30</v>
      </c>
      <c r="M29" s="24"/>
      <c r="N29" s="42">
        <f>Enero!Q23+Febrero!Q23+Marzo!Q23+Abril!Q23+Mayo!Q23+Junio!Q23+Julio!Q23+Agosto!Q23+Septiembre!Q23+Octubre!Q23+Noviembre!Q23+Diciembre!Q23</f>
        <v>0</v>
      </c>
      <c r="O29" s="43">
        <f>Enero!O23+Febrero!O23+Marzo!O23+Abril!O23+Mayo!O23+Junio!O23+Julio!O23+Agosto!O23+Septiembre!O23+Octubre!O23+Noviembre!O23+Diciembre!O23</f>
        <v>0</v>
      </c>
      <c r="P29" s="43">
        <f>Enero!T23+Febrero!T23+Marzo!T23+Abril!T23+Mayo!T23+Junio!T23+Julio!T23+Agosto!T23+Septiembre!T23+Octubre!T23+Noviembre!T23+Diciembre!T23</f>
        <v>9259.2592592592591</v>
      </c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</row>
    <row r="30" spans="1:27" ht="15" customHeight="1">
      <c r="A30" s="41" t="s">
        <v>54</v>
      </c>
      <c r="B30" s="23"/>
      <c r="C30" s="24"/>
      <c r="D30" s="41" t="s">
        <v>78</v>
      </c>
      <c r="E30" s="24"/>
      <c r="F30" s="42" t="s">
        <v>60</v>
      </c>
      <c r="G30" s="41" t="s">
        <v>79</v>
      </c>
      <c r="H30" s="23"/>
      <c r="I30" s="23"/>
      <c r="J30" s="41" t="s">
        <v>80</v>
      </c>
      <c r="K30" s="24"/>
      <c r="L30" s="41" t="s">
        <v>81</v>
      </c>
      <c r="M30" s="24"/>
      <c r="N30" s="42">
        <f>Enero!Q24+Febrero!Q24+Marzo!Q24+Abril!Q24+Mayo!Q24+Junio!Q24+Julio!Q24+Agosto!Q24+Septiembre!Q24+Octubre!Q24+Noviembre!Q24+Diciembre!Q24</f>
        <v>0</v>
      </c>
      <c r="O30" s="43">
        <f>Enero!O24+Febrero!O24+Marzo!O24+Abril!O24+Mayo!O24+Junio!O24+Julio!O24+Agosto!O24+Septiembre!O24+Octubre!O24+Noviembre!O24+Diciembre!O24</f>
        <v>0</v>
      </c>
      <c r="P30" s="43">
        <f>Enero!T24+Febrero!T24+Marzo!T24+Abril!T24+Mayo!T24+Junio!T24+Julio!T24+Agosto!T24+Septiembre!T24+Octubre!T24+Noviembre!T24+Diciembre!T24</f>
        <v>9259.2592592592591</v>
      </c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</row>
    <row r="31" spans="1:27" ht="15" customHeight="1">
      <c r="A31" s="41" t="s">
        <v>54</v>
      </c>
      <c r="B31" s="23"/>
      <c r="C31" s="24"/>
      <c r="D31" s="41" t="s">
        <v>82</v>
      </c>
      <c r="E31" s="24"/>
      <c r="F31" s="42" t="s">
        <v>83</v>
      </c>
      <c r="G31" s="41" t="s">
        <v>84</v>
      </c>
      <c r="H31" s="23"/>
      <c r="I31" s="23"/>
      <c r="J31" s="41" t="s">
        <v>85</v>
      </c>
      <c r="K31" s="24"/>
      <c r="L31" s="41" t="s">
        <v>81</v>
      </c>
      <c r="M31" s="24"/>
      <c r="N31" s="42">
        <f>Enero!Q25+Febrero!Q25+Marzo!Q25+Abril!Q25+Mayo!Q25+Junio!Q25+Julio!Q25+Agosto!Q25+Septiembre!Q25+Octubre!Q25+Noviembre!Q25+Diciembre!Q25</f>
        <v>0</v>
      </c>
      <c r="O31" s="43">
        <f>Enero!O25+Febrero!O25+Marzo!O25+Abril!O25+Mayo!O25+Junio!O25+Julio!O25+Agosto!O25+Septiembre!O25+Octubre!O25+Noviembre!O25+Diciembre!O25</f>
        <v>0</v>
      </c>
      <c r="P31" s="43">
        <f>Enero!T25+Febrero!T25+Marzo!T25+Abril!T25+Mayo!T25+Junio!T25+Julio!T25+Agosto!T25+Septiembre!T25+Octubre!T25+Noviembre!T25+Diciembre!T25</f>
        <v>9259.2592592592591</v>
      </c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</row>
    <row r="32" spans="1:27" ht="15" customHeight="1">
      <c r="A32" s="41" t="s">
        <v>54</v>
      </c>
      <c r="B32" s="23"/>
      <c r="C32" s="24"/>
      <c r="D32" s="41" t="s">
        <v>67</v>
      </c>
      <c r="E32" s="24"/>
      <c r="F32" s="42" t="s">
        <v>68</v>
      </c>
      <c r="G32" s="41" t="s">
        <v>86</v>
      </c>
      <c r="H32" s="23"/>
      <c r="I32" s="23"/>
      <c r="J32" s="41" t="s">
        <v>87</v>
      </c>
      <c r="K32" s="24"/>
      <c r="L32" s="41" t="s">
        <v>88</v>
      </c>
      <c r="M32" s="24"/>
      <c r="N32" s="42">
        <f>Enero!Q26+Febrero!Q26+Marzo!Q26+Abril!Q26+Mayo!Q26+Junio!Q26+Julio!Q26+Agosto!Q26+Septiembre!Q26+Octubre!Q26+Noviembre!Q26+Diciembre!Q26</f>
        <v>1</v>
      </c>
      <c r="O32" s="43">
        <f>Enero!O26+Febrero!O26+Marzo!O26+Abril!O26+Mayo!O26+Junio!O26+Julio!O26+Agosto!O26+Septiembre!O26+Octubre!O26+Noviembre!O26+Diciembre!O26</f>
        <v>0</v>
      </c>
      <c r="P32" s="43">
        <f>Enero!T26+Febrero!T26+Marzo!T26+Abril!T26+Mayo!T26+Junio!T26+Julio!T26+Agosto!T26+Septiembre!T26+Octubre!T26+Noviembre!T26+Diciembre!T26</f>
        <v>18518.518518518518</v>
      </c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</row>
    <row r="33" spans="1:27" ht="15" customHeight="1">
      <c r="A33" s="41" t="s">
        <v>54</v>
      </c>
      <c r="B33" s="23"/>
      <c r="C33" s="24"/>
      <c r="D33" s="41" t="s">
        <v>63</v>
      </c>
      <c r="E33" s="24"/>
      <c r="F33" s="42" t="s">
        <v>60</v>
      </c>
      <c r="G33" s="41" t="s">
        <v>89</v>
      </c>
      <c r="H33" s="23"/>
      <c r="I33" s="23"/>
      <c r="J33" s="41" t="s">
        <v>90</v>
      </c>
      <c r="K33" s="24"/>
      <c r="L33" s="41" t="s">
        <v>88</v>
      </c>
      <c r="M33" s="24"/>
      <c r="N33" s="42">
        <f>Enero!Q27+Febrero!Q27+Marzo!Q27+Abril!Q27+Mayo!Q27+Junio!Q27+Julio!Q27+Agosto!Q27+Septiembre!Q27+Octubre!Q27+Noviembre!Q27+Diciembre!Q27</f>
        <v>0</v>
      </c>
      <c r="O33" s="43">
        <f>Enero!O27+Febrero!O27+Marzo!O27+Abril!O27+Mayo!O27+Junio!O27+Julio!O27+Agosto!O27+Septiembre!O27+Octubre!O27+Noviembre!O27+Diciembre!O27</f>
        <v>0</v>
      </c>
      <c r="P33" s="43">
        <f>Enero!T27+Febrero!T27+Marzo!T27+Abril!T27+Mayo!T27+Junio!T27+Julio!T27+Agosto!T27+Septiembre!T27+Octubre!T27+Noviembre!T27+Diciembre!T27</f>
        <v>9259.2592592592591</v>
      </c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</row>
    <row r="34" spans="1:27" ht="15" customHeight="1">
      <c r="A34" s="41" t="s">
        <v>54</v>
      </c>
      <c r="B34" s="23"/>
      <c r="C34" s="24"/>
      <c r="D34" s="41" t="s">
        <v>72</v>
      </c>
      <c r="E34" s="24"/>
      <c r="F34" s="42" t="s">
        <v>60</v>
      </c>
      <c r="G34" s="41" t="s">
        <v>91</v>
      </c>
      <c r="H34" s="23"/>
      <c r="I34" s="23"/>
      <c r="J34" s="41" t="s">
        <v>92</v>
      </c>
      <c r="K34" s="24"/>
      <c r="L34" s="41" t="s">
        <v>93</v>
      </c>
      <c r="M34" s="24"/>
      <c r="N34" s="42">
        <f>Enero!Q28+Febrero!Q28+Marzo!Q28+Abril!Q28+Mayo!Q28+Junio!Q28+Julio!Q28+Agosto!Q28+Septiembre!Q28+Octubre!Q28+Noviembre!Q28+Diciembre!Q28</f>
        <v>0</v>
      </c>
      <c r="O34" s="43">
        <f>Enero!O28+Febrero!O28+Marzo!O28+Abril!O28+Mayo!O28+Junio!O28+Julio!O28+Agosto!O28+Septiembre!O28+Octubre!O28+Noviembre!O28+Diciembre!O28</f>
        <v>0</v>
      </c>
      <c r="P34" s="43">
        <f>Enero!T28+Febrero!T28+Marzo!T28+Abril!T28+Mayo!T28+Junio!T28+Julio!T28+Agosto!T28+Septiembre!T28+Octubre!T28+Noviembre!T28+Diciembre!T28</f>
        <v>92592.592592592584</v>
      </c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</row>
    <row r="35" spans="1:27" ht="15" customHeight="1">
      <c r="A35" s="41" t="s">
        <v>54</v>
      </c>
      <c r="B35" s="23"/>
      <c r="C35" s="24"/>
      <c r="D35" s="41" t="s">
        <v>78</v>
      </c>
      <c r="E35" s="24"/>
      <c r="F35" s="42" t="s">
        <v>60</v>
      </c>
      <c r="G35" s="41" t="s">
        <v>94</v>
      </c>
      <c r="H35" s="23"/>
      <c r="I35" s="23"/>
      <c r="J35" s="41" t="s">
        <v>95</v>
      </c>
      <c r="K35" s="24"/>
      <c r="L35" s="41" t="s">
        <v>96</v>
      </c>
      <c r="M35" s="24"/>
      <c r="N35" s="42">
        <f>Enero!Q29+Febrero!Q29+Marzo!Q29+Abril!Q29+Mayo!Q29+Junio!Q29+Julio!Q29+Agosto!Q29+Septiembre!Q29+Octubre!Q29+Noviembre!Q29+Diciembre!Q29</f>
        <v>0</v>
      </c>
      <c r="O35" s="43">
        <f>Enero!O29+Febrero!O29+Marzo!O29+Abril!O29+Mayo!O29+Junio!O29+Julio!O29+Agosto!O29+Septiembre!O29+Octubre!O29+Noviembre!O29+Diciembre!O29</f>
        <v>0</v>
      </c>
      <c r="P35" s="43">
        <f>Enero!T29+Febrero!T29+Marzo!T29+Abril!T29+Mayo!T29+Junio!T29+Julio!T29+Agosto!T29+Septiembre!T29+Octubre!T29+Noviembre!T29+Diciembre!T29</f>
        <v>9259.2592592592591</v>
      </c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</row>
    <row r="36" spans="1:27" ht="15" customHeight="1">
      <c r="A36" s="41" t="s">
        <v>54</v>
      </c>
      <c r="B36" s="23"/>
      <c r="C36" s="24"/>
      <c r="D36" s="41" t="s">
        <v>63</v>
      </c>
      <c r="E36" s="24"/>
      <c r="F36" s="42" t="s">
        <v>60</v>
      </c>
      <c r="G36" s="41" t="s">
        <v>97</v>
      </c>
      <c r="H36" s="23"/>
      <c r="I36" s="23"/>
      <c r="J36" s="41" t="s">
        <v>98</v>
      </c>
      <c r="K36" s="24"/>
      <c r="L36" s="41" t="s">
        <v>99</v>
      </c>
      <c r="M36" s="24"/>
      <c r="N36" s="42">
        <f>Enero!Q30+Febrero!Q30+Marzo!Q30+Abril!Q30+Mayo!Q30+Junio!Q30+Julio!Q30+Agosto!Q30+Septiembre!Q30+Octubre!Q30+Noviembre!Q30+Diciembre!Q30</f>
        <v>0</v>
      </c>
      <c r="O36" s="43">
        <f>Enero!O30+Febrero!O30+Marzo!O30+Abril!O30+Mayo!O30+Junio!O30+Julio!O30+Agosto!O30+Septiembre!O30+Octubre!O30+Noviembre!O30+Diciembre!O30</f>
        <v>0</v>
      </c>
      <c r="P36" s="43">
        <f>Enero!T30+Febrero!T30+Marzo!T30+Abril!T30+Mayo!T30+Junio!T30+Julio!T30+Agosto!T30+Septiembre!T30+Octubre!T30+Noviembre!T30+Diciembre!T30</f>
        <v>9259.2592592592591</v>
      </c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</row>
    <row r="37" spans="1:27" ht="15" customHeight="1">
      <c r="A37" s="41" t="s">
        <v>54</v>
      </c>
      <c r="B37" s="23"/>
      <c r="C37" s="24"/>
      <c r="D37" s="41" t="s">
        <v>78</v>
      </c>
      <c r="E37" s="24"/>
      <c r="F37" s="42" t="s">
        <v>60</v>
      </c>
      <c r="G37" s="41" t="s">
        <v>100</v>
      </c>
      <c r="H37" s="23"/>
      <c r="I37" s="23"/>
      <c r="J37" s="41" t="s">
        <v>101</v>
      </c>
      <c r="K37" s="24"/>
      <c r="L37" s="41" t="s">
        <v>102</v>
      </c>
      <c r="M37" s="24"/>
      <c r="N37" s="42">
        <f>Enero!Q31+Febrero!Q31+Marzo!Q31+Abril!Q31+Mayo!Q31+Junio!Q31+Julio!Q31+Agosto!Q31+Septiembre!Q31+Octubre!Q31+Noviembre!Q31+Diciembre!Q31</f>
        <v>0</v>
      </c>
      <c r="O37" s="43">
        <f>Enero!O31+Febrero!O31+Marzo!O31+Abril!O31+Mayo!O31+Junio!O31+Julio!O31+Agosto!O31+Septiembre!O31+Octubre!O31+Noviembre!O31+Diciembre!O31</f>
        <v>0</v>
      </c>
      <c r="P37" s="43">
        <f>Enero!T31+Febrero!T31+Marzo!T31+Abril!T31+Mayo!T31+Junio!T31+Julio!T31+Agosto!T31+Septiembre!T31+Octubre!T31+Noviembre!T31+Diciembre!T31</f>
        <v>9259.2592592592591</v>
      </c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</row>
    <row r="38" spans="1:27" ht="15" customHeight="1">
      <c r="A38" s="41" t="s">
        <v>54</v>
      </c>
      <c r="B38" s="23"/>
      <c r="C38" s="24"/>
      <c r="D38" s="41" t="s">
        <v>103</v>
      </c>
      <c r="E38" s="24"/>
      <c r="F38" s="42" t="s">
        <v>60</v>
      </c>
      <c r="G38" s="41" t="s">
        <v>104</v>
      </c>
      <c r="H38" s="23"/>
      <c r="I38" s="23"/>
      <c r="J38" s="41" t="s">
        <v>105</v>
      </c>
      <c r="K38" s="24"/>
      <c r="L38" s="41" t="s">
        <v>106</v>
      </c>
      <c r="M38" s="24"/>
      <c r="N38" s="42">
        <f>Enero!Q32+Febrero!Q32+Marzo!Q32+Abril!Q32+Mayo!Q32+Junio!Q32+Julio!Q32+Agosto!Q32+Septiembre!Q32+Octubre!Q32+Noviembre!Q32+Diciembre!Q32</f>
        <v>0</v>
      </c>
      <c r="O38" s="43">
        <f>Enero!O32+Febrero!O32+Marzo!O32+Abril!O32+Mayo!O32+Junio!O32+Julio!O32+Agosto!O32+Septiembre!O32+Octubre!O32+Noviembre!O32+Diciembre!O32</f>
        <v>0</v>
      </c>
      <c r="P38" s="43">
        <f>Enero!T32+Febrero!T32+Marzo!T32+Abril!T32+Mayo!T32+Junio!T32+Julio!T32+Agosto!T32+Septiembre!T32+Octubre!T32+Noviembre!T32+Diciembre!T32</f>
        <v>9259.2592592592591</v>
      </c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</row>
    <row r="39" spans="1:27" ht="15" customHeight="1">
      <c r="A39" s="44" t="s">
        <v>107</v>
      </c>
      <c r="B39" s="23"/>
      <c r="C39" s="24"/>
      <c r="D39" s="44" t="s">
        <v>108</v>
      </c>
      <c r="E39" s="24"/>
      <c r="F39" s="45" t="s">
        <v>109</v>
      </c>
      <c r="G39" s="44" t="s">
        <v>110</v>
      </c>
      <c r="H39" s="23"/>
      <c r="I39" s="46"/>
      <c r="J39" s="44" t="s">
        <v>111</v>
      </c>
      <c r="K39" s="24"/>
      <c r="L39" s="44" t="s">
        <v>40</v>
      </c>
      <c r="M39" s="24"/>
      <c r="N39" s="45">
        <f>Enero!Q33+Febrero!Q33+Marzo!Q33+Abril!Q33+Mayo!Q33+Junio!Q33+Julio!Q33+Agosto!Q33+Septiembre!Q33+Octubre!Q33+Noviembre!Q33+Diciembre!Q33</f>
        <v>1</v>
      </c>
      <c r="O39" s="47">
        <f>Enero!O33+Febrero!O33+Marzo!O33+Abril!O33+Mayo!O33+Junio!O33+Julio!O33+Agosto!O33+Septiembre!O33+Octubre!O33+Noviembre!O33+Diciembre!O33</f>
        <v>18921000</v>
      </c>
      <c r="P39" s="47">
        <f>Enero!T33+Febrero!T33+Marzo!T33+Abril!T33+Mayo!T33+Junio!T33+Julio!T33+Agosto!T33+Septiembre!T33+Octubre!T33+Noviembre!T33+Diciembre!T33</f>
        <v>24438939.111111112</v>
      </c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</row>
    <row r="40" spans="1:27" ht="15" customHeight="1">
      <c r="A40" s="44" t="s">
        <v>107</v>
      </c>
      <c r="B40" s="23"/>
      <c r="C40" s="24"/>
      <c r="D40" s="44" t="s">
        <v>108</v>
      </c>
      <c r="E40" s="24"/>
      <c r="F40" s="45" t="s">
        <v>109</v>
      </c>
      <c r="G40" s="44" t="s">
        <v>112</v>
      </c>
      <c r="H40" s="23"/>
      <c r="I40" s="46"/>
      <c r="J40" s="44" t="s">
        <v>113</v>
      </c>
      <c r="K40" s="24"/>
      <c r="L40" s="44" t="s">
        <v>40</v>
      </c>
      <c r="M40" s="24"/>
      <c r="N40" s="45">
        <f>Enero!Q34+Febrero!Q34+Marzo!Q34+Abril!Q34+Mayo!Q34+Junio!Q34+Julio!Q34+Agosto!Q34+Septiembre!Q34+Octubre!Q34+Noviembre!Q34+Diciembre!Q34</f>
        <v>2</v>
      </c>
      <c r="O40" s="47">
        <f>Enero!O34+Febrero!O34+Marzo!O34+Abril!O34+Mayo!O34+Junio!O34+Julio!O34+Agosto!O34+Septiembre!O34+Octubre!O34+Noviembre!O34+Diciembre!O34</f>
        <v>5366900</v>
      </c>
      <c r="P40" s="47">
        <f>Enero!T34+Febrero!T34+Marzo!T34+Abril!T34+Mayo!T34+Junio!T34+Julio!T34+Agosto!T34+Septiembre!T34+Octubre!T34+Noviembre!T34+Diciembre!T34</f>
        <v>10949653.925925927</v>
      </c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</row>
    <row r="41" spans="1:27" ht="15" customHeight="1">
      <c r="A41" s="41" t="s">
        <v>107</v>
      </c>
      <c r="B41" s="23"/>
      <c r="C41" s="24"/>
      <c r="D41" s="41" t="s">
        <v>114</v>
      </c>
      <c r="E41" s="24"/>
      <c r="F41" s="42" t="s">
        <v>115</v>
      </c>
      <c r="G41" s="41" t="s">
        <v>116</v>
      </c>
      <c r="H41" s="23"/>
      <c r="I41" s="23"/>
      <c r="J41" s="41" t="s">
        <v>117</v>
      </c>
      <c r="K41" s="24"/>
      <c r="L41" s="41" t="s">
        <v>118</v>
      </c>
      <c r="M41" s="24"/>
      <c r="N41" s="42">
        <f>Enero!Q35+Febrero!Q35+Marzo!Q35+Abril!Q35+Mayo!Q35+Junio!Q35+Julio!Q35+Agosto!Q35+Septiembre!Q35+Octubre!Q35+Noviembre!Q35+Diciembre!Q35</f>
        <v>0</v>
      </c>
      <c r="O41" s="43">
        <f>Enero!O35+Febrero!O35+Marzo!O35+Abril!O35+Mayo!O35+Junio!O35+Julio!O35+Agosto!O35+Septiembre!O35+Octubre!O35+Noviembre!O35+Diciembre!O35</f>
        <v>0</v>
      </c>
      <c r="P41" s="43">
        <f>Enero!T35+Febrero!T35+Marzo!T35+Abril!T35+Mayo!T35+Junio!T35+Julio!T35+Agosto!T35+Septiembre!T35+Octubre!T35+Noviembre!T35+Diciembre!T35</f>
        <v>18518.518518518518</v>
      </c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</row>
    <row r="42" spans="1:27" ht="15" customHeight="1">
      <c r="A42" s="41" t="s">
        <v>107</v>
      </c>
      <c r="B42" s="23"/>
      <c r="C42" s="24"/>
      <c r="D42" s="41" t="s">
        <v>119</v>
      </c>
      <c r="E42" s="24"/>
      <c r="F42" s="42" t="s">
        <v>109</v>
      </c>
      <c r="G42" s="41" t="s">
        <v>120</v>
      </c>
      <c r="H42" s="23"/>
      <c r="I42" s="23"/>
      <c r="J42" s="41" t="s">
        <v>121</v>
      </c>
      <c r="K42" s="24"/>
      <c r="L42" s="41" t="s">
        <v>118</v>
      </c>
      <c r="M42" s="24"/>
      <c r="N42" s="42">
        <f>Enero!Q36+Febrero!Q36+Marzo!Q36+Abril!Q36+Mayo!Q36+Junio!Q36+Julio!Q36+Agosto!Q36+Septiembre!Q36+Octubre!Q36+Noviembre!Q36+Diciembre!Q36</f>
        <v>0</v>
      </c>
      <c r="O42" s="43">
        <f>Enero!O36+Febrero!O36+Marzo!O36+Abril!O36+Mayo!O36+Junio!O36+Julio!O36+Agosto!O36+Septiembre!O36+Octubre!O36+Noviembre!O36+Diciembre!O36</f>
        <v>0</v>
      </c>
      <c r="P42" s="43">
        <f>Enero!T36+Febrero!T36+Marzo!T36+Abril!T36+Mayo!T36+Junio!T36+Julio!T36+Agosto!T36+Septiembre!T36+Octubre!T36+Noviembre!T36+Diciembre!T36</f>
        <v>37037.037037037036</v>
      </c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</row>
    <row r="43" spans="1:27" ht="15.75" customHeight="1">
      <c r="A43" s="41" t="s">
        <v>122</v>
      </c>
      <c r="B43" s="23"/>
      <c r="C43" s="24"/>
      <c r="D43" s="41" t="s">
        <v>123</v>
      </c>
      <c r="E43" s="24"/>
      <c r="F43" s="42" t="s">
        <v>124</v>
      </c>
      <c r="G43" s="41" t="s">
        <v>125</v>
      </c>
      <c r="H43" s="23"/>
      <c r="I43" s="23"/>
      <c r="J43" s="41" t="s">
        <v>126</v>
      </c>
      <c r="K43" s="24"/>
      <c r="L43" s="41" t="s">
        <v>118</v>
      </c>
      <c r="M43" s="24"/>
      <c r="N43" s="42">
        <f>Enero!Q37+Febrero!Q37+Marzo!Q37+Abril!Q37+Mayo!Q37+Junio!Q37+Julio!Q37+Agosto!Q37+Septiembre!Q37+Octubre!Q37+Noviembre!Q37+Diciembre!Q37</f>
        <v>0</v>
      </c>
      <c r="O43" s="43">
        <f>Enero!O37+Febrero!O37+Marzo!O37+Abril!O37+Mayo!O37+Junio!O37+Julio!O37+Agosto!O37+Septiembre!O37+Octubre!O37+Noviembre!O37+Diciembre!O37</f>
        <v>0</v>
      </c>
      <c r="P43" s="43">
        <f>Enero!T37+Febrero!T37+Marzo!T37+Abril!T37+Mayo!T37+Junio!T37+Julio!T37+Agosto!T37+Septiembre!T37+Octubre!T37+Noviembre!T37+Diciembre!T37</f>
        <v>9259.2592592592591</v>
      </c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</row>
    <row r="44" spans="1:27" ht="15" customHeight="1">
      <c r="A44" s="41" t="s">
        <v>122</v>
      </c>
      <c r="B44" s="23"/>
      <c r="C44" s="24"/>
      <c r="D44" s="41" t="s">
        <v>127</v>
      </c>
      <c r="E44" s="24"/>
      <c r="F44" s="42" t="s">
        <v>128</v>
      </c>
      <c r="G44" s="41" t="s">
        <v>129</v>
      </c>
      <c r="H44" s="23"/>
      <c r="I44" s="23"/>
      <c r="J44" s="41" t="s">
        <v>130</v>
      </c>
      <c r="K44" s="24"/>
      <c r="L44" s="41" t="s">
        <v>118</v>
      </c>
      <c r="M44" s="24"/>
      <c r="N44" s="42">
        <f>Enero!Q38+Febrero!Q38+Marzo!Q38+Abril!Q38+Mayo!Q38+Junio!Q38+Julio!Q38+Agosto!Q38+Septiembre!Q38+Octubre!Q38+Noviembre!Q38+Diciembre!Q38</f>
        <v>0</v>
      </c>
      <c r="O44" s="43">
        <f>Enero!O38+Febrero!O38+Marzo!O38+Abril!O38+Mayo!O38+Junio!O38+Julio!O38+Agosto!O38+Septiembre!O38+Octubre!O38+Noviembre!O38+Diciembre!O38</f>
        <v>0</v>
      </c>
      <c r="P44" s="43">
        <f>Enero!T38+Febrero!T38+Marzo!T38+Abril!T38+Mayo!T38+Junio!T38+Julio!T38+Agosto!T38+Septiembre!T38+Octubre!T38+Noviembre!T38+Diciembre!T38</f>
        <v>9259.2592592592591</v>
      </c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</row>
    <row r="45" spans="1:27" ht="28.5" customHeight="1">
      <c r="A45" s="41" t="s">
        <v>122</v>
      </c>
      <c r="B45" s="23"/>
      <c r="C45" s="24"/>
      <c r="D45" s="41" t="s">
        <v>123</v>
      </c>
      <c r="E45" s="24"/>
      <c r="F45" s="42" t="s">
        <v>124</v>
      </c>
      <c r="G45" s="41" t="s">
        <v>131</v>
      </c>
      <c r="H45" s="23"/>
      <c r="I45" s="23"/>
      <c r="J45" s="41" t="s">
        <v>132</v>
      </c>
      <c r="K45" s="24"/>
      <c r="L45" s="41" t="s">
        <v>96</v>
      </c>
      <c r="M45" s="24"/>
      <c r="N45" s="42">
        <f>Enero!Q39+Febrero!Q39+Marzo!Q39+Abril!Q39+Mayo!Q39+Junio!Q39+Julio!Q39+Agosto!Q39+Septiembre!Q39+Octubre!Q39+Noviembre!Q39+Diciembre!Q39</f>
        <v>0</v>
      </c>
      <c r="O45" s="43">
        <f>Enero!O39+Febrero!O39+Marzo!O39+Abril!O39+Mayo!O39+Junio!O39+Julio!O39+Agosto!O39+Septiembre!O39+Octubre!O39+Noviembre!O39+Diciembre!O39</f>
        <v>0</v>
      </c>
      <c r="P45" s="43">
        <f>Enero!T39+Febrero!T39+Marzo!T39+Abril!T39+Mayo!T39+Junio!T39+Julio!T39+Agosto!T39+Septiembre!T39+Octubre!T39+Noviembre!T39+Diciembre!T39</f>
        <v>9259.2592592592591</v>
      </c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</row>
    <row r="46" spans="1:27" ht="15" customHeight="1">
      <c r="A46" s="41" t="s">
        <v>133</v>
      </c>
      <c r="B46" s="23"/>
      <c r="C46" s="24"/>
      <c r="D46" s="41" t="s">
        <v>134</v>
      </c>
      <c r="E46" s="24"/>
      <c r="F46" s="42" t="s">
        <v>135</v>
      </c>
      <c r="G46" s="41" t="s">
        <v>136</v>
      </c>
      <c r="H46" s="23"/>
      <c r="I46" s="23"/>
      <c r="J46" s="41" t="s">
        <v>137</v>
      </c>
      <c r="K46" s="24"/>
      <c r="L46" s="41" t="s">
        <v>138</v>
      </c>
      <c r="M46" s="24"/>
      <c r="N46" s="42">
        <f>Enero!Q40+Febrero!Q40+Marzo!Q40+Abril!Q40+Mayo!Q40+Junio!Q40+Julio!Q40+Agosto!Q40+Septiembre!Q40+Octubre!Q40+Noviembre!Q40+Diciembre!Q40</f>
        <v>1</v>
      </c>
      <c r="O46" s="43">
        <f>Enero!O40+Febrero!O40+Marzo!O40+Abril!O40+Mayo!O40+Junio!O40+Julio!O40+Agosto!O40+Septiembre!O40+Octubre!O40+Noviembre!O40+Diciembre!O40</f>
        <v>0</v>
      </c>
      <c r="P46" s="43">
        <f>Enero!T40+Febrero!T40+Marzo!T40+Abril!T40+Mayo!T40+Junio!T40+Julio!T40+Agosto!T40+Septiembre!T40+Octubre!T40+Noviembre!T40+Diciembre!T40</f>
        <v>55555.555555555547</v>
      </c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</row>
    <row r="47" spans="1:27" ht="15" customHeight="1">
      <c r="A47" s="41" t="s">
        <v>133</v>
      </c>
      <c r="B47" s="23"/>
      <c r="C47" s="24"/>
      <c r="D47" s="41" t="s">
        <v>139</v>
      </c>
      <c r="E47" s="24"/>
      <c r="F47" s="42" t="s">
        <v>140</v>
      </c>
      <c r="G47" s="41" t="s">
        <v>141</v>
      </c>
      <c r="H47" s="23"/>
      <c r="I47" s="23"/>
      <c r="J47" s="41" t="s">
        <v>142</v>
      </c>
      <c r="K47" s="24"/>
      <c r="L47" s="41" t="s">
        <v>138</v>
      </c>
      <c r="M47" s="24"/>
      <c r="N47" s="42">
        <f>Enero!Q41+Febrero!Q41+Marzo!Q41+Abril!Q41+Mayo!Q41+Junio!Q41+Julio!Q41+Agosto!Q41+Septiembre!Q41+Octubre!Q41+Noviembre!Q41+Diciembre!Q41</f>
        <v>0</v>
      </c>
      <c r="O47" s="43">
        <f>Enero!O41+Febrero!O41+Marzo!O41+Abril!O41+Mayo!O41+Junio!O41+Julio!O41+Agosto!O41+Septiembre!O41+Octubre!O41+Noviembre!O41+Diciembre!O41</f>
        <v>0</v>
      </c>
      <c r="P47" s="43">
        <f>Enero!T41+Febrero!T41+Marzo!T41+Abril!T41+Mayo!T41+Junio!T41+Julio!T41+Agosto!T41+Septiembre!T41+Octubre!T41+Noviembre!T41+Diciembre!T41</f>
        <v>9259.2592592592591</v>
      </c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</row>
    <row r="48" spans="1:27" ht="15" customHeight="1">
      <c r="A48" s="41" t="s">
        <v>133</v>
      </c>
      <c r="B48" s="23"/>
      <c r="C48" s="24"/>
      <c r="D48" s="41" t="s">
        <v>143</v>
      </c>
      <c r="E48" s="24"/>
      <c r="F48" s="42" t="s">
        <v>144</v>
      </c>
      <c r="G48" s="41" t="s">
        <v>145</v>
      </c>
      <c r="H48" s="23"/>
      <c r="I48" s="23"/>
      <c r="J48" s="41" t="s">
        <v>146</v>
      </c>
      <c r="K48" s="24"/>
      <c r="L48" s="41" t="s">
        <v>138</v>
      </c>
      <c r="M48" s="24"/>
      <c r="N48" s="42">
        <f>Enero!Q42+Febrero!Q42+Marzo!Q42+Abril!Q42+Mayo!Q42+Junio!Q42+Julio!Q42+Agosto!Q42+Septiembre!Q42+Octubre!Q42+Noviembre!Q42+Diciembre!Q42</f>
        <v>1</v>
      </c>
      <c r="O48" s="43">
        <f>Enero!O42+Febrero!O42+Marzo!O42+Abril!O42+Mayo!O42+Junio!O42+Julio!O42+Agosto!O42+Septiembre!O42+Octubre!O42+Noviembre!O42+Diciembre!O42</f>
        <v>0</v>
      </c>
      <c r="P48" s="43">
        <f>Enero!T42+Febrero!T42+Marzo!T42+Abril!T42+Mayo!T42+Junio!T42+Julio!T42+Agosto!T42+Septiembre!T42+Octubre!T42+Noviembre!T42+Diciembre!T42</f>
        <v>18518.518518518518</v>
      </c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</row>
    <row r="49" spans="1:27" ht="15" customHeight="1">
      <c r="A49" s="41" t="s">
        <v>133</v>
      </c>
      <c r="B49" s="23"/>
      <c r="C49" s="24"/>
      <c r="D49" s="41" t="s">
        <v>147</v>
      </c>
      <c r="E49" s="24"/>
      <c r="F49" s="42" t="s">
        <v>135</v>
      </c>
      <c r="G49" s="41" t="s">
        <v>148</v>
      </c>
      <c r="H49" s="23"/>
      <c r="I49" s="23"/>
      <c r="J49" s="41" t="s">
        <v>149</v>
      </c>
      <c r="K49" s="24"/>
      <c r="L49" s="41" t="s">
        <v>138</v>
      </c>
      <c r="M49" s="24"/>
      <c r="N49" s="42">
        <f>Enero!Q43+Febrero!Q43+Marzo!Q43+Abril!Q43+Mayo!Q43+Junio!Q43+Julio!Q43+Agosto!Q43+Septiembre!Q43+Octubre!Q43+Noviembre!Q43+Diciembre!Q43</f>
        <v>0</v>
      </c>
      <c r="O49" s="43">
        <f>Enero!O43+Febrero!O43+Marzo!O43+Abril!O43+Mayo!O43+Junio!O43+Julio!O43+Agosto!O43+Septiembre!O43+Octubre!O43+Noviembre!O43+Diciembre!O43</f>
        <v>0</v>
      </c>
      <c r="P49" s="43">
        <f>Enero!T43+Febrero!T43+Marzo!T43+Abril!T43+Mayo!T43+Junio!T43+Julio!T43+Agosto!T43+Septiembre!T43+Octubre!T43+Noviembre!T43+Diciembre!T43</f>
        <v>9259.2592592592591</v>
      </c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</row>
    <row r="50" spans="1:27" ht="15" customHeight="1">
      <c r="A50" s="41" t="s">
        <v>150</v>
      </c>
      <c r="B50" s="23"/>
      <c r="C50" s="24"/>
      <c r="D50" s="41" t="s">
        <v>151</v>
      </c>
      <c r="E50" s="24"/>
      <c r="F50" s="42" t="s">
        <v>152</v>
      </c>
      <c r="G50" s="41" t="s">
        <v>153</v>
      </c>
      <c r="H50" s="23"/>
      <c r="I50" s="23"/>
      <c r="J50" s="41" t="s">
        <v>154</v>
      </c>
      <c r="K50" s="24"/>
      <c r="L50" s="41" t="s">
        <v>23</v>
      </c>
      <c r="M50" s="24"/>
      <c r="N50" s="42">
        <f>Enero!Q44+Febrero!Q44+Marzo!Q44+Abril!Q44+Mayo!Q44+Junio!Q44+Julio!Q44+Agosto!Q44+Septiembre!Q44+Octubre!Q44+Noviembre!Q44+Diciembre!Q44</f>
        <v>1</v>
      </c>
      <c r="O50" s="43">
        <f>Enero!O44+Febrero!O44+Marzo!O44+Abril!O44+Mayo!O44+Junio!O44+Julio!O44+Agosto!O44+Septiembre!O44+Octubre!O44+Noviembre!O44+Diciembre!O44</f>
        <v>0</v>
      </c>
      <c r="P50" s="43">
        <f>Enero!T44+Febrero!T44+Marzo!T44+Abril!T44+Mayo!T44+Junio!T44+Julio!T44+Agosto!T44+Septiembre!T44+Octubre!T44+Noviembre!T44+Diciembre!T44</f>
        <v>37037.037037037036</v>
      </c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</row>
    <row r="51" spans="1:27" ht="15" customHeight="1">
      <c r="A51" s="41" t="s">
        <v>150</v>
      </c>
      <c r="B51" s="23"/>
      <c r="C51" s="24"/>
      <c r="D51" s="41" t="s">
        <v>155</v>
      </c>
      <c r="E51" s="24"/>
      <c r="F51" s="42" t="s">
        <v>20</v>
      </c>
      <c r="G51" s="41" t="s">
        <v>156</v>
      </c>
      <c r="H51" s="23"/>
      <c r="I51" s="23"/>
      <c r="J51" s="41" t="s">
        <v>157</v>
      </c>
      <c r="K51" s="24"/>
      <c r="L51" s="41" t="s">
        <v>23</v>
      </c>
      <c r="M51" s="24"/>
      <c r="N51" s="42">
        <f>Enero!Q45+Febrero!Q45+Marzo!Q45+Abril!Q45+Mayo!Q45+Junio!Q45+Julio!Q45+Agosto!Q45+Septiembre!Q45+Octubre!Q45+Noviembre!Q45+Diciembre!Q45</f>
        <v>1</v>
      </c>
      <c r="O51" s="43">
        <f>Enero!O45+Febrero!O45+Marzo!O45+Abril!O45+Mayo!O45+Junio!O45+Julio!O45+Agosto!O45+Septiembre!O45+Octubre!O45+Noviembre!O45+Diciembre!O45</f>
        <v>6807999</v>
      </c>
      <c r="P51" s="43">
        <f>Enero!T45+Febrero!T45+Marzo!T45+Abril!T45+Mayo!T45+Junio!T45+Julio!T45+Agosto!T45+Septiembre!T45+Octubre!T45+Noviembre!T45+Diciembre!T45</f>
        <v>6854295.2962962966</v>
      </c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</row>
    <row r="52" spans="1:27" ht="15" customHeight="1">
      <c r="A52" s="41" t="s">
        <v>158</v>
      </c>
      <c r="B52" s="23"/>
      <c r="C52" s="24"/>
      <c r="D52" s="41" t="s">
        <v>159</v>
      </c>
      <c r="E52" s="24"/>
      <c r="F52" s="42" t="s">
        <v>20</v>
      </c>
      <c r="G52" s="41" t="s">
        <v>160</v>
      </c>
      <c r="H52" s="23"/>
      <c r="I52" s="23"/>
      <c r="J52" s="41" t="s">
        <v>161</v>
      </c>
      <c r="K52" s="24"/>
      <c r="L52" s="41" t="s">
        <v>23</v>
      </c>
      <c r="M52" s="24"/>
      <c r="N52" s="42">
        <f>Enero!Q46+Febrero!Q46+Marzo!Q46+Abril!Q46+Mayo!Q46+Junio!Q46+Julio!Q46+Agosto!Q46+Septiembre!Q46+Octubre!Q46+Noviembre!Q46+Diciembre!Q46</f>
        <v>1</v>
      </c>
      <c r="O52" s="43">
        <f>Enero!O46+Febrero!O46+Marzo!O46+Abril!O46+Mayo!O46+Junio!O46+Julio!O46+Agosto!O46+Septiembre!O46+Octubre!O46+Noviembre!O46+Diciembre!O46</f>
        <v>4165000</v>
      </c>
      <c r="P52" s="43">
        <f>Enero!T46+Febrero!T46+Marzo!T46+Abril!T46+Mayo!T46+Junio!T46+Julio!T46+Agosto!T46+Septiembre!T46+Octubre!T46+Noviembre!T46+Diciembre!T46</f>
        <v>4248333.333333333</v>
      </c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</row>
    <row r="53" spans="1:27" ht="15" customHeight="1">
      <c r="A53" s="48" t="s">
        <v>162</v>
      </c>
      <c r="B53" s="23"/>
      <c r="C53" s="24"/>
      <c r="D53" s="48" t="s">
        <v>163</v>
      </c>
      <c r="E53" s="24"/>
      <c r="F53" s="49" t="s">
        <v>164</v>
      </c>
      <c r="G53" s="48" t="s">
        <v>165</v>
      </c>
      <c r="H53" s="23"/>
      <c r="I53" s="46"/>
      <c r="J53" s="48" t="s">
        <v>166</v>
      </c>
      <c r="K53" s="24"/>
      <c r="L53" s="48" t="s">
        <v>23</v>
      </c>
      <c r="M53" s="24"/>
      <c r="N53" s="49">
        <f>Enero!Q47+Febrero!Q47+Marzo!Q47+Abril!Q47+Mayo!Q47+Junio!Q47+Julio!Q47+Agosto!Q47+Septiembre!Q47+Octubre!Q47+Noviembre!Q47+Diciembre!Q47</f>
        <v>0</v>
      </c>
      <c r="O53" s="50">
        <f>Enero!O47+Febrero!O47+Marzo!O47+Abril!O47+Mayo!O47+Junio!O47+Julio!O47+Agosto!O47+Septiembre!O47+Octubre!O47+Noviembre!O47+Diciembre!O47</f>
        <v>0</v>
      </c>
      <c r="P53" s="50">
        <f>Enero!T47+Febrero!T47+Marzo!T47+Abril!T47+Mayo!T47+Junio!T47+Julio!T47+Agosto!T47+Septiembre!T47+Octubre!T47+Noviembre!T47+Diciembre!T47</f>
        <v>0</v>
      </c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</row>
    <row r="54" spans="1:27" ht="15" customHeight="1">
      <c r="A54" s="48" t="s">
        <v>167</v>
      </c>
      <c r="B54" s="23"/>
      <c r="C54" s="24"/>
      <c r="D54" s="48" t="s">
        <v>168</v>
      </c>
      <c r="E54" s="24"/>
      <c r="F54" s="49" t="s">
        <v>169</v>
      </c>
      <c r="G54" s="48" t="s">
        <v>170</v>
      </c>
      <c r="H54" s="23"/>
      <c r="I54" s="46"/>
      <c r="J54" s="48" t="s">
        <v>171</v>
      </c>
      <c r="K54" s="24"/>
      <c r="L54" s="48" t="s">
        <v>23</v>
      </c>
      <c r="M54" s="24"/>
      <c r="N54" s="49">
        <f>Enero!Q48+Febrero!Q48+Marzo!Q48+Abril!Q48+Mayo!Q48+Junio!Q48+Julio!Q48+Agosto!Q48+Septiembre!Q48+Octubre!Q48+Noviembre!Q48+Diciembre!Q48</f>
        <v>0</v>
      </c>
      <c r="O54" s="50">
        <f>Enero!O48+Febrero!O48+Marzo!O48+Abril!O48+Mayo!O48+Junio!O48+Julio!O48+Agosto!O48+Septiembre!O48+Octubre!O48+Noviembre!O48+Diciembre!O48</f>
        <v>0</v>
      </c>
      <c r="P54" s="50">
        <f>Enero!T48+Febrero!T48+Marzo!T48+Abril!T48+Mayo!T48+Junio!T48+Julio!T48+Agosto!T48+Septiembre!T48+Octubre!T48+Noviembre!T48+Diciembre!T48</f>
        <v>0</v>
      </c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</row>
    <row r="55" spans="1:27" ht="15" customHeight="1">
      <c r="A55" s="48" t="s">
        <v>167</v>
      </c>
      <c r="B55" s="23"/>
      <c r="C55" s="24"/>
      <c r="D55" s="48" t="s">
        <v>172</v>
      </c>
      <c r="E55" s="24"/>
      <c r="F55" s="49" t="s">
        <v>38</v>
      </c>
      <c r="G55" s="48" t="s">
        <v>173</v>
      </c>
      <c r="H55" s="23"/>
      <c r="I55" s="46"/>
      <c r="J55" s="48" t="s">
        <v>174</v>
      </c>
      <c r="K55" s="24"/>
      <c r="L55" s="48" t="s">
        <v>23</v>
      </c>
      <c r="M55" s="24"/>
      <c r="N55" s="49">
        <f>Enero!Q49+Febrero!Q49+Marzo!Q49+Abril!Q49+Mayo!Q49+Junio!Q49+Julio!Q49+Agosto!Q49+Septiembre!Q49+Octubre!Q49+Noviembre!Q49+Diciembre!Q49</f>
        <v>0</v>
      </c>
      <c r="O55" s="50">
        <f>Enero!O49+Febrero!O49+Marzo!O49+Abril!O49+Mayo!O49+Junio!O49+Julio!O49+Agosto!O49+Septiembre!O49+Octubre!O49+Noviembre!O49+Diciembre!O49</f>
        <v>0</v>
      </c>
      <c r="P55" s="50">
        <f>Enero!T49+Febrero!T49+Marzo!T49+Abril!T49+Mayo!T49+Junio!T49+Julio!T49+Agosto!T49+Septiembre!T49+Octubre!T49+Noviembre!T49+Diciembre!T49</f>
        <v>0</v>
      </c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</row>
    <row r="56" spans="1:27" ht="15" customHeight="1">
      <c r="A56" s="41" t="s">
        <v>167</v>
      </c>
      <c r="B56" s="23"/>
      <c r="C56" s="24"/>
      <c r="D56" s="41" t="s">
        <v>172</v>
      </c>
      <c r="E56" s="24"/>
      <c r="F56" s="42" t="s">
        <v>38</v>
      </c>
      <c r="G56" s="41" t="s">
        <v>175</v>
      </c>
      <c r="H56" s="23"/>
      <c r="I56" s="23"/>
      <c r="J56" s="41" t="s">
        <v>176</v>
      </c>
      <c r="K56" s="24"/>
      <c r="L56" s="41" t="s">
        <v>23</v>
      </c>
      <c r="M56" s="24"/>
      <c r="N56" s="42">
        <f>Enero!Q50+Febrero!Q50+Marzo!Q50+Abril!Q50+Mayo!Q50+Junio!Q50+Julio!Q50+Agosto!Q50+Septiembre!Q50+Octubre!Q50+Noviembre!Q50+Diciembre!Q50</f>
        <v>0</v>
      </c>
      <c r="O56" s="43">
        <f>Enero!O50+Febrero!O50+Marzo!O50+Abril!O50+Mayo!O50+Junio!O50+Julio!O50+Agosto!O50+Septiembre!O50+Octubre!O50+Noviembre!O50+Diciembre!O50</f>
        <v>0</v>
      </c>
      <c r="P56" s="43">
        <f>Enero!T50+Febrero!T50+Marzo!T50+Abril!T50+Mayo!T50+Junio!T50+Julio!T50+Agosto!T50+Septiembre!T50+Octubre!T50+Noviembre!T50+Diciembre!T50</f>
        <v>27777.777777777777</v>
      </c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</row>
    <row r="57" spans="1:27" ht="15" customHeight="1">
      <c r="A57" s="44" t="s">
        <v>177</v>
      </c>
      <c r="B57" s="23"/>
      <c r="C57" s="24"/>
      <c r="D57" s="44" t="s">
        <v>178</v>
      </c>
      <c r="E57" s="24"/>
      <c r="F57" s="45" t="s">
        <v>179</v>
      </c>
      <c r="G57" s="44" t="s">
        <v>180</v>
      </c>
      <c r="H57" s="23"/>
      <c r="I57" s="46"/>
      <c r="J57" s="44" t="s">
        <v>181</v>
      </c>
      <c r="K57" s="24"/>
      <c r="L57" s="44" t="s">
        <v>96</v>
      </c>
      <c r="M57" s="24"/>
      <c r="N57" s="45">
        <f>Enero!Q51+Febrero!Q51+Marzo!Q51+Abril!Q51+Mayo!Q51+Junio!Q51+Julio!Q51+Agosto!Q51+Septiembre!Q51+Octubre!Q51+Noviembre!Q51+Diciembre!Q51</f>
        <v>4</v>
      </c>
      <c r="O57" s="47">
        <f>Enero!O51+Febrero!O51+Marzo!O51+Abril!O51+Mayo!O51+Junio!O51+Julio!O51+Agosto!O51+Septiembre!O51+Octubre!O51+Noviembre!O51+Diciembre!O51</f>
        <v>16163264</v>
      </c>
      <c r="P57" s="47">
        <f>Enero!T51+Febrero!T51+Marzo!T51+Abril!T51+Mayo!T51+Junio!T51+Julio!T51+Agosto!T51+Septiembre!T51+Octubre!T51+Noviembre!T51+Diciembre!T51</f>
        <v>20139189.925925925</v>
      </c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</row>
    <row r="58" spans="1:27" ht="15" customHeight="1">
      <c r="A58" s="41" t="s">
        <v>182</v>
      </c>
      <c r="B58" s="23"/>
      <c r="C58" s="24"/>
      <c r="D58" s="41" t="s">
        <v>183</v>
      </c>
      <c r="E58" s="24"/>
      <c r="F58" s="42" t="s">
        <v>184</v>
      </c>
      <c r="G58" s="41" t="s">
        <v>185</v>
      </c>
      <c r="H58" s="23"/>
      <c r="I58" s="23"/>
      <c r="J58" s="41" t="s">
        <v>186</v>
      </c>
      <c r="K58" s="24"/>
      <c r="L58" s="41" t="s">
        <v>99</v>
      </c>
      <c r="M58" s="24"/>
      <c r="N58" s="42">
        <f>Enero!Q52+Febrero!Q52+Marzo!Q52+Abril!Q52+Mayo!Q52+Junio!Q52+Julio!Q52+Agosto!Q52+Septiembre!Q52+Octubre!Q52+Noviembre!Q52+Diciembre!Q52</f>
        <v>3</v>
      </c>
      <c r="O58" s="43">
        <f>Enero!O52+Febrero!O52+Marzo!O52+Abril!O52+Mayo!O52+Junio!O52+Julio!O52+Agosto!O52+Septiembre!O52+Octubre!O52+Noviembre!O52+Diciembre!O52</f>
        <v>1130500</v>
      </c>
      <c r="P58" s="43">
        <f>Enero!T52+Febrero!T52+Marzo!T52+Abril!T52+Mayo!T52+Junio!T52+Julio!T52+Agosto!T52+Septiembre!T52+Octubre!T52+Noviembre!T52+Diciembre!T52</f>
        <v>1260129.6296296299</v>
      </c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</row>
    <row r="59" spans="1:27" ht="15" customHeight="1">
      <c r="A59" s="41" t="s">
        <v>187</v>
      </c>
      <c r="B59" s="23"/>
      <c r="C59" s="24"/>
      <c r="D59" s="41" t="s">
        <v>188</v>
      </c>
      <c r="E59" s="24"/>
      <c r="F59" s="42" t="s">
        <v>189</v>
      </c>
      <c r="G59" s="41" t="s">
        <v>190</v>
      </c>
      <c r="H59" s="23"/>
      <c r="I59" s="23"/>
      <c r="J59" s="41" t="s">
        <v>117</v>
      </c>
      <c r="K59" s="24"/>
      <c r="L59" s="41" t="s">
        <v>191</v>
      </c>
      <c r="M59" s="24"/>
      <c r="N59" s="42">
        <f>Enero!Q53+Febrero!Q53+Marzo!Q53+Abril!Q53+Mayo!Q53+Junio!Q53+Julio!Q53+Agosto!Q53+Septiembre!Q53+Octubre!Q53+Noviembre!Q53+Diciembre!Q53</f>
        <v>1</v>
      </c>
      <c r="O59" s="43">
        <f>Enero!O53+Febrero!O53+Marzo!O53+Abril!O53+Mayo!O53+Junio!O53+Julio!O53+Agosto!O53+Septiembre!O53+Octubre!O53+Noviembre!O53+Diciembre!O53</f>
        <v>0</v>
      </c>
      <c r="P59" s="43">
        <f>Enero!T53+Febrero!T53+Marzo!T53+Abril!T53+Mayo!T53+Junio!T53+Julio!T53+Agosto!T53+Septiembre!T53+Octubre!T53+Noviembre!T53+Diciembre!T53</f>
        <v>27777.777777777777</v>
      </c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</row>
    <row r="60" spans="1:27" ht="15" customHeight="1">
      <c r="A60" s="41" t="s">
        <v>192</v>
      </c>
      <c r="B60" s="23"/>
      <c r="C60" s="24"/>
      <c r="D60" s="41" t="s">
        <v>193</v>
      </c>
      <c r="E60" s="24"/>
      <c r="F60" s="42" t="s">
        <v>194</v>
      </c>
      <c r="G60" s="41" t="s">
        <v>195</v>
      </c>
      <c r="H60" s="23"/>
      <c r="I60" s="23"/>
      <c r="J60" s="41" t="s">
        <v>196</v>
      </c>
      <c r="K60" s="24"/>
      <c r="L60" s="41" t="s">
        <v>191</v>
      </c>
      <c r="M60" s="24"/>
      <c r="N60" s="42">
        <f>Enero!Q54+Febrero!Q54+Marzo!Q54+Abril!Q54+Mayo!Q54+Junio!Q54+Julio!Q54+Agosto!Q54+Septiembre!Q54+Octubre!Q54+Noviembre!Q54+Diciembre!Q54</f>
        <v>0</v>
      </c>
      <c r="O60" s="43">
        <f>Enero!O54+Febrero!O54+Marzo!O54+Abril!O54+Mayo!O54+Junio!O54+Julio!O54+Agosto!O54+Septiembre!O54+Octubre!O54+Noviembre!O54+Diciembre!O54</f>
        <v>500000</v>
      </c>
      <c r="P60" s="43">
        <f>Enero!T54+Febrero!T54+Marzo!T54+Abril!T54+Mayo!T54+Junio!T54+Julio!T54+Agosto!T54+Septiembre!T54+Octubre!T54+Noviembre!T54+Diciembre!T54</f>
        <v>518518.51851851854</v>
      </c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</row>
    <row r="61" spans="1:27" ht="15" customHeight="1">
      <c r="A61" s="41" t="s">
        <v>197</v>
      </c>
      <c r="B61" s="23"/>
      <c r="C61" s="24"/>
      <c r="D61" s="41" t="s">
        <v>198</v>
      </c>
      <c r="E61" s="24"/>
      <c r="F61" s="42" t="s">
        <v>199</v>
      </c>
      <c r="G61" s="41" t="s">
        <v>200</v>
      </c>
      <c r="H61" s="23"/>
      <c r="I61" s="23"/>
      <c r="J61" s="41" t="s">
        <v>201</v>
      </c>
      <c r="K61" s="24"/>
      <c r="L61" s="41" t="s">
        <v>118</v>
      </c>
      <c r="M61" s="24"/>
      <c r="N61" s="42">
        <f>Enero!Q55+Febrero!Q55+Marzo!Q55+Abril!Q55+Mayo!Q55+Junio!Q55+Julio!Q55+Agosto!Q55+Septiembre!Q55+Octubre!Q55+Noviembre!Q55+Diciembre!Q55</f>
        <v>1</v>
      </c>
      <c r="O61" s="43">
        <f>Enero!O55+Febrero!O55+Marzo!O55+Abril!O55+Mayo!O55+Junio!O55+Julio!O55+Agosto!O55+Septiembre!O55+Octubre!O55+Noviembre!O55+Diciembre!O55</f>
        <v>0</v>
      </c>
      <c r="P61" s="43">
        <f>Enero!T55+Febrero!T55+Marzo!T55+Abril!T55+Mayo!T55+Junio!T55+Julio!T55+Agosto!T55+Septiembre!T55+Octubre!T55+Noviembre!T55+Diciembre!T55</f>
        <v>37037.037037037036</v>
      </c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</row>
    <row r="62" spans="1:27" ht="15" customHeight="1">
      <c r="A62" s="41" t="s">
        <v>202</v>
      </c>
      <c r="B62" s="23"/>
      <c r="C62" s="24"/>
      <c r="D62" s="41" t="s">
        <v>117</v>
      </c>
      <c r="E62" s="24"/>
      <c r="F62" s="42" t="s">
        <v>189</v>
      </c>
      <c r="G62" s="41" t="s">
        <v>203</v>
      </c>
      <c r="H62" s="23"/>
      <c r="I62" s="23"/>
      <c r="J62" s="41" t="s">
        <v>117</v>
      </c>
      <c r="K62" s="24"/>
      <c r="L62" s="41" t="s">
        <v>191</v>
      </c>
      <c r="M62" s="24"/>
      <c r="N62" s="42">
        <f>Enero!Q56+Febrero!Q56+Marzo!Q56+Abril!Q56+Mayo!Q56+Junio!Q56+Julio!Q56+Agosto!Q56+Septiembre!Q56+Octubre!Q56+Noviembre!Q56+Diciembre!Q56</f>
        <v>0</v>
      </c>
      <c r="O62" s="43">
        <f>Enero!O56+Febrero!O56+Marzo!O56+Abril!O56+Mayo!O56+Junio!O56+Julio!O56+Agosto!O56+Septiembre!O56+Octubre!O56+Noviembre!O56+Diciembre!O56</f>
        <v>0</v>
      </c>
      <c r="P62" s="43">
        <f>Enero!T56+Febrero!T56+Marzo!T56+Abril!T56+Mayo!T56+Junio!T56+Julio!T56+Agosto!T56+Septiembre!T56+Octubre!T56+Noviembre!T56+Diciembre!T56</f>
        <v>37037.037037037036</v>
      </c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</row>
    <row r="63" spans="1:27" ht="15" customHeight="1">
      <c r="A63" s="41" t="s">
        <v>204</v>
      </c>
      <c r="B63" s="23"/>
      <c r="C63" s="24"/>
      <c r="D63" s="41" t="s">
        <v>205</v>
      </c>
      <c r="E63" s="24"/>
      <c r="F63" s="42" t="s">
        <v>206</v>
      </c>
      <c r="G63" s="41" t="s">
        <v>207</v>
      </c>
      <c r="H63" s="23"/>
      <c r="I63" s="23"/>
      <c r="J63" s="41" t="s">
        <v>208</v>
      </c>
      <c r="K63" s="24"/>
      <c r="L63" s="41" t="s">
        <v>99</v>
      </c>
      <c r="M63" s="24"/>
      <c r="N63" s="42">
        <f>Enero!Q57+Febrero!Q57+Marzo!Q57+Abril!Q57+Mayo!Q57+Junio!Q57+Julio!Q57+Agosto!Q57+Septiembre!Q57+Octubre!Q57+Noviembre!Q57+Diciembre!Q57</f>
        <v>0</v>
      </c>
      <c r="O63" s="43">
        <f>Enero!O57+Febrero!O57+Marzo!O57+Abril!O57+Mayo!O57+Junio!O57+Julio!O57+Agosto!O57+Septiembre!O57+Octubre!O57+Noviembre!O57+Diciembre!O57</f>
        <v>222530</v>
      </c>
      <c r="P63" s="43">
        <f>Enero!T57+Febrero!T57+Marzo!T57+Abril!T57+Mayo!T57+Junio!T57+Julio!T57+Agosto!T57+Septiembre!T57+Octubre!T57+Noviembre!T57+Diciembre!T57</f>
        <v>296604.07407407404</v>
      </c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</row>
    <row r="64" spans="1:27" ht="28.5" customHeight="1">
      <c r="A64" s="44" t="s">
        <v>209</v>
      </c>
      <c r="B64" s="23"/>
      <c r="C64" s="24"/>
      <c r="D64" s="44" t="s">
        <v>210</v>
      </c>
      <c r="E64" s="24"/>
      <c r="F64" s="45" t="s">
        <v>211</v>
      </c>
      <c r="G64" s="44" t="s">
        <v>212</v>
      </c>
      <c r="H64" s="23"/>
      <c r="I64" s="46"/>
      <c r="J64" s="44" t="s">
        <v>213</v>
      </c>
      <c r="K64" s="24"/>
      <c r="L64" s="44" t="s">
        <v>191</v>
      </c>
      <c r="M64" s="24"/>
      <c r="N64" s="45">
        <f>Enero!Q58+Febrero!Q58+Marzo!Q58+Abril!Q58+Mayo!Q58+Junio!Q58+Julio!Q58+Agosto!Q58+Septiembre!Q58+Octubre!Q58+Noviembre!Q58+Diciembre!Q58</f>
        <v>1</v>
      </c>
      <c r="O64" s="47">
        <f>Enero!O58+Febrero!O58+Marzo!O58+Abril!O58+Mayo!O58+Junio!O58+Julio!O58+Agosto!O58+Septiembre!O58+Octubre!O58+Noviembre!O58+Diciembre!O58</f>
        <v>5973800</v>
      </c>
      <c r="P64" s="47">
        <f>Enero!T58+Febrero!T58+Marzo!T58+Abril!T58+Mayo!T58+Junio!T58+Julio!T58+Agosto!T58+Septiembre!T58+Octubre!T58+Noviembre!T58+Diciembre!T58</f>
        <v>7768473.8518518517</v>
      </c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</row>
    <row r="65" spans="1:27" ht="15" customHeight="1">
      <c r="A65" s="41" t="s">
        <v>214</v>
      </c>
      <c r="B65" s="23"/>
      <c r="C65" s="24"/>
      <c r="D65" s="41" t="s">
        <v>215</v>
      </c>
      <c r="E65" s="24"/>
      <c r="F65" s="42" t="s">
        <v>216</v>
      </c>
      <c r="G65" s="41" t="s">
        <v>217</v>
      </c>
      <c r="H65" s="23"/>
      <c r="I65" s="23"/>
      <c r="J65" s="41" t="s">
        <v>218</v>
      </c>
      <c r="K65" s="24"/>
      <c r="L65" s="41" t="s">
        <v>23</v>
      </c>
      <c r="M65" s="24"/>
      <c r="N65" s="42">
        <f>Enero!Q59+Febrero!Q59+Marzo!Q59+Abril!Q59+Mayo!Q59+Junio!Q59+Julio!Q59+Agosto!Q59+Septiembre!Q59+Octubre!Q59+Noviembre!Q59+Diciembre!Q59</f>
        <v>0</v>
      </c>
      <c r="O65" s="43">
        <f>Enero!O59+Febrero!O59+Marzo!O59+Abril!O59+Mayo!O59+Junio!O59+Julio!O59+Agosto!O59+Septiembre!O59+Octubre!O59+Noviembre!O59+Diciembre!O59</f>
        <v>0</v>
      </c>
      <c r="P65" s="43">
        <f>Enero!T59+Febrero!T59+Marzo!T59+Abril!T59+Mayo!T59+Junio!T59+Julio!T59+Agosto!T59+Septiembre!T59+Octubre!T59+Noviembre!T59+Diciembre!T59</f>
        <v>18518.518518518518</v>
      </c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</row>
    <row r="66" spans="1:27" ht="15" customHeight="1">
      <c r="A66" s="41" t="s">
        <v>219</v>
      </c>
      <c r="B66" s="23"/>
      <c r="C66" s="24"/>
      <c r="D66" s="41" t="s">
        <v>220</v>
      </c>
      <c r="E66" s="24"/>
      <c r="F66" s="42" t="s">
        <v>220</v>
      </c>
      <c r="G66" s="41" t="s">
        <v>221</v>
      </c>
      <c r="H66" s="23"/>
      <c r="I66" s="23"/>
      <c r="J66" s="41" t="s">
        <v>220</v>
      </c>
      <c r="K66" s="24"/>
      <c r="L66" s="41" t="s">
        <v>138</v>
      </c>
      <c r="M66" s="24"/>
      <c r="N66" s="42">
        <f>Enero!Q60+Febrero!Q60+Marzo!Q60+Abril!Q60+Mayo!Q60+Junio!Q60+Julio!Q60+Agosto!Q60+Septiembre!Q60+Octubre!Q60+Noviembre!Q60+Diciembre!Q60</f>
        <v>0</v>
      </c>
      <c r="O66" s="43">
        <f>Enero!O60+Febrero!O60+Marzo!O60+Abril!O60+Mayo!O60+Junio!O60+Julio!O60+Agosto!O60+Septiembre!O60+Octubre!O60+Noviembre!O60+Diciembre!O60</f>
        <v>0</v>
      </c>
      <c r="P66" s="43">
        <f>Enero!T60+Febrero!T60+Marzo!T60+Abril!T60+Mayo!T60+Junio!T60+Julio!T60+Agosto!T60+Septiembre!T60+Octubre!T60+Noviembre!T60+Diciembre!T60</f>
        <v>9259.2592592592591</v>
      </c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</row>
    <row r="67" spans="1:27" ht="15" customHeight="1">
      <c r="A67" s="41" t="s">
        <v>219</v>
      </c>
      <c r="B67" s="23"/>
      <c r="C67" s="24"/>
      <c r="D67" s="41" t="s">
        <v>220</v>
      </c>
      <c r="E67" s="24"/>
      <c r="F67" s="42" t="s">
        <v>220</v>
      </c>
      <c r="G67" s="41" t="s">
        <v>222</v>
      </c>
      <c r="H67" s="23"/>
      <c r="I67" s="23"/>
      <c r="J67" s="41" t="s">
        <v>220</v>
      </c>
      <c r="K67" s="24"/>
      <c r="L67" s="41" t="s">
        <v>138</v>
      </c>
      <c r="M67" s="24"/>
      <c r="N67" s="42">
        <f>Enero!Q61+Febrero!Q61+Marzo!Q61+Abril!Q61+Mayo!Q61+Junio!Q61+Julio!Q61+Agosto!Q61+Septiembre!Q61+Octubre!Q61+Noviembre!Q61+Diciembre!Q61</f>
        <v>0</v>
      </c>
      <c r="O67" s="43">
        <f>Enero!O61+Febrero!O61+Marzo!O61+Abril!O61+Mayo!O61+Junio!O61+Julio!O61+Agosto!O61+Septiembre!O61+Octubre!O61+Noviembre!O61+Diciembre!O61</f>
        <v>0</v>
      </c>
      <c r="P67" s="43">
        <f>Enero!T61+Febrero!T61+Marzo!T61+Abril!T61+Mayo!T61+Junio!T61+Julio!T61+Agosto!T61+Septiembre!T61+Octubre!T61+Noviembre!T61+Diciembre!T61</f>
        <v>9259.2592592592591</v>
      </c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</row>
    <row r="68" spans="1:27" ht="15" customHeight="1">
      <c r="A68" s="44" t="s">
        <v>223</v>
      </c>
      <c r="B68" s="23"/>
      <c r="C68" s="24"/>
      <c r="D68" s="44" t="s">
        <v>224</v>
      </c>
      <c r="E68" s="24"/>
      <c r="F68" s="45" t="s">
        <v>225</v>
      </c>
      <c r="G68" s="44" t="s">
        <v>226</v>
      </c>
      <c r="H68" s="23"/>
      <c r="I68" s="46"/>
      <c r="J68" s="44" t="s">
        <v>227</v>
      </c>
      <c r="K68" s="24"/>
      <c r="L68" s="44" t="s">
        <v>96</v>
      </c>
      <c r="M68" s="24"/>
      <c r="N68" s="45">
        <f>Enero!Q62+Febrero!Q62+Marzo!Q62+Abril!Q62+Mayo!Q62+Junio!Q62+Julio!Q62+Agosto!Q62+Septiembre!Q62+Octubre!Q62+Noviembre!Q62+Diciembre!Q62</f>
        <v>0</v>
      </c>
      <c r="O68" s="47">
        <f>Enero!O62+Febrero!O62+Marzo!O62+Abril!O62+Mayo!O62+Junio!O62+Julio!O62+Agosto!O62+Septiembre!O62+Octubre!O62+Noviembre!O62+Diciembre!O62</f>
        <v>0</v>
      </c>
      <c r="P68" s="47">
        <f>Enero!T62+Febrero!T62+Marzo!T62+Abril!T62+Mayo!T62+Junio!T62+Julio!T62+Agosto!T62+Septiembre!T62+Octubre!T62+Noviembre!T62+Diciembre!T62</f>
        <v>7544733.3333333349</v>
      </c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</row>
    <row r="69" spans="1:27" ht="15" customHeight="1">
      <c r="A69" s="44" t="s">
        <v>223</v>
      </c>
      <c r="B69" s="23"/>
      <c r="C69" s="24"/>
      <c r="D69" s="44" t="s">
        <v>224</v>
      </c>
      <c r="E69" s="24"/>
      <c r="F69" s="45" t="s">
        <v>225</v>
      </c>
      <c r="G69" s="44" t="s">
        <v>228</v>
      </c>
      <c r="H69" s="23"/>
      <c r="I69" s="46"/>
      <c r="J69" s="44" t="s">
        <v>229</v>
      </c>
      <c r="K69" s="24"/>
      <c r="L69" s="44" t="s">
        <v>96</v>
      </c>
      <c r="M69" s="24"/>
      <c r="N69" s="45">
        <f>Enero!Q63+Febrero!Q63+Marzo!Q63+Abril!Q63+Mayo!Q63+Junio!Q63+Julio!Q63+Agosto!Q63+Septiembre!Q63+Octubre!Q63+Noviembre!Q63+Diciembre!Q63</f>
        <v>0</v>
      </c>
      <c r="O69" s="47">
        <f>Enero!O63+Febrero!O63+Marzo!O63+Abril!O63+Mayo!O63+Junio!O63+Julio!O63+Agosto!O63+Septiembre!O63+Octubre!O63+Noviembre!O63+Diciembre!O63</f>
        <v>0</v>
      </c>
      <c r="P69" s="47">
        <f>Enero!T63+Febrero!T63+Marzo!T63+Abril!T63+Mayo!T63+Junio!T63+Julio!T63+Agosto!T63+Septiembre!T63+Octubre!T63+Noviembre!T63+Diciembre!T63</f>
        <v>7544733.3333333349</v>
      </c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</row>
    <row r="70" spans="1:27" ht="15" customHeight="1">
      <c r="A70" s="44" t="s">
        <v>230</v>
      </c>
      <c r="B70" s="23"/>
      <c r="C70" s="24"/>
      <c r="D70" s="44" t="s">
        <v>231</v>
      </c>
      <c r="E70" s="24"/>
      <c r="F70" s="45" t="s">
        <v>179</v>
      </c>
      <c r="G70" s="44" t="s">
        <v>232</v>
      </c>
      <c r="H70" s="23"/>
      <c r="I70" s="46"/>
      <c r="J70" s="44" t="s">
        <v>233</v>
      </c>
      <c r="K70" s="24"/>
      <c r="L70" s="44" t="s">
        <v>96</v>
      </c>
      <c r="M70" s="24"/>
      <c r="N70" s="45">
        <f>Enero!Q64+Febrero!Q64+Marzo!Q64+Abril!Q64+Mayo!Q64+Junio!Q64+Julio!Q64+Agosto!Q64+Septiembre!Q64+Octubre!Q64+Noviembre!Q64+Diciembre!Q64</f>
        <v>0</v>
      </c>
      <c r="O70" s="47">
        <f>Enero!O64+Febrero!O64+Marzo!O64+Abril!O64+Mayo!O64+Junio!O64+Julio!O64+Agosto!O64+Septiembre!O64+Octubre!O64+Noviembre!O64+Diciembre!O64</f>
        <v>0</v>
      </c>
      <c r="P70" s="47">
        <f>Enero!T64+Febrero!T64+Marzo!T64+Abril!T64+Mayo!T64+Junio!T64+Julio!T64+Agosto!T64+Septiembre!T64+Octubre!T64+Noviembre!T64+Diciembre!T64</f>
        <v>74074.074074074073</v>
      </c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</row>
    <row r="71" spans="1:27" ht="15" customHeight="1">
      <c r="A71" s="48" t="s">
        <v>234</v>
      </c>
      <c r="B71" s="23"/>
      <c r="C71" s="24"/>
      <c r="D71" s="48" t="s">
        <v>235</v>
      </c>
      <c r="E71" s="24"/>
      <c r="F71" s="49" t="s">
        <v>236</v>
      </c>
      <c r="G71" s="48" t="s">
        <v>237</v>
      </c>
      <c r="H71" s="23"/>
      <c r="I71" s="46"/>
      <c r="J71" s="48" t="s">
        <v>238</v>
      </c>
      <c r="K71" s="24"/>
      <c r="L71" s="48" t="s">
        <v>239</v>
      </c>
      <c r="M71" s="24"/>
      <c r="N71" s="49">
        <f>Enero!Q65+Febrero!Q65+Marzo!Q65+Abril!Q65+Mayo!Q65+Junio!Q65+Julio!Q65+Agosto!Q65+Septiembre!Q65+Octubre!Q65+Noviembre!Q65+Diciembre!Q65</f>
        <v>0</v>
      </c>
      <c r="O71" s="50">
        <f>Enero!O65+Febrero!O65+Marzo!O65+Abril!O65+Mayo!O65+Junio!O65+Julio!O65+Agosto!O65+Septiembre!O65+Octubre!O65+Noviembre!O65+Diciembre!O65</f>
        <v>0</v>
      </c>
      <c r="P71" s="50">
        <f>Enero!T65+Febrero!T65+Marzo!T65+Abril!T65+Mayo!T65+Junio!T65+Julio!T65+Agosto!T65+Septiembre!T65+Octubre!T65+Noviembre!T65+Diciembre!T65</f>
        <v>0</v>
      </c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</row>
    <row r="72" spans="1:27" ht="15" customHeight="1">
      <c r="A72" s="41" t="s">
        <v>240</v>
      </c>
      <c r="B72" s="23"/>
      <c r="C72" s="24"/>
      <c r="D72" s="41" t="s">
        <v>241</v>
      </c>
      <c r="E72" s="24"/>
      <c r="F72" s="42" t="s">
        <v>20</v>
      </c>
      <c r="G72" s="41" t="s">
        <v>242</v>
      </c>
      <c r="H72" s="23"/>
      <c r="I72" s="23"/>
      <c r="J72" s="41" t="s">
        <v>243</v>
      </c>
      <c r="K72" s="24"/>
      <c r="L72" s="41" t="s">
        <v>23</v>
      </c>
      <c r="M72" s="24"/>
      <c r="N72" s="42">
        <f>Enero!Q66+Febrero!Q66+Marzo!Q66+Abril!Q66+Mayo!Q66+Junio!Q66+Julio!Q66+Agosto!Q66+Septiembre!Q66+Octubre!Q66+Noviembre!Q66+Diciembre!Q66</f>
        <v>1</v>
      </c>
      <c r="O72" s="43">
        <f>Enero!O66+Febrero!O66+Marzo!O66+Abril!O66+Mayo!O66+Junio!O66+Julio!O66+Agosto!O66+Septiembre!O66+Octubre!O66+Noviembre!O66+Diciembre!O66</f>
        <v>0</v>
      </c>
      <c r="P72" s="43">
        <f>Enero!T66+Febrero!T66+Marzo!T66+Abril!T66+Mayo!T66+Junio!T66+Julio!T66+Agosto!T66+Septiembre!T66+Octubre!T66+Noviembre!T66+Diciembre!T66</f>
        <v>74074.074074074073</v>
      </c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</row>
    <row r="73" spans="1:27" ht="15" customHeight="1">
      <c r="A73" s="41" t="s">
        <v>244</v>
      </c>
      <c r="B73" s="23"/>
      <c r="C73" s="24"/>
      <c r="D73" s="41" t="s">
        <v>245</v>
      </c>
      <c r="E73" s="24"/>
      <c r="F73" s="42" t="s">
        <v>246</v>
      </c>
      <c r="G73" s="41" t="s">
        <v>247</v>
      </c>
      <c r="H73" s="23"/>
      <c r="I73" s="23"/>
      <c r="J73" s="41" t="s">
        <v>248</v>
      </c>
      <c r="K73" s="24"/>
      <c r="L73" s="41" t="s">
        <v>23</v>
      </c>
      <c r="M73" s="24"/>
      <c r="N73" s="42">
        <f>Enero!Q67+Febrero!Q67+Marzo!Q67+Abril!Q67+Mayo!Q67+Junio!Q67+Julio!Q67+Agosto!Q67+Septiembre!Q67+Octubre!Q67+Noviembre!Q67+Diciembre!Q67</f>
        <v>0</v>
      </c>
      <c r="O73" s="43">
        <f>Enero!O67+Febrero!O67+Marzo!O67+Abril!O67+Mayo!O67+Junio!O67+Julio!O67+Agosto!O67+Septiembre!O67+Octubre!O67+Noviembre!O67+Diciembre!O67</f>
        <v>0</v>
      </c>
      <c r="P73" s="43">
        <f>Enero!T67+Febrero!T67+Marzo!T67+Abril!T67+Mayo!T67+Junio!T67+Julio!T67+Agosto!T67+Septiembre!T67+Octubre!T67+Noviembre!T67+Diciembre!T67</f>
        <v>18518.518518518518</v>
      </c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</row>
    <row r="74" spans="1:27" ht="15" customHeight="1">
      <c r="A74" s="41" t="s">
        <v>244</v>
      </c>
      <c r="B74" s="23"/>
      <c r="C74" s="24"/>
      <c r="D74" s="41" t="s">
        <v>249</v>
      </c>
      <c r="E74" s="24"/>
      <c r="F74" s="42" t="s">
        <v>246</v>
      </c>
      <c r="G74" s="41" t="s">
        <v>250</v>
      </c>
      <c r="H74" s="23"/>
      <c r="I74" s="23"/>
      <c r="J74" s="41" t="s">
        <v>251</v>
      </c>
      <c r="K74" s="24"/>
      <c r="L74" s="41" t="s">
        <v>23</v>
      </c>
      <c r="M74" s="24"/>
      <c r="N74" s="42">
        <f>Enero!Q68+Febrero!Q68+Marzo!Q68+Abril!Q68+Mayo!Q68+Junio!Q68+Julio!Q68+Agosto!Q68+Septiembre!Q68+Octubre!Q68+Noviembre!Q68+Diciembre!Q68</f>
        <v>0</v>
      </c>
      <c r="O74" s="43">
        <f>Enero!O68+Febrero!O68+Marzo!O68+Abril!O68+Mayo!O68+Junio!O68+Julio!O68+Agosto!O68+Septiembre!O68+Octubre!O68+Noviembre!O68+Diciembre!O68</f>
        <v>0</v>
      </c>
      <c r="P74" s="43">
        <f>Enero!T68+Febrero!T68+Marzo!T68+Abril!T68+Mayo!T68+Junio!T68+Julio!T68+Agosto!T68+Septiembre!T68+Octubre!T68+Noviembre!T68+Diciembre!T68</f>
        <v>18518.518518518518</v>
      </c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</row>
    <row r="75" spans="1:27" ht="15" customHeight="1">
      <c r="A75" s="41" t="s">
        <v>244</v>
      </c>
      <c r="B75" s="23"/>
      <c r="C75" s="24"/>
      <c r="D75" s="41" t="s">
        <v>245</v>
      </c>
      <c r="E75" s="24"/>
      <c r="F75" s="42" t="s">
        <v>246</v>
      </c>
      <c r="G75" s="41" t="s">
        <v>252</v>
      </c>
      <c r="H75" s="23"/>
      <c r="I75" s="23"/>
      <c r="J75" s="41" t="s">
        <v>253</v>
      </c>
      <c r="K75" s="24"/>
      <c r="L75" s="41" t="s">
        <v>23</v>
      </c>
      <c r="M75" s="24"/>
      <c r="N75" s="42">
        <f>Enero!Q69+Febrero!Q69+Marzo!Q69+Abril!Q69+Mayo!Q69+Junio!Q69+Julio!Q69+Agosto!Q69+Septiembre!Q69+Octubre!Q69+Noviembre!Q69+Diciembre!Q69</f>
        <v>2</v>
      </c>
      <c r="O75" s="43">
        <f>Enero!O69+Febrero!O69+Marzo!O69+Abril!O69+Mayo!O69+Junio!O69+Julio!O69+Agosto!O69+Septiembre!O69+Octubre!O69+Noviembre!O69+Diciembre!O69</f>
        <v>1680000</v>
      </c>
      <c r="P75" s="43">
        <f>Enero!T69+Febrero!T69+Marzo!T69+Abril!T69+Mayo!T69+Junio!T69+Julio!T69+Agosto!T69+Septiembre!T69+Octubre!T69+Noviembre!T69+Diciembre!T69</f>
        <v>1754074.0740740742</v>
      </c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</row>
    <row r="76" spans="1:27" ht="15" customHeight="1">
      <c r="A76" s="41" t="s">
        <v>244</v>
      </c>
      <c r="B76" s="23"/>
      <c r="C76" s="24"/>
      <c r="D76" s="41" t="s">
        <v>254</v>
      </c>
      <c r="E76" s="24"/>
      <c r="F76" s="42" t="s">
        <v>246</v>
      </c>
      <c r="G76" s="41" t="s">
        <v>255</v>
      </c>
      <c r="H76" s="23"/>
      <c r="I76" s="23"/>
      <c r="J76" s="41" t="s">
        <v>256</v>
      </c>
      <c r="K76" s="24"/>
      <c r="L76" s="41" t="s">
        <v>23</v>
      </c>
      <c r="M76" s="24"/>
      <c r="N76" s="42">
        <f>Enero!Q70+Febrero!Q70+Marzo!Q70+Abril!Q70+Mayo!Q70+Junio!Q70+Julio!Q70+Agosto!Q70+Septiembre!Q70+Octubre!Q70+Noviembre!Q70+Diciembre!Q70</f>
        <v>0</v>
      </c>
      <c r="O76" s="43">
        <f>Enero!O70+Febrero!O70+Marzo!O70+Abril!O70+Mayo!O70+Junio!O70+Julio!O70+Agosto!O70+Septiembre!O70+Octubre!O70+Noviembre!O70+Diciembre!O70</f>
        <v>0</v>
      </c>
      <c r="P76" s="43">
        <f>Enero!T70+Febrero!T70+Marzo!T70+Abril!T70+Mayo!T70+Junio!T70+Julio!T70+Agosto!T70+Septiembre!T70+Octubre!T70+Noviembre!T70+Diciembre!T70</f>
        <v>18518.518518518518</v>
      </c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</row>
    <row r="77" spans="1:27" ht="15" customHeight="1">
      <c r="A77" s="41" t="s">
        <v>244</v>
      </c>
      <c r="B77" s="23"/>
      <c r="C77" s="24"/>
      <c r="D77" s="41" t="s">
        <v>254</v>
      </c>
      <c r="E77" s="24"/>
      <c r="F77" s="42" t="s">
        <v>246</v>
      </c>
      <c r="G77" s="41" t="s">
        <v>257</v>
      </c>
      <c r="H77" s="23"/>
      <c r="I77" s="23"/>
      <c r="J77" s="41" t="s">
        <v>258</v>
      </c>
      <c r="K77" s="24"/>
      <c r="L77" s="41" t="s">
        <v>66</v>
      </c>
      <c r="M77" s="24"/>
      <c r="N77" s="42">
        <f>Enero!Q71+Febrero!Q71+Marzo!Q71+Abril!Q71+Mayo!Q71+Junio!Q71+Julio!Q71+Agosto!Q71+Septiembre!Q71+Octubre!Q71+Noviembre!Q71+Diciembre!Q71</f>
        <v>1</v>
      </c>
      <c r="O77" s="43">
        <f>Enero!O71+Febrero!O71+Marzo!O71+Abril!O71+Mayo!O71+Junio!O71+Julio!O71+Agosto!O71+Septiembre!O71+Octubre!O71+Noviembre!O71+Diciembre!O71</f>
        <v>0</v>
      </c>
      <c r="P77" s="43">
        <f>Enero!T71+Febrero!T71+Marzo!T71+Abril!T71+Mayo!T71+Junio!T71+Julio!T71+Agosto!T71+Septiembre!T71+Octubre!T71+Noviembre!T71+Diciembre!T71</f>
        <v>27777.777777777777</v>
      </c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</row>
    <row r="78" spans="1:27" ht="15" customHeight="1">
      <c r="A78" s="41" t="s">
        <v>244</v>
      </c>
      <c r="B78" s="23"/>
      <c r="C78" s="24"/>
      <c r="D78" s="41" t="s">
        <v>259</v>
      </c>
      <c r="E78" s="24"/>
      <c r="F78" s="42" t="s">
        <v>260</v>
      </c>
      <c r="G78" s="41" t="s">
        <v>261</v>
      </c>
      <c r="H78" s="23"/>
      <c r="I78" s="23"/>
      <c r="J78" s="41" t="s">
        <v>262</v>
      </c>
      <c r="K78" s="24"/>
      <c r="L78" s="41" t="s">
        <v>71</v>
      </c>
      <c r="M78" s="24"/>
      <c r="N78" s="42">
        <f>Enero!Q72+Febrero!Q72+Marzo!Q72+Abril!Q72+Mayo!Q72+Junio!Q72+Julio!Q72+Agosto!Q72+Septiembre!Q72+Octubre!Q72+Noviembre!Q72+Diciembre!Q72</f>
        <v>0</v>
      </c>
      <c r="O78" s="43">
        <f>Enero!O72+Febrero!O72+Marzo!O72+Abril!O72+Mayo!O72+Junio!O72+Julio!O72+Agosto!O72+Septiembre!O72+Octubre!O72+Noviembre!O72+Diciembre!O72</f>
        <v>0</v>
      </c>
      <c r="P78" s="43">
        <f>Enero!T72+Febrero!T72+Marzo!T72+Abril!T72+Mayo!T72+Junio!T72+Julio!T72+Agosto!T72+Septiembre!T72+Octubre!T72+Noviembre!T72+Diciembre!T72</f>
        <v>27777.777777777777</v>
      </c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</row>
    <row r="79" spans="1:27" ht="15" customHeight="1">
      <c r="A79" s="41" t="s">
        <v>244</v>
      </c>
      <c r="B79" s="23"/>
      <c r="C79" s="24"/>
      <c r="D79" s="41" t="s">
        <v>245</v>
      </c>
      <c r="E79" s="24"/>
      <c r="F79" s="42" t="s">
        <v>246</v>
      </c>
      <c r="G79" s="41" t="s">
        <v>263</v>
      </c>
      <c r="H79" s="23"/>
      <c r="I79" s="23"/>
      <c r="J79" s="41" t="s">
        <v>264</v>
      </c>
      <c r="K79" s="24"/>
      <c r="L79" s="41" t="s">
        <v>75</v>
      </c>
      <c r="M79" s="24"/>
      <c r="N79" s="42">
        <f>Enero!Q73+Febrero!Q73+Marzo!Q73+Abril!Q73+Mayo!Q73+Junio!Q73+Julio!Q73+Agosto!Q73+Septiembre!Q73+Octubre!Q73+Noviembre!Q73+Diciembre!Q73</f>
        <v>0</v>
      </c>
      <c r="O79" s="43">
        <f>Enero!O73+Febrero!O73+Marzo!O73+Abril!O73+Mayo!O73+Junio!O73+Julio!O73+Agosto!O73+Septiembre!O73+Octubre!O73+Noviembre!O73+Diciembre!O73</f>
        <v>0</v>
      </c>
      <c r="P79" s="43">
        <f>Enero!T73+Febrero!T73+Marzo!T73+Abril!T73+Mayo!T73+Junio!T73+Julio!T73+Agosto!T73+Septiembre!T73+Octubre!T73+Noviembre!T73+Diciembre!T73</f>
        <v>18518.518518518518</v>
      </c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</row>
    <row r="80" spans="1:27" ht="15" customHeight="1">
      <c r="A80" s="41" t="s">
        <v>244</v>
      </c>
      <c r="B80" s="23"/>
      <c r="C80" s="24"/>
      <c r="D80" s="41" t="s">
        <v>249</v>
      </c>
      <c r="E80" s="24"/>
      <c r="F80" s="42" t="s">
        <v>246</v>
      </c>
      <c r="G80" s="41" t="s">
        <v>265</v>
      </c>
      <c r="H80" s="23"/>
      <c r="I80" s="23"/>
      <c r="J80" s="41" t="s">
        <v>266</v>
      </c>
      <c r="K80" s="24"/>
      <c r="L80" s="41" t="s">
        <v>30</v>
      </c>
      <c r="M80" s="24"/>
      <c r="N80" s="42">
        <f>Enero!Q74+Febrero!Q74+Marzo!Q74+Abril!Q74+Mayo!Q74+Junio!Q74+Julio!Q74+Agosto!Q74+Septiembre!Q74+Octubre!Q74+Noviembre!Q74+Diciembre!Q74</f>
        <v>2</v>
      </c>
      <c r="O80" s="43">
        <f>Enero!O74+Febrero!O74+Marzo!O74+Abril!O74+Mayo!O74+Junio!O74+Julio!O74+Agosto!O74+Septiembre!O74+Octubre!O74+Noviembre!O74+Diciembre!O74</f>
        <v>0</v>
      </c>
      <c r="P80" s="43">
        <f>Enero!T74+Febrero!T74+Marzo!T74+Abril!T74+Mayo!T74+Junio!T74+Julio!T74+Agosto!T74+Septiembre!T74+Octubre!T74+Noviembre!T74+Diciembre!T74</f>
        <v>37037.037037037036</v>
      </c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</row>
    <row r="81" spans="1:27" ht="15" customHeight="1">
      <c r="A81" s="41" t="s">
        <v>244</v>
      </c>
      <c r="B81" s="23"/>
      <c r="C81" s="24"/>
      <c r="D81" s="41" t="s">
        <v>245</v>
      </c>
      <c r="E81" s="24"/>
      <c r="F81" s="42" t="s">
        <v>246</v>
      </c>
      <c r="G81" s="41" t="s">
        <v>267</v>
      </c>
      <c r="H81" s="23"/>
      <c r="I81" s="23"/>
      <c r="J81" s="41" t="s">
        <v>268</v>
      </c>
      <c r="K81" s="24"/>
      <c r="L81" s="41" t="s">
        <v>30</v>
      </c>
      <c r="M81" s="24"/>
      <c r="N81" s="42">
        <f>Enero!Q75+Febrero!Q75+Marzo!Q75+Abril!Q75+Mayo!Q75+Junio!Q75+Julio!Q75+Agosto!Q75+Septiembre!Q75+Octubre!Q75+Noviembre!Q75+Diciembre!Q75</f>
        <v>1</v>
      </c>
      <c r="O81" s="43">
        <f>Enero!O75+Febrero!O75+Marzo!O75+Abril!O75+Mayo!O75+Junio!O75+Julio!O75+Agosto!O75+Septiembre!O75+Octubre!O75+Noviembre!O75+Diciembre!O75</f>
        <v>5131561</v>
      </c>
      <c r="P81" s="43">
        <f>Enero!T75+Febrero!T75+Marzo!T75+Abril!T75+Mayo!T75+Junio!T75+Julio!T75+Agosto!T75+Septiembre!T75+Octubre!T75+Noviembre!T75+Diciembre!T75</f>
        <v>5159338.777777778</v>
      </c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</row>
    <row r="82" spans="1:27" ht="15" customHeight="1">
      <c r="A82" s="41" t="s">
        <v>244</v>
      </c>
      <c r="B82" s="23"/>
      <c r="C82" s="24"/>
      <c r="D82" s="41" t="s">
        <v>245</v>
      </c>
      <c r="E82" s="24"/>
      <c r="F82" s="42" t="s">
        <v>246</v>
      </c>
      <c r="G82" s="41" t="s">
        <v>269</v>
      </c>
      <c r="H82" s="23"/>
      <c r="I82" s="23"/>
      <c r="J82" s="41" t="s">
        <v>270</v>
      </c>
      <c r="K82" s="24"/>
      <c r="L82" s="41" t="s">
        <v>30</v>
      </c>
      <c r="M82" s="24"/>
      <c r="N82" s="42">
        <f>Enero!Q76+Febrero!Q76+Marzo!Q76+Abril!Q76+Mayo!Q76+Junio!Q76+Julio!Q76+Agosto!Q76+Septiembre!Q76+Octubre!Q76+Noviembre!Q76+Diciembre!Q76</f>
        <v>2</v>
      </c>
      <c r="O82" s="43">
        <f>Enero!O76+Febrero!O76+Marzo!O76+Abril!O76+Mayo!O76+Junio!O76+Julio!O76+Agosto!O76+Septiembre!O76+Octubre!O76+Noviembre!O76+Diciembre!O76</f>
        <v>0</v>
      </c>
      <c r="P82" s="43">
        <f>Enero!T76+Febrero!T76+Marzo!T76+Abril!T76+Mayo!T76+Junio!T76+Julio!T76+Agosto!T76+Septiembre!T76+Octubre!T76+Noviembre!T76+Diciembre!T76</f>
        <v>83333.333333333328</v>
      </c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</row>
    <row r="83" spans="1:27" ht="15" customHeight="1">
      <c r="A83" s="41" t="s">
        <v>244</v>
      </c>
      <c r="B83" s="23"/>
      <c r="C83" s="24"/>
      <c r="D83" s="41" t="s">
        <v>254</v>
      </c>
      <c r="E83" s="24"/>
      <c r="F83" s="42" t="s">
        <v>246</v>
      </c>
      <c r="G83" s="41" t="s">
        <v>271</v>
      </c>
      <c r="H83" s="23"/>
      <c r="I83" s="23"/>
      <c r="J83" s="41" t="s">
        <v>272</v>
      </c>
      <c r="K83" s="24"/>
      <c r="L83" s="41" t="s">
        <v>30</v>
      </c>
      <c r="M83" s="24"/>
      <c r="N83" s="42">
        <f>Enero!Q77+Febrero!Q77+Marzo!Q77+Abril!Q77+Mayo!Q77+Junio!Q77+Julio!Q77+Agosto!Q77+Septiembre!Q77+Octubre!Q77+Noviembre!Q77+Diciembre!Q77</f>
        <v>0</v>
      </c>
      <c r="O83" s="43">
        <f>Enero!O77+Febrero!O77+Marzo!O77+Abril!O77+Mayo!O77+Junio!O77+Julio!O77+Agosto!O77+Septiembre!O77+Octubre!O77+Noviembre!O77+Diciembre!O77</f>
        <v>0</v>
      </c>
      <c r="P83" s="43">
        <f>Enero!T77+Febrero!T77+Marzo!T77+Abril!T77+Mayo!T77+Junio!T77+Julio!T77+Agosto!T77+Septiembre!T77+Octubre!T77+Noviembre!T77+Diciembre!T77</f>
        <v>9259.2592592592591</v>
      </c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</row>
    <row r="84" spans="1:27" ht="15" customHeight="1">
      <c r="A84" s="48" t="s">
        <v>244</v>
      </c>
      <c r="B84" s="23"/>
      <c r="C84" s="24"/>
      <c r="D84" s="48" t="s">
        <v>259</v>
      </c>
      <c r="E84" s="24"/>
      <c r="F84" s="49" t="s">
        <v>246</v>
      </c>
      <c r="G84" s="48" t="s">
        <v>273</v>
      </c>
      <c r="H84" s="23"/>
      <c r="I84" s="46"/>
      <c r="J84" s="48" t="s">
        <v>274</v>
      </c>
      <c r="K84" s="24"/>
      <c r="L84" s="48" t="s">
        <v>30</v>
      </c>
      <c r="M84" s="24"/>
      <c r="N84" s="49">
        <f>Enero!Q78+Febrero!Q78+Marzo!Q78+Abril!Q78+Mayo!Q78+Junio!Q78+Julio!Q78+Agosto!Q78+Septiembre!Q78+Octubre!Q78+Noviembre!Q78+Diciembre!Q78</f>
        <v>0</v>
      </c>
      <c r="O84" s="50">
        <f>Enero!O78+Febrero!O78+Marzo!O78+Abril!O78+Mayo!O78+Junio!O78+Julio!O78+Agosto!O78+Septiembre!O78+Octubre!O78+Noviembre!O78+Diciembre!O78</f>
        <v>0</v>
      </c>
      <c r="P84" s="50">
        <f>Enero!T78+Febrero!T78+Marzo!T78+Abril!T78+Mayo!T78+Junio!T78+Julio!T78+Agosto!T78+Septiembre!T78+Octubre!T78+Noviembre!T78+Diciembre!T78</f>
        <v>0</v>
      </c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</row>
    <row r="85" spans="1:27" ht="15" customHeight="1">
      <c r="A85" s="41" t="s">
        <v>244</v>
      </c>
      <c r="B85" s="23"/>
      <c r="C85" s="24"/>
      <c r="D85" s="41" t="s">
        <v>245</v>
      </c>
      <c r="E85" s="24"/>
      <c r="F85" s="42" t="s">
        <v>246</v>
      </c>
      <c r="G85" s="41" t="s">
        <v>275</v>
      </c>
      <c r="H85" s="23"/>
      <c r="I85" s="23"/>
      <c r="J85" s="41" t="s">
        <v>276</v>
      </c>
      <c r="K85" s="24"/>
      <c r="L85" s="41" t="s">
        <v>81</v>
      </c>
      <c r="M85" s="24"/>
      <c r="N85" s="42">
        <f>Enero!Q79+Febrero!Q79+Marzo!Q79+Abril!Q79+Mayo!Q79+Junio!Q79+Julio!Q79+Agosto!Q79+Septiembre!Q79+Octubre!Q79+Noviembre!Q79+Diciembre!Q79</f>
        <v>0</v>
      </c>
      <c r="O85" s="43">
        <f>Enero!O79+Febrero!O79+Marzo!O79+Abril!O79+Mayo!O79+Junio!O79+Julio!O79+Agosto!O79+Septiembre!O79+Octubre!O79+Noviembre!O79+Diciembre!O79</f>
        <v>0</v>
      </c>
      <c r="P85" s="43">
        <f>Enero!T79+Febrero!T79+Marzo!T79+Abril!T79+Mayo!T79+Junio!T79+Julio!T79+Agosto!T79+Septiembre!T79+Octubre!T79+Noviembre!T79+Diciembre!T79</f>
        <v>18518.518518518518</v>
      </c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</row>
    <row r="86" spans="1:27" ht="15" customHeight="1">
      <c r="A86" s="41" t="s">
        <v>244</v>
      </c>
      <c r="B86" s="23"/>
      <c r="C86" s="24"/>
      <c r="D86" s="41" t="s">
        <v>245</v>
      </c>
      <c r="E86" s="24"/>
      <c r="F86" s="42" t="s">
        <v>246</v>
      </c>
      <c r="G86" s="41" t="s">
        <v>277</v>
      </c>
      <c r="H86" s="23"/>
      <c r="I86" s="23"/>
      <c r="J86" s="41" t="s">
        <v>278</v>
      </c>
      <c r="K86" s="24"/>
      <c r="L86" s="41" t="s">
        <v>88</v>
      </c>
      <c r="M86" s="24"/>
      <c r="N86" s="42">
        <f>Enero!Q80+Febrero!Q80+Marzo!Q80+Abril!Q80+Mayo!Q80+Junio!Q80+Julio!Q80+Agosto!Q80+Septiembre!Q80+Octubre!Q80+Noviembre!Q80+Diciembre!Q80</f>
        <v>3</v>
      </c>
      <c r="O86" s="43">
        <f>Enero!O80+Febrero!O80+Marzo!O80+Abril!O80+Mayo!O80+Junio!O80+Julio!O80+Agosto!O80+Septiembre!O80+Octubre!O80+Noviembre!O80+Diciembre!O80</f>
        <v>0</v>
      </c>
      <c r="P86" s="43">
        <f>Enero!T80+Febrero!T80+Marzo!T80+Abril!T80+Mayo!T80+Junio!T80+Julio!T80+Agosto!T80+Septiembre!T80+Octubre!T80+Noviembre!T80+Diciembre!T80</f>
        <v>46296.296296296292</v>
      </c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</row>
    <row r="87" spans="1:27" ht="15" customHeight="1">
      <c r="A87" s="41" t="s">
        <v>244</v>
      </c>
      <c r="B87" s="23"/>
      <c r="C87" s="24"/>
      <c r="D87" s="41" t="s">
        <v>249</v>
      </c>
      <c r="E87" s="24"/>
      <c r="F87" s="42" t="s">
        <v>246</v>
      </c>
      <c r="G87" s="41" t="s">
        <v>279</v>
      </c>
      <c r="H87" s="23"/>
      <c r="I87" s="23"/>
      <c r="J87" s="41" t="s">
        <v>280</v>
      </c>
      <c r="K87" s="24"/>
      <c r="L87" s="41" t="s">
        <v>96</v>
      </c>
      <c r="M87" s="24"/>
      <c r="N87" s="42">
        <f>Enero!Q81+Febrero!Q81+Marzo!Q81+Abril!Q81+Mayo!Q81+Junio!Q81+Julio!Q81+Agosto!Q81+Septiembre!Q81+Octubre!Q81+Noviembre!Q81+Diciembre!Q81</f>
        <v>2</v>
      </c>
      <c r="O87" s="43">
        <f>Enero!O81+Febrero!O81+Marzo!O81+Abril!O81+Mayo!O81+Junio!O81+Julio!O81+Agosto!O81+Septiembre!O81+Octubre!O81+Noviembre!O81+Diciembre!O81</f>
        <v>420000</v>
      </c>
      <c r="P87" s="43">
        <f>Enero!T81+Febrero!T81+Marzo!T81+Abril!T81+Mayo!T81+Junio!T81+Julio!T81+Agosto!T81+Septiembre!T81+Octubre!T81+Noviembre!T81+Diciembre!T81</f>
        <v>466296.29629629635</v>
      </c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</row>
    <row r="88" spans="1:27" ht="15" customHeight="1">
      <c r="A88" s="41" t="s">
        <v>244</v>
      </c>
      <c r="B88" s="23"/>
      <c r="C88" s="24"/>
      <c r="D88" s="41" t="s">
        <v>249</v>
      </c>
      <c r="E88" s="24"/>
      <c r="F88" s="42" t="s">
        <v>246</v>
      </c>
      <c r="G88" s="41" t="s">
        <v>281</v>
      </c>
      <c r="H88" s="23"/>
      <c r="I88" s="23"/>
      <c r="J88" s="41" t="s">
        <v>282</v>
      </c>
      <c r="K88" s="24"/>
      <c r="L88" s="41" t="s">
        <v>96</v>
      </c>
      <c r="M88" s="24"/>
      <c r="N88" s="42">
        <f>Enero!Q82+Febrero!Q82+Marzo!Q82+Abril!Q82+Mayo!Q82+Junio!Q82+Julio!Q82+Agosto!Q82+Septiembre!Q82+Octubre!Q82+Noviembre!Q82+Diciembre!Q82</f>
        <v>0</v>
      </c>
      <c r="O88" s="43">
        <f>Enero!O82+Febrero!O82+Marzo!O82+Abril!O82+Mayo!O82+Junio!O82+Julio!O82+Agosto!O82+Septiembre!O82+Octubre!O82+Noviembre!O82+Diciembre!O82</f>
        <v>0</v>
      </c>
      <c r="P88" s="43">
        <f>Enero!T82+Febrero!T82+Marzo!T82+Abril!T82+Mayo!T82+Junio!T82+Julio!T82+Agosto!T82+Septiembre!T82+Octubre!T82+Noviembre!T82+Diciembre!T82</f>
        <v>18518.518518518518</v>
      </c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</row>
    <row r="89" spans="1:27" ht="15" customHeight="1">
      <c r="A89" s="41" t="s">
        <v>244</v>
      </c>
      <c r="B89" s="23"/>
      <c r="C89" s="24"/>
      <c r="D89" s="41" t="s">
        <v>249</v>
      </c>
      <c r="E89" s="24"/>
      <c r="F89" s="42" t="s">
        <v>246</v>
      </c>
      <c r="G89" s="41" t="s">
        <v>283</v>
      </c>
      <c r="H89" s="23"/>
      <c r="I89" s="23"/>
      <c r="J89" s="41" t="s">
        <v>284</v>
      </c>
      <c r="K89" s="24"/>
      <c r="L89" s="41" t="s">
        <v>96</v>
      </c>
      <c r="M89" s="24"/>
      <c r="N89" s="42">
        <f>Enero!Q83+Febrero!Q83+Marzo!Q83+Abril!Q83+Mayo!Q83+Junio!Q83+Julio!Q83+Agosto!Q83+Septiembre!Q83+Octubre!Q83+Noviembre!Q83+Diciembre!Q83</f>
        <v>0</v>
      </c>
      <c r="O89" s="43">
        <f>Enero!O83+Febrero!O83+Marzo!O83+Abril!O83+Mayo!O83+Junio!O83+Julio!O83+Agosto!O83+Septiembre!O83+Octubre!O83+Noviembre!O83+Diciembre!O83</f>
        <v>0</v>
      </c>
      <c r="P89" s="43">
        <f>Enero!T83+Febrero!T83+Marzo!T83+Abril!T83+Mayo!T83+Junio!T83+Julio!T83+Agosto!T83+Septiembre!T83+Octubre!T83+Noviembre!T83+Diciembre!T83</f>
        <v>18518.518518518518</v>
      </c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</row>
    <row r="90" spans="1:27" ht="15" customHeight="1">
      <c r="A90" s="41" t="s">
        <v>244</v>
      </c>
      <c r="B90" s="23"/>
      <c r="C90" s="24"/>
      <c r="D90" s="41" t="s">
        <v>285</v>
      </c>
      <c r="E90" s="24"/>
      <c r="F90" s="42" t="s">
        <v>246</v>
      </c>
      <c r="G90" s="41" t="s">
        <v>286</v>
      </c>
      <c r="H90" s="23"/>
      <c r="I90" s="23"/>
      <c r="J90" s="41" t="s">
        <v>287</v>
      </c>
      <c r="K90" s="24"/>
      <c r="L90" s="41" t="s">
        <v>138</v>
      </c>
      <c r="M90" s="24"/>
      <c r="N90" s="42">
        <f>Enero!Q84+Febrero!Q84+Marzo!Q84+Abril!Q84+Mayo!Q84+Junio!Q84+Julio!Q84+Agosto!Q84+Septiembre!Q84+Octubre!Q84+Noviembre!Q84+Diciembre!Q84</f>
        <v>2</v>
      </c>
      <c r="O90" s="43">
        <f>Enero!O84+Febrero!O84+Marzo!O84+Abril!O84+Mayo!O84+Junio!O84+Julio!O84+Agosto!O84+Septiembre!O84+Octubre!O84+Noviembre!O84+Diciembre!O84</f>
        <v>1050715</v>
      </c>
      <c r="P90" s="43">
        <f>Enero!T84+Febrero!T84+Marzo!T84+Abril!T84+Mayo!T84+Junio!T84+Julio!T84+Agosto!T84+Septiembre!T84+Octubre!T84+Noviembre!T84+Diciembre!T84</f>
        <v>1106270.5555555555</v>
      </c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</row>
    <row r="91" spans="1:27" ht="15" customHeight="1">
      <c r="A91" s="41" t="s">
        <v>244</v>
      </c>
      <c r="B91" s="23"/>
      <c r="C91" s="24"/>
      <c r="D91" s="41" t="s">
        <v>249</v>
      </c>
      <c r="E91" s="24"/>
      <c r="F91" s="42" t="s">
        <v>246</v>
      </c>
      <c r="G91" s="41" t="s">
        <v>288</v>
      </c>
      <c r="H91" s="23"/>
      <c r="I91" s="23"/>
      <c r="J91" s="41" t="s">
        <v>289</v>
      </c>
      <c r="K91" s="24"/>
      <c r="L91" s="41" t="s">
        <v>138</v>
      </c>
      <c r="M91" s="24"/>
      <c r="N91" s="42">
        <f>Enero!Q85+Febrero!Q85+Marzo!Q85+Abril!Q85+Mayo!Q85+Junio!Q85+Julio!Q85+Agosto!Q85+Septiembre!Q85+Octubre!Q85+Noviembre!Q85+Diciembre!Q85</f>
        <v>0</v>
      </c>
      <c r="O91" s="43">
        <f>Enero!O85+Febrero!O85+Marzo!O85+Abril!O85+Mayo!O85+Junio!O85+Julio!O85+Agosto!O85+Septiembre!O85+Octubre!O85+Noviembre!O85+Diciembre!O85</f>
        <v>0</v>
      </c>
      <c r="P91" s="43">
        <f>Enero!T85+Febrero!T85+Marzo!T85+Abril!T85+Mayo!T85+Junio!T85+Julio!T85+Agosto!T85+Septiembre!T85+Octubre!T85+Noviembre!T85+Diciembre!T85</f>
        <v>18518.518518518518</v>
      </c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</row>
    <row r="92" spans="1:27" ht="15" customHeight="1">
      <c r="A92" s="41" t="s">
        <v>244</v>
      </c>
      <c r="B92" s="23"/>
      <c r="C92" s="24"/>
      <c r="D92" s="41" t="s">
        <v>249</v>
      </c>
      <c r="E92" s="24"/>
      <c r="F92" s="42" t="s">
        <v>246</v>
      </c>
      <c r="G92" s="41" t="s">
        <v>290</v>
      </c>
      <c r="H92" s="23"/>
      <c r="I92" s="23"/>
      <c r="J92" s="41" t="s">
        <v>291</v>
      </c>
      <c r="K92" s="24"/>
      <c r="L92" s="41" t="s">
        <v>35</v>
      </c>
      <c r="M92" s="24"/>
      <c r="N92" s="42">
        <f>Enero!Q86+Febrero!Q86+Marzo!Q86+Abril!Q86+Mayo!Q86+Junio!Q86+Julio!Q86+Agosto!Q86+Septiembre!Q86+Octubre!Q86+Noviembre!Q86+Diciembre!Q86</f>
        <v>8</v>
      </c>
      <c r="O92" s="43">
        <f>Enero!O86+Febrero!O86+Marzo!O86+Abril!O86+Mayo!O86+Junio!O86+Julio!O86+Agosto!O86+Septiembre!O86+Octubre!O86+Noviembre!O86+Diciembre!O86</f>
        <v>4585444</v>
      </c>
      <c r="P92" s="43">
        <f>Enero!T86+Febrero!T86+Marzo!T86+Abril!T86+Mayo!T86+Junio!T86+Julio!T86+Agosto!T86+Septiembre!T86+Octubre!T86+Noviembre!T86+Diciembre!T86</f>
        <v>4696555.111111111</v>
      </c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</row>
    <row r="93" spans="1:27" ht="15" customHeight="1">
      <c r="A93" s="41" t="s">
        <v>244</v>
      </c>
      <c r="B93" s="23"/>
      <c r="C93" s="24"/>
      <c r="D93" s="41" t="s">
        <v>245</v>
      </c>
      <c r="E93" s="24"/>
      <c r="F93" s="42" t="s">
        <v>246</v>
      </c>
      <c r="G93" s="41" t="s">
        <v>292</v>
      </c>
      <c r="H93" s="23"/>
      <c r="I93" s="23"/>
      <c r="J93" s="41" t="s">
        <v>293</v>
      </c>
      <c r="K93" s="24"/>
      <c r="L93" s="41" t="s">
        <v>35</v>
      </c>
      <c r="M93" s="24"/>
      <c r="N93" s="42">
        <f>Enero!Q87+Febrero!Q87+Marzo!Q87+Abril!Q87+Mayo!Q87+Junio!Q87+Julio!Q87+Agosto!Q87+Septiembre!Q87+Octubre!Q87+Noviembre!Q87+Diciembre!Q87</f>
        <v>2</v>
      </c>
      <c r="O93" s="43">
        <f>Enero!O87+Febrero!O87+Marzo!O87+Abril!O87+Mayo!O87+Junio!O87+Julio!O87+Agosto!O87+Septiembre!O87+Octubre!O87+Noviembre!O87+Diciembre!O87</f>
        <v>2342570</v>
      </c>
      <c r="P93" s="43">
        <f>Enero!T87+Febrero!T87+Marzo!T87+Abril!T87+Mayo!T87+Junio!T87+Julio!T87+Agosto!T87+Septiembre!T87+Octubre!T87+Noviembre!T87+Diciembre!T87</f>
        <v>2388866.2962962966</v>
      </c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</row>
    <row r="94" spans="1:27" ht="15" customHeight="1">
      <c r="A94" s="41" t="s">
        <v>244</v>
      </c>
      <c r="B94" s="23"/>
      <c r="C94" s="24"/>
      <c r="D94" s="41" t="s">
        <v>245</v>
      </c>
      <c r="E94" s="24"/>
      <c r="F94" s="42" t="s">
        <v>246</v>
      </c>
      <c r="G94" s="41" t="s">
        <v>294</v>
      </c>
      <c r="H94" s="23"/>
      <c r="I94" s="23"/>
      <c r="J94" s="41" t="s">
        <v>295</v>
      </c>
      <c r="K94" s="24"/>
      <c r="L94" s="41" t="s">
        <v>239</v>
      </c>
      <c r="M94" s="24"/>
      <c r="N94" s="42">
        <f>Enero!Q88+Febrero!Q88+Marzo!Q88+Abril!Q88+Mayo!Q88+Junio!Q88+Julio!Q88+Agosto!Q88+Septiembre!Q88+Octubre!Q88+Noviembre!Q88+Diciembre!Q88</f>
        <v>1</v>
      </c>
      <c r="O94" s="43">
        <f>Enero!O88+Febrero!O88+Marzo!O88+Abril!O88+Mayo!O88+Junio!O88+Julio!O88+Agosto!O88+Septiembre!O88+Octubre!O88+Noviembre!O88+Diciembre!O88</f>
        <v>0</v>
      </c>
      <c r="P94" s="43">
        <f>Enero!T88+Febrero!T88+Marzo!T88+Abril!T88+Mayo!T88+Junio!T88+Julio!T88+Agosto!T88+Septiembre!T88+Octubre!T88+Noviembre!T88+Diciembre!T88</f>
        <v>27777.777777777777</v>
      </c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</row>
    <row r="95" spans="1:27" ht="15" customHeight="1">
      <c r="A95" s="41" t="s">
        <v>244</v>
      </c>
      <c r="B95" s="23"/>
      <c r="C95" s="24"/>
      <c r="D95" s="41" t="s">
        <v>245</v>
      </c>
      <c r="E95" s="24"/>
      <c r="F95" s="42" t="s">
        <v>246</v>
      </c>
      <c r="G95" s="41" t="s">
        <v>296</v>
      </c>
      <c r="H95" s="23"/>
      <c r="I95" s="23"/>
      <c r="J95" s="41" t="s">
        <v>297</v>
      </c>
      <c r="K95" s="24"/>
      <c r="L95" s="41" t="s">
        <v>239</v>
      </c>
      <c r="M95" s="24"/>
      <c r="N95" s="42">
        <f>Enero!Q89+Febrero!Q89+Marzo!Q89+Abril!Q89+Mayo!Q89+Junio!Q89+Julio!Q89+Agosto!Q89+Septiembre!Q89+Octubre!Q89+Noviembre!Q89+Diciembre!Q89</f>
        <v>1</v>
      </c>
      <c r="O95" s="43">
        <f>Enero!O89+Febrero!O89+Marzo!O89+Abril!O89+Mayo!O89+Junio!O89+Julio!O89+Agosto!O89+Septiembre!O89+Octubre!O89+Noviembre!O89+Diciembre!O89</f>
        <v>0</v>
      </c>
      <c r="P95" s="43">
        <f>Enero!T89+Febrero!T89+Marzo!T89+Abril!T89+Mayo!T89+Junio!T89+Julio!T89+Agosto!T89+Septiembre!T89+Octubre!T89+Noviembre!T89+Diciembre!T89</f>
        <v>27777.777777777777</v>
      </c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</row>
    <row r="96" spans="1:27" ht="15" customHeight="1">
      <c r="A96" s="41" t="s">
        <v>244</v>
      </c>
      <c r="B96" s="23"/>
      <c r="C96" s="24"/>
      <c r="D96" s="41" t="s">
        <v>245</v>
      </c>
      <c r="E96" s="24"/>
      <c r="F96" s="42" t="s">
        <v>246</v>
      </c>
      <c r="G96" s="41" t="s">
        <v>298</v>
      </c>
      <c r="H96" s="23"/>
      <c r="I96" s="23"/>
      <c r="J96" s="41" t="s">
        <v>299</v>
      </c>
      <c r="K96" s="24"/>
      <c r="L96" s="41" t="s">
        <v>106</v>
      </c>
      <c r="M96" s="24"/>
      <c r="N96" s="42">
        <f>Enero!Q90+Febrero!Q90+Marzo!Q90+Abril!Q90+Mayo!Q90+Junio!Q90+Julio!Q90+Agosto!Q90+Septiembre!Q90+Octubre!Q90+Noviembre!Q90+Diciembre!Q90</f>
        <v>1</v>
      </c>
      <c r="O96" s="43">
        <f>Enero!O90+Febrero!O90+Marzo!O90+Abril!O90+Mayo!O90+Junio!O90+Julio!O90+Agosto!O90+Septiembre!O90+Octubre!O90+Noviembre!O90+Diciembre!O90</f>
        <v>0</v>
      </c>
      <c r="P96" s="43">
        <f>Enero!T90+Febrero!T90+Marzo!T90+Abril!T90+Mayo!T90+Junio!T90+Julio!T90+Agosto!T90+Septiembre!T90+Octubre!T90+Noviembre!T90+Diciembre!T90</f>
        <v>27777.777777777777</v>
      </c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</row>
    <row r="97" spans="1:27" ht="15" customHeight="1">
      <c r="A97" s="41" t="s">
        <v>244</v>
      </c>
      <c r="B97" s="23"/>
      <c r="C97" s="24"/>
      <c r="D97" s="41" t="s">
        <v>259</v>
      </c>
      <c r="E97" s="24"/>
      <c r="F97" s="42" t="s">
        <v>260</v>
      </c>
      <c r="G97" s="41" t="s">
        <v>300</v>
      </c>
      <c r="H97" s="23"/>
      <c r="I97" s="23"/>
      <c r="J97" s="41" t="s">
        <v>301</v>
      </c>
      <c r="K97" s="24"/>
      <c r="L97" s="41" t="s">
        <v>302</v>
      </c>
      <c r="M97" s="24"/>
      <c r="N97" s="42">
        <f>Enero!Q91+Febrero!Q91+Marzo!Q91+Abril!Q91+Mayo!Q91+Junio!Q91+Julio!Q91+Agosto!Q91+Septiembre!Q91+Octubre!Q91+Noviembre!Q91+Diciembre!Q91</f>
        <v>1</v>
      </c>
      <c r="O97" s="43">
        <f>Enero!O91+Febrero!O91+Marzo!O91+Abril!O91+Mayo!O91+Junio!O91+Julio!O91+Agosto!O91+Septiembre!O91+Octubre!O91+Noviembre!O91+Diciembre!O91</f>
        <v>0</v>
      </c>
      <c r="P97" s="43">
        <f>Enero!T91+Febrero!T91+Marzo!T91+Abril!T91+Mayo!T91+Junio!T91+Julio!T91+Agosto!T91+Septiembre!T91+Octubre!T91+Noviembre!T91+Diciembre!T91</f>
        <v>46296.296296296292</v>
      </c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</row>
    <row r="98" spans="1:27" ht="15" customHeight="1">
      <c r="A98" s="41" t="s">
        <v>244</v>
      </c>
      <c r="B98" s="23"/>
      <c r="C98" s="24"/>
      <c r="D98" s="41" t="s">
        <v>245</v>
      </c>
      <c r="E98" s="24"/>
      <c r="F98" s="42" t="s">
        <v>246</v>
      </c>
      <c r="G98" s="41" t="s">
        <v>303</v>
      </c>
      <c r="H98" s="23"/>
      <c r="I98" s="23"/>
      <c r="J98" s="41" t="s">
        <v>304</v>
      </c>
      <c r="K98" s="24"/>
      <c r="L98" s="41" t="s">
        <v>302</v>
      </c>
      <c r="M98" s="24"/>
      <c r="N98" s="42">
        <f>Enero!Q92+Febrero!Q92+Marzo!Q92+Abril!Q92+Mayo!Q92+Junio!Q92+Julio!Q92+Agosto!Q92+Septiembre!Q92+Octubre!Q92+Noviembre!Q92+Diciembre!Q92</f>
        <v>3</v>
      </c>
      <c r="O98" s="43">
        <f>Enero!O92+Febrero!O92+Marzo!O92+Abril!O92+Mayo!O92+Junio!O92+Julio!O92+Agosto!O92+Septiembre!O92+Octubre!O92+Noviembre!O92+Diciembre!O92</f>
        <v>0</v>
      </c>
      <c r="P98" s="43">
        <f>Enero!T92+Febrero!T92+Marzo!T92+Abril!T92+Mayo!T92+Junio!T92+Julio!T92+Agosto!T92+Septiembre!T92+Octubre!T92+Noviembre!T92+Diciembre!T92</f>
        <v>46296.296296296292</v>
      </c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</row>
    <row r="99" spans="1:27" ht="15" customHeight="1">
      <c r="A99" s="44" t="s">
        <v>305</v>
      </c>
      <c r="B99" s="23"/>
      <c r="C99" s="24"/>
      <c r="D99" s="44" t="s">
        <v>306</v>
      </c>
      <c r="E99" s="24"/>
      <c r="F99" s="45" t="s">
        <v>307</v>
      </c>
      <c r="G99" s="44" t="s">
        <v>308</v>
      </c>
      <c r="H99" s="23"/>
      <c r="I99" s="46"/>
      <c r="J99" s="44" t="s">
        <v>309</v>
      </c>
      <c r="K99" s="24"/>
      <c r="L99" s="44" t="s">
        <v>310</v>
      </c>
      <c r="M99" s="24"/>
      <c r="N99" s="45">
        <f>Enero!Q93+Febrero!Q93+Marzo!Q93+Abril!Q93+Mayo!Q93+Junio!Q93+Julio!Q93+Agosto!Q93+Septiembre!Q93+Octubre!Q93+Noviembre!Q93+Diciembre!Q93</f>
        <v>0</v>
      </c>
      <c r="O99" s="47">
        <f>Enero!O93+Febrero!O93+Marzo!O93+Abril!O93+Mayo!O93+Junio!O93+Julio!O93+Agosto!O93+Septiembre!O93+Octubre!O93+Noviembre!O93+Diciembre!O93</f>
        <v>0</v>
      </c>
      <c r="P99" s="47">
        <f>Enero!T93+Febrero!T93+Marzo!T93+Abril!T93+Mayo!T93+Junio!T93+Julio!T93+Agosto!T93+Septiembre!T93+Octubre!T93+Noviembre!T93+Diciembre!T93</f>
        <v>16871143.555555556</v>
      </c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</row>
    <row r="100" spans="1:27" ht="15" customHeight="1">
      <c r="A100" s="44" t="s">
        <v>305</v>
      </c>
      <c r="B100" s="23"/>
      <c r="C100" s="24"/>
      <c r="D100" s="44" t="s">
        <v>306</v>
      </c>
      <c r="E100" s="24"/>
      <c r="F100" s="45" t="s">
        <v>307</v>
      </c>
      <c r="G100" s="44" t="s">
        <v>311</v>
      </c>
      <c r="H100" s="23"/>
      <c r="I100" s="46"/>
      <c r="J100" s="44" t="s">
        <v>312</v>
      </c>
      <c r="K100" s="24"/>
      <c r="L100" s="44" t="s">
        <v>310</v>
      </c>
      <c r="M100" s="24"/>
      <c r="N100" s="45">
        <f>Enero!Q94+Febrero!Q94+Marzo!Q94+Abril!Q94+Mayo!Q94+Junio!Q94+Julio!Q94+Agosto!Q94+Septiembre!Q94+Octubre!Q94+Noviembre!Q94+Diciembre!Q94</f>
        <v>1</v>
      </c>
      <c r="O100" s="47">
        <f>Enero!O94+Febrero!O94+Marzo!O94+Abril!O94+Mayo!O94+Junio!O94+Julio!O94+Agosto!O94+Septiembre!O94+Octubre!O94+Noviembre!O94+Diciembre!O94</f>
        <v>0</v>
      </c>
      <c r="P100" s="47">
        <f>Enero!T94+Febrero!T94+Marzo!T94+Abril!T94+Mayo!T94+Junio!T94+Julio!T94+Agosto!T94+Septiembre!T94+Octubre!T94+Noviembre!T94+Diciembre!T94</f>
        <v>16861884.296296299</v>
      </c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</row>
    <row r="101" spans="1:27" ht="15" customHeight="1">
      <c r="A101" s="41" t="s">
        <v>313</v>
      </c>
      <c r="B101" s="23"/>
      <c r="C101" s="24"/>
      <c r="D101" s="41" t="s">
        <v>314</v>
      </c>
      <c r="E101" s="24"/>
      <c r="F101" s="42" t="s">
        <v>315</v>
      </c>
      <c r="G101" s="41" t="s">
        <v>316</v>
      </c>
      <c r="H101" s="23"/>
      <c r="I101" s="23"/>
      <c r="J101" s="41" t="s">
        <v>317</v>
      </c>
      <c r="K101" s="24"/>
      <c r="L101" s="41" t="s">
        <v>318</v>
      </c>
      <c r="M101" s="24"/>
      <c r="N101" s="42">
        <f>Enero!Q95+Febrero!Q95+Marzo!Q95+Abril!Q95+Mayo!Q95+Junio!Q95+Julio!Q95+Agosto!Q95+Septiembre!Q95+Octubre!Q95+Noviembre!Q95+Diciembre!Q95</f>
        <v>0</v>
      </c>
      <c r="O101" s="43">
        <f>Enero!O95+Febrero!O95+Marzo!O95+Abril!O95+Mayo!O95+Junio!O95+Julio!O95+Agosto!O95+Septiembre!O95+Octubre!O95+Noviembre!O95+Diciembre!O95</f>
        <v>0</v>
      </c>
      <c r="P101" s="43">
        <f>Enero!T95+Febrero!T95+Marzo!T95+Abril!T95+Mayo!T95+Junio!T95+Julio!T95+Agosto!T95+Septiembre!T95+Octubre!T95+Noviembre!T95+Diciembre!T95</f>
        <v>9259.2592592592591</v>
      </c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</row>
    <row r="102" spans="1:27" ht="15" customHeight="1">
      <c r="A102" s="44" t="s">
        <v>319</v>
      </c>
      <c r="B102" s="23"/>
      <c r="C102" s="24"/>
      <c r="D102" s="44" t="s">
        <v>320</v>
      </c>
      <c r="E102" s="24"/>
      <c r="F102" s="45" t="s">
        <v>260</v>
      </c>
      <c r="G102" s="44" t="s">
        <v>321</v>
      </c>
      <c r="H102" s="23"/>
      <c r="I102" s="46"/>
      <c r="J102" s="44" t="s">
        <v>322</v>
      </c>
      <c r="K102" s="24"/>
      <c r="L102" s="44" t="s">
        <v>23</v>
      </c>
      <c r="M102" s="24"/>
      <c r="N102" s="45">
        <f>Enero!Q96+Febrero!Q96+Marzo!Q96+Abril!Q96+Mayo!Q96+Junio!Q96+Julio!Q96+Agosto!Q96+Septiembre!Q96+Octubre!Q96+Noviembre!Q96+Diciembre!Q96</f>
        <v>1</v>
      </c>
      <c r="O102" s="47">
        <f>Enero!O96+Febrero!O96+Marzo!O96+Abril!O96+Mayo!O96+Junio!O96+Julio!O96+Agosto!O96+Septiembre!O96+Octubre!O96+Noviembre!O96+Diciembre!O96</f>
        <v>1139544</v>
      </c>
      <c r="P102" s="47">
        <f>Enero!T96+Febrero!T96+Marzo!T96+Abril!T96+Mayo!T96+Junio!T96+Julio!T96+Agosto!T96+Septiembre!T96+Octubre!T96+Noviembre!T96+Diciembre!T96</f>
        <v>3239743.0370370368</v>
      </c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</row>
    <row r="103" spans="1:27" ht="15" customHeight="1">
      <c r="A103" s="44" t="s">
        <v>319</v>
      </c>
      <c r="B103" s="23"/>
      <c r="C103" s="24"/>
      <c r="D103" s="44" t="s">
        <v>320</v>
      </c>
      <c r="E103" s="24"/>
      <c r="F103" s="45" t="s">
        <v>260</v>
      </c>
      <c r="G103" s="44" t="s">
        <v>323</v>
      </c>
      <c r="H103" s="23"/>
      <c r="I103" s="46"/>
      <c r="J103" s="44" t="s">
        <v>324</v>
      </c>
      <c r="K103" s="24"/>
      <c r="L103" s="44" t="s">
        <v>71</v>
      </c>
      <c r="M103" s="24"/>
      <c r="N103" s="45">
        <f>Enero!Q97+Febrero!Q97+Marzo!Q97+Abril!Q97+Mayo!Q97+Junio!Q97+Julio!Q97+Agosto!Q97+Septiembre!Q97+Octubre!Q97+Noviembre!Q97+Diciembre!Q97</f>
        <v>4</v>
      </c>
      <c r="O103" s="47">
        <f>Enero!O97+Febrero!O97+Marzo!O97+Abril!O97+Mayo!O97+Junio!O97+Julio!O97+Agosto!O97+Septiembre!O97+Octubre!O97+Noviembre!O97+Diciembre!O97</f>
        <v>492000</v>
      </c>
      <c r="P103" s="47">
        <f>Enero!T97+Febrero!T97+Marzo!T97+Abril!T97+Mayo!T97+Junio!T97+Julio!T97+Agosto!T97+Septiembre!T97+Octubre!T97+Noviembre!T97+Diciembre!T97</f>
        <v>2647754.5925925924</v>
      </c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</row>
    <row r="104" spans="1:27" ht="15.75" customHeight="1">
      <c r="A104" s="44" t="s">
        <v>319</v>
      </c>
      <c r="B104" s="23"/>
      <c r="C104" s="24"/>
      <c r="D104" s="44" t="s">
        <v>325</v>
      </c>
      <c r="E104" s="24"/>
      <c r="F104" s="45" t="s">
        <v>43</v>
      </c>
      <c r="G104" s="44" t="s">
        <v>326</v>
      </c>
      <c r="H104" s="23"/>
      <c r="I104" s="46"/>
      <c r="J104" s="44" t="s">
        <v>327</v>
      </c>
      <c r="K104" s="24"/>
      <c r="L104" s="44" t="s">
        <v>328</v>
      </c>
      <c r="M104" s="24"/>
      <c r="N104" s="45">
        <f>Enero!Q98+Febrero!Q98+Marzo!Q98+Abril!Q98+Mayo!Q98+Junio!Q98+Julio!Q98+Agosto!Q98+Septiembre!Q98+Octubre!Q98+Noviembre!Q98+Diciembre!Q98</f>
        <v>5</v>
      </c>
      <c r="O104" s="47">
        <f>Enero!O98+Febrero!O98+Marzo!O98+Abril!O98+Mayo!O98+Junio!O98+Julio!O98+Agosto!O98+Septiembre!O98+Octubre!O98+Noviembre!O98+Diciembre!O98</f>
        <v>0</v>
      </c>
      <c r="P104" s="47">
        <f>Enero!T98+Febrero!T98+Marzo!T98+Abril!T98+Mayo!T98+Junio!T98+Julio!T98+Agosto!T98+Septiembre!T98+Octubre!T98+Noviembre!T98+Diciembre!T98</f>
        <v>9034025.1851851847</v>
      </c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</row>
    <row r="105" spans="1:27" ht="15" customHeight="1">
      <c r="A105" s="44" t="s">
        <v>319</v>
      </c>
      <c r="B105" s="23"/>
      <c r="C105" s="24"/>
      <c r="D105" s="44" t="s">
        <v>329</v>
      </c>
      <c r="E105" s="24"/>
      <c r="F105" s="45" t="s">
        <v>330</v>
      </c>
      <c r="G105" s="44" t="s">
        <v>331</v>
      </c>
      <c r="H105" s="23"/>
      <c r="I105" s="46"/>
      <c r="J105" s="44" t="s">
        <v>332</v>
      </c>
      <c r="K105" s="24"/>
      <c r="L105" s="44" t="s">
        <v>328</v>
      </c>
      <c r="M105" s="24"/>
      <c r="N105" s="45">
        <f>Enero!Q99+Febrero!Q99+Marzo!Q99+Abril!Q99+Mayo!Q99+Junio!Q99+Julio!Q99+Agosto!Q99+Septiembre!Q99+Octubre!Q99+Noviembre!Q99+Diciembre!Q99</f>
        <v>0</v>
      </c>
      <c r="O105" s="47">
        <f>Enero!O99+Febrero!O99+Marzo!O99+Abril!O99+Mayo!O99+Junio!O99+Julio!O99+Agosto!O99+Septiembre!O99+Octubre!O99+Noviembre!O99+Diciembre!O99</f>
        <v>0</v>
      </c>
      <c r="P105" s="47">
        <f>Enero!T99+Febrero!T99+Marzo!T99+Abril!T99+Mayo!T99+Junio!T99+Julio!T99+Agosto!T99+Septiembre!T99+Octubre!T99+Noviembre!T99+Diciembre!T99</f>
        <v>9840000</v>
      </c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</row>
    <row r="106" spans="1:27" ht="15" customHeight="1">
      <c r="A106" s="44" t="s">
        <v>319</v>
      </c>
      <c r="B106" s="23"/>
      <c r="C106" s="24"/>
      <c r="D106" s="44" t="s">
        <v>333</v>
      </c>
      <c r="E106" s="24"/>
      <c r="F106" s="45" t="s">
        <v>330</v>
      </c>
      <c r="G106" s="44" t="s">
        <v>334</v>
      </c>
      <c r="H106" s="23"/>
      <c r="I106" s="46"/>
      <c r="J106" s="44" t="s">
        <v>335</v>
      </c>
      <c r="K106" s="24"/>
      <c r="L106" s="44" t="s">
        <v>328</v>
      </c>
      <c r="M106" s="24"/>
      <c r="N106" s="45">
        <f>Enero!Q100+Febrero!Q100+Marzo!Q100+Abril!Q100+Mayo!Q100+Junio!Q100+Julio!Q100+Agosto!Q100+Septiembre!Q100+Octubre!Q100+Noviembre!Q100+Diciembre!Q100</f>
        <v>4</v>
      </c>
      <c r="O106" s="47">
        <f>Enero!O100+Febrero!O100+Marzo!O100+Abril!O100+Mayo!O100+Junio!O100+Julio!O100+Agosto!O100+Septiembre!O100+Octubre!O100+Noviembre!O100+Diciembre!O100</f>
        <v>0</v>
      </c>
      <c r="P106" s="47">
        <f>Enero!T100+Febrero!T100+Marzo!T100+Abril!T100+Mayo!T100+Junio!T100+Julio!T100+Agosto!T100+Septiembre!T100+Octubre!T100+Noviembre!T100+Diciembre!T100</f>
        <v>7243794.222222222</v>
      </c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</row>
    <row r="107" spans="1:27" ht="15.75" customHeight="1">
      <c r="A107" s="44" t="s">
        <v>319</v>
      </c>
      <c r="B107" s="23"/>
      <c r="C107" s="24"/>
      <c r="D107" s="44" t="s">
        <v>336</v>
      </c>
      <c r="E107" s="24"/>
      <c r="F107" s="45" t="s">
        <v>43</v>
      </c>
      <c r="G107" s="44" t="s">
        <v>337</v>
      </c>
      <c r="H107" s="23"/>
      <c r="I107" s="46"/>
      <c r="J107" s="44" t="s">
        <v>338</v>
      </c>
      <c r="K107" s="24"/>
      <c r="L107" s="44" t="s">
        <v>75</v>
      </c>
      <c r="M107" s="24"/>
      <c r="N107" s="45">
        <f>Enero!Q101+Febrero!Q101+Marzo!Q101+Abril!Q101+Mayo!Q101+Junio!Q101+Julio!Q101+Agosto!Q101+Septiembre!Q101+Octubre!Q101+Noviembre!Q101+Diciembre!Q101</f>
        <v>2</v>
      </c>
      <c r="O107" s="47">
        <f>Enero!O101+Febrero!O101+Marzo!O101+Abril!O101+Mayo!O101+Junio!O101+Julio!O101+Agosto!O101+Septiembre!O101+Octubre!O101+Noviembre!O101+Diciembre!O101</f>
        <v>0</v>
      </c>
      <c r="P107" s="47">
        <f>Enero!T101+Febrero!T101+Marzo!T101+Abril!T101+Mayo!T101+Junio!T101+Julio!T101+Agosto!T101+Septiembre!T101+Octubre!T101+Noviembre!T101+Diciembre!T101</f>
        <v>8959951.1111111119</v>
      </c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</row>
    <row r="108" spans="1:27" ht="15" customHeight="1">
      <c r="A108" s="44" t="s">
        <v>319</v>
      </c>
      <c r="B108" s="23"/>
      <c r="C108" s="24"/>
      <c r="D108" s="44" t="s">
        <v>339</v>
      </c>
      <c r="E108" s="24"/>
      <c r="F108" s="45" t="s">
        <v>330</v>
      </c>
      <c r="G108" s="44" t="s">
        <v>340</v>
      </c>
      <c r="H108" s="23"/>
      <c r="I108" s="46"/>
      <c r="J108" s="44" t="s">
        <v>341</v>
      </c>
      <c r="K108" s="24"/>
      <c r="L108" s="44" t="s">
        <v>75</v>
      </c>
      <c r="M108" s="24"/>
      <c r="N108" s="45">
        <f>Enero!Q102+Febrero!Q102+Marzo!Q102+Abril!Q102+Mayo!Q102+Junio!Q102+Julio!Q102+Agosto!Q102+Septiembre!Q102+Octubre!Q102+Noviembre!Q102+Diciembre!Q102</f>
        <v>0</v>
      </c>
      <c r="O108" s="47">
        <f>Enero!O102+Febrero!O102+Marzo!O102+Abril!O102+Mayo!O102+Junio!O102+Julio!O102+Agosto!O102+Septiembre!O102+Octubre!O102+Noviembre!O102+Diciembre!O102</f>
        <v>0</v>
      </c>
      <c r="P108" s="47">
        <f>Enero!T102+Febrero!T102+Marzo!T102+Abril!T102+Mayo!T102+Junio!T102+Julio!T102+Agosto!T102+Septiembre!T102+Octubre!T102+Noviembre!T102+Diciembre!T102</f>
        <v>10378330.074074075</v>
      </c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</row>
    <row r="109" spans="1:27" ht="15" customHeight="1">
      <c r="A109" s="41" t="s">
        <v>342</v>
      </c>
      <c r="B109" s="23"/>
      <c r="C109" s="24"/>
      <c r="D109" s="41" t="s">
        <v>343</v>
      </c>
      <c r="E109" s="24"/>
      <c r="F109" s="42" t="s">
        <v>330</v>
      </c>
      <c r="G109" s="41" t="s">
        <v>344</v>
      </c>
      <c r="H109" s="23"/>
      <c r="I109" s="23"/>
      <c r="J109" s="41" t="s">
        <v>345</v>
      </c>
      <c r="K109" s="24"/>
      <c r="L109" s="41" t="s">
        <v>75</v>
      </c>
      <c r="M109" s="24"/>
      <c r="N109" s="42">
        <f>Enero!Q103+Febrero!Q103+Marzo!Q103+Abril!Q103+Mayo!Q103+Junio!Q103+Julio!Q103+Agosto!Q103+Septiembre!Q103+Octubre!Q103+Noviembre!Q103+Diciembre!Q103</f>
        <v>0</v>
      </c>
      <c r="O109" s="43">
        <f>Enero!O103+Febrero!O103+Marzo!O103+Abril!O103+Mayo!O103+Junio!O103+Julio!O103+Agosto!O103+Septiembre!O103+Octubre!O103+Noviembre!O103+Diciembre!O103</f>
        <v>0</v>
      </c>
      <c r="P109" s="43">
        <f>Enero!T103+Febrero!T103+Marzo!T103+Abril!T103+Mayo!T103+Junio!T103+Julio!T103+Agosto!T103+Septiembre!T103+Octubre!T103+Noviembre!T103+Diciembre!T103</f>
        <v>37037.037037037036</v>
      </c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</row>
    <row r="110" spans="1:27" ht="15" customHeight="1">
      <c r="A110" s="44" t="s">
        <v>346</v>
      </c>
      <c r="B110" s="23"/>
      <c r="C110" s="24"/>
      <c r="D110" s="44" t="s">
        <v>347</v>
      </c>
      <c r="E110" s="24"/>
      <c r="F110" s="45" t="s">
        <v>348</v>
      </c>
      <c r="G110" s="44" t="s">
        <v>349</v>
      </c>
      <c r="H110" s="23"/>
      <c r="I110" s="46"/>
      <c r="J110" s="44" t="s">
        <v>350</v>
      </c>
      <c r="K110" s="24"/>
      <c r="L110" s="44" t="s">
        <v>30</v>
      </c>
      <c r="M110" s="24"/>
      <c r="N110" s="45">
        <f>Enero!Q104+Febrero!Q104+Marzo!Q104+Abril!Q104+Mayo!Q104+Junio!Q104+Julio!Q104+Agosto!Q104+Septiembre!Q104+Octubre!Q104+Noviembre!Q104+Diciembre!Q104</f>
        <v>0</v>
      </c>
      <c r="O110" s="47">
        <f>Enero!O104+Febrero!O104+Marzo!O104+Abril!O104+Mayo!O104+Junio!O104+Julio!O104+Agosto!O104+Septiembre!O104+Octubre!O104+Noviembre!O104+Diciembre!O104</f>
        <v>0</v>
      </c>
      <c r="P110" s="47">
        <f>Enero!T104+Febrero!T104+Marzo!T104+Abril!T104+Mayo!T104+Junio!T104+Julio!T104+Agosto!T104+Septiembre!T104+Octubre!T104+Noviembre!T104+Diciembre!T104</f>
        <v>4095858.777777778</v>
      </c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</row>
    <row r="111" spans="1:27" ht="15" customHeight="1">
      <c r="A111" s="44" t="s">
        <v>346</v>
      </c>
      <c r="B111" s="23"/>
      <c r="C111" s="24"/>
      <c r="D111" s="44" t="s">
        <v>351</v>
      </c>
      <c r="E111" s="24"/>
      <c r="F111" s="45" t="s">
        <v>260</v>
      </c>
      <c r="G111" s="44" t="s">
        <v>352</v>
      </c>
      <c r="H111" s="23"/>
      <c r="I111" s="46"/>
      <c r="J111" s="44" t="s">
        <v>353</v>
      </c>
      <c r="K111" s="24"/>
      <c r="L111" s="44" t="s">
        <v>30</v>
      </c>
      <c r="M111" s="24"/>
      <c r="N111" s="45">
        <f>Enero!Q105+Febrero!Q105+Marzo!Q105+Abril!Q105+Mayo!Q105+Junio!Q105+Julio!Q105+Agosto!Q105+Septiembre!Q105+Octubre!Q105+Noviembre!Q105+Diciembre!Q105</f>
        <v>2</v>
      </c>
      <c r="O111" s="47">
        <f>Enero!O105+Febrero!O105+Marzo!O105+Abril!O105+Mayo!O105+Junio!O105+Julio!O105+Agosto!O105+Septiembre!O105+Octubre!O105+Noviembre!O105+Diciembre!O105</f>
        <v>492000</v>
      </c>
      <c r="P111" s="47">
        <f>Enero!T105+Febrero!T105+Marzo!T105+Abril!T105+Mayo!T105+Junio!T105+Julio!T105+Agosto!T105+Septiembre!T105+Octubre!T105+Noviembre!T105+Diciembre!T105</f>
        <v>2629236.0740740737</v>
      </c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</row>
    <row r="112" spans="1:27" ht="15" customHeight="1">
      <c r="A112" s="44" t="s">
        <v>346</v>
      </c>
      <c r="B112" s="23"/>
      <c r="C112" s="24"/>
      <c r="D112" s="44" t="s">
        <v>354</v>
      </c>
      <c r="E112" s="24"/>
      <c r="F112" s="45" t="s">
        <v>330</v>
      </c>
      <c r="G112" s="44" t="s">
        <v>355</v>
      </c>
      <c r="H112" s="23"/>
      <c r="I112" s="46"/>
      <c r="J112" s="44" t="s">
        <v>356</v>
      </c>
      <c r="K112" s="24"/>
      <c r="L112" s="44" t="s">
        <v>318</v>
      </c>
      <c r="M112" s="24"/>
      <c r="N112" s="45">
        <f>Enero!Q106+Febrero!Q106+Marzo!Q106+Abril!Q106+Mayo!Q106+Junio!Q106+Julio!Q106+Agosto!Q106+Septiembre!Q106+Octubre!Q106+Noviembre!Q106+Diciembre!Q106</f>
        <v>2</v>
      </c>
      <c r="O112" s="47">
        <f>Enero!O106+Febrero!O106+Marzo!O106+Abril!O106+Mayo!O106+Junio!O106+Julio!O106+Agosto!O106+Septiembre!O106+Octubre!O106+Noviembre!O106+Diciembre!O106</f>
        <v>0</v>
      </c>
      <c r="P112" s="47">
        <f>Enero!T106+Febrero!T106+Marzo!T106+Abril!T106+Mayo!T106+Junio!T106+Julio!T106+Agosto!T106+Septiembre!T106+Octubre!T106+Noviembre!T106+Diciembre!T106</f>
        <v>9639392.1481481493</v>
      </c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</row>
    <row r="113" spans="1:27" ht="15" customHeight="1">
      <c r="A113" s="44" t="s">
        <v>346</v>
      </c>
      <c r="B113" s="23"/>
      <c r="C113" s="24"/>
      <c r="D113" s="44" t="s">
        <v>357</v>
      </c>
      <c r="E113" s="24"/>
      <c r="F113" s="45" t="s">
        <v>330</v>
      </c>
      <c r="G113" s="44" t="s">
        <v>358</v>
      </c>
      <c r="H113" s="23"/>
      <c r="I113" s="46"/>
      <c r="J113" s="44" t="s">
        <v>359</v>
      </c>
      <c r="K113" s="24"/>
      <c r="L113" s="44" t="s">
        <v>318</v>
      </c>
      <c r="M113" s="24"/>
      <c r="N113" s="45">
        <f>Enero!Q107+Febrero!Q107+Marzo!Q107+Abril!Q107+Mayo!Q107+Junio!Q107+Julio!Q107+Agosto!Q107+Septiembre!Q107+Octubre!Q107+Noviembre!Q107+Diciembre!Q107</f>
        <v>1</v>
      </c>
      <c r="O113" s="47">
        <f>Enero!O107+Febrero!O107+Marzo!O107+Abril!O107+Mayo!O107+Junio!O107+Julio!O107+Agosto!O107+Septiembre!O107+Octubre!O107+Noviembre!O107+Diciembre!O107</f>
        <v>0</v>
      </c>
      <c r="P113" s="47">
        <f>Enero!T107+Febrero!T107+Marzo!T107+Abril!T107+Mayo!T107+Junio!T107+Julio!T107+Agosto!T107+Septiembre!T107+Octubre!T107+Noviembre!T107+Diciembre!T107</f>
        <v>11289274.666666666</v>
      </c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</row>
    <row r="114" spans="1:27" ht="15" customHeight="1">
      <c r="A114" s="44" t="s">
        <v>346</v>
      </c>
      <c r="B114" s="23"/>
      <c r="C114" s="24"/>
      <c r="D114" s="44" t="s">
        <v>360</v>
      </c>
      <c r="E114" s="24"/>
      <c r="F114" s="45" t="s">
        <v>348</v>
      </c>
      <c r="G114" s="44" t="s">
        <v>361</v>
      </c>
      <c r="H114" s="23"/>
      <c r="I114" s="46"/>
      <c r="J114" s="44" t="s">
        <v>362</v>
      </c>
      <c r="K114" s="24"/>
      <c r="L114" s="44" t="s">
        <v>310</v>
      </c>
      <c r="M114" s="24"/>
      <c r="N114" s="45">
        <f>Enero!Q108+Febrero!Q108+Marzo!Q108+Abril!Q108+Mayo!Q108+Junio!Q108+Julio!Q108+Agosto!Q108+Septiembre!Q108+Octubre!Q108+Noviembre!Q108+Diciembre!Q108</f>
        <v>0</v>
      </c>
      <c r="O114" s="47">
        <f>Enero!O108+Febrero!O108+Marzo!O108+Abril!O108+Mayo!O108+Junio!O108+Julio!O108+Agosto!O108+Septiembre!O108+Octubre!O108+Noviembre!O108+Diciembre!O108</f>
        <v>0</v>
      </c>
      <c r="P114" s="47">
        <f>Enero!T108+Febrero!T108+Marzo!T108+Abril!T108+Mayo!T108+Junio!T108+Julio!T108+Agosto!T108+Septiembre!T108+Octubre!T108+Noviembre!T108+Diciembre!T108</f>
        <v>6561261.0370370373</v>
      </c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</row>
    <row r="115" spans="1:27" ht="15" customHeight="1">
      <c r="A115" s="44" t="s">
        <v>346</v>
      </c>
      <c r="B115" s="23"/>
      <c r="C115" s="24"/>
      <c r="D115" s="44" t="s">
        <v>351</v>
      </c>
      <c r="E115" s="24"/>
      <c r="F115" s="45" t="s">
        <v>260</v>
      </c>
      <c r="G115" s="44" t="s">
        <v>363</v>
      </c>
      <c r="H115" s="23"/>
      <c r="I115" s="46"/>
      <c r="J115" s="44" t="s">
        <v>364</v>
      </c>
      <c r="K115" s="24"/>
      <c r="L115" s="44" t="s">
        <v>239</v>
      </c>
      <c r="M115" s="24"/>
      <c r="N115" s="45">
        <f>Enero!Q109+Febrero!Q109+Marzo!Q109+Abril!Q109+Mayo!Q109+Junio!Q109+Julio!Q109+Agosto!Q109+Septiembre!Q109+Octubre!Q109+Noviembre!Q109+Diciembre!Q109</f>
        <v>3</v>
      </c>
      <c r="O115" s="47">
        <f>Enero!O109+Febrero!O109+Marzo!O109+Abril!O109+Mayo!O109+Junio!O109+Julio!O109+Agosto!O109+Septiembre!O109+Octubre!O109+Noviembre!O109+Diciembre!O109</f>
        <v>10165851</v>
      </c>
      <c r="P115" s="47">
        <f>Enero!T109+Febrero!T109+Marzo!T109+Abril!T109+Mayo!T109+Junio!T109+Julio!T109+Agosto!T109+Septiembre!T109+Octubre!T109+Noviembre!T109+Diciembre!T109</f>
        <v>12340124.111111112</v>
      </c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</row>
    <row r="116" spans="1:27" ht="15" customHeight="1">
      <c r="A116" s="41" t="s">
        <v>365</v>
      </c>
      <c r="B116" s="23"/>
      <c r="C116" s="24"/>
      <c r="D116" s="41" t="s">
        <v>366</v>
      </c>
      <c r="E116" s="24"/>
      <c r="F116" s="42" t="s">
        <v>367</v>
      </c>
      <c r="G116" s="41" t="s">
        <v>368</v>
      </c>
      <c r="H116" s="23"/>
      <c r="I116" s="23"/>
      <c r="J116" s="41" t="s">
        <v>369</v>
      </c>
      <c r="K116" s="24"/>
      <c r="L116" s="41" t="s">
        <v>30</v>
      </c>
      <c r="M116" s="24"/>
      <c r="N116" s="42">
        <f>Enero!Q110+Febrero!Q110+Marzo!Q110+Abril!Q110+Mayo!Q110+Junio!Q110+Julio!Q110+Agosto!Q110+Septiembre!Q110+Octubre!Q110+Noviembre!Q110+Diciembre!Q110</f>
        <v>0</v>
      </c>
      <c r="O116" s="43">
        <f>Enero!O110+Febrero!O110+Marzo!O110+Abril!O110+Mayo!O110+Junio!O110+Julio!O110+Agosto!O110+Septiembre!O110+Octubre!O110+Noviembre!O110+Diciembre!O110</f>
        <v>0</v>
      </c>
      <c r="P116" s="43">
        <f>Enero!T110+Febrero!T110+Marzo!T110+Abril!T110+Mayo!T110+Junio!T110+Julio!T110+Agosto!T110+Septiembre!T110+Octubre!T110+Noviembre!T110+Diciembre!T110</f>
        <v>18518.518518518518</v>
      </c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</row>
    <row r="117" spans="1:27" ht="15" customHeight="1">
      <c r="A117" s="41" t="s">
        <v>370</v>
      </c>
      <c r="B117" s="23"/>
      <c r="C117" s="24"/>
      <c r="D117" s="41" t="s">
        <v>371</v>
      </c>
      <c r="E117" s="24"/>
      <c r="F117" s="42" t="s">
        <v>372</v>
      </c>
      <c r="G117" s="41" t="s">
        <v>373</v>
      </c>
      <c r="H117" s="23"/>
      <c r="I117" s="23"/>
      <c r="J117" s="41" t="s">
        <v>374</v>
      </c>
      <c r="K117" s="24"/>
      <c r="L117" s="41" t="s">
        <v>23</v>
      </c>
      <c r="M117" s="24"/>
      <c r="N117" s="42">
        <f>Enero!Q111+Febrero!Q111+Marzo!Q111+Abril!Q111+Mayo!Q111+Junio!Q111+Julio!Q111+Agosto!Q111+Septiembre!Q111+Octubre!Q111+Noviembre!Q111+Diciembre!Q111</f>
        <v>0</v>
      </c>
      <c r="O117" s="43">
        <f>Enero!O111+Febrero!O111+Marzo!O111+Abril!O111+Mayo!O111+Junio!O111+Julio!O111+Agosto!O111+Septiembre!O111+Octubre!O111+Noviembre!O111+Diciembre!O111</f>
        <v>0</v>
      </c>
      <c r="P117" s="43">
        <f>Enero!T111+Febrero!T111+Marzo!T111+Abril!T111+Mayo!T111+Junio!T111+Julio!T111+Agosto!T111+Septiembre!T111+Octubre!T111+Noviembre!T111+Diciembre!T111</f>
        <v>37037.037037037036</v>
      </c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</row>
    <row r="118" spans="1:27" ht="15" customHeight="1">
      <c r="A118" s="44" t="s">
        <v>370</v>
      </c>
      <c r="B118" s="23"/>
      <c r="C118" s="24"/>
      <c r="D118" s="44" t="s">
        <v>375</v>
      </c>
      <c r="E118" s="24"/>
      <c r="F118" s="45" t="s">
        <v>372</v>
      </c>
      <c r="G118" s="44" t="s">
        <v>376</v>
      </c>
      <c r="H118" s="23"/>
      <c r="I118" s="46"/>
      <c r="J118" s="44" t="s">
        <v>377</v>
      </c>
      <c r="K118" s="24"/>
      <c r="L118" s="44" t="s">
        <v>23</v>
      </c>
      <c r="M118" s="24"/>
      <c r="N118" s="45">
        <f>Enero!Q112+Febrero!Q112+Marzo!Q112+Abril!Q112+Mayo!Q112+Junio!Q112+Julio!Q112+Agosto!Q112+Septiembre!Q112+Octubre!Q112+Noviembre!Q112+Diciembre!Q112</f>
        <v>1</v>
      </c>
      <c r="O118" s="47">
        <f>Enero!O112+Febrero!O112+Marzo!O112+Abril!O112+Mayo!O112+Junio!O112+Julio!O112+Agosto!O112+Septiembre!O112+Octubre!O112+Noviembre!O112+Diciembre!O112</f>
        <v>0</v>
      </c>
      <c r="P118" s="47">
        <f>Enero!T112+Febrero!T112+Marzo!T112+Abril!T112+Mayo!T112+Junio!T112+Julio!T112+Agosto!T112+Septiembre!T112+Octubre!T112+Noviembre!T112+Diciembre!T112</f>
        <v>423265.55555555556</v>
      </c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</row>
    <row r="119" spans="1:27" ht="15" customHeight="1">
      <c r="A119" s="44" t="s">
        <v>370</v>
      </c>
      <c r="B119" s="23"/>
      <c r="C119" s="24"/>
      <c r="D119" s="44" t="s">
        <v>375</v>
      </c>
      <c r="E119" s="24"/>
      <c r="F119" s="45" t="s">
        <v>372</v>
      </c>
      <c r="G119" s="44" t="s">
        <v>378</v>
      </c>
      <c r="H119" s="23"/>
      <c r="I119" s="46"/>
      <c r="J119" s="44" t="s">
        <v>379</v>
      </c>
      <c r="K119" s="24"/>
      <c r="L119" s="44" t="s">
        <v>23</v>
      </c>
      <c r="M119" s="24"/>
      <c r="N119" s="45">
        <f>Enero!Q113+Febrero!Q113+Marzo!Q113+Abril!Q113+Mayo!Q113+Junio!Q113+Julio!Q113+Agosto!Q113+Septiembre!Q113+Octubre!Q113+Noviembre!Q113+Diciembre!Q113</f>
        <v>2</v>
      </c>
      <c r="O119" s="47">
        <f>Enero!O113+Febrero!O113+Marzo!O113+Abril!O113+Mayo!O113+Junio!O113+Julio!O113+Agosto!O113+Septiembre!O113+Octubre!O113+Noviembre!O113+Diciembre!O113</f>
        <v>0</v>
      </c>
      <c r="P119" s="47">
        <f>Enero!T113+Febrero!T113+Marzo!T113+Abril!T113+Mayo!T113+Junio!T113+Julio!T113+Agosto!T113+Septiembre!T113+Octubre!T113+Noviembre!T113+Diciembre!T113</f>
        <v>478821.11111111112</v>
      </c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</row>
    <row r="120" spans="1:27" ht="15" customHeight="1">
      <c r="A120" s="44" t="s">
        <v>370</v>
      </c>
      <c r="B120" s="23"/>
      <c r="C120" s="24"/>
      <c r="D120" s="44" t="s">
        <v>375</v>
      </c>
      <c r="E120" s="24"/>
      <c r="F120" s="45" t="s">
        <v>372</v>
      </c>
      <c r="G120" s="44" t="s">
        <v>380</v>
      </c>
      <c r="H120" s="23"/>
      <c r="I120" s="46"/>
      <c r="J120" s="44" t="s">
        <v>381</v>
      </c>
      <c r="K120" s="24"/>
      <c r="L120" s="44" t="s">
        <v>23</v>
      </c>
      <c r="M120" s="24"/>
      <c r="N120" s="45">
        <f>Enero!Q114+Febrero!Q114+Marzo!Q114+Abril!Q114+Mayo!Q114+Junio!Q114+Julio!Q114+Agosto!Q114+Septiembre!Q114+Octubre!Q114+Noviembre!Q114+Diciembre!Q114</f>
        <v>0</v>
      </c>
      <c r="O120" s="47">
        <f>Enero!O114+Febrero!O114+Marzo!O114+Abril!O114+Mayo!O114+Junio!O114+Julio!O114+Agosto!O114+Septiembre!O114+Octubre!O114+Noviembre!O114+Diciembre!O114</f>
        <v>0</v>
      </c>
      <c r="P120" s="47">
        <f>Enero!T114+Febrero!T114+Marzo!T114+Abril!T114+Mayo!T114+Junio!T114+Julio!T114+Agosto!T114+Septiembre!T114+Octubre!T114+Noviembre!T114+Diciembre!T114</f>
        <v>404756.03703703702</v>
      </c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</row>
    <row r="121" spans="1:27" ht="15" customHeight="1">
      <c r="A121" s="44" t="s">
        <v>370</v>
      </c>
      <c r="B121" s="23"/>
      <c r="C121" s="24"/>
      <c r="D121" s="44" t="s">
        <v>382</v>
      </c>
      <c r="E121" s="24"/>
      <c r="F121" s="45" t="s">
        <v>372</v>
      </c>
      <c r="G121" s="44" t="s">
        <v>383</v>
      </c>
      <c r="H121" s="23"/>
      <c r="I121" s="46"/>
      <c r="J121" s="44" t="s">
        <v>384</v>
      </c>
      <c r="K121" s="24"/>
      <c r="L121" s="44" t="s">
        <v>23</v>
      </c>
      <c r="M121" s="24"/>
      <c r="N121" s="45">
        <f>Enero!Q115+Febrero!Q115+Marzo!Q115+Abril!Q115+Mayo!Q115+Junio!Q115+Julio!Q115+Agosto!Q115+Septiembre!Q115+Octubre!Q115+Noviembre!Q115+Diciembre!Q115</f>
        <v>1</v>
      </c>
      <c r="O121" s="47">
        <f>Enero!O115+Febrero!O115+Marzo!O115+Abril!O115+Mayo!O115+Junio!O115+Julio!O115+Agosto!O115+Septiembre!O115+Octubre!O115+Noviembre!O115+Diciembre!O115</f>
        <v>0</v>
      </c>
      <c r="P121" s="47">
        <f>Enero!T115+Febrero!T115+Marzo!T115+Abril!T115+Mayo!T115+Junio!T115+Julio!T115+Agosto!T115+Septiembre!T115+Octubre!T115+Noviembre!T115+Diciembre!T115</f>
        <v>441784.07407407404</v>
      </c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</row>
    <row r="122" spans="1:27" ht="15" customHeight="1">
      <c r="A122" s="41" t="s">
        <v>370</v>
      </c>
      <c r="B122" s="23"/>
      <c r="C122" s="24"/>
      <c r="D122" s="41" t="s">
        <v>385</v>
      </c>
      <c r="E122" s="24"/>
      <c r="F122" s="42" t="s">
        <v>372</v>
      </c>
      <c r="G122" s="41" t="s">
        <v>386</v>
      </c>
      <c r="H122" s="23"/>
      <c r="I122" s="23"/>
      <c r="J122" s="41" t="s">
        <v>387</v>
      </c>
      <c r="K122" s="24"/>
      <c r="L122" s="41" t="s">
        <v>23</v>
      </c>
      <c r="M122" s="24"/>
      <c r="N122" s="42">
        <f>Enero!Q116+Febrero!Q116+Marzo!Q116+Abril!Q116+Mayo!Q116+Junio!Q116+Julio!Q116+Agosto!Q116+Septiembre!Q116+Octubre!Q116+Noviembre!Q116+Diciembre!Q116</f>
        <v>0</v>
      </c>
      <c r="O122" s="43">
        <f>Enero!O116+Febrero!O116+Marzo!O116+Abril!O116+Mayo!O116+Junio!O116+Julio!O116+Agosto!O116+Septiembre!O116+Octubre!O116+Noviembre!O116+Diciembre!O116</f>
        <v>0</v>
      </c>
      <c r="P122" s="43">
        <f>Enero!T116+Febrero!T116+Marzo!T116+Abril!T116+Mayo!T116+Junio!T116+Julio!T116+Agosto!T116+Septiembre!T116+Octubre!T116+Noviembre!T116+Diciembre!T116</f>
        <v>37037.037037037036</v>
      </c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</row>
    <row r="123" spans="1:27" ht="15" customHeight="1">
      <c r="A123" s="44" t="s">
        <v>370</v>
      </c>
      <c r="B123" s="23"/>
      <c r="C123" s="24"/>
      <c r="D123" s="44" t="s">
        <v>388</v>
      </c>
      <c r="E123" s="24"/>
      <c r="F123" s="45" t="s">
        <v>372</v>
      </c>
      <c r="G123" s="44" t="s">
        <v>389</v>
      </c>
      <c r="H123" s="23"/>
      <c r="I123" s="46"/>
      <c r="J123" s="44" t="s">
        <v>390</v>
      </c>
      <c r="K123" s="24"/>
      <c r="L123" s="44" t="s">
        <v>23</v>
      </c>
      <c r="M123" s="24"/>
      <c r="N123" s="45">
        <f>Enero!Q117+Febrero!Q117+Marzo!Q117+Abril!Q117+Mayo!Q117+Junio!Q117+Julio!Q117+Agosto!Q117+Septiembre!Q117+Octubre!Q117+Noviembre!Q117+Diciembre!Q117</f>
        <v>1</v>
      </c>
      <c r="O123" s="47">
        <f>Enero!O117+Febrero!O117+Marzo!O117+Abril!O117+Mayo!O117+Junio!O117+Julio!O117+Agosto!O117+Septiembre!O117+Octubre!O117+Noviembre!O117+Diciembre!O117</f>
        <v>0</v>
      </c>
      <c r="P123" s="47">
        <f>Enero!T117+Febrero!T117+Marzo!T117+Abril!T117+Mayo!T117+Junio!T117+Julio!T117+Agosto!T117+Septiembre!T117+Octubre!T117+Noviembre!T117+Diciembre!T117</f>
        <v>4336251.2962962966</v>
      </c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</row>
    <row r="124" spans="1:27" ht="15" customHeight="1">
      <c r="A124" s="44" t="s">
        <v>370</v>
      </c>
      <c r="B124" s="23"/>
      <c r="C124" s="24"/>
      <c r="D124" s="44" t="s">
        <v>375</v>
      </c>
      <c r="E124" s="24"/>
      <c r="F124" s="45" t="s">
        <v>372</v>
      </c>
      <c r="G124" s="44" t="s">
        <v>391</v>
      </c>
      <c r="H124" s="23"/>
      <c r="I124" s="46"/>
      <c r="J124" s="44" t="s">
        <v>392</v>
      </c>
      <c r="K124" s="24"/>
      <c r="L124" s="44" t="s">
        <v>30</v>
      </c>
      <c r="M124" s="24"/>
      <c r="N124" s="45">
        <f>Enero!Q118+Febrero!Q118+Marzo!Q118+Abril!Q118+Mayo!Q118+Junio!Q118+Julio!Q118+Agosto!Q118+Septiembre!Q118+Octubre!Q118+Noviembre!Q118+Diciembre!Q118</f>
        <v>1</v>
      </c>
      <c r="O124" s="47">
        <f>Enero!O118+Febrero!O118+Marzo!O118+Abril!O118+Mayo!O118+Junio!O118+Julio!O118+Agosto!O118+Septiembre!O118+Octubre!O118+Noviembre!O118+Diciembre!O118</f>
        <v>0</v>
      </c>
      <c r="P124" s="47">
        <f>Enero!T118+Febrero!T118+Marzo!T118+Abril!T118+Mayo!T118+Junio!T118+Julio!T118+Agosto!T118+Septiembre!T118+Octubre!T118+Noviembre!T118+Diciembre!T118</f>
        <v>423265.55555555556</v>
      </c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</row>
    <row r="125" spans="1:27" ht="15" customHeight="1">
      <c r="A125" s="41" t="s">
        <v>370</v>
      </c>
      <c r="B125" s="23"/>
      <c r="C125" s="24"/>
      <c r="D125" s="41" t="s">
        <v>393</v>
      </c>
      <c r="E125" s="24"/>
      <c r="F125" s="42" t="s">
        <v>394</v>
      </c>
      <c r="G125" s="41" t="s">
        <v>395</v>
      </c>
      <c r="H125" s="23"/>
      <c r="I125" s="23"/>
      <c r="J125" s="41" t="s">
        <v>396</v>
      </c>
      <c r="K125" s="24"/>
      <c r="L125" s="41" t="s">
        <v>30</v>
      </c>
      <c r="M125" s="24"/>
      <c r="N125" s="42">
        <f>Enero!Q119+Febrero!Q119+Marzo!Q119+Abril!Q119+Mayo!Q119+Junio!Q119+Julio!Q119+Agosto!Q119+Septiembre!Q119+Octubre!Q119+Noviembre!Q119+Diciembre!Q119</f>
        <v>0</v>
      </c>
      <c r="O125" s="43">
        <f>Enero!O119+Febrero!O119+Marzo!O119+Abril!O119+Mayo!O119+Junio!O119+Julio!O119+Agosto!O119+Septiembre!O119+Octubre!O119+Noviembre!O119+Diciembre!O119</f>
        <v>0</v>
      </c>
      <c r="P125" s="43">
        <f>Enero!T119+Febrero!T119+Marzo!T119+Abril!T119+Mayo!T119+Junio!T119+Julio!T119+Agosto!T119+Septiembre!T119+Octubre!T119+Noviembre!T119+Diciembre!T119</f>
        <v>74074.074074074073</v>
      </c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</row>
    <row r="126" spans="1:27" ht="15" customHeight="1">
      <c r="A126" s="41" t="s">
        <v>370</v>
      </c>
      <c r="B126" s="23"/>
      <c r="C126" s="24"/>
      <c r="D126" s="41" t="s">
        <v>397</v>
      </c>
      <c r="E126" s="24"/>
      <c r="F126" s="42" t="s">
        <v>394</v>
      </c>
      <c r="G126" s="41" t="s">
        <v>398</v>
      </c>
      <c r="H126" s="23"/>
      <c r="I126" s="23"/>
      <c r="J126" s="41" t="s">
        <v>399</v>
      </c>
      <c r="K126" s="24"/>
      <c r="L126" s="41" t="s">
        <v>99</v>
      </c>
      <c r="M126" s="24"/>
      <c r="N126" s="42">
        <f>Enero!Q120+Febrero!Q120+Marzo!Q120+Abril!Q120+Mayo!Q120+Junio!Q120+Julio!Q120+Agosto!Q120+Septiembre!Q120+Octubre!Q120+Noviembre!Q120+Diciembre!Q120</f>
        <v>0</v>
      </c>
      <c r="O126" s="43">
        <f>Enero!O120+Febrero!O120+Marzo!O120+Abril!O120+Mayo!O120+Junio!O120+Julio!O120+Agosto!O120+Septiembre!O120+Octubre!O120+Noviembre!O120+Diciembre!O120</f>
        <v>0</v>
      </c>
      <c r="P126" s="43">
        <f>Enero!T120+Febrero!T120+Marzo!T120+Abril!T120+Mayo!T120+Junio!T120+Julio!T120+Agosto!T120+Septiembre!T120+Octubre!T120+Noviembre!T120+Diciembre!T120</f>
        <v>111111.11111111111</v>
      </c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</row>
    <row r="127" spans="1:27" ht="28.5" customHeight="1">
      <c r="A127" s="41" t="s">
        <v>400</v>
      </c>
      <c r="B127" s="23"/>
      <c r="C127" s="24"/>
      <c r="D127" s="41" t="s">
        <v>401</v>
      </c>
      <c r="E127" s="24"/>
      <c r="F127" s="42" t="s">
        <v>402</v>
      </c>
      <c r="G127" s="41" t="s">
        <v>403</v>
      </c>
      <c r="H127" s="23"/>
      <c r="I127" s="23"/>
      <c r="J127" s="41" t="s">
        <v>404</v>
      </c>
      <c r="K127" s="24"/>
      <c r="L127" s="41" t="s">
        <v>66</v>
      </c>
      <c r="M127" s="24"/>
      <c r="N127" s="42">
        <f>Enero!Q121+Febrero!Q121+Marzo!Q121+Abril!Q121+Mayo!Q121+Junio!Q121+Julio!Q121+Agosto!Q121+Septiembre!Q121+Octubre!Q121+Noviembre!Q121+Diciembre!Q121</f>
        <v>2</v>
      </c>
      <c r="O127" s="43">
        <f>Enero!O121+Febrero!O121+Marzo!O121+Abril!O121+Mayo!O121+Junio!O121+Julio!O121+Agosto!O121+Septiembre!O121+Octubre!O121+Noviembre!O121+Diciembre!O121</f>
        <v>0</v>
      </c>
      <c r="P127" s="43">
        <f>Enero!T121+Febrero!T121+Marzo!T121+Abril!T121+Mayo!T121+Junio!T121+Julio!T121+Agosto!T121+Septiembre!T121+Octubre!T121+Noviembre!T121+Diciembre!T121</f>
        <v>46296.296296296292</v>
      </c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</row>
    <row r="128" spans="1:27" ht="28.5" customHeight="1">
      <c r="A128" s="41" t="s">
        <v>400</v>
      </c>
      <c r="B128" s="23"/>
      <c r="C128" s="24"/>
      <c r="D128" s="41" t="s">
        <v>401</v>
      </c>
      <c r="E128" s="24"/>
      <c r="F128" s="42" t="s">
        <v>402</v>
      </c>
      <c r="G128" s="41" t="s">
        <v>405</v>
      </c>
      <c r="H128" s="23"/>
      <c r="I128" s="23"/>
      <c r="J128" s="41" t="s">
        <v>406</v>
      </c>
      <c r="K128" s="24"/>
      <c r="L128" s="41" t="s">
        <v>71</v>
      </c>
      <c r="M128" s="24"/>
      <c r="N128" s="42">
        <f>Enero!Q122+Febrero!Q122+Marzo!Q122+Abril!Q122+Mayo!Q122+Junio!Q122+Julio!Q122+Agosto!Q122+Septiembre!Q122+Octubre!Q122+Noviembre!Q122+Diciembre!Q122</f>
        <v>2</v>
      </c>
      <c r="O128" s="43">
        <f>Enero!O122+Febrero!O122+Marzo!O122+Abril!O122+Mayo!O122+Junio!O122+Julio!O122+Agosto!O122+Septiembre!O122+Octubre!O122+Noviembre!O122+Diciembre!O122</f>
        <v>0</v>
      </c>
      <c r="P128" s="43">
        <f>Enero!T122+Febrero!T122+Marzo!T122+Abril!T122+Mayo!T122+Junio!T122+Julio!T122+Agosto!T122+Septiembre!T122+Octubre!T122+Noviembre!T122+Diciembre!T122</f>
        <v>55558.555555555547</v>
      </c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</row>
    <row r="129" spans="1:27" ht="15" customHeight="1">
      <c r="A129" s="41" t="s">
        <v>400</v>
      </c>
      <c r="B129" s="23"/>
      <c r="C129" s="24"/>
      <c r="D129" s="41" t="s">
        <v>407</v>
      </c>
      <c r="E129" s="24"/>
      <c r="F129" s="42" t="s">
        <v>246</v>
      </c>
      <c r="G129" s="41" t="s">
        <v>408</v>
      </c>
      <c r="H129" s="23"/>
      <c r="I129" s="23"/>
      <c r="J129" s="41" t="s">
        <v>409</v>
      </c>
      <c r="K129" s="24"/>
      <c r="L129" s="41" t="s">
        <v>328</v>
      </c>
      <c r="M129" s="24"/>
      <c r="N129" s="42">
        <f>Enero!Q123+Febrero!Q123+Marzo!Q123+Abril!Q123+Mayo!Q123+Junio!Q123+Julio!Q123+Agosto!Q123+Septiembre!Q123+Octubre!Q123+Noviembre!Q123+Diciembre!Q123</f>
        <v>2</v>
      </c>
      <c r="O129" s="43">
        <f>Enero!O123+Febrero!O123+Marzo!O123+Abril!O123+Mayo!O123+Junio!O123+Julio!O123+Agosto!O123+Septiembre!O123+Octubre!O123+Noviembre!O123+Diciembre!O123</f>
        <v>780000</v>
      </c>
      <c r="P129" s="43">
        <f>Enero!T123+Febrero!T123+Marzo!T123+Abril!T123+Mayo!T123+Junio!T123+Julio!T123+Agosto!T123+Septiembre!T123+Octubre!T123+Noviembre!T123+Diciembre!T123</f>
        <v>844814.8148148146</v>
      </c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</row>
    <row r="130" spans="1:27" ht="28.5" customHeight="1">
      <c r="A130" s="48" t="s">
        <v>400</v>
      </c>
      <c r="B130" s="23"/>
      <c r="C130" s="24"/>
      <c r="D130" s="48" t="s">
        <v>401</v>
      </c>
      <c r="E130" s="24"/>
      <c r="F130" s="49" t="s">
        <v>402</v>
      </c>
      <c r="G130" s="48" t="s">
        <v>410</v>
      </c>
      <c r="H130" s="23"/>
      <c r="I130" s="46"/>
      <c r="J130" s="48" t="s">
        <v>411</v>
      </c>
      <c r="K130" s="24"/>
      <c r="L130" s="48" t="s">
        <v>30</v>
      </c>
      <c r="M130" s="24"/>
      <c r="N130" s="49">
        <f>Enero!Q124+Febrero!Q124+Marzo!Q124+Abril!Q124+Mayo!Q124+Junio!Q124+Julio!Q124+Agosto!Q124+Septiembre!Q124+Octubre!Q124+Noviembre!Q124+Diciembre!Q124</f>
        <v>0</v>
      </c>
      <c r="O130" s="50">
        <f>Enero!O124+Febrero!O124+Marzo!O124+Abril!O124+Mayo!O124+Junio!O124+Julio!O124+Agosto!O124+Septiembre!O124+Octubre!O124+Noviembre!O124+Diciembre!O124</f>
        <v>0</v>
      </c>
      <c r="P130" s="50">
        <f>Enero!T124+Febrero!T124+Marzo!T124+Abril!T124+Mayo!T124+Junio!T124+Julio!T124+Agosto!T124+Septiembre!T124+Octubre!T124+Noviembre!T124+Diciembre!T124</f>
        <v>0</v>
      </c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</row>
    <row r="131" spans="1:27" ht="15" customHeight="1">
      <c r="A131" s="41" t="s">
        <v>400</v>
      </c>
      <c r="B131" s="23"/>
      <c r="C131" s="24"/>
      <c r="D131" s="41" t="s">
        <v>407</v>
      </c>
      <c r="E131" s="24"/>
      <c r="F131" s="42" t="s">
        <v>246</v>
      </c>
      <c r="G131" s="41" t="s">
        <v>412</v>
      </c>
      <c r="H131" s="23"/>
      <c r="I131" s="23"/>
      <c r="J131" s="41" t="s">
        <v>413</v>
      </c>
      <c r="K131" s="24"/>
      <c r="L131" s="41" t="s">
        <v>81</v>
      </c>
      <c r="M131" s="24"/>
      <c r="N131" s="42">
        <f>Enero!Q125+Febrero!Q125+Marzo!Q125+Abril!Q125+Mayo!Q125+Junio!Q125+Julio!Q125+Agosto!Q125+Septiembre!Q125+Octubre!Q125+Noviembre!Q125+Diciembre!Q125</f>
        <v>2</v>
      </c>
      <c r="O131" s="43">
        <f>Enero!O125+Febrero!O125+Marzo!O125+Abril!O125+Mayo!O125+Junio!O125+Julio!O125+Agosto!O125+Septiembre!O125+Octubre!O125+Noviembre!O125+Diciembre!O125</f>
        <v>0</v>
      </c>
      <c r="P131" s="43">
        <f>Enero!T125+Febrero!T125+Marzo!T125+Abril!T125+Mayo!T125+Junio!T125+Julio!T125+Agosto!T125+Septiembre!T125+Octubre!T125+Noviembre!T125+Diciembre!T125</f>
        <v>46297.296296296292</v>
      </c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</row>
    <row r="132" spans="1:27" ht="15" customHeight="1">
      <c r="A132" s="41" t="s">
        <v>400</v>
      </c>
      <c r="B132" s="23"/>
      <c r="C132" s="24"/>
      <c r="D132" s="41" t="s">
        <v>407</v>
      </c>
      <c r="E132" s="24"/>
      <c r="F132" s="42" t="s">
        <v>246</v>
      </c>
      <c r="G132" s="41" t="s">
        <v>414</v>
      </c>
      <c r="H132" s="23"/>
      <c r="I132" s="23"/>
      <c r="J132" s="41" t="s">
        <v>415</v>
      </c>
      <c r="K132" s="24"/>
      <c r="L132" s="41" t="s">
        <v>88</v>
      </c>
      <c r="M132" s="24"/>
      <c r="N132" s="42">
        <f>Enero!Q126+Febrero!Q126+Marzo!Q126+Abril!Q126+Mayo!Q126+Junio!Q126+Julio!Q126+Agosto!Q126+Septiembre!Q126+Octubre!Q126+Noviembre!Q126+Diciembre!Q126</f>
        <v>1</v>
      </c>
      <c r="O132" s="43">
        <f>Enero!O126+Febrero!O126+Marzo!O126+Abril!O126+Mayo!O126+Junio!O126+Julio!O126+Agosto!O126+Septiembre!O126+Octubre!O126+Noviembre!O126+Diciembre!O126</f>
        <v>199206</v>
      </c>
      <c r="P132" s="43">
        <f>Enero!T126+Febrero!T126+Marzo!T126+Abril!T126+Mayo!T126+Junio!T126+Julio!T126+Agosto!T126+Septiembre!T126+Octubre!T126+Noviembre!T126+Diciembre!T126</f>
        <v>245502.29629629632</v>
      </c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</row>
    <row r="133" spans="1:27" ht="28.5" customHeight="1">
      <c r="A133" s="41" t="s">
        <v>400</v>
      </c>
      <c r="B133" s="23"/>
      <c r="C133" s="24"/>
      <c r="D133" s="41" t="s">
        <v>401</v>
      </c>
      <c r="E133" s="24"/>
      <c r="F133" s="42" t="s">
        <v>402</v>
      </c>
      <c r="G133" s="41" t="s">
        <v>416</v>
      </c>
      <c r="H133" s="23"/>
      <c r="I133" s="23"/>
      <c r="J133" s="41" t="s">
        <v>417</v>
      </c>
      <c r="K133" s="24"/>
      <c r="L133" s="41" t="s">
        <v>88</v>
      </c>
      <c r="M133" s="24"/>
      <c r="N133" s="42">
        <f>Enero!Q127+Febrero!Q127+Marzo!Q127+Abril!Q127+Mayo!Q127+Junio!Q127+Julio!Q127+Agosto!Q127+Septiembre!Q127+Octubre!Q127+Noviembre!Q127+Diciembre!Q127</f>
        <v>2</v>
      </c>
      <c r="O133" s="43">
        <f>Enero!O127+Febrero!O127+Marzo!O127+Abril!O127+Mayo!O127+Junio!O127+Julio!O127+Agosto!O127+Septiembre!O127+Octubre!O127+Noviembre!O127+Diciembre!O127</f>
        <v>0</v>
      </c>
      <c r="P133" s="43">
        <f>Enero!T127+Febrero!T127+Marzo!T127+Abril!T127+Mayo!T127+Junio!T127+Julio!T127+Agosto!T127+Septiembre!T127+Octubre!T127+Noviembre!T127+Diciembre!T127</f>
        <v>18518.518518518518</v>
      </c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</row>
    <row r="134" spans="1:27" ht="15" customHeight="1">
      <c r="A134" s="41" t="s">
        <v>400</v>
      </c>
      <c r="B134" s="23"/>
      <c r="C134" s="24"/>
      <c r="D134" s="41" t="s">
        <v>407</v>
      </c>
      <c r="E134" s="24"/>
      <c r="F134" s="42" t="s">
        <v>246</v>
      </c>
      <c r="G134" s="41" t="s">
        <v>418</v>
      </c>
      <c r="H134" s="23"/>
      <c r="I134" s="23"/>
      <c r="J134" s="41" t="s">
        <v>419</v>
      </c>
      <c r="K134" s="24"/>
      <c r="L134" s="41" t="s">
        <v>93</v>
      </c>
      <c r="M134" s="24"/>
      <c r="N134" s="42">
        <f>Enero!Q128+Febrero!Q128+Marzo!Q128+Abril!Q128+Mayo!Q128+Junio!Q128+Julio!Q128+Agosto!Q128+Septiembre!Q128+Octubre!Q128+Noviembre!Q128+Diciembre!Q128</f>
        <v>5</v>
      </c>
      <c r="O134" s="43">
        <f>Enero!O128+Febrero!O128+Marzo!O128+Abril!O128+Mayo!O128+Junio!O128+Julio!O128+Agosto!O128+Septiembre!O128+Octubre!O128+Noviembre!O128+Diciembre!O128</f>
        <v>640000</v>
      </c>
      <c r="P134" s="43">
        <f>Enero!T128+Febrero!T128+Marzo!T128+Abril!T128+Mayo!T128+Junio!T128+Julio!T128+Agosto!T128+Septiembre!T128+Octubre!T128+Noviembre!T128+Diciembre!T128</f>
        <v>741851.8518518518</v>
      </c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</row>
    <row r="135" spans="1:27" ht="15" customHeight="1">
      <c r="A135" s="41" t="s">
        <v>400</v>
      </c>
      <c r="B135" s="23"/>
      <c r="C135" s="24"/>
      <c r="D135" s="41" t="s">
        <v>407</v>
      </c>
      <c r="E135" s="24"/>
      <c r="F135" s="42" t="s">
        <v>246</v>
      </c>
      <c r="G135" s="41" t="s">
        <v>420</v>
      </c>
      <c r="H135" s="23"/>
      <c r="I135" s="23"/>
      <c r="J135" s="41" t="s">
        <v>421</v>
      </c>
      <c r="K135" s="24"/>
      <c r="L135" s="41" t="s">
        <v>35</v>
      </c>
      <c r="M135" s="24"/>
      <c r="N135" s="42">
        <f>Enero!Q129+Febrero!Q129+Marzo!Q129+Abril!Q129+Mayo!Q129+Junio!Q129+Julio!Q129+Agosto!Q129+Septiembre!Q129+Octubre!Q129+Noviembre!Q129+Diciembre!Q129</f>
        <v>8</v>
      </c>
      <c r="O135" s="43">
        <f>Enero!O129+Febrero!O129+Marzo!O129+Abril!O129+Mayo!O129+Junio!O129+Julio!O129+Agosto!O129+Septiembre!O129+Octubre!O129+Noviembre!O129+Diciembre!O129</f>
        <v>2656639</v>
      </c>
      <c r="P135" s="43">
        <f>Enero!T129+Febrero!T129+Marzo!T129+Abril!T129+Mayo!T129+Junio!T129+Julio!T129+Agosto!T129+Septiembre!T129+Octubre!T129+Noviembre!T129+Diciembre!T129</f>
        <v>2823307.6666666674</v>
      </c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</row>
    <row r="136" spans="1:27" ht="15" customHeight="1">
      <c r="A136" s="41" t="s">
        <v>400</v>
      </c>
      <c r="B136" s="23"/>
      <c r="C136" s="24"/>
      <c r="D136" s="41" t="s">
        <v>407</v>
      </c>
      <c r="E136" s="24"/>
      <c r="F136" s="42" t="s">
        <v>246</v>
      </c>
      <c r="G136" s="41" t="s">
        <v>422</v>
      </c>
      <c r="H136" s="23"/>
      <c r="I136" s="23"/>
      <c r="J136" s="41" t="s">
        <v>423</v>
      </c>
      <c r="K136" s="24"/>
      <c r="L136" s="41" t="s">
        <v>239</v>
      </c>
      <c r="M136" s="24"/>
      <c r="N136" s="42">
        <f>Enero!Q130+Febrero!Q130+Marzo!Q130+Abril!Q130+Mayo!Q130+Junio!Q130+Julio!Q130+Agosto!Q130+Septiembre!Q130+Octubre!Q130+Noviembre!Q130+Diciembre!Q130</f>
        <v>4</v>
      </c>
      <c r="O136" s="43">
        <f>Enero!O130+Febrero!O130+Marzo!O130+Abril!O130+Mayo!O130+Junio!O130+Julio!O130+Agosto!O130+Septiembre!O130+Octubre!O130+Noviembre!O130+Diciembre!O130</f>
        <v>0</v>
      </c>
      <c r="P136" s="43">
        <f>Enero!T130+Febrero!T130+Marzo!T130+Abril!T130+Mayo!T130+Junio!T130+Julio!T130+Agosto!T130+Septiembre!T130+Octubre!T130+Noviembre!T130+Diciembre!T130</f>
        <v>64814.814814814803</v>
      </c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</row>
    <row r="137" spans="1:27" ht="15" customHeight="1">
      <c r="A137" s="41" t="s">
        <v>400</v>
      </c>
      <c r="B137" s="23"/>
      <c r="C137" s="24"/>
      <c r="D137" s="41" t="s">
        <v>407</v>
      </c>
      <c r="E137" s="24"/>
      <c r="F137" s="42" t="s">
        <v>246</v>
      </c>
      <c r="G137" s="41" t="s">
        <v>424</v>
      </c>
      <c r="H137" s="23"/>
      <c r="I137" s="23"/>
      <c r="J137" s="41" t="s">
        <v>425</v>
      </c>
      <c r="K137" s="24"/>
      <c r="L137" s="41" t="s">
        <v>106</v>
      </c>
      <c r="M137" s="24"/>
      <c r="N137" s="42">
        <f>Enero!Q131+Febrero!Q131+Marzo!Q131+Abril!Q131+Mayo!Q131+Junio!Q131+Julio!Q131+Agosto!Q131+Septiembre!Q131+Octubre!Q131+Noviembre!Q131+Diciembre!Q131</f>
        <v>1</v>
      </c>
      <c r="O137" s="43">
        <f>Enero!O131+Febrero!O131+Marzo!O131+Abril!O131+Mayo!O131+Junio!O131+Julio!O131+Agosto!O131+Septiembre!O131+Octubre!O131+Noviembre!O131+Diciembre!O131</f>
        <v>78000</v>
      </c>
      <c r="P137" s="43">
        <f>Enero!T131+Febrero!T131+Marzo!T131+Abril!T131+Mayo!T131+Junio!T131+Julio!T131+Agosto!T131+Septiembre!T131+Octubre!T131+Noviembre!T131+Diciembre!T131</f>
        <v>105777.77777777777</v>
      </c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</row>
    <row r="138" spans="1:27" ht="15" customHeight="1">
      <c r="A138" s="41" t="s">
        <v>400</v>
      </c>
      <c r="B138" s="23"/>
      <c r="C138" s="24"/>
      <c r="D138" s="41" t="s">
        <v>426</v>
      </c>
      <c r="E138" s="24"/>
      <c r="F138" s="42" t="s">
        <v>246</v>
      </c>
      <c r="G138" s="41" t="s">
        <v>427</v>
      </c>
      <c r="H138" s="23"/>
      <c r="I138" s="23"/>
      <c r="J138" s="41" t="s">
        <v>428</v>
      </c>
      <c r="K138" s="24"/>
      <c r="L138" s="41" t="s">
        <v>106</v>
      </c>
      <c r="M138" s="24"/>
      <c r="N138" s="42">
        <f>Enero!Q132+Febrero!Q132+Marzo!Q132+Abril!Q132+Mayo!Q132+Junio!Q132+Julio!Q132+Agosto!Q132+Septiembre!Q132+Octubre!Q132+Noviembre!Q132+Diciembre!Q132</f>
        <v>2</v>
      </c>
      <c r="O138" s="43">
        <f>Enero!O132+Febrero!O132+Marzo!O132+Abril!O132+Mayo!O132+Junio!O132+Julio!O132+Agosto!O132+Septiembre!O132+Octubre!O132+Noviembre!O132+Diciembre!O132</f>
        <v>0</v>
      </c>
      <c r="P138" s="43">
        <f>Enero!T132+Febrero!T132+Marzo!T132+Abril!T132+Mayo!T132+Junio!T132+Julio!T132+Agosto!T132+Septiembre!T132+Octubre!T132+Noviembre!T132+Diciembre!T132</f>
        <v>64814.814814814818</v>
      </c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</row>
    <row r="139" spans="1:27" ht="15" customHeight="1">
      <c r="A139" s="41" t="s">
        <v>400</v>
      </c>
      <c r="B139" s="23"/>
      <c r="C139" s="24"/>
      <c r="D139" s="41" t="s">
        <v>407</v>
      </c>
      <c r="E139" s="24"/>
      <c r="F139" s="42" t="s">
        <v>246</v>
      </c>
      <c r="G139" s="41" t="s">
        <v>429</v>
      </c>
      <c r="H139" s="23"/>
      <c r="I139" s="23"/>
      <c r="J139" s="41" t="s">
        <v>430</v>
      </c>
      <c r="K139" s="24"/>
      <c r="L139" s="41" t="s">
        <v>302</v>
      </c>
      <c r="M139" s="24"/>
      <c r="N139" s="42">
        <f>Enero!Q133+Febrero!Q133+Marzo!Q133+Abril!Q133+Mayo!Q133+Junio!Q133+Julio!Q133+Agosto!Q133+Septiembre!Q133+Octubre!Q133+Noviembre!Q133+Diciembre!Q133</f>
        <v>10</v>
      </c>
      <c r="O139" s="43">
        <f>Enero!O133+Febrero!O133+Marzo!O133+Abril!O133+Mayo!O133+Junio!O133+Julio!O133+Agosto!O133+Septiembre!O133+Octubre!O133+Noviembre!O133+Diciembre!O133</f>
        <v>631474</v>
      </c>
      <c r="P139" s="43">
        <f>Enero!T133+Febrero!T133+Marzo!T133+Abril!T133+Mayo!T133+Junio!T133+Julio!T133+Agosto!T133+Septiembre!T133+Octubre!T133+Noviembre!T133+Diciembre!T133</f>
        <v>779622.1481481482</v>
      </c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</row>
    <row r="140" spans="1:27" ht="15" customHeight="1">
      <c r="A140" s="41" t="s">
        <v>431</v>
      </c>
      <c r="B140" s="23"/>
      <c r="C140" s="24"/>
      <c r="D140" s="41" t="s">
        <v>432</v>
      </c>
      <c r="E140" s="24"/>
      <c r="F140" s="42" t="s">
        <v>433</v>
      </c>
      <c r="G140" s="41" t="s">
        <v>434</v>
      </c>
      <c r="H140" s="23"/>
      <c r="I140" s="23"/>
      <c r="J140" s="41" t="s">
        <v>435</v>
      </c>
      <c r="K140" s="24"/>
      <c r="L140" s="41" t="s">
        <v>96</v>
      </c>
      <c r="M140" s="24"/>
      <c r="N140" s="42">
        <f>Enero!Q134+Febrero!Q134+Marzo!Q134+Abril!Q134+Mayo!Q134+Junio!Q134+Julio!Q134+Agosto!Q134+Septiembre!Q134+Octubre!Q134+Noviembre!Q134+Diciembre!Q134</f>
        <v>0</v>
      </c>
      <c r="O140" s="43">
        <f>Enero!O134+Febrero!O134+Marzo!O134+Abril!O134+Mayo!O134+Junio!O134+Julio!O134+Agosto!O134+Septiembre!O134+Octubre!O134+Noviembre!O134+Diciembre!O134</f>
        <v>0</v>
      </c>
      <c r="P140" s="43">
        <f>Enero!T134+Febrero!T134+Marzo!T134+Abril!T134+Mayo!T134+Junio!T134+Julio!T134+Agosto!T134+Septiembre!T134+Octubre!T134+Noviembre!T134+Diciembre!T134</f>
        <v>148148.14814814815</v>
      </c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</row>
    <row r="141" spans="1:27" ht="15" customHeight="1">
      <c r="A141" s="41" t="s">
        <v>436</v>
      </c>
      <c r="B141" s="23"/>
      <c r="C141" s="24"/>
      <c r="D141" s="41" t="s">
        <v>437</v>
      </c>
      <c r="E141" s="24"/>
      <c r="F141" s="42" t="s">
        <v>394</v>
      </c>
      <c r="G141" s="41" t="s">
        <v>438</v>
      </c>
      <c r="H141" s="23"/>
      <c r="I141" s="23"/>
      <c r="J141" s="41" t="s">
        <v>439</v>
      </c>
      <c r="K141" s="24"/>
      <c r="L141" s="41" t="s">
        <v>99</v>
      </c>
      <c r="M141" s="24"/>
      <c r="N141" s="42">
        <f>Enero!Q135+Febrero!Q135+Marzo!Q135+Abril!Q135+Mayo!Q135+Junio!Q135+Julio!Q135+Agosto!Q135+Septiembre!Q135+Octubre!Q135+Noviembre!Q135+Diciembre!Q135</f>
        <v>0</v>
      </c>
      <c r="O141" s="43">
        <f>Enero!O135+Febrero!O135+Marzo!O135+Abril!O135+Mayo!O135+Junio!O135+Julio!O135+Agosto!O135+Septiembre!O135+Octubre!O135+Noviembre!O135+Diciembre!O135</f>
        <v>0</v>
      </c>
      <c r="P141" s="43">
        <f>Enero!T135+Febrero!T135+Marzo!T135+Abril!T135+Mayo!T135+Junio!T135+Julio!T135+Agosto!T135+Septiembre!T135+Octubre!T135+Noviembre!T135+Diciembre!T135</f>
        <v>55555.555555555555</v>
      </c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</row>
    <row r="142" spans="1:27" ht="15" customHeight="1">
      <c r="A142" s="41" t="s">
        <v>440</v>
      </c>
      <c r="B142" s="23"/>
      <c r="C142" s="24"/>
      <c r="D142" s="41" t="s">
        <v>441</v>
      </c>
      <c r="E142" s="24"/>
      <c r="F142" s="42" t="s">
        <v>442</v>
      </c>
      <c r="G142" s="41" t="s">
        <v>443</v>
      </c>
      <c r="H142" s="23"/>
      <c r="I142" s="23"/>
      <c r="J142" s="41" t="s">
        <v>444</v>
      </c>
      <c r="K142" s="24"/>
      <c r="L142" s="41" t="s">
        <v>99</v>
      </c>
      <c r="M142" s="24"/>
      <c r="N142" s="42">
        <f>Enero!Q136+Febrero!Q136+Marzo!Q136+Abril!Q136+Mayo!Q136+Junio!Q136+Julio!Q136+Agosto!Q136+Septiembre!Q136+Octubre!Q136+Noviembre!Q136+Diciembre!Q136</f>
        <v>3</v>
      </c>
      <c r="O142" s="43">
        <f>Enero!O136+Febrero!O136+Marzo!O136+Abril!O136+Mayo!O136+Junio!O136+Julio!O136+Agosto!O136+Septiembre!O136+Octubre!O136+Noviembre!O136+Diciembre!O136</f>
        <v>0</v>
      </c>
      <c r="P142" s="43">
        <f>Enero!T136+Febrero!T136+Marzo!T136+Abril!T136+Mayo!T136+Junio!T136+Julio!T136+Agosto!T136+Septiembre!T136+Octubre!T136+Noviembre!T136+Diciembre!T136</f>
        <v>148148.14814814815</v>
      </c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</row>
    <row r="143" spans="1:27" ht="15" customHeight="1">
      <c r="A143" s="41" t="s">
        <v>445</v>
      </c>
      <c r="B143" s="23"/>
      <c r="C143" s="24"/>
      <c r="D143" s="41" t="s">
        <v>446</v>
      </c>
      <c r="E143" s="24"/>
      <c r="F143" s="42" t="s">
        <v>447</v>
      </c>
      <c r="G143" s="41" t="s">
        <v>448</v>
      </c>
      <c r="H143" s="23"/>
      <c r="I143" s="23"/>
      <c r="J143" s="41" t="s">
        <v>449</v>
      </c>
      <c r="K143" s="24"/>
      <c r="L143" s="41" t="s">
        <v>23</v>
      </c>
      <c r="M143" s="24"/>
      <c r="N143" s="42">
        <f>Enero!Q137+Febrero!Q137+Marzo!Q137+Abril!Q137+Mayo!Q137+Junio!Q137+Julio!Q137+Agosto!Q137+Septiembre!Q137+Octubre!Q137+Noviembre!Q137+Diciembre!Q137</f>
        <v>0</v>
      </c>
      <c r="O143" s="43">
        <f>Enero!O137+Febrero!O137+Marzo!O137+Abril!O137+Mayo!O137+Junio!O137+Julio!O137+Agosto!O137+Septiembre!O137+Octubre!O137+Noviembre!O137+Diciembre!O137</f>
        <v>0</v>
      </c>
      <c r="P143" s="43">
        <f>Enero!T137+Febrero!T137+Marzo!T137+Abril!T137+Mayo!T137+Junio!T137+Julio!T137+Agosto!T137+Septiembre!T137+Octubre!T137+Noviembre!T137+Diciembre!T137</f>
        <v>37037.037037037036</v>
      </c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</row>
    <row r="144" spans="1:27" ht="15" customHeight="1">
      <c r="A144" s="41" t="s">
        <v>445</v>
      </c>
      <c r="B144" s="23"/>
      <c r="C144" s="24"/>
      <c r="D144" s="41" t="s">
        <v>446</v>
      </c>
      <c r="E144" s="24"/>
      <c r="F144" s="42" t="s">
        <v>447</v>
      </c>
      <c r="G144" s="41" t="s">
        <v>450</v>
      </c>
      <c r="H144" s="23"/>
      <c r="I144" s="23"/>
      <c r="J144" s="41" t="s">
        <v>451</v>
      </c>
      <c r="K144" s="24"/>
      <c r="L144" s="41" t="s">
        <v>23</v>
      </c>
      <c r="M144" s="24"/>
      <c r="N144" s="42">
        <f>Enero!Q138+Febrero!Q138+Marzo!Q138+Abril!Q138+Mayo!Q138+Junio!Q138+Julio!Q138+Agosto!Q138+Septiembre!Q138+Octubre!Q138+Noviembre!Q138+Diciembre!Q138</f>
        <v>0</v>
      </c>
      <c r="O144" s="43">
        <f>Enero!O138+Febrero!O138+Marzo!O138+Abril!O138+Mayo!O138+Junio!O138+Julio!O138+Agosto!O138+Septiembre!O138+Octubre!O138+Noviembre!O138+Diciembre!O138</f>
        <v>0</v>
      </c>
      <c r="P144" s="43">
        <f>Enero!T138+Febrero!T138+Marzo!T138+Abril!T138+Mayo!T138+Junio!T138+Julio!T138+Agosto!T138+Septiembre!T138+Octubre!T138+Noviembre!T138+Diciembre!T138</f>
        <v>37037.037037037036</v>
      </c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</row>
    <row r="145" spans="1:27" ht="15" customHeight="1">
      <c r="A145" s="41" t="s">
        <v>445</v>
      </c>
      <c r="B145" s="23"/>
      <c r="C145" s="24"/>
      <c r="D145" s="41" t="s">
        <v>452</v>
      </c>
      <c r="E145" s="24"/>
      <c r="F145" s="42" t="s">
        <v>169</v>
      </c>
      <c r="G145" s="41" t="s">
        <v>453</v>
      </c>
      <c r="H145" s="23"/>
      <c r="I145" s="23"/>
      <c r="J145" s="41" t="s">
        <v>454</v>
      </c>
      <c r="K145" s="24"/>
      <c r="L145" s="41" t="s">
        <v>23</v>
      </c>
      <c r="M145" s="24"/>
      <c r="N145" s="42">
        <f>Enero!Q139+Febrero!Q139+Marzo!Q139+Abril!Q139+Mayo!Q139+Junio!Q139+Julio!Q139+Agosto!Q139+Septiembre!Q139+Octubre!Q139+Noviembre!Q139+Diciembre!Q139</f>
        <v>1</v>
      </c>
      <c r="O145" s="43">
        <f>Enero!O139+Febrero!O139+Marzo!O139+Abril!O139+Mayo!O139+Junio!O139+Julio!O139+Agosto!O139+Septiembre!O139+Octubre!O139+Noviembre!O139+Diciembre!O139</f>
        <v>0</v>
      </c>
      <c r="P145" s="43">
        <f>Enero!T139+Febrero!T139+Marzo!T139+Abril!T139+Mayo!T139+Junio!T139+Julio!T139+Agosto!T139+Septiembre!T139+Octubre!T139+Noviembre!T139+Diciembre!T139</f>
        <v>37037.037037037036</v>
      </c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</row>
    <row r="146" spans="1:27" ht="15" customHeight="1">
      <c r="A146" s="41" t="s">
        <v>455</v>
      </c>
      <c r="B146" s="23"/>
      <c r="C146" s="24"/>
      <c r="D146" s="41" t="s">
        <v>456</v>
      </c>
      <c r="E146" s="24"/>
      <c r="F146" s="42" t="s">
        <v>457</v>
      </c>
      <c r="G146" s="41" t="s">
        <v>458</v>
      </c>
      <c r="H146" s="23"/>
      <c r="I146" s="23"/>
      <c r="J146" s="41" t="s">
        <v>459</v>
      </c>
      <c r="K146" s="24"/>
      <c r="L146" s="41" t="s">
        <v>30</v>
      </c>
      <c r="M146" s="24"/>
      <c r="N146" s="42">
        <f>Enero!Q140+Febrero!Q140+Marzo!Q140+Abril!Q140+Mayo!Q140+Junio!Q140+Julio!Q140+Agosto!Q140+Septiembre!Q140+Octubre!Q140+Noviembre!Q140+Diciembre!Q140</f>
        <v>1</v>
      </c>
      <c r="O146" s="43">
        <f>Enero!O140+Febrero!O140+Marzo!O140+Abril!O140+Mayo!O140+Junio!O140+Julio!O140+Agosto!O140+Septiembre!O140+Octubre!O140+Noviembre!O140+Diciembre!O140</f>
        <v>0</v>
      </c>
      <c r="P146" s="43">
        <f>Enero!T140+Febrero!T140+Marzo!T140+Abril!T140+Mayo!T140+Junio!T140+Julio!T140+Agosto!T140+Septiembre!T140+Octubre!T140+Noviembre!T140+Diciembre!T140</f>
        <v>55555.555555555555</v>
      </c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</row>
    <row r="147" spans="1:27" ht="15" customHeight="1">
      <c r="A147" s="48" t="s">
        <v>460</v>
      </c>
      <c r="B147" s="23"/>
      <c r="C147" s="24"/>
      <c r="D147" s="48" t="s">
        <v>117</v>
      </c>
      <c r="E147" s="24"/>
      <c r="F147" s="49" t="s">
        <v>461</v>
      </c>
      <c r="G147" s="48" t="s">
        <v>462</v>
      </c>
      <c r="H147" s="23"/>
      <c r="I147" s="46"/>
      <c r="J147" s="48" t="s">
        <v>117</v>
      </c>
      <c r="K147" s="24"/>
      <c r="L147" s="48" t="s">
        <v>23</v>
      </c>
      <c r="M147" s="24"/>
      <c r="N147" s="49">
        <f>Enero!Q141+Febrero!Q141+Marzo!Q141+Abril!Q141+Mayo!Q141+Junio!Q141+Julio!Q141+Agosto!Q141+Septiembre!Q141+Octubre!Q141+Noviembre!Q141+Diciembre!Q141</f>
        <v>0</v>
      </c>
      <c r="O147" s="50">
        <f>Enero!O141+Febrero!O141+Marzo!O141+Abril!O141+Mayo!O141+Junio!O141+Julio!O141+Agosto!O141+Septiembre!O141+Octubre!O141+Noviembre!O141+Diciembre!O141</f>
        <v>0</v>
      </c>
      <c r="P147" s="50">
        <f>Enero!T141+Febrero!T141+Marzo!T141+Abril!T141+Mayo!T141+Junio!T141+Julio!T141+Agosto!T141+Septiembre!T141+Octubre!T141+Noviembre!T141+Diciembre!T141</f>
        <v>0</v>
      </c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</row>
    <row r="148" spans="1:27" ht="15" customHeight="1">
      <c r="A148" s="44" t="s">
        <v>463</v>
      </c>
      <c r="B148" s="23"/>
      <c r="C148" s="24"/>
      <c r="D148" s="44" t="s">
        <v>464</v>
      </c>
      <c r="E148" s="24"/>
      <c r="F148" s="45" t="s">
        <v>206</v>
      </c>
      <c r="G148" s="44" t="s">
        <v>465</v>
      </c>
      <c r="H148" s="23"/>
      <c r="I148" s="46"/>
      <c r="J148" s="44" t="s">
        <v>466</v>
      </c>
      <c r="K148" s="24"/>
      <c r="L148" s="44" t="s">
        <v>99</v>
      </c>
      <c r="M148" s="24"/>
      <c r="N148" s="45">
        <f>Enero!Q142+Febrero!Q142+Marzo!Q142+Abril!Q142+Mayo!Q142+Junio!Q142+Julio!Q142+Agosto!Q142+Septiembre!Q142+Octubre!Q142+Noviembre!Q142+Diciembre!Q142</f>
        <v>0</v>
      </c>
      <c r="O148" s="47">
        <f>Enero!O142+Febrero!O142+Marzo!O142+Abril!O142+Mayo!O142+Junio!O142+Julio!O142+Agosto!O142+Septiembre!O142+Octubre!O142+Noviembre!O142+Diciembre!O142</f>
        <v>0</v>
      </c>
      <c r="P148" s="47">
        <f>Enero!T142+Febrero!T142+Marzo!T142+Abril!T142+Mayo!T142+Junio!T142+Julio!T142+Agosto!T142+Septiembre!T142+Octubre!T142+Noviembre!T142+Diciembre!T142</f>
        <v>1484969.0740740742</v>
      </c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</row>
    <row r="149" spans="1:27" ht="15" customHeight="1">
      <c r="A149" s="48" t="s">
        <v>467</v>
      </c>
      <c r="B149" s="23"/>
      <c r="C149" s="24"/>
      <c r="D149" s="48" t="s">
        <v>468</v>
      </c>
      <c r="E149" s="24"/>
      <c r="F149" s="49" t="s">
        <v>457</v>
      </c>
      <c r="G149" s="48" t="s">
        <v>469</v>
      </c>
      <c r="H149" s="23"/>
      <c r="I149" s="46"/>
      <c r="J149" s="48" t="s">
        <v>470</v>
      </c>
      <c r="K149" s="24"/>
      <c r="L149" s="48" t="s">
        <v>30</v>
      </c>
      <c r="M149" s="24"/>
      <c r="N149" s="49">
        <f>Enero!Q143+Febrero!Q143+Marzo!Q143+Abril!Q143+Mayo!Q143+Junio!Q143+Julio!Q143+Agosto!Q143+Septiembre!Q143+Octubre!Q143+Noviembre!Q143+Diciembre!Q143</f>
        <v>0</v>
      </c>
      <c r="O149" s="50">
        <f>Enero!O143+Febrero!O143+Marzo!O143+Abril!O143+Mayo!O143+Junio!O143+Julio!O143+Agosto!O143+Septiembre!O143+Octubre!O143+Noviembre!O143+Diciembre!O143</f>
        <v>0</v>
      </c>
      <c r="P149" s="50">
        <f>Enero!T143+Febrero!T143+Marzo!T143+Abril!T143+Mayo!T143+Junio!T143+Julio!T143+Agosto!T143+Septiembre!T143+Octubre!T143+Noviembre!T143+Diciembre!T143</f>
        <v>0</v>
      </c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</row>
    <row r="150" spans="1:27" ht="15" customHeight="1">
      <c r="A150" s="44" t="s">
        <v>471</v>
      </c>
      <c r="B150" s="23"/>
      <c r="C150" s="24"/>
      <c r="D150" s="44" t="s">
        <v>472</v>
      </c>
      <c r="E150" s="24"/>
      <c r="F150" s="45" t="s">
        <v>348</v>
      </c>
      <c r="G150" s="44" t="s">
        <v>473</v>
      </c>
      <c r="H150" s="23"/>
      <c r="I150" s="46"/>
      <c r="J150" s="44" t="s">
        <v>474</v>
      </c>
      <c r="K150" s="24"/>
      <c r="L150" s="44" t="s">
        <v>310</v>
      </c>
      <c r="M150" s="24"/>
      <c r="N150" s="45">
        <f>Enero!Q144+Febrero!Q144+Marzo!Q144+Abril!Q144+Mayo!Q144+Junio!Q144+Julio!Q144+Agosto!Q144+Septiembre!Q144+Octubre!Q144+Noviembre!Q144+Diciembre!Q144</f>
        <v>1</v>
      </c>
      <c r="O150" s="47">
        <f>Enero!O144+Febrero!O144+Marzo!O144+Abril!O144+Mayo!O144+Junio!O144+Julio!O144+Agosto!O144+Septiembre!O144+Octubre!O144+Noviembre!O144+Diciembre!O144</f>
        <v>0</v>
      </c>
      <c r="P150" s="47">
        <f>Enero!T144+Febrero!T144+Marzo!T144+Abril!T144+Mayo!T144+Junio!T144+Julio!T144+Agosto!T144+Septiembre!T144+Octubre!T144+Noviembre!T144+Diciembre!T144</f>
        <v>34167445.666666672</v>
      </c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</row>
    <row r="151" spans="1:27" ht="15.75" customHeight="1">
      <c r="A151" s="44" t="s">
        <v>471</v>
      </c>
      <c r="B151" s="23"/>
      <c r="C151" s="24"/>
      <c r="D151" s="44" t="s">
        <v>475</v>
      </c>
      <c r="E151" s="24"/>
      <c r="F151" s="45" t="s">
        <v>476</v>
      </c>
      <c r="G151" s="44" t="s">
        <v>477</v>
      </c>
      <c r="H151" s="23"/>
      <c r="I151" s="46"/>
      <c r="J151" s="44" t="s">
        <v>478</v>
      </c>
      <c r="K151" s="24"/>
      <c r="L151" s="44" t="s">
        <v>310</v>
      </c>
      <c r="M151" s="24"/>
      <c r="N151" s="45">
        <f>Enero!Q145+Febrero!Q145+Marzo!Q145+Abril!Q145+Mayo!Q145+Junio!Q145+Julio!Q145+Agosto!Q145+Septiembre!Q145+Octubre!Q145+Noviembre!Q145+Diciembre!Q145</f>
        <v>5</v>
      </c>
      <c r="O151" s="47">
        <f>Enero!O145+Febrero!O145+Marzo!O145+Abril!O145+Mayo!O145+Junio!O145+Julio!O145+Agosto!O145+Septiembre!O145+Octubre!O145+Noviembre!O145+Diciembre!O145</f>
        <v>11213132</v>
      </c>
      <c r="P151" s="47">
        <f>Enero!T145+Febrero!T145+Marzo!T145+Abril!T145+Mayo!T145+Junio!T145+Julio!T145+Agosto!T145+Septiembre!T145+Octubre!T145+Noviembre!T145+Diciembre!T145</f>
        <v>28241682.962962963</v>
      </c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</row>
    <row r="152" spans="1:27" ht="15" customHeight="1">
      <c r="A152" s="41" t="s">
        <v>479</v>
      </c>
      <c r="B152" s="23"/>
      <c r="C152" s="24"/>
      <c r="D152" s="41" t="s">
        <v>480</v>
      </c>
      <c r="E152" s="24"/>
      <c r="F152" s="42" t="s">
        <v>394</v>
      </c>
      <c r="G152" s="41" t="s">
        <v>481</v>
      </c>
      <c r="H152" s="23"/>
      <c r="I152" s="23"/>
      <c r="J152" s="41" t="s">
        <v>482</v>
      </c>
      <c r="K152" s="24"/>
      <c r="L152" s="41" t="s">
        <v>99</v>
      </c>
      <c r="M152" s="24"/>
      <c r="N152" s="42">
        <f>Enero!Q146+Febrero!Q146+Marzo!Q146+Abril!Q146+Mayo!Q146+Junio!Q146+Julio!Q146+Agosto!Q146+Septiembre!Q146+Octubre!Q146+Noviembre!Q146+Diciembre!Q146</f>
        <v>0</v>
      </c>
      <c r="O152" s="43">
        <f>Enero!O146+Febrero!O146+Marzo!O146+Abril!O146+Mayo!O146+Junio!O146+Julio!O146+Agosto!O146+Septiembre!O146+Octubre!O146+Noviembre!O146+Diciembre!O146</f>
        <v>0</v>
      </c>
      <c r="P152" s="43">
        <f>Enero!T146+Febrero!T146+Marzo!T146+Abril!T146+Mayo!T146+Junio!T146+Julio!T146+Agosto!T146+Septiembre!T146+Octubre!T146+Noviembre!T146+Diciembre!T146</f>
        <v>27777.777777777777</v>
      </c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</row>
    <row r="153" spans="1:27" ht="28.5" customHeight="1">
      <c r="A153" s="44" t="s">
        <v>483</v>
      </c>
      <c r="B153" s="23"/>
      <c r="C153" s="24"/>
      <c r="D153" s="44" t="s">
        <v>484</v>
      </c>
      <c r="E153" s="24"/>
      <c r="F153" s="45" t="s">
        <v>485</v>
      </c>
      <c r="G153" s="44" t="s">
        <v>486</v>
      </c>
      <c r="H153" s="23"/>
      <c r="I153" s="46"/>
      <c r="J153" s="44" t="s">
        <v>487</v>
      </c>
      <c r="K153" s="24"/>
      <c r="L153" s="44" t="s">
        <v>102</v>
      </c>
      <c r="M153" s="24"/>
      <c r="N153" s="45">
        <f>Enero!Q147+Febrero!Q147+Marzo!Q147+Abril!Q147+Mayo!Q147+Junio!Q147+Julio!Q147+Agosto!Q147+Septiembre!Q147+Octubre!Q147+Noviembre!Q147+Diciembre!Q147</f>
        <v>0</v>
      </c>
      <c r="O153" s="47">
        <f>Enero!O147+Febrero!O147+Marzo!O147+Abril!O147+Mayo!O147+Junio!O147+Julio!O147+Agosto!O147+Septiembre!O147+Octubre!O147+Noviembre!O147+Diciembre!O147</f>
        <v>170408</v>
      </c>
      <c r="P153" s="47">
        <f>Enero!T147+Febrero!T147+Marzo!T147+Abril!T147+Mayo!T147+Junio!T147+Julio!T147+Agosto!T147+Septiembre!T147+Octubre!T147+Noviembre!T147+Diciembre!T147</f>
        <v>1627599.2962962964</v>
      </c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</row>
    <row r="154" spans="1:27" ht="15" customHeight="1">
      <c r="A154" s="44" t="s">
        <v>488</v>
      </c>
      <c r="B154" s="23"/>
      <c r="C154" s="24"/>
      <c r="D154" s="44" t="s">
        <v>489</v>
      </c>
      <c r="E154" s="24"/>
      <c r="F154" s="45" t="s">
        <v>348</v>
      </c>
      <c r="G154" s="44" t="s">
        <v>490</v>
      </c>
      <c r="H154" s="23"/>
      <c r="I154" s="46"/>
      <c r="J154" s="44" t="s">
        <v>491</v>
      </c>
      <c r="K154" s="24"/>
      <c r="L154" s="44" t="s">
        <v>310</v>
      </c>
      <c r="M154" s="24"/>
      <c r="N154" s="45">
        <f>Enero!Q148+Febrero!Q148+Marzo!Q148+Abril!Q148+Mayo!Q148+Junio!Q148+Julio!Q148+Agosto!Q148+Septiembre!Q148+Octubre!Q148+Noviembre!Q148+Diciembre!Q148</f>
        <v>1</v>
      </c>
      <c r="O154" s="47">
        <f>Enero!O148+Febrero!O148+Marzo!O148+Abril!O148+Mayo!O148+Junio!O148+Julio!O148+Agosto!O148+Septiembre!O148+Octubre!O148+Noviembre!O148+Diciembre!O148</f>
        <v>0</v>
      </c>
      <c r="P154" s="47">
        <f>Enero!T148+Febrero!T148+Marzo!T148+Abril!T148+Mayo!T148+Junio!T148+Julio!T148+Agosto!T148+Septiembre!T148+Octubre!T148+Noviembre!T148+Diciembre!T148</f>
        <v>20190568.074074075</v>
      </c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</row>
    <row r="155" spans="1:27" ht="15" customHeight="1">
      <c r="A155" s="44" t="s">
        <v>488</v>
      </c>
      <c r="B155" s="23"/>
      <c r="C155" s="24"/>
      <c r="D155" s="44" t="s">
        <v>489</v>
      </c>
      <c r="E155" s="24"/>
      <c r="F155" s="45" t="s">
        <v>348</v>
      </c>
      <c r="G155" s="44" t="s">
        <v>492</v>
      </c>
      <c r="H155" s="23"/>
      <c r="I155" s="46"/>
      <c r="J155" s="44" t="s">
        <v>493</v>
      </c>
      <c r="K155" s="24"/>
      <c r="L155" s="44" t="s">
        <v>310</v>
      </c>
      <c r="M155" s="24"/>
      <c r="N155" s="45">
        <f>Enero!Q149+Febrero!Q149+Marzo!Q149+Abril!Q149+Mayo!Q149+Junio!Q149+Julio!Q149+Agosto!Q149+Septiembre!Q149+Octubre!Q149+Noviembre!Q149+Diciembre!Q149</f>
        <v>0</v>
      </c>
      <c r="O155" s="47">
        <f>Enero!O149+Febrero!O149+Marzo!O149+Abril!O149+Mayo!O149+Junio!O149+Julio!O149+Agosto!O149+Septiembre!O149+Octubre!O149+Noviembre!O149+Diciembre!O149</f>
        <v>0</v>
      </c>
      <c r="P155" s="47">
        <f>Enero!T149+Febrero!T149+Marzo!T149+Abril!T149+Mayo!T149+Junio!T149+Julio!T149+Agosto!T149+Septiembre!T149+Octubre!T149+Noviembre!T149+Diciembre!T149</f>
        <v>20172049.555555556</v>
      </c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</row>
    <row r="156" spans="1:27" ht="15" customHeight="1">
      <c r="A156" s="41" t="s">
        <v>488</v>
      </c>
      <c r="B156" s="23"/>
      <c r="C156" s="24"/>
      <c r="D156" s="41" t="s">
        <v>494</v>
      </c>
      <c r="E156" s="24"/>
      <c r="F156" s="42" t="s">
        <v>307</v>
      </c>
      <c r="G156" s="41" t="s">
        <v>495</v>
      </c>
      <c r="H156" s="23"/>
      <c r="I156" s="23"/>
      <c r="J156" s="41" t="s">
        <v>496</v>
      </c>
      <c r="K156" s="24"/>
      <c r="L156" s="41" t="s">
        <v>310</v>
      </c>
      <c r="M156" s="24"/>
      <c r="N156" s="42">
        <f>Enero!Q150+Febrero!Q150+Marzo!Q150+Abril!Q150+Mayo!Q150+Junio!Q150+Julio!Q150+Agosto!Q150+Septiembre!Q150+Octubre!Q150+Noviembre!Q150+Diciembre!Q150</f>
        <v>3</v>
      </c>
      <c r="O156" s="43">
        <f>Enero!O150+Febrero!O150+Marzo!O150+Abril!O150+Mayo!O150+Junio!O150+Julio!O150+Agosto!O150+Septiembre!O150+Octubre!O150+Noviembre!O150+Diciembre!O150</f>
        <v>0</v>
      </c>
      <c r="P156" s="43">
        <f>Enero!T150+Febrero!T150+Marzo!T150+Abril!T150+Mayo!T150+Junio!T150+Julio!T150+Agosto!T150+Septiembre!T150+Octubre!T150+Noviembre!T150+Diciembre!T150</f>
        <v>74074.074074074073</v>
      </c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</row>
    <row r="157" spans="1:27" ht="15" customHeight="1">
      <c r="A157" s="48" t="s">
        <v>497</v>
      </c>
      <c r="B157" s="23"/>
      <c r="C157" s="24"/>
      <c r="D157" s="48" t="s">
        <v>498</v>
      </c>
      <c r="E157" s="24"/>
      <c r="F157" s="49" t="s">
        <v>499</v>
      </c>
      <c r="G157" s="48" t="s">
        <v>500</v>
      </c>
      <c r="H157" s="23"/>
      <c r="I157" s="46"/>
      <c r="J157" s="48" t="s">
        <v>220</v>
      </c>
      <c r="K157" s="24"/>
      <c r="L157" s="48" t="s">
        <v>501</v>
      </c>
      <c r="M157" s="24"/>
      <c r="N157" s="49">
        <f>Enero!Q151+Febrero!Q151+Marzo!Q151+Abril!Q151+Mayo!Q151+Junio!Q151+Julio!Q151+Agosto!Q151+Septiembre!Q151+Octubre!Q151+Noviembre!Q151+Diciembre!Q151</f>
        <v>0</v>
      </c>
      <c r="O157" s="50">
        <f>Enero!O151+Febrero!O151+Marzo!O151+Abril!O151+Mayo!O151+Junio!O151+Julio!O151+Agosto!O151+Septiembre!O151+Octubre!O151+Noviembre!O151+Diciembre!O151</f>
        <v>0</v>
      </c>
      <c r="P157" s="50">
        <f>Enero!T151+Febrero!T151+Marzo!T151+Abril!T151+Mayo!T151+Junio!T151+Julio!T151+Agosto!T151+Septiembre!T151+Octubre!T151+Noviembre!T151+Diciembre!T151</f>
        <v>0</v>
      </c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</row>
    <row r="158" spans="1:27" ht="15" customHeight="1">
      <c r="A158" s="48" t="s">
        <v>497</v>
      </c>
      <c r="B158" s="23"/>
      <c r="C158" s="24"/>
      <c r="D158" s="48" t="s">
        <v>498</v>
      </c>
      <c r="E158" s="24"/>
      <c r="F158" s="49" t="s">
        <v>499</v>
      </c>
      <c r="G158" s="48" t="s">
        <v>502</v>
      </c>
      <c r="H158" s="23"/>
      <c r="I158" s="46"/>
      <c r="J158" s="48" t="s">
        <v>220</v>
      </c>
      <c r="K158" s="24"/>
      <c r="L158" s="48" t="s">
        <v>501</v>
      </c>
      <c r="M158" s="24"/>
      <c r="N158" s="49">
        <f>Enero!Q152+Febrero!Q152+Marzo!Q152+Abril!Q152+Mayo!Q152+Junio!Q152+Julio!Q152+Agosto!Q152+Septiembre!Q152+Octubre!Q152+Noviembre!Q152+Diciembre!Q152</f>
        <v>0</v>
      </c>
      <c r="O158" s="50">
        <f>Enero!O152+Febrero!O152+Marzo!O152+Abril!O152+Mayo!O152+Junio!O152+Julio!O152+Agosto!O152+Septiembre!O152+Octubre!O152+Noviembre!O152+Diciembre!O152</f>
        <v>0</v>
      </c>
      <c r="P158" s="50">
        <f>Enero!T152+Febrero!T152+Marzo!T152+Abril!T152+Mayo!T152+Junio!T152+Julio!T152+Agosto!T152+Septiembre!T152+Octubre!T152+Noviembre!T152+Diciembre!T152</f>
        <v>0</v>
      </c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</row>
    <row r="159" spans="1:27" ht="15" customHeight="1">
      <c r="A159" s="41" t="s">
        <v>503</v>
      </c>
      <c r="B159" s="23"/>
      <c r="C159" s="24"/>
      <c r="D159" s="41" t="s">
        <v>504</v>
      </c>
      <c r="E159" s="24"/>
      <c r="F159" s="42" t="s">
        <v>184</v>
      </c>
      <c r="G159" s="41" t="s">
        <v>505</v>
      </c>
      <c r="H159" s="23"/>
      <c r="I159" s="23"/>
      <c r="J159" s="41" t="s">
        <v>506</v>
      </c>
      <c r="K159" s="24"/>
      <c r="L159" s="41" t="s">
        <v>99</v>
      </c>
      <c r="M159" s="24"/>
      <c r="N159" s="42">
        <f>Enero!Q153+Febrero!Q153+Marzo!Q153+Abril!Q153+Mayo!Q153+Junio!Q153+Julio!Q153+Agosto!Q153+Septiembre!Q153+Octubre!Q153+Noviembre!Q153+Diciembre!Q153</f>
        <v>3</v>
      </c>
      <c r="O159" s="43">
        <f>Enero!O153+Febrero!O153+Marzo!O153+Abril!O153+Mayo!O153+Junio!O153+Julio!O153+Agosto!O153+Septiembre!O153+Octubre!O153+Noviembre!O153+Diciembre!O153</f>
        <v>0</v>
      </c>
      <c r="P159" s="43">
        <f>Enero!T153+Febrero!T153+Marzo!T153+Abril!T153+Mayo!T153+Junio!T153+Julio!T153+Agosto!T153+Septiembre!T153+Octubre!T153+Noviembre!T153+Diciembre!T153</f>
        <v>74074.074074074073</v>
      </c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</row>
    <row r="160" spans="1:27" ht="15" customHeight="1">
      <c r="A160" s="48" t="s">
        <v>507</v>
      </c>
      <c r="B160" s="23"/>
      <c r="C160" s="24"/>
      <c r="D160" s="48" t="s">
        <v>508</v>
      </c>
      <c r="E160" s="24"/>
      <c r="F160" s="49" t="s">
        <v>509</v>
      </c>
      <c r="G160" s="48" t="s">
        <v>510</v>
      </c>
      <c r="H160" s="23"/>
      <c r="I160" s="46"/>
      <c r="J160" s="48" t="s">
        <v>511</v>
      </c>
      <c r="K160" s="24"/>
      <c r="L160" s="48" t="s">
        <v>23</v>
      </c>
      <c r="M160" s="24"/>
      <c r="N160" s="49">
        <f>Enero!Q154+Febrero!Q154+Marzo!Q154+Abril!Q154+Mayo!Q154+Junio!Q154+Julio!Q154+Agosto!Q154+Septiembre!Q154+Octubre!Q154+Noviembre!Q154+Diciembre!Q154</f>
        <v>0</v>
      </c>
      <c r="O160" s="50">
        <f>Enero!O154+Febrero!O154+Marzo!O154+Abril!O154+Mayo!O154+Junio!O154+Julio!O154+Agosto!O154+Septiembre!O154+Octubre!O154+Noviembre!O154+Diciembre!O154</f>
        <v>0</v>
      </c>
      <c r="P160" s="50">
        <f>Enero!T154+Febrero!T154+Marzo!T154+Abril!T154+Mayo!T154+Junio!T154+Julio!T154+Agosto!T154+Septiembre!T154+Octubre!T154+Noviembre!T154+Diciembre!T154</f>
        <v>0</v>
      </c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</row>
    <row r="161" spans="1:27" ht="28.5" customHeight="1">
      <c r="A161" s="41" t="s">
        <v>512</v>
      </c>
      <c r="B161" s="23"/>
      <c r="C161" s="24"/>
      <c r="D161" s="41" t="s">
        <v>513</v>
      </c>
      <c r="E161" s="24"/>
      <c r="F161" s="42" t="s">
        <v>402</v>
      </c>
      <c r="G161" s="41" t="s">
        <v>514</v>
      </c>
      <c r="H161" s="23"/>
      <c r="I161" s="23"/>
      <c r="J161" s="41" t="s">
        <v>515</v>
      </c>
      <c r="K161" s="24"/>
      <c r="L161" s="41" t="s">
        <v>516</v>
      </c>
      <c r="M161" s="24"/>
      <c r="N161" s="42">
        <f>Enero!Q155+Febrero!Q155+Marzo!Q155+Abril!Q155+Mayo!Q155+Junio!Q155+Julio!Q155+Agosto!Q155+Septiembre!Q155+Octubre!Q155+Noviembre!Q155+Diciembre!Q155</f>
        <v>1</v>
      </c>
      <c r="O161" s="43">
        <f>Enero!O155+Febrero!O155+Marzo!O155+Abril!O155+Mayo!O155+Junio!O155+Julio!O155+Agosto!O155+Septiembre!O155+Octubre!O155+Noviembre!O155+Diciembre!O155</f>
        <v>0</v>
      </c>
      <c r="P161" s="43">
        <f>Enero!T155+Febrero!T155+Marzo!T155+Abril!T155+Mayo!T155+Junio!T155+Julio!T155+Agosto!T155+Septiembre!T155+Octubre!T155+Noviembre!T155+Diciembre!T155</f>
        <v>37037.037037037036</v>
      </c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</row>
    <row r="162" spans="1:27" ht="28.5" customHeight="1">
      <c r="A162" s="41" t="s">
        <v>512</v>
      </c>
      <c r="B162" s="23"/>
      <c r="C162" s="24"/>
      <c r="D162" s="41" t="s">
        <v>513</v>
      </c>
      <c r="E162" s="24"/>
      <c r="F162" s="42" t="s">
        <v>402</v>
      </c>
      <c r="G162" s="41" t="s">
        <v>517</v>
      </c>
      <c r="H162" s="23"/>
      <c r="I162" s="23"/>
      <c r="J162" s="41" t="s">
        <v>518</v>
      </c>
      <c r="K162" s="24"/>
      <c r="L162" s="41" t="s">
        <v>516</v>
      </c>
      <c r="M162" s="24"/>
      <c r="N162" s="42">
        <f>Enero!Q156+Febrero!Q156+Marzo!Q156+Abril!Q156+Mayo!Q156+Junio!Q156+Julio!Q156+Agosto!Q156+Septiembre!Q156+Octubre!Q156+Noviembre!Q156+Diciembre!Q156</f>
        <v>0</v>
      </c>
      <c r="O162" s="43">
        <f>Enero!O156+Febrero!O156+Marzo!O156+Abril!O156+Mayo!O156+Junio!O156+Julio!O156+Agosto!O156+Septiembre!O156+Octubre!O156+Noviembre!O156+Diciembre!O156</f>
        <v>0</v>
      </c>
      <c r="P162" s="43">
        <f>Enero!T156+Febrero!T156+Marzo!T156+Abril!T156+Mayo!T156+Junio!T156+Julio!T156+Agosto!T156+Septiembre!T156+Octubre!T156+Noviembre!T156+Diciembre!T156</f>
        <v>18518.518518518518</v>
      </c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</row>
    <row r="163" spans="1:27" ht="28.5" customHeight="1">
      <c r="A163" s="41" t="s">
        <v>512</v>
      </c>
      <c r="B163" s="23"/>
      <c r="C163" s="24"/>
      <c r="D163" s="41" t="s">
        <v>513</v>
      </c>
      <c r="E163" s="24"/>
      <c r="F163" s="42" t="s">
        <v>402</v>
      </c>
      <c r="G163" s="41" t="s">
        <v>519</v>
      </c>
      <c r="H163" s="23"/>
      <c r="I163" s="23"/>
      <c r="J163" s="41" t="s">
        <v>520</v>
      </c>
      <c r="K163" s="24"/>
      <c r="L163" s="41" t="s">
        <v>516</v>
      </c>
      <c r="M163" s="24"/>
      <c r="N163" s="42">
        <f>Enero!Q157+Febrero!Q157+Marzo!Q157+Abril!Q157+Mayo!Q157+Junio!Q157+Julio!Q157+Agosto!Q157+Septiembre!Q157+Octubre!Q157+Noviembre!Q157+Diciembre!Q157</f>
        <v>0</v>
      </c>
      <c r="O163" s="43">
        <f>Enero!O157+Febrero!O157+Marzo!O157+Abril!O157+Mayo!O157+Junio!O157+Julio!O157+Agosto!O157+Septiembre!O157+Octubre!O157+Noviembre!O157+Diciembre!O157</f>
        <v>0</v>
      </c>
      <c r="P163" s="43">
        <f>Enero!T157+Febrero!T157+Marzo!T157+Abril!T157+Mayo!T157+Junio!T157+Julio!T157+Agosto!T157+Septiembre!T157+Octubre!T157+Noviembre!T157+Diciembre!T157</f>
        <v>18518.518518518518</v>
      </c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</row>
    <row r="164" spans="1:27" ht="28.5" customHeight="1">
      <c r="A164" s="41" t="s">
        <v>512</v>
      </c>
      <c r="B164" s="23"/>
      <c r="C164" s="24"/>
      <c r="D164" s="41" t="s">
        <v>513</v>
      </c>
      <c r="E164" s="24"/>
      <c r="F164" s="42" t="s">
        <v>402</v>
      </c>
      <c r="G164" s="41" t="s">
        <v>521</v>
      </c>
      <c r="H164" s="23"/>
      <c r="I164" s="23"/>
      <c r="J164" s="41" t="s">
        <v>522</v>
      </c>
      <c r="K164" s="24"/>
      <c r="L164" s="41" t="s">
        <v>516</v>
      </c>
      <c r="M164" s="24"/>
      <c r="N164" s="42">
        <f>Enero!Q158+Febrero!Q158+Marzo!Q158+Abril!Q158+Mayo!Q158+Junio!Q158+Julio!Q158+Agosto!Q158+Septiembre!Q158+Octubre!Q158+Noviembre!Q158+Diciembre!Q158</f>
        <v>1</v>
      </c>
      <c r="O164" s="43">
        <f>Enero!O158+Febrero!O158+Marzo!O158+Abril!O158+Mayo!O158+Junio!O158+Julio!O158+Agosto!O158+Septiembre!O158+Octubre!O158+Noviembre!O158+Diciembre!O158</f>
        <v>0</v>
      </c>
      <c r="P164" s="43">
        <f>Enero!T158+Febrero!T158+Marzo!T158+Abril!T158+Mayo!T158+Junio!T158+Julio!T158+Agosto!T158+Septiembre!T158+Octubre!T158+Noviembre!T158+Diciembre!T158</f>
        <v>27777.777777777777</v>
      </c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</row>
    <row r="165" spans="1:27" ht="28.5" customHeight="1">
      <c r="A165" s="41" t="s">
        <v>512</v>
      </c>
      <c r="B165" s="23"/>
      <c r="C165" s="24"/>
      <c r="D165" s="41" t="s">
        <v>513</v>
      </c>
      <c r="E165" s="24"/>
      <c r="F165" s="42" t="s">
        <v>402</v>
      </c>
      <c r="G165" s="41" t="s">
        <v>523</v>
      </c>
      <c r="H165" s="23"/>
      <c r="I165" s="23"/>
      <c r="J165" s="41" t="s">
        <v>524</v>
      </c>
      <c r="K165" s="24"/>
      <c r="L165" s="41" t="s">
        <v>516</v>
      </c>
      <c r="M165" s="24"/>
      <c r="N165" s="42">
        <f>Enero!Q159+Febrero!Q159+Marzo!Q159+Abril!Q159+Mayo!Q159+Junio!Q159+Julio!Q159+Agosto!Q159+Septiembre!Q159+Octubre!Q159+Noviembre!Q159+Diciembre!Q159</f>
        <v>0</v>
      </c>
      <c r="O165" s="43">
        <f>Enero!O159+Febrero!O159+Marzo!O159+Abril!O159+Mayo!O159+Junio!O159+Julio!O159+Agosto!O159+Septiembre!O159+Octubre!O159+Noviembre!O159+Diciembre!O159</f>
        <v>0</v>
      </c>
      <c r="P165" s="43">
        <f>Enero!T159+Febrero!T159+Marzo!T159+Abril!T159+Mayo!T159+Junio!T159+Julio!T159+Agosto!T159+Septiembre!T159+Octubre!T159+Noviembre!T159+Diciembre!T159</f>
        <v>18518.518518518518</v>
      </c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</row>
    <row r="166" spans="1:27" ht="28.5" customHeight="1">
      <c r="A166" s="41" t="s">
        <v>512</v>
      </c>
      <c r="B166" s="23"/>
      <c r="C166" s="24"/>
      <c r="D166" s="41" t="s">
        <v>513</v>
      </c>
      <c r="E166" s="24"/>
      <c r="F166" s="42" t="s">
        <v>402</v>
      </c>
      <c r="G166" s="41" t="s">
        <v>525</v>
      </c>
      <c r="H166" s="23"/>
      <c r="I166" s="23"/>
      <c r="J166" s="41" t="s">
        <v>526</v>
      </c>
      <c r="K166" s="24"/>
      <c r="L166" s="41" t="s">
        <v>516</v>
      </c>
      <c r="M166" s="24"/>
      <c r="N166" s="42">
        <f>Enero!Q160+Febrero!Q160+Marzo!Q160+Abril!Q160+Mayo!Q160+Junio!Q160+Julio!Q160+Agosto!Q160+Septiembre!Q160+Octubre!Q160+Noviembre!Q160+Diciembre!Q160</f>
        <v>0</v>
      </c>
      <c r="O166" s="43">
        <f>Enero!O160+Febrero!O160+Marzo!O160+Abril!O160+Mayo!O160+Junio!O160+Julio!O160+Agosto!O160+Septiembre!O160+Octubre!O160+Noviembre!O160+Diciembre!O160</f>
        <v>0</v>
      </c>
      <c r="P166" s="43">
        <f>Enero!T160+Febrero!T160+Marzo!T160+Abril!T160+Mayo!T160+Junio!T160+Julio!T160+Agosto!T160+Septiembre!T160+Octubre!T160+Noviembre!T160+Diciembre!T160</f>
        <v>18518.518518518518</v>
      </c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</row>
    <row r="167" spans="1:27" ht="28.5" customHeight="1">
      <c r="A167" s="41" t="s">
        <v>512</v>
      </c>
      <c r="B167" s="23"/>
      <c r="C167" s="24"/>
      <c r="D167" s="41" t="s">
        <v>513</v>
      </c>
      <c r="E167" s="24"/>
      <c r="F167" s="42" t="s">
        <v>402</v>
      </c>
      <c r="G167" s="41" t="s">
        <v>527</v>
      </c>
      <c r="H167" s="23"/>
      <c r="I167" s="23"/>
      <c r="J167" s="41" t="s">
        <v>528</v>
      </c>
      <c r="K167" s="24"/>
      <c r="L167" s="41" t="s">
        <v>516</v>
      </c>
      <c r="M167" s="24"/>
      <c r="N167" s="42">
        <f>Enero!Q161+Febrero!Q161+Marzo!Q161+Abril!Q161+Mayo!Q161+Junio!Q161+Julio!Q161+Agosto!Q161+Septiembre!Q161+Octubre!Q161+Noviembre!Q161+Diciembre!Q161</f>
        <v>1</v>
      </c>
      <c r="O167" s="43">
        <f>Enero!O161+Febrero!O161+Marzo!O161+Abril!O161+Mayo!O161+Junio!O161+Julio!O161+Agosto!O161+Septiembre!O161+Octubre!O161+Noviembre!O161+Diciembre!O161</f>
        <v>0</v>
      </c>
      <c r="P167" s="43">
        <f>Enero!T161+Febrero!T161+Marzo!T161+Abril!T161+Mayo!T161+Junio!T161+Julio!T161+Agosto!T161+Septiembre!T161+Octubre!T161+Noviembre!T161+Diciembre!T161</f>
        <v>55555.555555555555</v>
      </c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</row>
    <row r="168" spans="1:27" ht="28.5" customHeight="1">
      <c r="A168" s="41" t="s">
        <v>512</v>
      </c>
      <c r="B168" s="23"/>
      <c r="C168" s="24"/>
      <c r="D168" s="41" t="s">
        <v>513</v>
      </c>
      <c r="E168" s="24"/>
      <c r="F168" s="42" t="s">
        <v>402</v>
      </c>
      <c r="G168" s="41" t="s">
        <v>529</v>
      </c>
      <c r="H168" s="23"/>
      <c r="I168" s="23"/>
      <c r="J168" s="41" t="s">
        <v>530</v>
      </c>
      <c r="K168" s="24"/>
      <c r="L168" s="41" t="s">
        <v>516</v>
      </c>
      <c r="M168" s="24"/>
      <c r="N168" s="42">
        <f>Enero!Q162+Febrero!Q162+Marzo!Q162+Abril!Q162+Mayo!Q162+Junio!Q162+Julio!Q162+Agosto!Q162+Septiembre!Q162+Octubre!Q162+Noviembre!Q162+Diciembre!Q162</f>
        <v>0</v>
      </c>
      <c r="O168" s="43">
        <f>Enero!O162+Febrero!O162+Marzo!O162+Abril!O162+Mayo!O162+Junio!O162+Julio!O162+Agosto!O162+Septiembre!O162+Octubre!O162+Noviembre!O162+Diciembre!O162</f>
        <v>0</v>
      </c>
      <c r="P168" s="43">
        <f>Enero!T162+Febrero!T162+Marzo!T162+Abril!T162+Mayo!T162+Junio!T162+Julio!T162+Agosto!T162+Septiembre!T162+Octubre!T162+Noviembre!T162+Diciembre!T162</f>
        <v>18518.518518518518</v>
      </c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</row>
    <row r="169" spans="1:27" ht="28.5" customHeight="1">
      <c r="A169" s="41" t="s">
        <v>512</v>
      </c>
      <c r="B169" s="23"/>
      <c r="C169" s="24"/>
      <c r="D169" s="41" t="s">
        <v>513</v>
      </c>
      <c r="E169" s="24"/>
      <c r="F169" s="42" t="s">
        <v>402</v>
      </c>
      <c r="G169" s="41" t="s">
        <v>531</v>
      </c>
      <c r="H169" s="23"/>
      <c r="I169" s="23"/>
      <c r="J169" s="41" t="s">
        <v>532</v>
      </c>
      <c r="K169" s="24"/>
      <c r="L169" s="41" t="s">
        <v>516</v>
      </c>
      <c r="M169" s="24"/>
      <c r="N169" s="42">
        <f>Enero!Q163+Febrero!Q163+Marzo!Q163+Abril!Q163+Mayo!Q163+Junio!Q163+Julio!Q163+Agosto!Q163+Septiembre!Q163+Octubre!Q163+Noviembre!Q163+Diciembre!Q163</f>
        <v>1</v>
      </c>
      <c r="O169" s="43">
        <f>Enero!O163+Febrero!O163+Marzo!O163+Abril!O163+Mayo!O163+Junio!O163+Julio!O163+Agosto!O163+Septiembre!O163+Octubre!O163+Noviembre!O163+Diciembre!O163</f>
        <v>219400</v>
      </c>
      <c r="P169" s="43">
        <f>Enero!T163+Febrero!T163+Marzo!T163+Abril!T163+Mayo!T163+Junio!T163+Julio!T163+Agosto!T163+Septiembre!T163+Octubre!T163+Noviembre!T163+Diciembre!T163</f>
        <v>256437.03703703705</v>
      </c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</row>
    <row r="170" spans="1:27" ht="28.5" customHeight="1">
      <c r="A170" s="41" t="s">
        <v>512</v>
      </c>
      <c r="B170" s="23"/>
      <c r="C170" s="24"/>
      <c r="D170" s="41" t="s">
        <v>533</v>
      </c>
      <c r="E170" s="24"/>
      <c r="F170" s="42" t="s">
        <v>402</v>
      </c>
      <c r="G170" s="41" t="s">
        <v>534</v>
      </c>
      <c r="H170" s="23"/>
      <c r="I170" s="23"/>
      <c r="J170" s="41" t="s">
        <v>535</v>
      </c>
      <c r="K170" s="24"/>
      <c r="L170" s="41" t="s">
        <v>516</v>
      </c>
      <c r="M170" s="24"/>
      <c r="N170" s="42">
        <f>Enero!Q164+Febrero!Q164+Marzo!Q164+Abril!Q164+Mayo!Q164+Junio!Q164+Julio!Q164+Agosto!Q164+Septiembre!Q164+Octubre!Q164+Noviembre!Q164+Diciembre!Q164</f>
        <v>1</v>
      </c>
      <c r="O170" s="43">
        <f>Enero!O164+Febrero!O164+Marzo!O164+Abril!O164+Mayo!O164+Junio!O164+Julio!O164+Agosto!O164+Septiembre!O164+Octubre!O164+Noviembre!O164+Diciembre!O164</f>
        <v>0</v>
      </c>
      <c r="P170" s="43">
        <f>Enero!T164+Febrero!T164+Marzo!T164+Abril!T164+Mayo!T164+Junio!T164+Julio!T164+Agosto!T164+Septiembre!T164+Octubre!T164+Noviembre!T164+Diciembre!T164</f>
        <v>27777.777777777777</v>
      </c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</row>
    <row r="171" spans="1:27" ht="28.5" customHeight="1">
      <c r="A171" s="41" t="s">
        <v>512</v>
      </c>
      <c r="B171" s="23"/>
      <c r="C171" s="24"/>
      <c r="D171" s="41" t="s">
        <v>533</v>
      </c>
      <c r="E171" s="24"/>
      <c r="F171" s="42" t="s">
        <v>402</v>
      </c>
      <c r="G171" s="41" t="s">
        <v>536</v>
      </c>
      <c r="H171" s="23"/>
      <c r="I171" s="23"/>
      <c r="J171" s="41" t="s">
        <v>537</v>
      </c>
      <c r="K171" s="24"/>
      <c r="L171" s="41" t="s">
        <v>516</v>
      </c>
      <c r="M171" s="24"/>
      <c r="N171" s="42">
        <f>Enero!Q165+Febrero!Q165+Marzo!Q165+Abril!Q165+Mayo!Q165+Junio!Q165+Julio!Q165+Agosto!Q165+Septiembre!Q165+Octubre!Q165+Noviembre!Q165+Diciembre!Q165</f>
        <v>1</v>
      </c>
      <c r="O171" s="43">
        <f>Enero!O165+Febrero!O165+Marzo!O165+Abril!O165+Mayo!O165+Junio!O165+Julio!O165+Agosto!O165+Septiembre!O165+Octubre!O165+Noviembre!O165+Diciembre!O165</f>
        <v>0</v>
      </c>
      <c r="P171" s="43">
        <f>Enero!T165+Febrero!T165+Marzo!T165+Abril!T165+Mayo!T165+Junio!T165+Julio!T165+Agosto!T165+Septiembre!T165+Octubre!T165+Noviembre!T165+Diciembre!T165</f>
        <v>9259.2592592592591</v>
      </c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</row>
    <row r="172" spans="1:27" ht="28.5" customHeight="1">
      <c r="A172" s="41" t="s">
        <v>512</v>
      </c>
      <c r="B172" s="23"/>
      <c r="C172" s="24"/>
      <c r="D172" s="41" t="s">
        <v>533</v>
      </c>
      <c r="E172" s="24"/>
      <c r="F172" s="42" t="s">
        <v>402</v>
      </c>
      <c r="G172" s="41" t="s">
        <v>538</v>
      </c>
      <c r="H172" s="23"/>
      <c r="I172" s="23"/>
      <c r="J172" s="41" t="s">
        <v>539</v>
      </c>
      <c r="K172" s="24"/>
      <c r="L172" s="41" t="s">
        <v>516</v>
      </c>
      <c r="M172" s="24"/>
      <c r="N172" s="42">
        <f>Enero!Q166+Febrero!Q166+Marzo!Q166+Abril!Q166+Mayo!Q166+Junio!Q166+Julio!Q166+Agosto!Q166+Septiembre!Q166+Octubre!Q166+Noviembre!Q166+Diciembre!Q166</f>
        <v>0</v>
      </c>
      <c r="O172" s="43">
        <f>Enero!O166+Febrero!O166+Marzo!O166+Abril!O166+Mayo!O166+Junio!O166+Julio!O166+Agosto!O166+Septiembre!O166+Octubre!O166+Noviembre!O166+Diciembre!O166</f>
        <v>0</v>
      </c>
      <c r="P172" s="43">
        <f>Enero!T166+Febrero!T166+Marzo!T166+Abril!T166+Mayo!T166+Junio!T166+Julio!T166+Agosto!T166+Septiembre!T166+Octubre!T166+Noviembre!T166+Diciembre!T166</f>
        <v>18518.518518518518</v>
      </c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</row>
    <row r="173" spans="1:27" ht="28.5" customHeight="1">
      <c r="A173" s="41" t="s">
        <v>512</v>
      </c>
      <c r="B173" s="23"/>
      <c r="C173" s="24"/>
      <c r="D173" s="41" t="s">
        <v>533</v>
      </c>
      <c r="E173" s="24"/>
      <c r="F173" s="42" t="s">
        <v>402</v>
      </c>
      <c r="G173" s="41" t="s">
        <v>540</v>
      </c>
      <c r="H173" s="23"/>
      <c r="I173" s="23"/>
      <c r="J173" s="41" t="s">
        <v>541</v>
      </c>
      <c r="K173" s="24"/>
      <c r="L173" s="41" t="s">
        <v>516</v>
      </c>
      <c r="M173" s="24"/>
      <c r="N173" s="42">
        <f>Enero!Q167+Febrero!Q167+Marzo!Q167+Abril!Q167+Mayo!Q167+Junio!Q167+Julio!Q167+Agosto!Q167+Septiembre!Q167+Octubre!Q167+Noviembre!Q167+Diciembre!Q167</f>
        <v>0</v>
      </c>
      <c r="O173" s="43">
        <f>Enero!O167+Febrero!O167+Marzo!O167+Abril!O167+Mayo!O167+Junio!O167+Julio!O167+Agosto!O167+Septiembre!O167+Octubre!O167+Noviembre!O167+Diciembre!O167</f>
        <v>0</v>
      </c>
      <c r="P173" s="43">
        <f>Enero!T167+Febrero!T167+Marzo!T167+Abril!T167+Mayo!T167+Junio!T167+Julio!T167+Agosto!T167+Septiembre!T167+Octubre!T167+Noviembre!T167+Diciembre!T167</f>
        <v>18518.518518518518</v>
      </c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</row>
    <row r="174" spans="1:27" ht="28.5" customHeight="1">
      <c r="A174" s="41" t="s">
        <v>512</v>
      </c>
      <c r="B174" s="23"/>
      <c r="C174" s="24"/>
      <c r="D174" s="41" t="s">
        <v>533</v>
      </c>
      <c r="E174" s="24"/>
      <c r="F174" s="42" t="s">
        <v>402</v>
      </c>
      <c r="G174" s="41" t="s">
        <v>542</v>
      </c>
      <c r="H174" s="23"/>
      <c r="I174" s="23"/>
      <c r="J174" s="41" t="s">
        <v>543</v>
      </c>
      <c r="K174" s="24"/>
      <c r="L174" s="41" t="s">
        <v>516</v>
      </c>
      <c r="M174" s="24"/>
      <c r="N174" s="42">
        <f>Enero!Q168+Febrero!Q168+Marzo!Q168+Abril!Q168+Mayo!Q168+Junio!Q168+Julio!Q168+Agosto!Q168+Septiembre!Q168+Octubre!Q168+Noviembre!Q168+Diciembre!Q168</f>
        <v>2</v>
      </c>
      <c r="O174" s="43">
        <f>Enero!O168+Febrero!O168+Marzo!O168+Abril!O168+Mayo!O168+Junio!O168+Julio!O168+Agosto!O168+Septiembre!O168+Octubre!O168+Noviembre!O168+Diciembre!O168</f>
        <v>3498504</v>
      </c>
      <c r="P174" s="43">
        <f>Enero!T168+Febrero!T168+Marzo!T168+Abril!T168+Mayo!T168+Junio!T168+Julio!T168+Agosto!T168+Septiembre!T168+Octubre!T168+Noviembre!T168+Diciembre!T168</f>
        <v>3628135.6296296297</v>
      </c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</row>
    <row r="175" spans="1:27" ht="28.5" customHeight="1">
      <c r="A175" s="41" t="s">
        <v>512</v>
      </c>
      <c r="B175" s="23"/>
      <c r="C175" s="24"/>
      <c r="D175" s="41" t="s">
        <v>533</v>
      </c>
      <c r="E175" s="24"/>
      <c r="F175" s="42" t="s">
        <v>402</v>
      </c>
      <c r="G175" s="41" t="s">
        <v>544</v>
      </c>
      <c r="H175" s="23"/>
      <c r="I175" s="23"/>
      <c r="J175" s="41" t="s">
        <v>545</v>
      </c>
      <c r="K175" s="24"/>
      <c r="L175" s="41" t="s">
        <v>516</v>
      </c>
      <c r="M175" s="24"/>
      <c r="N175" s="42">
        <f>Enero!Q169+Febrero!Q169+Marzo!Q169+Abril!Q169+Mayo!Q169+Junio!Q169+Julio!Q169+Agosto!Q169+Septiembre!Q169+Octubre!Q169+Noviembre!Q169+Diciembre!Q169</f>
        <v>1</v>
      </c>
      <c r="O175" s="43">
        <f>Enero!O169+Febrero!O169+Marzo!O169+Abril!O169+Mayo!O169+Junio!O169+Julio!O169+Agosto!O169+Septiembre!O169+Octubre!O169+Noviembre!O169+Diciembre!O169</f>
        <v>0</v>
      </c>
      <c r="P175" s="43">
        <f>Enero!T169+Febrero!T169+Marzo!T169+Abril!T169+Mayo!T169+Junio!T169+Julio!T169+Agosto!T169+Septiembre!T169+Octubre!T169+Noviembre!T169+Diciembre!T169</f>
        <v>27777.777777777777</v>
      </c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</row>
    <row r="176" spans="1:27" ht="28.5" customHeight="1">
      <c r="A176" s="41" t="s">
        <v>512</v>
      </c>
      <c r="B176" s="23"/>
      <c r="C176" s="24"/>
      <c r="D176" s="41" t="s">
        <v>533</v>
      </c>
      <c r="E176" s="24"/>
      <c r="F176" s="42" t="s">
        <v>402</v>
      </c>
      <c r="G176" s="41" t="s">
        <v>546</v>
      </c>
      <c r="H176" s="23"/>
      <c r="I176" s="23"/>
      <c r="J176" s="41" t="s">
        <v>547</v>
      </c>
      <c r="K176" s="24"/>
      <c r="L176" s="41" t="s">
        <v>516</v>
      </c>
      <c r="M176" s="24"/>
      <c r="N176" s="42">
        <f>Enero!Q170+Febrero!Q170+Marzo!Q170+Abril!Q170+Mayo!Q170+Junio!Q170+Julio!Q170+Agosto!Q170+Septiembre!Q170+Octubre!Q170+Noviembre!Q170+Diciembre!Q170</f>
        <v>0</v>
      </c>
      <c r="O176" s="43">
        <f>Enero!O170+Febrero!O170+Marzo!O170+Abril!O170+Mayo!O170+Junio!O170+Julio!O170+Agosto!O170+Septiembre!O170+Octubre!O170+Noviembre!O170+Diciembre!O170</f>
        <v>0</v>
      </c>
      <c r="P176" s="43">
        <f>Enero!T170+Febrero!T170+Marzo!T170+Abril!T170+Mayo!T170+Junio!T170+Julio!T170+Agosto!T170+Septiembre!T170+Octubre!T170+Noviembre!T170+Diciembre!T170</f>
        <v>18518.518518518518</v>
      </c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</row>
    <row r="177" spans="1:27" ht="28.5" customHeight="1">
      <c r="A177" s="41" t="s">
        <v>512</v>
      </c>
      <c r="B177" s="23"/>
      <c r="C177" s="24"/>
      <c r="D177" s="41" t="s">
        <v>533</v>
      </c>
      <c r="E177" s="24"/>
      <c r="F177" s="42" t="s">
        <v>402</v>
      </c>
      <c r="G177" s="41" t="s">
        <v>548</v>
      </c>
      <c r="H177" s="23"/>
      <c r="I177" s="23"/>
      <c r="J177" s="41" t="s">
        <v>549</v>
      </c>
      <c r="K177" s="24"/>
      <c r="L177" s="41" t="s">
        <v>516</v>
      </c>
      <c r="M177" s="24"/>
      <c r="N177" s="42">
        <f>Enero!Q171+Febrero!Q171+Marzo!Q171+Abril!Q171+Mayo!Q171+Junio!Q171+Julio!Q171+Agosto!Q171+Septiembre!Q171+Octubre!Q171+Noviembre!Q171+Diciembre!Q171</f>
        <v>1</v>
      </c>
      <c r="O177" s="43">
        <f>Enero!O171+Febrero!O171+Marzo!O171+Abril!O171+Mayo!O171+Junio!O171+Julio!O171+Agosto!O171+Septiembre!O171+Octubre!O171+Noviembre!O171+Diciembre!O171</f>
        <v>0</v>
      </c>
      <c r="P177" s="43">
        <f>Enero!T171+Febrero!T171+Marzo!T171+Abril!T171+Mayo!T171+Junio!T171+Julio!T171+Agosto!T171+Septiembre!T171+Octubre!T171+Noviembre!T171+Diciembre!T171</f>
        <v>27777.777777777777</v>
      </c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</row>
    <row r="178" spans="1:27" ht="28.5" customHeight="1">
      <c r="A178" s="41" t="s">
        <v>512</v>
      </c>
      <c r="B178" s="23"/>
      <c r="C178" s="24"/>
      <c r="D178" s="41" t="s">
        <v>533</v>
      </c>
      <c r="E178" s="24"/>
      <c r="F178" s="42" t="s">
        <v>402</v>
      </c>
      <c r="G178" s="41" t="s">
        <v>550</v>
      </c>
      <c r="H178" s="23"/>
      <c r="I178" s="23"/>
      <c r="J178" s="41" t="s">
        <v>551</v>
      </c>
      <c r="K178" s="24"/>
      <c r="L178" s="41" t="s">
        <v>516</v>
      </c>
      <c r="M178" s="24"/>
      <c r="N178" s="42">
        <f>Enero!Q172+Febrero!Q172+Marzo!Q172+Abril!Q172+Mayo!Q172+Junio!Q172+Julio!Q172+Agosto!Q172+Septiembre!Q172+Octubre!Q172+Noviembre!Q172+Diciembre!Q172</f>
        <v>3</v>
      </c>
      <c r="O178" s="43">
        <f>Enero!O172+Febrero!O172+Marzo!O172+Abril!O172+Mayo!O172+Junio!O172+Julio!O172+Agosto!O172+Septiembre!O172+Octubre!O172+Noviembre!O172+Diciembre!O172</f>
        <v>0</v>
      </c>
      <c r="P178" s="43">
        <f>Enero!T172+Febrero!T172+Marzo!T172+Abril!T172+Mayo!T172+Junio!T172+Julio!T172+Agosto!T172+Septiembre!T172+Octubre!T172+Noviembre!T172+Diciembre!T172</f>
        <v>27777.777777777777</v>
      </c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</row>
    <row r="179" spans="1:27" ht="28.5" customHeight="1">
      <c r="A179" s="41" t="s">
        <v>512</v>
      </c>
      <c r="B179" s="23"/>
      <c r="C179" s="24"/>
      <c r="D179" s="41" t="s">
        <v>513</v>
      </c>
      <c r="E179" s="24"/>
      <c r="F179" s="42" t="s">
        <v>402</v>
      </c>
      <c r="G179" s="41" t="s">
        <v>552</v>
      </c>
      <c r="H179" s="23"/>
      <c r="I179" s="23"/>
      <c r="J179" s="41" t="s">
        <v>553</v>
      </c>
      <c r="K179" s="24"/>
      <c r="L179" s="41" t="s">
        <v>71</v>
      </c>
      <c r="M179" s="24"/>
      <c r="N179" s="42">
        <f>Enero!Q173+Febrero!Q173+Marzo!Q173+Abril!Q173+Mayo!Q173+Junio!Q173+Julio!Q173+Agosto!Q173+Septiembre!Q173+Octubre!Q173+Noviembre!Q173+Diciembre!Q173</f>
        <v>7</v>
      </c>
      <c r="O179" s="43">
        <f>Enero!O173+Febrero!O173+Marzo!O173+Abril!O173+Mayo!O173+Junio!O173+Julio!O173+Agosto!O173+Septiembre!O173+Octubre!O173+Noviembre!O173+Diciembre!O173</f>
        <v>360000</v>
      </c>
      <c r="P179" s="43">
        <f>Enero!T173+Febrero!T173+Marzo!T173+Abril!T173+Mayo!T173+Junio!T173+Julio!T173+Agosto!T173+Septiembre!T173+Octubre!T173+Noviembre!T173+Diciembre!T173</f>
        <v>489629.62962962961</v>
      </c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</row>
    <row r="180" spans="1:27" ht="28.5" customHeight="1">
      <c r="A180" s="41" t="s">
        <v>512</v>
      </c>
      <c r="B180" s="23"/>
      <c r="C180" s="24"/>
      <c r="D180" s="41" t="s">
        <v>513</v>
      </c>
      <c r="E180" s="24"/>
      <c r="F180" s="42" t="s">
        <v>402</v>
      </c>
      <c r="G180" s="41" t="s">
        <v>554</v>
      </c>
      <c r="H180" s="23"/>
      <c r="I180" s="23"/>
      <c r="J180" s="41" t="s">
        <v>555</v>
      </c>
      <c r="K180" s="24"/>
      <c r="L180" s="41" t="s">
        <v>71</v>
      </c>
      <c r="M180" s="24"/>
      <c r="N180" s="42">
        <f>Enero!Q174+Febrero!Q174+Marzo!Q174+Abril!Q174+Mayo!Q174+Junio!Q174+Julio!Q174+Agosto!Q174+Septiembre!Q174+Octubre!Q174+Noviembre!Q174+Diciembre!Q174</f>
        <v>4</v>
      </c>
      <c r="O180" s="43">
        <f>Enero!O174+Febrero!O174+Marzo!O174+Abril!O174+Mayo!O174+Junio!O174+Julio!O174+Agosto!O174+Septiembre!O174+Octubre!O174+Noviembre!O174+Diciembre!O174</f>
        <v>0</v>
      </c>
      <c r="P180" s="43">
        <f>Enero!T174+Febrero!T174+Marzo!T174+Abril!T174+Mayo!T174+Junio!T174+Julio!T174+Agosto!T174+Septiembre!T174+Octubre!T174+Noviembre!T174+Diciembre!T174</f>
        <v>83333.333333333328</v>
      </c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</row>
    <row r="181" spans="1:27" ht="28.5" customHeight="1">
      <c r="A181" s="41" t="s">
        <v>512</v>
      </c>
      <c r="B181" s="23"/>
      <c r="C181" s="24"/>
      <c r="D181" s="41" t="s">
        <v>513</v>
      </c>
      <c r="E181" s="24"/>
      <c r="F181" s="42" t="s">
        <v>402</v>
      </c>
      <c r="G181" s="41" t="s">
        <v>556</v>
      </c>
      <c r="H181" s="23"/>
      <c r="I181" s="23"/>
      <c r="J181" s="41" t="s">
        <v>557</v>
      </c>
      <c r="K181" s="24"/>
      <c r="L181" s="41" t="s">
        <v>71</v>
      </c>
      <c r="M181" s="24"/>
      <c r="N181" s="42">
        <f>Enero!Q175+Febrero!Q175+Marzo!Q175+Abril!Q175+Mayo!Q175+Junio!Q175+Julio!Q175+Agosto!Q175+Septiembre!Q175+Octubre!Q175+Noviembre!Q175+Diciembre!Q175</f>
        <v>3</v>
      </c>
      <c r="O181" s="43">
        <f>Enero!O175+Febrero!O175+Marzo!O175+Abril!O175+Mayo!O175+Junio!O175+Julio!O175+Agosto!O175+Septiembre!O175+Octubre!O175+Noviembre!O175+Diciembre!O175</f>
        <v>0</v>
      </c>
      <c r="P181" s="43">
        <f>Enero!T175+Febrero!T175+Marzo!T175+Abril!T175+Mayo!T175+Junio!T175+Julio!T175+Agosto!T175+Septiembre!T175+Octubre!T175+Noviembre!T175+Diciembre!T175</f>
        <v>55555.555555555555</v>
      </c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</row>
    <row r="182" spans="1:27" ht="28.5" customHeight="1">
      <c r="A182" s="41" t="s">
        <v>512</v>
      </c>
      <c r="B182" s="23"/>
      <c r="C182" s="24"/>
      <c r="D182" s="41" t="s">
        <v>513</v>
      </c>
      <c r="E182" s="24"/>
      <c r="F182" s="42" t="s">
        <v>402</v>
      </c>
      <c r="G182" s="41" t="s">
        <v>558</v>
      </c>
      <c r="H182" s="23"/>
      <c r="I182" s="23"/>
      <c r="J182" s="41" t="s">
        <v>559</v>
      </c>
      <c r="K182" s="24"/>
      <c r="L182" s="41" t="s">
        <v>71</v>
      </c>
      <c r="M182" s="24"/>
      <c r="N182" s="42">
        <f>Enero!Q176+Febrero!Q176+Marzo!Q176+Abril!Q176+Mayo!Q176+Junio!Q176+Julio!Q176+Agosto!Q176+Septiembre!Q176+Octubre!Q176+Noviembre!Q176+Diciembre!Q176</f>
        <v>5</v>
      </c>
      <c r="O182" s="43">
        <f>Enero!O176+Febrero!O176+Marzo!O176+Abril!O176+Mayo!O176+Junio!O176+Julio!O176+Agosto!O176+Septiembre!O176+Octubre!O176+Noviembre!O176+Diciembre!O176</f>
        <v>274250</v>
      </c>
      <c r="P182" s="43">
        <f>Enero!T176+Febrero!T176+Marzo!T176+Abril!T176+Mayo!T176+Junio!T176+Julio!T176+Agosto!T176+Septiembre!T176+Octubre!T176+Noviembre!T176+Diciembre!T176</f>
        <v>376102.85185185185</v>
      </c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</row>
    <row r="183" spans="1:27" ht="28.5" customHeight="1">
      <c r="A183" s="41" t="s">
        <v>512</v>
      </c>
      <c r="B183" s="23"/>
      <c r="C183" s="24"/>
      <c r="D183" s="41" t="s">
        <v>513</v>
      </c>
      <c r="E183" s="24"/>
      <c r="F183" s="42" t="s">
        <v>402</v>
      </c>
      <c r="G183" s="41" t="s">
        <v>560</v>
      </c>
      <c r="H183" s="23"/>
      <c r="I183" s="23"/>
      <c r="J183" s="41" t="s">
        <v>561</v>
      </c>
      <c r="K183" s="24"/>
      <c r="L183" s="41" t="s">
        <v>71</v>
      </c>
      <c r="M183" s="24"/>
      <c r="N183" s="42">
        <f>Enero!Q177+Febrero!Q177+Marzo!Q177+Abril!Q177+Mayo!Q177+Junio!Q177+Julio!Q177+Agosto!Q177+Septiembre!Q177+Octubre!Q177+Noviembre!Q177+Diciembre!Q177</f>
        <v>4</v>
      </c>
      <c r="O183" s="43">
        <f>Enero!O177+Febrero!O177+Marzo!O177+Abril!O177+Mayo!O177+Junio!O177+Julio!O177+Agosto!O177+Septiembre!O177+Octubre!O177+Noviembre!O177+Diciembre!O177</f>
        <v>0</v>
      </c>
      <c r="P183" s="43">
        <f>Enero!T177+Febrero!T177+Marzo!T177+Abril!T177+Mayo!T177+Junio!T177+Julio!T177+Agosto!T177+Septiembre!T177+Octubre!T177+Noviembre!T177+Diciembre!T177</f>
        <v>92592.592592592584</v>
      </c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</row>
    <row r="184" spans="1:27" ht="28.5" customHeight="1">
      <c r="A184" s="41" t="s">
        <v>512</v>
      </c>
      <c r="B184" s="23"/>
      <c r="C184" s="24"/>
      <c r="D184" s="41" t="s">
        <v>513</v>
      </c>
      <c r="E184" s="24"/>
      <c r="F184" s="42" t="s">
        <v>402</v>
      </c>
      <c r="G184" s="41" t="s">
        <v>562</v>
      </c>
      <c r="H184" s="23"/>
      <c r="I184" s="23"/>
      <c r="J184" s="41" t="s">
        <v>563</v>
      </c>
      <c r="K184" s="24"/>
      <c r="L184" s="41" t="s">
        <v>71</v>
      </c>
      <c r="M184" s="24"/>
      <c r="N184" s="42">
        <f>Enero!Q178+Febrero!Q178+Marzo!Q178+Abril!Q178+Mayo!Q178+Junio!Q178+Julio!Q178+Agosto!Q178+Septiembre!Q178+Octubre!Q178+Noviembre!Q178+Diciembre!Q178</f>
        <v>3</v>
      </c>
      <c r="O184" s="43">
        <f>Enero!O178+Febrero!O178+Marzo!O178+Abril!O178+Mayo!O178+Junio!O178+Julio!O178+Agosto!O178+Septiembre!O178+Octubre!O178+Noviembre!O178+Diciembre!O178</f>
        <v>3802643</v>
      </c>
      <c r="P184" s="43">
        <f>Enero!T178+Febrero!T178+Marzo!T178+Abril!T178+Mayo!T178+Junio!T178+Julio!T178+Agosto!T178+Septiembre!T178+Octubre!T178+Noviembre!T178+Diciembre!T178</f>
        <v>3858198.5555555555</v>
      </c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</row>
    <row r="185" spans="1:27" ht="28.5" customHeight="1">
      <c r="A185" s="41" t="s">
        <v>512</v>
      </c>
      <c r="B185" s="23"/>
      <c r="C185" s="24"/>
      <c r="D185" s="41" t="s">
        <v>513</v>
      </c>
      <c r="E185" s="24"/>
      <c r="F185" s="42" t="s">
        <v>402</v>
      </c>
      <c r="G185" s="41" t="s">
        <v>564</v>
      </c>
      <c r="H185" s="23"/>
      <c r="I185" s="23"/>
      <c r="J185" s="41" t="s">
        <v>565</v>
      </c>
      <c r="K185" s="24"/>
      <c r="L185" s="41" t="s">
        <v>71</v>
      </c>
      <c r="M185" s="24"/>
      <c r="N185" s="42">
        <f>Enero!Q179+Febrero!Q179+Marzo!Q179+Abril!Q179+Mayo!Q179+Junio!Q179+Julio!Q179+Agosto!Q179+Septiembre!Q179+Octubre!Q179+Noviembre!Q179+Diciembre!Q179</f>
        <v>3</v>
      </c>
      <c r="O185" s="43">
        <f>Enero!O179+Febrero!O179+Marzo!O179+Abril!O179+Mayo!O179+Junio!O179+Julio!O179+Agosto!O179+Septiembre!O179+Octubre!O179+Noviembre!O179+Diciembre!O179</f>
        <v>0</v>
      </c>
      <c r="P185" s="43">
        <f>Enero!T179+Febrero!T179+Marzo!T179+Abril!T179+Mayo!T179+Junio!T179+Julio!T179+Agosto!T179+Septiembre!T179+Octubre!T179+Noviembre!T179+Diciembre!T179</f>
        <v>55555.555555555555</v>
      </c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</row>
    <row r="186" spans="1:27" ht="15" customHeight="1">
      <c r="A186" s="48" t="s">
        <v>566</v>
      </c>
      <c r="B186" s="23"/>
      <c r="C186" s="24"/>
      <c r="D186" s="48" t="s">
        <v>567</v>
      </c>
      <c r="E186" s="24"/>
      <c r="F186" s="49" t="s">
        <v>568</v>
      </c>
      <c r="G186" s="48" t="s">
        <v>569</v>
      </c>
      <c r="H186" s="23"/>
      <c r="I186" s="46"/>
      <c r="J186" s="48" t="s">
        <v>570</v>
      </c>
      <c r="K186" s="24"/>
      <c r="L186" s="48" t="s">
        <v>23</v>
      </c>
      <c r="M186" s="24"/>
      <c r="N186" s="49">
        <f>Enero!Q180+Febrero!Q180+Marzo!Q180+Abril!Q180+Mayo!Q180+Junio!Q180+Julio!Q180+Agosto!Q180+Septiembre!Q180+Octubre!Q180+Noviembre!Q180+Diciembre!Q180</f>
        <v>0</v>
      </c>
      <c r="O186" s="50">
        <f>Enero!O180+Febrero!O180+Marzo!O180+Abril!O180+Mayo!O180+Junio!O180+Julio!O180+Agosto!O180+Septiembre!O180+Octubre!O180+Noviembre!O180+Diciembre!O180</f>
        <v>0</v>
      </c>
      <c r="P186" s="50">
        <f>Enero!T180+Febrero!T180+Marzo!T180+Abril!T180+Mayo!T180+Junio!T180+Julio!T180+Agosto!T180+Septiembre!T180+Octubre!T180+Noviembre!T180+Diciembre!T180</f>
        <v>0</v>
      </c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</row>
    <row r="187" spans="1:27" ht="28.5" customHeight="1">
      <c r="A187" s="41" t="s">
        <v>571</v>
      </c>
      <c r="B187" s="23"/>
      <c r="C187" s="24"/>
      <c r="D187" s="41" t="s">
        <v>572</v>
      </c>
      <c r="E187" s="24"/>
      <c r="F187" s="42" t="s">
        <v>402</v>
      </c>
      <c r="G187" s="41" t="s">
        <v>573</v>
      </c>
      <c r="H187" s="23"/>
      <c r="I187" s="23"/>
      <c r="J187" s="41" t="s">
        <v>574</v>
      </c>
      <c r="K187" s="24"/>
      <c r="L187" s="41" t="s">
        <v>71</v>
      </c>
      <c r="M187" s="24"/>
      <c r="N187" s="42">
        <f>Enero!Q181+Febrero!Q181+Marzo!Q181+Abril!Q181+Mayo!Q181+Junio!Q181+Julio!Q181+Agosto!Q181+Septiembre!Q181+Octubre!Q181+Noviembre!Q181+Diciembre!Q181</f>
        <v>1</v>
      </c>
      <c r="O187" s="43">
        <f>Enero!O181+Febrero!O181+Marzo!O181+Abril!O181+Mayo!O181+Junio!O181+Julio!O181+Agosto!O181+Septiembre!O181+Octubre!O181+Noviembre!O181+Diciembre!O181</f>
        <v>0</v>
      </c>
      <c r="P187" s="43">
        <f>Enero!T181+Febrero!T181+Marzo!T181+Abril!T181+Mayo!T181+Junio!T181+Julio!T181+Agosto!T181+Septiembre!T181+Octubre!T181+Noviembre!T181+Diciembre!T181</f>
        <v>46296.296296296292</v>
      </c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</row>
    <row r="188" spans="1:27" ht="28.5" customHeight="1">
      <c r="A188" s="41" t="s">
        <v>571</v>
      </c>
      <c r="B188" s="23"/>
      <c r="C188" s="24"/>
      <c r="D188" s="41" t="s">
        <v>572</v>
      </c>
      <c r="E188" s="24"/>
      <c r="F188" s="42" t="s">
        <v>402</v>
      </c>
      <c r="G188" s="41" t="s">
        <v>575</v>
      </c>
      <c r="H188" s="23"/>
      <c r="I188" s="23"/>
      <c r="J188" s="41" t="s">
        <v>576</v>
      </c>
      <c r="K188" s="24"/>
      <c r="L188" s="41" t="s">
        <v>71</v>
      </c>
      <c r="M188" s="24"/>
      <c r="N188" s="42">
        <f>Enero!Q182+Febrero!Q182+Marzo!Q182+Abril!Q182+Mayo!Q182+Junio!Q182+Julio!Q182+Agosto!Q182+Septiembre!Q182+Octubre!Q182+Noviembre!Q182+Diciembre!Q182</f>
        <v>1</v>
      </c>
      <c r="O188" s="43">
        <f>Enero!O182+Febrero!O182+Marzo!O182+Abril!O182+Mayo!O182+Junio!O182+Julio!O182+Agosto!O182+Septiembre!O182+Octubre!O182+Noviembre!O182+Diciembre!O182</f>
        <v>0</v>
      </c>
      <c r="P188" s="43">
        <f>Enero!T182+Febrero!T182+Marzo!T182+Abril!T182+Mayo!T182+Junio!T182+Julio!T182+Agosto!T182+Septiembre!T182+Octubre!T182+Noviembre!T182+Diciembre!T182</f>
        <v>46296.296296296292</v>
      </c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</row>
    <row r="189" spans="1:27" ht="28.5" customHeight="1">
      <c r="A189" s="41" t="s">
        <v>571</v>
      </c>
      <c r="B189" s="23"/>
      <c r="C189" s="24"/>
      <c r="D189" s="41" t="s">
        <v>572</v>
      </c>
      <c r="E189" s="24"/>
      <c r="F189" s="42" t="s">
        <v>402</v>
      </c>
      <c r="G189" s="41" t="s">
        <v>577</v>
      </c>
      <c r="H189" s="23"/>
      <c r="I189" s="23"/>
      <c r="J189" s="41" t="s">
        <v>578</v>
      </c>
      <c r="K189" s="24"/>
      <c r="L189" s="41" t="s">
        <v>71</v>
      </c>
      <c r="M189" s="24"/>
      <c r="N189" s="42">
        <f>Enero!Q183+Febrero!Q183+Marzo!Q183+Abril!Q183+Mayo!Q183+Junio!Q183+Julio!Q183+Agosto!Q183+Septiembre!Q183+Octubre!Q183+Noviembre!Q183+Diciembre!Q183</f>
        <v>3</v>
      </c>
      <c r="O189" s="43">
        <f>Enero!O183+Febrero!O183+Marzo!O183+Abril!O183+Mayo!O183+Junio!O183+Julio!O183+Agosto!O183+Septiembre!O183+Octubre!O183+Noviembre!O183+Diciembre!O183</f>
        <v>0</v>
      </c>
      <c r="P189" s="43">
        <f>Enero!T183+Febrero!T183+Marzo!T183+Abril!T183+Mayo!T183+Junio!T183+Julio!T183+Agosto!T183+Septiembre!T183+Octubre!T183+Noviembre!T183+Diciembre!T183</f>
        <v>74074.074074074073</v>
      </c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</row>
    <row r="190" spans="1:27" ht="28.5" customHeight="1">
      <c r="A190" s="41" t="s">
        <v>571</v>
      </c>
      <c r="B190" s="23"/>
      <c r="C190" s="24"/>
      <c r="D190" s="41" t="s">
        <v>572</v>
      </c>
      <c r="E190" s="24"/>
      <c r="F190" s="42" t="s">
        <v>402</v>
      </c>
      <c r="G190" s="41" t="s">
        <v>579</v>
      </c>
      <c r="H190" s="23"/>
      <c r="I190" s="23"/>
      <c r="J190" s="41" t="s">
        <v>580</v>
      </c>
      <c r="K190" s="24"/>
      <c r="L190" s="41" t="s">
        <v>71</v>
      </c>
      <c r="M190" s="24"/>
      <c r="N190" s="42">
        <f>Enero!Q184+Febrero!Q184+Marzo!Q184+Abril!Q184+Mayo!Q184+Junio!Q184+Julio!Q184+Agosto!Q184+Septiembre!Q184+Octubre!Q184+Noviembre!Q184+Diciembre!Q184</f>
        <v>1</v>
      </c>
      <c r="O190" s="43">
        <f>Enero!O184+Febrero!O184+Marzo!O184+Abril!O184+Mayo!O184+Junio!O184+Julio!O184+Agosto!O184+Septiembre!O184+Octubre!O184+Noviembre!O184+Diciembre!O184</f>
        <v>0</v>
      </c>
      <c r="P190" s="43">
        <f>Enero!T184+Febrero!T184+Marzo!T184+Abril!T184+Mayo!T184+Junio!T184+Julio!T184+Agosto!T184+Septiembre!T184+Octubre!T184+Noviembre!T184+Diciembre!T184</f>
        <v>64814.81481481481</v>
      </c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</row>
    <row r="191" spans="1:27" ht="28.5" customHeight="1">
      <c r="A191" s="41" t="s">
        <v>571</v>
      </c>
      <c r="B191" s="23"/>
      <c r="C191" s="24"/>
      <c r="D191" s="41" t="s">
        <v>572</v>
      </c>
      <c r="E191" s="24"/>
      <c r="F191" s="42" t="s">
        <v>402</v>
      </c>
      <c r="G191" s="41" t="s">
        <v>581</v>
      </c>
      <c r="H191" s="23"/>
      <c r="I191" s="23"/>
      <c r="J191" s="41" t="s">
        <v>582</v>
      </c>
      <c r="K191" s="24"/>
      <c r="L191" s="41" t="s">
        <v>71</v>
      </c>
      <c r="M191" s="24"/>
      <c r="N191" s="42">
        <f>Enero!Q185+Febrero!Q185+Marzo!Q185+Abril!Q185+Mayo!Q185+Junio!Q185+Julio!Q185+Agosto!Q185+Septiembre!Q185+Octubre!Q185+Noviembre!Q185+Diciembre!Q185</f>
        <v>1</v>
      </c>
      <c r="O191" s="43">
        <f>Enero!O185+Febrero!O185+Marzo!O185+Abril!O185+Mayo!O185+Junio!O185+Julio!O185+Agosto!O185+Septiembre!O185+Octubre!O185+Noviembre!O185+Diciembre!O185</f>
        <v>0</v>
      </c>
      <c r="P191" s="43">
        <f>Enero!T185+Febrero!T185+Marzo!T185+Abril!T185+Mayo!T185+Junio!T185+Julio!T185+Agosto!T185+Septiembre!T185+Octubre!T185+Noviembre!T185+Diciembre!T185</f>
        <v>46296.296296296292</v>
      </c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</row>
    <row r="192" spans="1:27" ht="15.75" customHeight="1">
      <c r="A192" s="41" t="s">
        <v>571</v>
      </c>
      <c r="B192" s="23"/>
      <c r="C192" s="24"/>
      <c r="D192" s="41" t="s">
        <v>572</v>
      </c>
      <c r="E192" s="24"/>
      <c r="F192" s="42" t="s">
        <v>402</v>
      </c>
      <c r="G192" s="41" t="s">
        <v>583</v>
      </c>
      <c r="H192" s="23"/>
      <c r="I192" s="23"/>
      <c r="J192" s="41" t="s">
        <v>584</v>
      </c>
      <c r="K192" s="24"/>
      <c r="L192" s="41" t="s">
        <v>585</v>
      </c>
      <c r="M192" s="24"/>
      <c r="N192" s="42">
        <f>Enero!Q186+Febrero!Q186+Marzo!Q186+Abril!Q186+Mayo!Q186+Junio!Q186+Julio!Q186+Agosto!Q186+Septiembre!Q186+Octubre!Q186+Noviembre!Q186+Diciembre!Q186</f>
        <v>0</v>
      </c>
      <c r="O192" s="43">
        <f>Enero!O186+Febrero!O186+Marzo!O186+Abril!O186+Mayo!O186+Junio!O186+Julio!O186+Agosto!O186+Septiembre!O186+Octubre!O186+Noviembre!O186+Diciembre!O186</f>
        <v>0</v>
      </c>
      <c r="P192" s="43">
        <f>Enero!T186+Febrero!T186+Marzo!T186+Abril!T186+Mayo!T186+Junio!T186+Julio!T186+Agosto!T186+Septiembre!T186+Octubre!T186+Noviembre!T186+Diciembre!T186</f>
        <v>37037.037037037036</v>
      </c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</row>
    <row r="193" spans="1:27" ht="15.75" customHeight="1">
      <c r="A193" s="41" t="s">
        <v>571</v>
      </c>
      <c r="B193" s="23"/>
      <c r="C193" s="24"/>
      <c r="D193" s="41" t="s">
        <v>572</v>
      </c>
      <c r="E193" s="24"/>
      <c r="F193" s="42" t="s">
        <v>402</v>
      </c>
      <c r="G193" s="41" t="s">
        <v>586</v>
      </c>
      <c r="H193" s="23"/>
      <c r="I193" s="23"/>
      <c r="J193" s="41" t="s">
        <v>587</v>
      </c>
      <c r="K193" s="24"/>
      <c r="L193" s="41" t="s">
        <v>585</v>
      </c>
      <c r="M193" s="24"/>
      <c r="N193" s="42">
        <f>Enero!Q187+Febrero!Q187+Marzo!Q187+Abril!Q187+Mayo!Q187+Junio!Q187+Julio!Q187+Agosto!Q187+Septiembre!Q187+Octubre!Q187+Noviembre!Q187+Diciembre!Q187</f>
        <v>0</v>
      </c>
      <c r="O193" s="43">
        <f>Enero!O187+Febrero!O187+Marzo!O187+Abril!O187+Mayo!O187+Junio!O187+Julio!O187+Agosto!O187+Septiembre!O187+Octubre!O187+Noviembre!O187+Diciembre!O187</f>
        <v>0</v>
      </c>
      <c r="P193" s="43">
        <f>Enero!T187+Febrero!T187+Marzo!T187+Abril!T187+Mayo!T187+Junio!T187+Julio!T187+Agosto!T187+Septiembre!T187+Octubre!T187+Noviembre!T187+Diciembre!T187</f>
        <v>37037.037037037036</v>
      </c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</row>
    <row r="194" spans="1:27" ht="15.75" customHeight="1">
      <c r="A194" s="41" t="s">
        <v>571</v>
      </c>
      <c r="B194" s="23"/>
      <c r="C194" s="24"/>
      <c r="D194" s="41" t="s">
        <v>572</v>
      </c>
      <c r="E194" s="24"/>
      <c r="F194" s="42" t="s">
        <v>402</v>
      </c>
      <c r="G194" s="41" t="s">
        <v>588</v>
      </c>
      <c r="H194" s="23"/>
      <c r="I194" s="23"/>
      <c r="J194" s="41" t="s">
        <v>589</v>
      </c>
      <c r="K194" s="24"/>
      <c r="L194" s="41" t="s">
        <v>585</v>
      </c>
      <c r="M194" s="24"/>
      <c r="N194" s="42">
        <f>Enero!Q188+Febrero!Q188+Marzo!Q188+Abril!Q188+Mayo!Q188+Junio!Q188+Julio!Q188+Agosto!Q188+Septiembre!Q188+Octubre!Q188+Noviembre!Q188+Diciembre!Q188</f>
        <v>1</v>
      </c>
      <c r="O194" s="43">
        <f>Enero!O188+Febrero!O188+Marzo!O188+Abril!O188+Mayo!O188+Junio!O188+Julio!O188+Agosto!O188+Septiembre!O188+Octubre!O188+Noviembre!O188+Diciembre!O188</f>
        <v>0</v>
      </c>
      <c r="P194" s="43">
        <f>Enero!T188+Febrero!T188+Marzo!T188+Abril!T188+Mayo!T188+Junio!T188+Julio!T188+Agosto!T188+Septiembre!T188+Octubre!T188+Noviembre!T188+Diciembre!T188</f>
        <v>74074.074074074073</v>
      </c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</row>
    <row r="195" spans="1:27" ht="15.75" customHeight="1">
      <c r="A195" s="41" t="s">
        <v>571</v>
      </c>
      <c r="B195" s="23"/>
      <c r="C195" s="24"/>
      <c r="D195" s="41" t="s">
        <v>572</v>
      </c>
      <c r="E195" s="24"/>
      <c r="F195" s="42" t="s">
        <v>402</v>
      </c>
      <c r="G195" s="41" t="s">
        <v>590</v>
      </c>
      <c r="H195" s="23"/>
      <c r="I195" s="23"/>
      <c r="J195" s="41" t="s">
        <v>591</v>
      </c>
      <c r="K195" s="24"/>
      <c r="L195" s="41" t="s">
        <v>585</v>
      </c>
      <c r="M195" s="24"/>
      <c r="N195" s="42">
        <f>Enero!Q189+Febrero!Q189+Marzo!Q189+Abril!Q189+Mayo!Q189+Junio!Q189+Julio!Q189+Agosto!Q189+Septiembre!Q189+Octubre!Q189+Noviembre!Q189+Diciembre!Q189</f>
        <v>1</v>
      </c>
      <c r="O195" s="43">
        <f>Enero!O189+Febrero!O189+Marzo!O189+Abril!O189+Mayo!O189+Junio!O189+Julio!O189+Agosto!O189+Septiembre!O189+Octubre!O189+Noviembre!O189+Diciembre!O189</f>
        <v>252678</v>
      </c>
      <c r="P195" s="43">
        <f>Enero!T189+Febrero!T189+Marzo!T189+Abril!T189+Mayo!T189+Junio!T189+Julio!T189+Agosto!T189+Septiembre!T189+Octubre!T189+Noviembre!T189+Diciembre!T189</f>
        <v>298974.29629629635</v>
      </c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</row>
    <row r="196" spans="1:27" ht="15.75" customHeight="1">
      <c r="A196" s="41" t="s">
        <v>571</v>
      </c>
      <c r="B196" s="23"/>
      <c r="C196" s="24"/>
      <c r="D196" s="41" t="s">
        <v>572</v>
      </c>
      <c r="E196" s="24"/>
      <c r="F196" s="42" t="s">
        <v>402</v>
      </c>
      <c r="G196" s="41" t="s">
        <v>592</v>
      </c>
      <c r="H196" s="23"/>
      <c r="I196" s="23"/>
      <c r="J196" s="41" t="s">
        <v>593</v>
      </c>
      <c r="K196" s="24"/>
      <c r="L196" s="41" t="s">
        <v>585</v>
      </c>
      <c r="M196" s="24"/>
      <c r="N196" s="42">
        <f>Enero!Q190+Febrero!Q190+Marzo!Q190+Abril!Q190+Mayo!Q190+Junio!Q190+Julio!Q190+Agosto!Q190+Septiembre!Q190+Octubre!Q190+Noviembre!Q190+Diciembre!Q190</f>
        <v>1</v>
      </c>
      <c r="O196" s="43">
        <f>Enero!O190+Febrero!O190+Marzo!O190+Abril!O190+Mayo!O190+Junio!O190+Julio!O190+Agosto!O190+Septiembre!O190+Octubre!O190+Noviembre!O190+Diciembre!O190</f>
        <v>0</v>
      </c>
      <c r="P196" s="43">
        <f>Enero!T190+Febrero!T190+Marzo!T190+Abril!T190+Mayo!T190+Junio!T190+Julio!T190+Agosto!T190+Septiembre!T190+Octubre!T190+Noviembre!T190+Diciembre!T190</f>
        <v>74074.074074074073</v>
      </c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</row>
    <row r="197" spans="1:27" ht="15.75" customHeight="1">
      <c r="A197" s="41" t="s">
        <v>571</v>
      </c>
      <c r="B197" s="23"/>
      <c r="C197" s="24"/>
      <c r="D197" s="41" t="s">
        <v>572</v>
      </c>
      <c r="E197" s="24"/>
      <c r="F197" s="42" t="s">
        <v>402</v>
      </c>
      <c r="G197" s="41" t="s">
        <v>594</v>
      </c>
      <c r="H197" s="23"/>
      <c r="I197" s="23"/>
      <c r="J197" s="41" t="s">
        <v>595</v>
      </c>
      <c r="K197" s="24"/>
      <c r="L197" s="41" t="s">
        <v>585</v>
      </c>
      <c r="M197" s="24"/>
      <c r="N197" s="42">
        <f>Enero!Q191+Febrero!Q191+Marzo!Q191+Abril!Q191+Mayo!Q191+Junio!Q191+Julio!Q191+Agosto!Q191+Septiembre!Q191+Octubre!Q191+Noviembre!Q191+Diciembre!Q191</f>
        <v>0</v>
      </c>
      <c r="O197" s="43">
        <f>Enero!O191+Febrero!O191+Marzo!O191+Abril!O191+Mayo!O191+Junio!O191+Julio!O191+Agosto!O191+Septiembre!O191+Octubre!O191+Noviembre!O191+Diciembre!O191</f>
        <v>0</v>
      </c>
      <c r="P197" s="43">
        <f>Enero!T191+Febrero!T191+Marzo!T191+Abril!T191+Mayo!T191+Junio!T191+Julio!T191+Agosto!T191+Septiembre!T191+Octubre!T191+Noviembre!T191+Diciembre!T191</f>
        <v>37037.037037037036</v>
      </c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</row>
    <row r="198" spans="1:27" ht="15.75" customHeight="1">
      <c r="A198" s="41" t="s">
        <v>571</v>
      </c>
      <c r="B198" s="23"/>
      <c r="C198" s="24"/>
      <c r="D198" s="41" t="s">
        <v>572</v>
      </c>
      <c r="E198" s="24"/>
      <c r="F198" s="42" t="s">
        <v>402</v>
      </c>
      <c r="G198" s="41" t="s">
        <v>596</v>
      </c>
      <c r="H198" s="23"/>
      <c r="I198" s="23"/>
      <c r="J198" s="41" t="s">
        <v>597</v>
      </c>
      <c r="K198" s="24"/>
      <c r="L198" s="41" t="s">
        <v>585</v>
      </c>
      <c r="M198" s="24"/>
      <c r="N198" s="42">
        <f>Enero!Q192+Febrero!Q192+Marzo!Q192+Abril!Q192+Mayo!Q192+Junio!Q192+Julio!Q192+Agosto!Q192+Septiembre!Q192+Octubre!Q192+Noviembre!Q192+Diciembre!Q192</f>
        <v>0</v>
      </c>
      <c r="O198" s="43">
        <f>Enero!O192+Febrero!O192+Marzo!O192+Abril!O192+Mayo!O192+Junio!O192+Julio!O192+Agosto!O192+Septiembre!O192+Octubre!O192+Noviembre!O192+Diciembre!O192</f>
        <v>0</v>
      </c>
      <c r="P198" s="43">
        <f>Enero!T192+Febrero!T192+Marzo!T192+Abril!T192+Mayo!T192+Junio!T192+Julio!T192+Agosto!T192+Septiembre!T192+Octubre!T192+Noviembre!T192+Diciembre!T192</f>
        <v>37037.037037037036</v>
      </c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</row>
    <row r="199" spans="1:27" ht="15.75" customHeight="1">
      <c r="A199" s="41" t="s">
        <v>571</v>
      </c>
      <c r="B199" s="23"/>
      <c r="C199" s="24"/>
      <c r="D199" s="41" t="s">
        <v>572</v>
      </c>
      <c r="E199" s="24"/>
      <c r="F199" s="42" t="s">
        <v>402</v>
      </c>
      <c r="G199" s="41" t="s">
        <v>598</v>
      </c>
      <c r="H199" s="23"/>
      <c r="I199" s="23"/>
      <c r="J199" s="41" t="s">
        <v>599</v>
      </c>
      <c r="K199" s="24"/>
      <c r="L199" s="41" t="s">
        <v>585</v>
      </c>
      <c r="M199" s="24"/>
      <c r="N199" s="42">
        <f>Enero!Q193+Febrero!Q193+Marzo!Q193+Abril!Q193+Mayo!Q193+Junio!Q193+Julio!Q193+Agosto!Q193+Septiembre!Q193+Octubre!Q193+Noviembre!Q193+Diciembre!Q193</f>
        <v>0</v>
      </c>
      <c r="O199" s="43">
        <f>Enero!O193+Febrero!O193+Marzo!O193+Abril!O193+Mayo!O193+Junio!O193+Julio!O193+Agosto!O193+Septiembre!O193+Octubre!O193+Noviembre!O193+Diciembre!O193</f>
        <v>0</v>
      </c>
      <c r="P199" s="43">
        <f>Enero!T193+Febrero!T193+Marzo!T193+Abril!T193+Mayo!T193+Junio!T193+Julio!T193+Agosto!T193+Septiembre!T193+Octubre!T193+Noviembre!T193+Diciembre!T193</f>
        <v>37037.037037037036</v>
      </c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</row>
    <row r="200" spans="1:27" ht="15.75" customHeight="1">
      <c r="A200" s="41" t="s">
        <v>571</v>
      </c>
      <c r="B200" s="23"/>
      <c r="C200" s="24"/>
      <c r="D200" s="41" t="s">
        <v>572</v>
      </c>
      <c r="E200" s="24"/>
      <c r="F200" s="42" t="s">
        <v>402</v>
      </c>
      <c r="G200" s="41" t="s">
        <v>600</v>
      </c>
      <c r="H200" s="23"/>
      <c r="I200" s="23"/>
      <c r="J200" s="41" t="s">
        <v>601</v>
      </c>
      <c r="K200" s="24"/>
      <c r="L200" s="41" t="s">
        <v>585</v>
      </c>
      <c r="M200" s="24"/>
      <c r="N200" s="42">
        <f>Enero!Q194+Febrero!Q194+Marzo!Q194+Abril!Q194+Mayo!Q194+Junio!Q194+Julio!Q194+Agosto!Q194+Septiembre!Q194+Octubre!Q194+Noviembre!Q194+Diciembre!Q194</f>
        <v>4</v>
      </c>
      <c r="O200" s="43">
        <f>Enero!O194+Febrero!O194+Marzo!O194+Abril!O194+Mayo!O194+Junio!O194+Julio!O194+Agosto!O194+Septiembre!O194+Octubre!O194+Noviembre!O194+Diciembre!O194</f>
        <v>0</v>
      </c>
      <c r="P200" s="43">
        <f>Enero!T194+Febrero!T194+Marzo!T194+Abril!T194+Mayo!T194+Junio!T194+Julio!T194+Agosto!T194+Septiembre!T194+Octubre!T194+Noviembre!T194+Diciembre!T194</f>
        <v>120370.37037037036</v>
      </c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</row>
    <row r="201" spans="1:27" ht="15.75" customHeight="1">
      <c r="A201" s="41" t="s">
        <v>571</v>
      </c>
      <c r="B201" s="23"/>
      <c r="C201" s="24"/>
      <c r="D201" s="41" t="s">
        <v>572</v>
      </c>
      <c r="E201" s="24"/>
      <c r="F201" s="42" t="s">
        <v>402</v>
      </c>
      <c r="G201" s="41" t="s">
        <v>602</v>
      </c>
      <c r="H201" s="23"/>
      <c r="I201" s="23"/>
      <c r="J201" s="41" t="s">
        <v>603</v>
      </c>
      <c r="K201" s="24"/>
      <c r="L201" s="41" t="s">
        <v>585</v>
      </c>
      <c r="M201" s="24"/>
      <c r="N201" s="42">
        <f>Enero!Q195+Febrero!Q195+Marzo!Q195+Abril!Q195+Mayo!Q195+Junio!Q195+Julio!Q195+Agosto!Q195+Septiembre!Q195+Octubre!Q195+Noviembre!Q195+Diciembre!Q195</f>
        <v>1</v>
      </c>
      <c r="O201" s="43">
        <f>Enero!O195+Febrero!O195+Marzo!O195+Abril!O195+Mayo!O195+Junio!O195+Julio!O195+Agosto!O195+Septiembre!O195+Octubre!O195+Noviembre!O195+Diciembre!O195</f>
        <v>0</v>
      </c>
      <c r="P201" s="43">
        <f>Enero!T195+Febrero!T195+Marzo!T195+Abril!T195+Mayo!T195+Junio!T195+Julio!T195+Agosto!T195+Septiembre!T195+Octubre!T195+Noviembre!T195+Diciembre!T195</f>
        <v>92592.592592592584</v>
      </c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</row>
    <row r="202" spans="1:27" ht="15.75" customHeight="1">
      <c r="A202" s="41" t="s">
        <v>571</v>
      </c>
      <c r="B202" s="23"/>
      <c r="C202" s="24"/>
      <c r="D202" s="41" t="s">
        <v>572</v>
      </c>
      <c r="E202" s="24"/>
      <c r="F202" s="42" t="s">
        <v>402</v>
      </c>
      <c r="G202" s="41" t="s">
        <v>604</v>
      </c>
      <c r="H202" s="23"/>
      <c r="I202" s="23"/>
      <c r="J202" s="41" t="s">
        <v>605</v>
      </c>
      <c r="K202" s="24"/>
      <c r="L202" s="41" t="s">
        <v>585</v>
      </c>
      <c r="M202" s="24"/>
      <c r="N202" s="42">
        <f>Enero!Q196+Febrero!Q196+Marzo!Q196+Abril!Q196+Mayo!Q196+Junio!Q196+Julio!Q196+Agosto!Q196+Septiembre!Q196+Octubre!Q196+Noviembre!Q196+Diciembre!Q196</f>
        <v>2</v>
      </c>
      <c r="O202" s="43">
        <f>Enero!O196+Febrero!O196+Marzo!O196+Abril!O196+Mayo!O196+Junio!O196+Julio!O196+Agosto!O196+Septiembre!O196+Octubre!O196+Noviembre!O196+Diciembre!O196</f>
        <v>765562</v>
      </c>
      <c r="P202" s="43">
        <f>Enero!T196+Febrero!T196+Marzo!T196+Abril!T196+Mayo!T196+Junio!T196+Julio!T196+Agosto!T196+Septiembre!T196+Octubre!T196+Noviembre!T196+Diciembre!T196</f>
        <v>839636.07407407404</v>
      </c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</row>
    <row r="203" spans="1:27" ht="15.75" customHeight="1">
      <c r="A203" s="41" t="s">
        <v>571</v>
      </c>
      <c r="B203" s="23"/>
      <c r="C203" s="24"/>
      <c r="D203" s="41" t="s">
        <v>572</v>
      </c>
      <c r="E203" s="24"/>
      <c r="F203" s="42" t="s">
        <v>402</v>
      </c>
      <c r="G203" s="41" t="s">
        <v>606</v>
      </c>
      <c r="H203" s="23"/>
      <c r="I203" s="23"/>
      <c r="J203" s="41" t="s">
        <v>607</v>
      </c>
      <c r="K203" s="24"/>
      <c r="L203" s="41" t="s">
        <v>585</v>
      </c>
      <c r="M203" s="24"/>
      <c r="N203" s="42">
        <f>Enero!Q197+Febrero!Q197+Marzo!Q197+Abril!Q197+Mayo!Q197+Junio!Q197+Julio!Q197+Agosto!Q197+Septiembre!Q197+Octubre!Q197+Noviembre!Q197+Diciembre!Q197</f>
        <v>1</v>
      </c>
      <c r="O203" s="43">
        <f>Enero!O197+Febrero!O197+Marzo!O197+Abril!O197+Mayo!O197+Junio!O197+Julio!O197+Agosto!O197+Septiembre!O197+Octubre!O197+Noviembre!O197+Diciembre!O197</f>
        <v>0</v>
      </c>
      <c r="P203" s="43">
        <f>Enero!T197+Febrero!T197+Marzo!T197+Abril!T197+Mayo!T197+Junio!T197+Julio!T197+Agosto!T197+Septiembre!T197+Octubre!T197+Noviembre!T197+Diciembre!T197</f>
        <v>74074.074074074073</v>
      </c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</row>
    <row r="204" spans="1:27" ht="15.75" customHeight="1">
      <c r="A204" s="41" t="s">
        <v>571</v>
      </c>
      <c r="B204" s="23"/>
      <c r="C204" s="24"/>
      <c r="D204" s="41" t="s">
        <v>572</v>
      </c>
      <c r="E204" s="24"/>
      <c r="F204" s="42" t="s">
        <v>402</v>
      </c>
      <c r="G204" s="41" t="s">
        <v>608</v>
      </c>
      <c r="H204" s="23"/>
      <c r="I204" s="23"/>
      <c r="J204" s="41" t="s">
        <v>609</v>
      </c>
      <c r="K204" s="24"/>
      <c r="L204" s="41" t="s">
        <v>585</v>
      </c>
      <c r="M204" s="24"/>
      <c r="N204" s="42">
        <f>Enero!Q198+Febrero!Q198+Marzo!Q198+Abril!Q198+Mayo!Q198+Junio!Q198+Julio!Q198+Agosto!Q198+Septiembre!Q198+Octubre!Q198+Noviembre!Q198+Diciembre!Q198</f>
        <v>0</v>
      </c>
      <c r="O204" s="43">
        <f>Enero!O198+Febrero!O198+Marzo!O198+Abril!O198+Mayo!O198+Junio!O198+Julio!O198+Agosto!O198+Septiembre!O198+Octubre!O198+Noviembre!O198+Diciembre!O198</f>
        <v>0</v>
      </c>
      <c r="P204" s="43">
        <f>Enero!T198+Febrero!T198+Marzo!T198+Abril!T198+Mayo!T198+Junio!T198+Julio!T198+Agosto!T198+Septiembre!T198+Octubre!T198+Noviembre!T198+Diciembre!T198</f>
        <v>37037.037037037036</v>
      </c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</row>
    <row r="205" spans="1:27" ht="15.75" customHeight="1">
      <c r="A205" s="41" t="s">
        <v>571</v>
      </c>
      <c r="B205" s="23"/>
      <c r="C205" s="24"/>
      <c r="D205" s="41" t="s">
        <v>572</v>
      </c>
      <c r="E205" s="24"/>
      <c r="F205" s="42" t="s">
        <v>402</v>
      </c>
      <c r="G205" s="41" t="s">
        <v>610</v>
      </c>
      <c r="H205" s="23"/>
      <c r="I205" s="23"/>
      <c r="J205" s="41" t="s">
        <v>611</v>
      </c>
      <c r="K205" s="24"/>
      <c r="L205" s="41" t="s">
        <v>585</v>
      </c>
      <c r="M205" s="24"/>
      <c r="N205" s="42">
        <f>Enero!Q199+Febrero!Q199+Marzo!Q199+Abril!Q199+Mayo!Q199+Junio!Q199+Julio!Q199+Agosto!Q199+Septiembre!Q199+Octubre!Q199+Noviembre!Q199+Diciembre!Q199</f>
        <v>1</v>
      </c>
      <c r="O205" s="43">
        <f>Enero!O199+Febrero!O199+Marzo!O199+Abril!O199+Mayo!O199+Junio!O199+Julio!O199+Agosto!O199+Septiembre!O199+Octubre!O199+Noviembre!O199+Diciembre!O199</f>
        <v>0</v>
      </c>
      <c r="P205" s="43">
        <f>Enero!T199+Febrero!T199+Marzo!T199+Abril!T199+Mayo!T199+Junio!T199+Julio!T199+Agosto!T199+Septiembre!T199+Octubre!T199+Noviembre!T199+Diciembre!T199</f>
        <v>55555.555555555555</v>
      </c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</row>
    <row r="206" spans="1:27" ht="15.75" customHeight="1">
      <c r="A206" s="41" t="s">
        <v>571</v>
      </c>
      <c r="B206" s="23"/>
      <c r="C206" s="24"/>
      <c r="D206" s="41" t="s">
        <v>572</v>
      </c>
      <c r="E206" s="24"/>
      <c r="F206" s="42" t="s">
        <v>402</v>
      </c>
      <c r="G206" s="41" t="s">
        <v>612</v>
      </c>
      <c r="H206" s="23"/>
      <c r="I206" s="23"/>
      <c r="J206" s="41" t="s">
        <v>613</v>
      </c>
      <c r="K206" s="24"/>
      <c r="L206" s="41" t="s">
        <v>585</v>
      </c>
      <c r="M206" s="24"/>
      <c r="N206" s="42">
        <f>Enero!Q200+Febrero!Q200+Marzo!Q200+Abril!Q200+Mayo!Q200+Junio!Q200+Julio!Q200+Agosto!Q200+Septiembre!Q200+Octubre!Q200+Noviembre!Q200+Diciembre!Q200</f>
        <v>0</v>
      </c>
      <c r="O206" s="43">
        <f>Enero!O200+Febrero!O200+Marzo!O200+Abril!O200+Mayo!O200+Junio!O200+Julio!O200+Agosto!O200+Septiembre!O200+Octubre!O200+Noviembre!O200+Diciembre!O200</f>
        <v>0</v>
      </c>
      <c r="P206" s="43">
        <f>Enero!T200+Febrero!T200+Marzo!T200+Abril!T200+Mayo!T200+Junio!T200+Julio!T200+Agosto!T200+Septiembre!T200+Octubre!T200+Noviembre!T200+Diciembre!T200</f>
        <v>37037.037037037036</v>
      </c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</row>
    <row r="207" spans="1:27" ht="15.75" customHeight="1">
      <c r="A207" s="41" t="s">
        <v>571</v>
      </c>
      <c r="B207" s="23"/>
      <c r="C207" s="24"/>
      <c r="D207" s="41" t="s">
        <v>572</v>
      </c>
      <c r="E207" s="24"/>
      <c r="F207" s="42" t="s">
        <v>402</v>
      </c>
      <c r="G207" s="41" t="s">
        <v>614</v>
      </c>
      <c r="H207" s="23"/>
      <c r="I207" s="23"/>
      <c r="J207" s="41" t="s">
        <v>615</v>
      </c>
      <c r="K207" s="24"/>
      <c r="L207" s="41" t="s">
        <v>585</v>
      </c>
      <c r="M207" s="24"/>
      <c r="N207" s="42">
        <f>Enero!Q201+Febrero!Q201+Marzo!Q201+Abril!Q201+Mayo!Q201+Junio!Q201+Julio!Q201+Agosto!Q201+Septiembre!Q201+Octubre!Q201+Noviembre!Q201+Diciembre!Q201</f>
        <v>0</v>
      </c>
      <c r="O207" s="43">
        <f>Enero!O201+Febrero!O201+Marzo!O201+Abril!O201+Mayo!O201+Junio!O201+Julio!O201+Agosto!O201+Septiembre!O201+Octubre!O201+Noviembre!O201+Diciembre!O201</f>
        <v>0</v>
      </c>
      <c r="P207" s="43">
        <f>Enero!T201+Febrero!T201+Marzo!T201+Abril!T201+Mayo!T201+Junio!T201+Julio!T201+Agosto!T201+Septiembre!T201+Octubre!T201+Noviembre!T201+Diciembre!T201</f>
        <v>37037.037037037036</v>
      </c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</row>
    <row r="208" spans="1:27" ht="15.75" customHeight="1">
      <c r="A208" s="41" t="s">
        <v>571</v>
      </c>
      <c r="B208" s="23"/>
      <c r="C208" s="24"/>
      <c r="D208" s="41" t="s">
        <v>572</v>
      </c>
      <c r="E208" s="24"/>
      <c r="F208" s="42" t="s">
        <v>402</v>
      </c>
      <c r="G208" s="41" t="s">
        <v>616</v>
      </c>
      <c r="H208" s="23"/>
      <c r="I208" s="23"/>
      <c r="J208" s="41" t="s">
        <v>617</v>
      </c>
      <c r="K208" s="24"/>
      <c r="L208" s="41" t="s">
        <v>585</v>
      </c>
      <c r="M208" s="24"/>
      <c r="N208" s="42">
        <f>Enero!Q202+Febrero!Q202+Marzo!Q202+Abril!Q202+Mayo!Q202+Junio!Q202+Julio!Q202+Agosto!Q202+Septiembre!Q202+Octubre!Q202+Noviembre!Q202+Diciembre!Q202</f>
        <v>4</v>
      </c>
      <c r="O208" s="43">
        <f>Enero!O202+Febrero!O202+Marzo!O202+Abril!O202+Mayo!O202+Junio!O202+Julio!O202+Agosto!O202+Septiembre!O202+Octubre!O202+Noviembre!O202+Diciembre!O202</f>
        <v>765562</v>
      </c>
      <c r="P208" s="43">
        <f>Enero!T202+Febrero!T202+Marzo!T202+Abril!T202+Mayo!T202+Junio!T202+Julio!T202+Agosto!T202+Septiembre!T202+Octubre!T202+Noviembre!T202+Diciembre!T202</f>
        <v>867413.85185185191</v>
      </c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</row>
    <row r="209" spans="1:27" ht="15.75" customHeight="1">
      <c r="A209" s="41" t="s">
        <v>571</v>
      </c>
      <c r="B209" s="23"/>
      <c r="C209" s="24"/>
      <c r="D209" s="41" t="s">
        <v>572</v>
      </c>
      <c r="E209" s="24"/>
      <c r="F209" s="42" t="s">
        <v>402</v>
      </c>
      <c r="G209" s="41" t="s">
        <v>618</v>
      </c>
      <c r="H209" s="23"/>
      <c r="I209" s="23"/>
      <c r="J209" s="41" t="s">
        <v>619</v>
      </c>
      <c r="K209" s="24"/>
      <c r="L209" s="41" t="s">
        <v>585</v>
      </c>
      <c r="M209" s="24"/>
      <c r="N209" s="42">
        <f>Enero!Q203+Febrero!Q203+Marzo!Q203+Abril!Q203+Mayo!Q203+Junio!Q203+Julio!Q203+Agosto!Q203+Septiembre!Q203+Octubre!Q203+Noviembre!Q203+Diciembre!Q203</f>
        <v>1</v>
      </c>
      <c r="O209" s="43">
        <f>Enero!O203+Febrero!O203+Marzo!O203+Abril!O203+Mayo!O203+Junio!O203+Julio!O203+Agosto!O203+Septiembre!O203+Octubre!O203+Noviembre!O203+Diciembre!O203</f>
        <v>0</v>
      </c>
      <c r="P209" s="43">
        <f>Enero!T203+Febrero!T203+Marzo!T203+Abril!T203+Mayo!T203+Junio!T203+Julio!T203+Agosto!T203+Septiembre!T203+Octubre!T203+Noviembre!T203+Diciembre!T203</f>
        <v>55555.555555555555</v>
      </c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</row>
    <row r="210" spans="1:27" ht="15.75" customHeight="1">
      <c r="A210" s="41" t="s">
        <v>571</v>
      </c>
      <c r="B210" s="23"/>
      <c r="C210" s="24"/>
      <c r="D210" s="41" t="s">
        <v>572</v>
      </c>
      <c r="E210" s="24"/>
      <c r="F210" s="42" t="s">
        <v>402</v>
      </c>
      <c r="G210" s="41" t="s">
        <v>620</v>
      </c>
      <c r="H210" s="23"/>
      <c r="I210" s="23"/>
      <c r="J210" s="41" t="s">
        <v>621</v>
      </c>
      <c r="K210" s="24"/>
      <c r="L210" s="41" t="s">
        <v>585</v>
      </c>
      <c r="M210" s="24"/>
      <c r="N210" s="42">
        <f>Enero!Q204+Febrero!Q204+Marzo!Q204+Abril!Q204+Mayo!Q204+Junio!Q204+Julio!Q204+Agosto!Q204+Septiembre!Q204+Octubre!Q204+Noviembre!Q204+Diciembre!Q204</f>
        <v>2</v>
      </c>
      <c r="O210" s="43">
        <f>Enero!O204+Febrero!O204+Marzo!O204+Abril!O204+Mayo!O204+Junio!O204+Julio!O204+Agosto!O204+Septiembre!O204+Octubre!O204+Noviembre!O204+Diciembre!O204</f>
        <v>765562</v>
      </c>
      <c r="P210" s="43">
        <f>Enero!T204+Febrero!T204+Marzo!T204+Abril!T204+Mayo!T204+Junio!T204+Julio!T204+Agosto!T204+Septiembre!T204+Octubre!T204+Noviembre!T204+Diciembre!T204</f>
        <v>848895.33333333337</v>
      </c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</row>
    <row r="211" spans="1:27" ht="15.75" customHeight="1">
      <c r="A211" s="41" t="s">
        <v>571</v>
      </c>
      <c r="B211" s="23"/>
      <c r="C211" s="24"/>
      <c r="D211" s="41" t="s">
        <v>572</v>
      </c>
      <c r="E211" s="24"/>
      <c r="F211" s="42" t="s">
        <v>402</v>
      </c>
      <c r="G211" s="41" t="s">
        <v>622</v>
      </c>
      <c r="H211" s="23"/>
      <c r="I211" s="23"/>
      <c r="J211" s="41" t="s">
        <v>623</v>
      </c>
      <c r="K211" s="24"/>
      <c r="L211" s="41" t="s">
        <v>585</v>
      </c>
      <c r="M211" s="24"/>
      <c r="N211" s="42">
        <f>Enero!Q205+Febrero!Q205+Marzo!Q205+Abril!Q205+Mayo!Q205+Junio!Q205+Julio!Q205+Agosto!Q205+Septiembre!Q205+Octubre!Q205+Noviembre!Q205+Diciembre!Q205</f>
        <v>1</v>
      </c>
      <c r="O211" s="43">
        <f>Enero!O205+Febrero!O205+Marzo!O205+Abril!O205+Mayo!O205+Junio!O205+Julio!O205+Agosto!O205+Septiembre!O205+Octubre!O205+Noviembre!O205+Diciembre!O205</f>
        <v>0</v>
      </c>
      <c r="P211" s="43">
        <f>Enero!T205+Febrero!T205+Marzo!T205+Abril!T205+Mayo!T205+Junio!T205+Julio!T205+Agosto!T205+Septiembre!T205+Octubre!T205+Noviembre!T205+Diciembre!T205</f>
        <v>92592.592592592584</v>
      </c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</row>
    <row r="212" spans="1:27" ht="15.75" customHeight="1">
      <c r="A212" s="41" t="s">
        <v>571</v>
      </c>
      <c r="B212" s="23"/>
      <c r="C212" s="24"/>
      <c r="D212" s="41" t="s">
        <v>572</v>
      </c>
      <c r="E212" s="24"/>
      <c r="F212" s="42" t="s">
        <v>402</v>
      </c>
      <c r="G212" s="41" t="s">
        <v>624</v>
      </c>
      <c r="H212" s="23"/>
      <c r="I212" s="23"/>
      <c r="J212" s="41" t="s">
        <v>625</v>
      </c>
      <c r="K212" s="24"/>
      <c r="L212" s="41" t="s">
        <v>585</v>
      </c>
      <c r="M212" s="24"/>
      <c r="N212" s="42">
        <f>Enero!Q206+Febrero!Q206+Marzo!Q206+Abril!Q206+Mayo!Q206+Junio!Q206+Julio!Q206+Agosto!Q206+Septiembre!Q206+Octubre!Q206+Noviembre!Q206+Diciembre!Q206</f>
        <v>1</v>
      </c>
      <c r="O212" s="43">
        <f>Enero!O206+Febrero!O206+Marzo!O206+Abril!O206+Mayo!O206+Junio!O206+Julio!O206+Agosto!O206+Septiembre!O206+Octubre!O206+Noviembre!O206+Diciembre!O206</f>
        <v>0</v>
      </c>
      <c r="P212" s="43">
        <f>Enero!T206+Febrero!T206+Marzo!T206+Abril!T206+Mayo!T206+Junio!T206+Julio!T206+Agosto!T206+Septiembre!T206+Octubre!T206+Noviembre!T206+Diciembre!T206</f>
        <v>55555.555555555555</v>
      </c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</row>
    <row r="213" spans="1:27" ht="15.75" customHeight="1">
      <c r="A213" s="41" t="s">
        <v>571</v>
      </c>
      <c r="B213" s="23"/>
      <c r="C213" s="24"/>
      <c r="D213" s="41" t="s">
        <v>572</v>
      </c>
      <c r="E213" s="24"/>
      <c r="F213" s="42" t="s">
        <v>402</v>
      </c>
      <c r="G213" s="41" t="s">
        <v>626</v>
      </c>
      <c r="H213" s="23"/>
      <c r="I213" s="23"/>
      <c r="J213" s="41" t="s">
        <v>627</v>
      </c>
      <c r="K213" s="24"/>
      <c r="L213" s="41" t="s">
        <v>585</v>
      </c>
      <c r="M213" s="24"/>
      <c r="N213" s="42">
        <f>Enero!Q207+Febrero!Q207+Marzo!Q207+Abril!Q207+Mayo!Q207+Junio!Q207+Julio!Q207+Agosto!Q207+Septiembre!Q207+Octubre!Q207+Noviembre!Q207+Diciembre!Q207</f>
        <v>0</v>
      </c>
      <c r="O213" s="43">
        <f>Enero!O207+Febrero!O207+Marzo!O207+Abril!O207+Mayo!O207+Junio!O207+Julio!O207+Agosto!O207+Septiembre!O207+Octubre!O207+Noviembre!O207+Diciembre!O207</f>
        <v>0</v>
      </c>
      <c r="P213" s="43">
        <f>Enero!T207+Febrero!T207+Marzo!T207+Abril!T207+Mayo!T207+Junio!T207+Julio!T207+Agosto!T207+Septiembre!T207+Octubre!T207+Noviembre!T207+Diciembre!T207</f>
        <v>37037.037037037036</v>
      </c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</row>
    <row r="214" spans="1:27" ht="15.75" customHeight="1">
      <c r="A214" s="41" t="s">
        <v>571</v>
      </c>
      <c r="B214" s="23"/>
      <c r="C214" s="24"/>
      <c r="D214" s="41" t="s">
        <v>572</v>
      </c>
      <c r="E214" s="24"/>
      <c r="F214" s="42" t="s">
        <v>402</v>
      </c>
      <c r="G214" s="41" t="s">
        <v>628</v>
      </c>
      <c r="H214" s="23"/>
      <c r="I214" s="23"/>
      <c r="J214" s="41" t="s">
        <v>629</v>
      </c>
      <c r="K214" s="24"/>
      <c r="L214" s="41" t="s">
        <v>585</v>
      </c>
      <c r="M214" s="24"/>
      <c r="N214" s="42">
        <f>Enero!Q208+Febrero!Q208+Marzo!Q208+Abril!Q208+Mayo!Q208+Junio!Q208+Julio!Q208+Agosto!Q208+Septiembre!Q208+Octubre!Q208+Noviembre!Q208+Diciembre!Q208</f>
        <v>1</v>
      </c>
      <c r="O214" s="43">
        <f>Enero!O208+Febrero!O208+Marzo!O208+Abril!O208+Mayo!O208+Junio!O208+Julio!O208+Agosto!O208+Septiembre!O208+Octubre!O208+Noviembre!O208+Diciembre!O208</f>
        <v>0</v>
      </c>
      <c r="P214" s="43">
        <f>Enero!T208+Febrero!T208+Marzo!T208+Abril!T208+Mayo!T208+Junio!T208+Julio!T208+Agosto!T208+Septiembre!T208+Octubre!T208+Noviembre!T208+Diciembre!T208</f>
        <v>92592.592592592584</v>
      </c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</row>
    <row r="215" spans="1:27" ht="15.75" customHeight="1">
      <c r="A215" s="41" t="s">
        <v>571</v>
      </c>
      <c r="B215" s="23"/>
      <c r="C215" s="24"/>
      <c r="D215" s="41" t="s">
        <v>572</v>
      </c>
      <c r="E215" s="24"/>
      <c r="F215" s="42" t="s">
        <v>402</v>
      </c>
      <c r="G215" s="41" t="s">
        <v>630</v>
      </c>
      <c r="H215" s="23"/>
      <c r="I215" s="23"/>
      <c r="J215" s="41" t="s">
        <v>631</v>
      </c>
      <c r="K215" s="24"/>
      <c r="L215" s="41" t="s">
        <v>585</v>
      </c>
      <c r="M215" s="24"/>
      <c r="N215" s="42">
        <f>Enero!Q209+Febrero!Q209+Marzo!Q209+Abril!Q209+Mayo!Q209+Junio!Q209+Julio!Q209+Agosto!Q209+Septiembre!Q209+Octubre!Q209+Noviembre!Q209+Diciembre!Q209</f>
        <v>0</v>
      </c>
      <c r="O215" s="43">
        <f>Enero!O209+Febrero!O209+Marzo!O209+Abril!O209+Mayo!O209+Junio!O209+Julio!O209+Agosto!O209+Septiembre!O209+Octubre!O209+Noviembre!O209+Diciembre!O209</f>
        <v>0</v>
      </c>
      <c r="P215" s="43">
        <f>Enero!T209+Febrero!T209+Marzo!T209+Abril!T209+Mayo!T209+Junio!T209+Julio!T209+Agosto!T209+Septiembre!T209+Octubre!T209+Noviembre!T209+Diciembre!T209</f>
        <v>37037.037037037036</v>
      </c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</row>
    <row r="216" spans="1:27" ht="15.75" customHeight="1">
      <c r="A216" s="41" t="s">
        <v>571</v>
      </c>
      <c r="B216" s="23"/>
      <c r="C216" s="24"/>
      <c r="D216" s="41" t="s">
        <v>572</v>
      </c>
      <c r="E216" s="24"/>
      <c r="F216" s="42" t="s">
        <v>402</v>
      </c>
      <c r="G216" s="41" t="s">
        <v>632</v>
      </c>
      <c r="H216" s="23"/>
      <c r="I216" s="23"/>
      <c r="J216" s="41" t="s">
        <v>633</v>
      </c>
      <c r="K216" s="24"/>
      <c r="L216" s="41" t="s">
        <v>585</v>
      </c>
      <c r="M216" s="24"/>
      <c r="N216" s="42">
        <f>Enero!Q210+Febrero!Q210+Marzo!Q210+Abril!Q210+Mayo!Q210+Junio!Q210+Julio!Q210+Agosto!Q210+Septiembre!Q210+Octubre!Q210+Noviembre!Q210+Diciembre!Q210</f>
        <v>1</v>
      </c>
      <c r="O216" s="43">
        <f>Enero!O210+Febrero!O210+Marzo!O210+Abril!O210+Mayo!O210+Junio!O210+Julio!O210+Agosto!O210+Septiembre!O210+Octubre!O210+Noviembre!O210+Diciembre!O210</f>
        <v>0</v>
      </c>
      <c r="P216" s="43">
        <f>Enero!T210+Febrero!T210+Marzo!T210+Abril!T210+Mayo!T210+Junio!T210+Julio!T210+Agosto!T210+Septiembre!T210+Octubre!T210+Noviembre!T210+Diciembre!T210</f>
        <v>46296.296296296292</v>
      </c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</row>
    <row r="217" spans="1:27" ht="15.75" customHeight="1">
      <c r="A217" s="41" t="s">
        <v>571</v>
      </c>
      <c r="B217" s="23"/>
      <c r="C217" s="24"/>
      <c r="D217" s="41" t="s">
        <v>572</v>
      </c>
      <c r="E217" s="24"/>
      <c r="F217" s="42" t="s">
        <v>402</v>
      </c>
      <c r="G217" s="41" t="s">
        <v>634</v>
      </c>
      <c r="H217" s="23"/>
      <c r="I217" s="23"/>
      <c r="J217" s="41" t="s">
        <v>635</v>
      </c>
      <c r="K217" s="24"/>
      <c r="L217" s="41" t="s">
        <v>585</v>
      </c>
      <c r="M217" s="24"/>
      <c r="N217" s="42">
        <f>Enero!Q211+Febrero!Q211+Marzo!Q211+Abril!Q211+Mayo!Q211+Junio!Q211+Julio!Q211+Agosto!Q211+Septiembre!Q211+Octubre!Q211+Noviembre!Q211+Diciembre!Q211</f>
        <v>4</v>
      </c>
      <c r="O217" s="43">
        <f>Enero!O211+Febrero!O211+Marzo!O211+Abril!O211+Mayo!O211+Junio!O211+Julio!O211+Agosto!O211+Septiembre!O211+Octubre!O211+Noviembre!O211+Diciembre!O211</f>
        <v>505356</v>
      </c>
      <c r="P217" s="43">
        <f>Enero!T211+Febrero!T211+Marzo!T211+Abril!T211+Mayo!T211+Junio!T211+Julio!T211+Agosto!T211+Septiembre!T211+Octubre!T211+Noviembre!T211+Diciembre!T211</f>
        <v>616467.11111111112</v>
      </c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</row>
    <row r="218" spans="1:27" ht="15.75" customHeight="1">
      <c r="A218" s="41" t="s">
        <v>571</v>
      </c>
      <c r="B218" s="23"/>
      <c r="C218" s="24"/>
      <c r="D218" s="41" t="s">
        <v>572</v>
      </c>
      <c r="E218" s="24"/>
      <c r="F218" s="42" t="s">
        <v>402</v>
      </c>
      <c r="G218" s="41" t="s">
        <v>636</v>
      </c>
      <c r="H218" s="23"/>
      <c r="I218" s="23"/>
      <c r="J218" s="41" t="s">
        <v>637</v>
      </c>
      <c r="K218" s="24"/>
      <c r="L218" s="41" t="s">
        <v>585</v>
      </c>
      <c r="M218" s="24"/>
      <c r="N218" s="42">
        <f>Enero!Q212+Febrero!Q212+Marzo!Q212+Abril!Q212+Mayo!Q212+Junio!Q212+Julio!Q212+Agosto!Q212+Septiembre!Q212+Octubre!Q212+Noviembre!Q212+Diciembre!Q212</f>
        <v>0</v>
      </c>
      <c r="O218" s="43">
        <f>Enero!O212+Febrero!O212+Marzo!O212+Abril!O212+Mayo!O212+Junio!O212+Julio!O212+Agosto!O212+Septiembre!O212+Octubre!O212+Noviembre!O212+Diciembre!O212</f>
        <v>0</v>
      </c>
      <c r="P218" s="43">
        <f>Enero!T212+Febrero!T212+Marzo!T212+Abril!T212+Mayo!T212+Junio!T212+Julio!T212+Agosto!T212+Septiembre!T212+Octubre!T212+Noviembre!T212+Diciembre!T212</f>
        <v>37037.037037037036</v>
      </c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</row>
    <row r="219" spans="1:27" ht="15.75" customHeight="1">
      <c r="A219" s="41" t="s">
        <v>571</v>
      </c>
      <c r="B219" s="23"/>
      <c r="C219" s="24"/>
      <c r="D219" s="41" t="s">
        <v>572</v>
      </c>
      <c r="E219" s="24"/>
      <c r="F219" s="42" t="s">
        <v>402</v>
      </c>
      <c r="G219" s="41" t="s">
        <v>638</v>
      </c>
      <c r="H219" s="23"/>
      <c r="I219" s="23"/>
      <c r="J219" s="41" t="s">
        <v>639</v>
      </c>
      <c r="K219" s="24"/>
      <c r="L219" s="41" t="s">
        <v>585</v>
      </c>
      <c r="M219" s="24"/>
      <c r="N219" s="42">
        <f>Enero!Q213+Febrero!Q213+Marzo!Q213+Abril!Q213+Mayo!Q213+Junio!Q213+Julio!Q213+Agosto!Q213+Septiembre!Q213+Octubre!Q213+Noviembre!Q213+Diciembre!Q213</f>
        <v>1</v>
      </c>
      <c r="O219" s="43">
        <f>Enero!O213+Febrero!O213+Marzo!O213+Abril!O213+Mayo!O213+Junio!O213+Julio!O213+Agosto!O213+Septiembre!O213+Octubre!O213+Noviembre!O213+Diciembre!O213</f>
        <v>0</v>
      </c>
      <c r="P219" s="43">
        <f>Enero!T213+Febrero!T213+Marzo!T213+Abril!T213+Mayo!T213+Junio!T213+Julio!T213+Agosto!T213+Septiembre!T213+Octubre!T213+Noviembre!T213+Diciembre!T213</f>
        <v>46296.296296296292</v>
      </c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</row>
    <row r="220" spans="1:27" ht="15.75" customHeight="1">
      <c r="A220" s="41" t="s">
        <v>571</v>
      </c>
      <c r="B220" s="23"/>
      <c r="C220" s="24"/>
      <c r="D220" s="41" t="s">
        <v>572</v>
      </c>
      <c r="E220" s="24"/>
      <c r="F220" s="42" t="s">
        <v>402</v>
      </c>
      <c r="G220" s="41" t="s">
        <v>640</v>
      </c>
      <c r="H220" s="23"/>
      <c r="I220" s="23"/>
      <c r="J220" s="41" t="s">
        <v>641</v>
      </c>
      <c r="K220" s="24"/>
      <c r="L220" s="41" t="s">
        <v>585</v>
      </c>
      <c r="M220" s="24"/>
      <c r="N220" s="42">
        <f>Enero!Q214+Febrero!Q214+Marzo!Q214+Abril!Q214+Mayo!Q214+Junio!Q214+Julio!Q214+Agosto!Q214+Septiembre!Q214+Octubre!Q214+Noviembre!Q214+Diciembre!Q214</f>
        <v>0</v>
      </c>
      <c r="O220" s="43">
        <f>Enero!O214+Febrero!O214+Marzo!O214+Abril!O214+Mayo!O214+Junio!O214+Julio!O214+Agosto!O214+Septiembre!O214+Octubre!O214+Noviembre!O214+Diciembre!O214</f>
        <v>0</v>
      </c>
      <c r="P220" s="43">
        <f>Enero!T214+Febrero!T214+Marzo!T214+Abril!T214+Mayo!T214+Junio!T214+Julio!T214+Agosto!T214+Septiembre!T214+Octubre!T214+Noviembre!T214+Diciembre!T214</f>
        <v>37037.037037037036</v>
      </c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</row>
    <row r="221" spans="1:27" ht="15.75" customHeight="1">
      <c r="A221" s="41" t="s">
        <v>571</v>
      </c>
      <c r="B221" s="23"/>
      <c r="C221" s="24"/>
      <c r="D221" s="41" t="s">
        <v>572</v>
      </c>
      <c r="E221" s="24"/>
      <c r="F221" s="42" t="s">
        <v>402</v>
      </c>
      <c r="G221" s="41" t="s">
        <v>642</v>
      </c>
      <c r="H221" s="23"/>
      <c r="I221" s="23"/>
      <c r="J221" s="41" t="s">
        <v>643</v>
      </c>
      <c r="K221" s="24"/>
      <c r="L221" s="41" t="s">
        <v>585</v>
      </c>
      <c r="M221" s="24"/>
      <c r="N221" s="42">
        <f>Enero!Q215+Febrero!Q215+Marzo!Q215+Abril!Q215+Mayo!Q215+Junio!Q215+Julio!Q215+Agosto!Q215+Septiembre!Q215+Octubre!Q215+Noviembre!Q215+Diciembre!Q215</f>
        <v>1</v>
      </c>
      <c r="O221" s="43">
        <f>Enero!O215+Febrero!O215+Marzo!O215+Abril!O215+Mayo!O215+Junio!O215+Julio!O215+Agosto!O215+Septiembre!O215+Octubre!O215+Noviembre!O215+Diciembre!O215</f>
        <v>0</v>
      </c>
      <c r="P221" s="43">
        <f>Enero!T215+Febrero!T215+Marzo!T215+Abril!T215+Mayo!T215+Junio!T215+Julio!T215+Agosto!T215+Septiembre!T215+Octubre!T215+Noviembre!T215+Diciembre!T215</f>
        <v>64814.81481481481</v>
      </c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</row>
    <row r="222" spans="1:27" ht="15.75" customHeight="1">
      <c r="A222" s="41" t="s">
        <v>571</v>
      </c>
      <c r="B222" s="23"/>
      <c r="C222" s="24"/>
      <c r="D222" s="41" t="s">
        <v>572</v>
      </c>
      <c r="E222" s="24"/>
      <c r="F222" s="42" t="s">
        <v>402</v>
      </c>
      <c r="G222" s="41" t="s">
        <v>644</v>
      </c>
      <c r="H222" s="23"/>
      <c r="I222" s="23"/>
      <c r="J222" s="41" t="s">
        <v>645</v>
      </c>
      <c r="K222" s="24"/>
      <c r="L222" s="41" t="s">
        <v>585</v>
      </c>
      <c r="M222" s="24"/>
      <c r="N222" s="42">
        <f>Enero!Q216+Febrero!Q216+Marzo!Q216+Abril!Q216+Mayo!Q216+Junio!Q216+Julio!Q216+Agosto!Q216+Septiembre!Q216+Octubre!Q216+Noviembre!Q216+Diciembre!Q216</f>
        <v>0</v>
      </c>
      <c r="O222" s="43">
        <f>Enero!O216+Febrero!O216+Marzo!O216+Abril!O216+Mayo!O216+Junio!O216+Julio!O216+Agosto!O216+Septiembre!O216+Octubre!O216+Noviembre!O216+Diciembre!O216</f>
        <v>3082544</v>
      </c>
      <c r="P222" s="43">
        <f>Enero!T216+Febrero!T216+Marzo!T216+Abril!T216+Mayo!T216+Junio!T216+Julio!T216+Agosto!T216+Septiembre!T216+Octubre!T216+Noviembre!T216+Diciembre!T216</f>
        <v>3119581.0370370373</v>
      </c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</row>
    <row r="223" spans="1:27" ht="15.75" customHeight="1">
      <c r="A223" s="41" t="s">
        <v>571</v>
      </c>
      <c r="B223" s="23"/>
      <c r="C223" s="24"/>
      <c r="D223" s="41" t="s">
        <v>572</v>
      </c>
      <c r="E223" s="24"/>
      <c r="F223" s="42" t="s">
        <v>402</v>
      </c>
      <c r="G223" s="41" t="s">
        <v>646</v>
      </c>
      <c r="H223" s="23"/>
      <c r="I223" s="23"/>
      <c r="J223" s="41" t="s">
        <v>647</v>
      </c>
      <c r="K223" s="24"/>
      <c r="L223" s="41" t="s">
        <v>585</v>
      </c>
      <c r="M223" s="24"/>
      <c r="N223" s="42">
        <f>Enero!Q217+Febrero!Q217+Marzo!Q217+Abril!Q217+Mayo!Q217+Junio!Q217+Julio!Q217+Agosto!Q217+Septiembre!Q217+Octubre!Q217+Noviembre!Q217+Diciembre!Q217</f>
        <v>0</v>
      </c>
      <c r="O223" s="43">
        <f>Enero!O217+Febrero!O217+Marzo!O217+Abril!O217+Mayo!O217+Junio!O217+Julio!O217+Agosto!O217+Septiembre!O217+Octubre!O217+Noviembre!O217+Diciembre!O217</f>
        <v>0</v>
      </c>
      <c r="P223" s="43">
        <f>Enero!T217+Febrero!T217+Marzo!T217+Abril!T217+Mayo!T217+Junio!T217+Julio!T217+Agosto!T217+Septiembre!T217+Octubre!T217+Noviembre!T217+Diciembre!T217</f>
        <v>37037.037037037036</v>
      </c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</row>
    <row r="224" spans="1:27" ht="15.75" customHeight="1">
      <c r="A224" s="41" t="s">
        <v>571</v>
      </c>
      <c r="B224" s="23"/>
      <c r="C224" s="24"/>
      <c r="D224" s="41" t="s">
        <v>572</v>
      </c>
      <c r="E224" s="24"/>
      <c r="F224" s="42" t="s">
        <v>402</v>
      </c>
      <c r="G224" s="41" t="s">
        <v>648</v>
      </c>
      <c r="H224" s="23"/>
      <c r="I224" s="23"/>
      <c r="J224" s="41" t="s">
        <v>649</v>
      </c>
      <c r="K224" s="24"/>
      <c r="L224" s="41" t="s">
        <v>585</v>
      </c>
      <c r="M224" s="24"/>
      <c r="N224" s="42">
        <f>Enero!Q218+Febrero!Q218+Marzo!Q218+Abril!Q218+Mayo!Q218+Junio!Q218+Julio!Q218+Agosto!Q218+Septiembre!Q218+Octubre!Q218+Noviembre!Q218+Diciembre!Q218</f>
        <v>0</v>
      </c>
      <c r="O224" s="43">
        <f>Enero!O218+Febrero!O218+Marzo!O218+Abril!O218+Mayo!O218+Junio!O218+Julio!O218+Agosto!O218+Septiembre!O218+Octubre!O218+Noviembre!O218+Diciembre!O218</f>
        <v>0</v>
      </c>
      <c r="P224" s="43">
        <f>Enero!T218+Febrero!T218+Marzo!T218+Abril!T218+Mayo!T218+Junio!T218+Julio!T218+Agosto!T218+Septiembre!T218+Octubre!T218+Noviembre!T218+Diciembre!T218</f>
        <v>37037.037037037036</v>
      </c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</row>
    <row r="225" spans="1:27" ht="15.75" customHeight="1">
      <c r="A225" s="41" t="s">
        <v>571</v>
      </c>
      <c r="B225" s="23"/>
      <c r="C225" s="24"/>
      <c r="D225" s="41" t="s">
        <v>572</v>
      </c>
      <c r="E225" s="24"/>
      <c r="F225" s="42" t="s">
        <v>402</v>
      </c>
      <c r="G225" s="41" t="s">
        <v>650</v>
      </c>
      <c r="H225" s="23"/>
      <c r="I225" s="23"/>
      <c r="J225" s="41" t="s">
        <v>651</v>
      </c>
      <c r="K225" s="24"/>
      <c r="L225" s="41" t="s">
        <v>585</v>
      </c>
      <c r="M225" s="24"/>
      <c r="N225" s="42">
        <f>Enero!Q219+Febrero!Q219+Marzo!Q219+Abril!Q219+Mayo!Q219+Junio!Q219+Julio!Q219+Agosto!Q219+Septiembre!Q219+Octubre!Q219+Noviembre!Q219+Diciembre!Q219</f>
        <v>0</v>
      </c>
      <c r="O225" s="43">
        <f>Enero!O219+Febrero!O219+Marzo!O219+Abril!O219+Mayo!O219+Junio!O219+Julio!O219+Agosto!O219+Septiembre!O219+Octubre!O219+Noviembre!O219+Diciembre!O219</f>
        <v>0</v>
      </c>
      <c r="P225" s="43">
        <f>Enero!T219+Febrero!T219+Marzo!T219+Abril!T219+Mayo!T219+Junio!T219+Julio!T219+Agosto!T219+Septiembre!T219+Octubre!T219+Noviembre!T219+Diciembre!T219</f>
        <v>37037.037037037036</v>
      </c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</row>
    <row r="226" spans="1:27" ht="15.75" customHeight="1">
      <c r="A226" s="41" t="s">
        <v>571</v>
      </c>
      <c r="B226" s="23"/>
      <c r="C226" s="24"/>
      <c r="D226" s="41" t="s">
        <v>572</v>
      </c>
      <c r="E226" s="24"/>
      <c r="F226" s="42" t="s">
        <v>402</v>
      </c>
      <c r="G226" s="41" t="s">
        <v>652</v>
      </c>
      <c r="H226" s="23"/>
      <c r="I226" s="23"/>
      <c r="J226" s="41" t="s">
        <v>653</v>
      </c>
      <c r="K226" s="24"/>
      <c r="L226" s="41" t="s">
        <v>585</v>
      </c>
      <c r="M226" s="24"/>
      <c r="N226" s="42">
        <f>Enero!Q220+Febrero!Q220+Marzo!Q220+Abril!Q220+Mayo!Q220+Junio!Q220+Julio!Q220+Agosto!Q220+Septiembre!Q220+Octubre!Q220+Noviembre!Q220+Diciembre!Q220</f>
        <v>0</v>
      </c>
      <c r="O226" s="43">
        <f>Enero!O220+Febrero!O220+Marzo!O220+Abril!O220+Mayo!O220+Junio!O220+Julio!O220+Agosto!O220+Septiembre!O220+Octubre!O220+Noviembre!O220+Diciembre!O220</f>
        <v>0</v>
      </c>
      <c r="P226" s="43">
        <f>Enero!T220+Febrero!T220+Marzo!T220+Abril!T220+Mayo!T220+Junio!T220+Julio!T220+Agosto!T220+Septiembre!T220+Octubre!T220+Noviembre!T220+Diciembre!T220</f>
        <v>37037.037037037036</v>
      </c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</row>
    <row r="227" spans="1:27" ht="15.75" customHeight="1">
      <c r="A227" s="41" t="s">
        <v>571</v>
      </c>
      <c r="B227" s="23"/>
      <c r="C227" s="24"/>
      <c r="D227" s="41" t="s">
        <v>572</v>
      </c>
      <c r="E227" s="24"/>
      <c r="F227" s="42" t="s">
        <v>402</v>
      </c>
      <c r="G227" s="41" t="s">
        <v>654</v>
      </c>
      <c r="H227" s="23"/>
      <c r="I227" s="23"/>
      <c r="J227" s="41" t="s">
        <v>655</v>
      </c>
      <c r="K227" s="24"/>
      <c r="L227" s="41" t="s">
        <v>585</v>
      </c>
      <c r="M227" s="24"/>
      <c r="N227" s="42">
        <f>Enero!Q221+Febrero!Q221+Marzo!Q221+Abril!Q221+Mayo!Q221+Junio!Q221+Julio!Q221+Agosto!Q221+Septiembre!Q221+Octubre!Q221+Noviembre!Q221+Diciembre!Q221</f>
        <v>1</v>
      </c>
      <c r="O227" s="43">
        <f>Enero!O221+Febrero!O221+Marzo!O221+Abril!O221+Mayo!O221+Junio!O221+Julio!O221+Agosto!O221+Septiembre!O221+Octubre!O221+Noviembre!O221+Diciembre!O221</f>
        <v>0</v>
      </c>
      <c r="P227" s="43">
        <f>Enero!T221+Febrero!T221+Marzo!T221+Abril!T221+Mayo!T221+Junio!T221+Julio!T221+Agosto!T221+Septiembre!T221+Octubre!T221+Noviembre!T221+Diciembre!T221</f>
        <v>46296.296296296292</v>
      </c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</row>
    <row r="228" spans="1:27" ht="28.5" customHeight="1">
      <c r="A228" s="41" t="s">
        <v>571</v>
      </c>
      <c r="B228" s="23"/>
      <c r="C228" s="24"/>
      <c r="D228" s="41" t="s">
        <v>656</v>
      </c>
      <c r="E228" s="24"/>
      <c r="F228" s="42" t="s">
        <v>402</v>
      </c>
      <c r="G228" s="41" t="s">
        <v>657</v>
      </c>
      <c r="H228" s="23"/>
      <c r="I228" s="23"/>
      <c r="J228" s="41" t="s">
        <v>658</v>
      </c>
      <c r="K228" s="24"/>
      <c r="L228" s="41" t="s">
        <v>585</v>
      </c>
      <c r="M228" s="24"/>
      <c r="N228" s="42">
        <f>Enero!Q222+Febrero!Q222+Marzo!Q222+Abril!Q222+Mayo!Q222+Junio!Q222+Julio!Q222+Agosto!Q222+Septiembre!Q222+Octubre!Q222+Noviembre!Q222+Diciembre!Q222</f>
        <v>0</v>
      </c>
      <c r="O228" s="43">
        <f>Enero!O222+Febrero!O222+Marzo!O222+Abril!O222+Mayo!O222+Junio!O222+Julio!O222+Agosto!O222+Septiembre!O222+Octubre!O222+Noviembre!O222+Diciembre!O222</f>
        <v>0</v>
      </c>
      <c r="P228" s="43">
        <f>Enero!T222+Febrero!T222+Marzo!T222+Abril!T222+Mayo!T222+Junio!T222+Julio!T222+Agosto!T222+Septiembre!T222+Octubre!T222+Noviembre!T222+Diciembre!T222</f>
        <v>37037.037037037036</v>
      </c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</row>
    <row r="229" spans="1:27" ht="28.5" customHeight="1">
      <c r="A229" s="41" t="s">
        <v>571</v>
      </c>
      <c r="B229" s="23"/>
      <c r="C229" s="24"/>
      <c r="D229" s="41" t="s">
        <v>656</v>
      </c>
      <c r="E229" s="24"/>
      <c r="F229" s="42" t="s">
        <v>402</v>
      </c>
      <c r="G229" s="41" t="s">
        <v>659</v>
      </c>
      <c r="H229" s="23"/>
      <c r="I229" s="23"/>
      <c r="J229" s="41" t="s">
        <v>660</v>
      </c>
      <c r="K229" s="24"/>
      <c r="L229" s="41" t="s">
        <v>585</v>
      </c>
      <c r="M229" s="24"/>
      <c r="N229" s="42">
        <f>Enero!Q223+Febrero!Q223+Marzo!Q223+Abril!Q223+Mayo!Q223+Junio!Q223+Julio!Q223+Agosto!Q223+Septiembre!Q223+Octubre!Q223+Noviembre!Q223+Diciembre!Q223</f>
        <v>0</v>
      </c>
      <c r="O229" s="43">
        <f>Enero!O223+Febrero!O223+Marzo!O223+Abril!O223+Mayo!O223+Junio!O223+Julio!O223+Agosto!O223+Septiembre!O223+Octubre!O223+Noviembre!O223+Diciembre!O223</f>
        <v>0</v>
      </c>
      <c r="P229" s="43">
        <f>Enero!T223+Febrero!T223+Marzo!T223+Abril!T223+Mayo!T223+Junio!T223+Julio!T223+Agosto!T223+Septiembre!T223+Octubre!T223+Noviembre!T223+Diciembre!T223</f>
        <v>37037.037037037036</v>
      </c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</row>
    <row r="230" spans="1:27" ht="28.5" customHeight="1">
      <c r="A230" s="41" t="s">
        <v>571</v>
      </c>
      <c r="B230" s="23"/>
      <c r="C230" s="24"/>
      <c r="D230" s="41" t="s">
        <v>656</v>
      </c>
      <c r="E230" s="24"/>
      <c r="F230" s="42" t="s">
        <v>402</v>
      </c>
      <c r="G230" s="41" t="s">
        <v>661</v>
      </c>
      <c r="H230" s="23"/>
      <c r="I230" s="23"/>
      <c r="J230" s="41" t="s">
        <v>662</v>
      </c>
      <c r="K230" s="24"/>
      <c r="L230" s="41" t="s">
        <v>585</v>
      </c>
      <c r="M230" s="24"/>
      <c r="N230" s="42">
        <f>Enero!Q224+Febrero!Q224+Marzo!Q224+Abril!Q224+Mayo!Q224+Junio!Q224+Julio!Q224+Agosto!Q224+Septiembre!Q224+Octubre!Q224+Noviembre!Q224+Diciembre!Q224</f>
        <v>0</v>
      </c>
      <c r="O230" s="43">
        <f>Enero!O224+Febrero!O224+Marzo!O224+Abril!O224+Mayo!O224+Junio!O224+Julio!O224+Agosto!O224+Septiembre!O224+Octubre!O224+Noviembre!O224+Diciembre!O224</f>
        <v>0</v>
      </c>
      <c r="P230" s="43">
        <f>Enero!T224+Febrero!T224+Marzo!T224+Abril!T224+Mayo!T224+Junio!T224+Julio!T224+Agosto!T224+Septiembre!T224+Octubre!T224+Noviembre!T224+Diciembre!T224</f>
        <v>37037.037037037036</v>
      </c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</row>
    <row r="231" spans="1:27" ht="28.5" customHeight="1">
      <c r="A231" s="41" t="s">
        <v>571</v>
      </c>
      <c r="B231" s="23"/>
      <c r="C231" s="24"/>
      <c r="D231" s="41" t="s">
        <v>656</v>
      </c>
      <c r="E231" s="24"/>
      <c r="F231" s="42" t="s">
        <v>402</v>
      </c>
      <c r="G231" s="41" t="s">
        <v>663</v>
      </c>
      <c r="H231" s="23"/>
      <c r="I231" s="23"/>
      <c r="J231" s="41" t="s">
        <v>664</v>
      </c>
      <c r="K231" s="24"/>
      <c r="L231" s="41" t="s">
        <v>585</v>
      </c>
      <c r="M231" s="24"/>
      <c r="N231" s="42">
        <f>Enero!Q225+Febrero!Q225+Marzo!Q225+Abril!Q225+Mayo!Q225+Junio!Q225+Julio!Q225+Agosto!Q225+Septiembre!Q225+Octubre!Q225+Noviembre!Q225+Diciembre!Q225</f>
        <v>0</v>
      </c>
      <c r="O231" s="43">
        <f>Enero!O225+Febrero!O225+Marzo!O225+Abril!O225+Mayo!O225+Junio!O225+Julio!O225+Agosto!O225+Septiembre!O225+Octubre!O225+Noviembre!O225+Diciembre!O225</f>
        <v>0</v>
      </c>
      <c r="P231" s="43">
        <f>Enero!T225+Febrero!T225+Marzo!T225+Abril!T225+Mayo!T225+Junio!T225+Julio!T225+Agosto!T225+Septiembre!T225+Octubre!T225+Noviembre!T225+Diciembre!T225</f>
        <v>37037.037037037036</v>
      </c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</row>
    <row r="232" spans="1:27" ht="28.5" customHeight="1">
      <c r="A232" s="41" t="s">
        <v>571</v>
      </c>
      <c r="B232" s="23"/>
      <c r="C232" s="24"/>
      <c r="D232" s="41" t="s">
        <v>656</v>
      </c>
      <c r="E232" s="24"/>
      <c r="F232" s="42" t="s">
        <v>402</v>
      </c>
      <c r="G232" s="41" t="s">
        <v>665</v>
      </c>
      <c r="H232" s="23"/>
      <c r="I232" s="23"/>
      <c r="J232" s="41" t="s">
        <v>666</v>
      </c>
      <c r="K232" s="24"/>
      <c r="L232" s="41" t="s">
        <v>585</v>
      </c>
      <c r="M232" s="24"/>
      <c r="N232" s="42">
        <f>Enero!Q226+Febrero!Q226+Marzo!Q226+Abril!Q226+Mayo!Q226+Junio!Q226+Julio!Q226+Agosto!Q226+Septiembre!Q226+Octubre!Q226+Noviembre!Q226+Diciembre!Q226</f>
        <v>0</v>
      </c>
      <c r="O232" s="43">
        <f>Enero!O226+Febrero!O226+Marzo!O226+Abril!O226+Mayo!O226+Junio!O226+Julio!O226+Agosto!O226+Septiembre!O226+Octubre!O226+Noviembre!O226+Diciembre!O226</f>
        <v>0</v>
      </c>
      <c r="P232" s="43">
        <f>Enero!T226+Febrero!T226+Marzo!T226+Abril!T226+Mayo!T226+Junio!T226+Julio!T226+Agosto!T226+Septiembre!T226+Octubre!T226+Noviembre!T226+Diciembre!T226</f>
        <v>37037.037037037036</v>
      </c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</row>
    <row r="233" spans="1:27" ht="15" customHeight="1">
      <c r="A233" s="41" t="s">
        <v>667</v>
      </c>
      <c r="B233" s="23"/>
      <c r="C233" s="24"/>
      <c r="D233" s="41" t="s">
        <v>668</v>
      </c>
      <c r="E233" s="24"/>
      <c r="F233" s="42" t="s">
        <v>669</v>
      </c>
      <c r="G233" s="41" t="s">
        <v>670</v>
      </c>
      <c r="H233" s="23"/>
      <c r="I233" s="23"/>
      <c r="J233" s="41" t="s">
        <v>671</v>
      </c>
      <c r="K233" s="24"/>
      <c r="L233" s="41" t="s">
        <v>239</v>
      </c>
      <c r="M233" s="24"/>
      <c r="N233" s="42">
        <f>Enero!Q227+Febrero!Q227+Marzo!Q227+Abril!Q227+Mayo!Q227+Junio!Q227+Julio!Q227+Agosto!Q227+Septiembre!Q227+Octubre!Q227+Noviembre!Q227+Diciembre!Q227</f>
        <v>0</v>
      </c>
      <c r="O233" s="43">
        <f>Enero!O227+Febrero!O227+Marzo!O227+Abril!O227+Mayo!O227+Junio!O227+Julio!O227+Agosto!O227+Septiembre!O227+Octubre!O227+Noviembre!O227+Diciembre!O227</f>
        <v>0</v>
      </c>
      <c r="P233" s="43">
        <f>Enero!T227+Febrero!T227+Marzo!T227+Abril!T227+Mayo!T227+Junio!T227+Julio!T227+Agosto!T227+Septiembre!T227+Octubre!T227+Noviembre!T227+Diciembre!T227</f>
        <v>9259.2592592592591</v>
      </c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</row>
    <row r="234" spans="1:27" ht="15" customHeight="1">
      <c r="A234" s="48" t="s">
        <v>667</v>
      </c>
      <c r="B234" s="23"/>
      <c r="C234" s="24"/>
      <c r="D234" s="48" t="s">
        <v>668</v>
      </c>
      <c r="E234" s="24"/>
      <c r="F234" s="49" t="s">
        <v>669</v>
      </c>
      <c r="G234" s="48" t="s">
        <v>672</v>
      </c>
      <c r="H234" s="23"/>
      <c r="I234" s="46"/>
      <c r="J234" s="48" t="s">
        <v>673</v>
      </c>
      <c r="K234" s="24"/>
      <c r="L234" s="48" t="s">
        <v>239</v>
      </c>
      <c r="M234" s="24"/>
      <c r="N234" s="49">
        <f>Enero!Q228+Febrero!Q228+Marzo!Q228+Abril!Q228+Mayo!Q228+Junio!Q228+Julio!Q228+Agosto!Q228+Septiembre!Q228+Octubre!Q228+Noviembre!Q228+Diciembre!Q228</f>
        <v>0</v>
      </c>
      <c r="O234" s="50">
        <f>Enero!O228+Febrero!O228+Marzo!O228+Abril!O228+Mayo!O228+Junio!O228+Julio!O228+Agosto!O228+Septiembre!O228+Octubre!O228+Noviembre!O228+Diciembre!O228</f>
        <v>0</v>
      </c>
      <c r="P234" s="50">
        <f>Enero!T228+Febrero!T228+Marzo!T228+Abril!T228+Mayo!T228+Junio!T228+Julio!T228+Agosto!T228+Septiembre!T228+Octubre!T228+Noviembre!T228+Diciembre!T228</f>
        <v>0</v>
      </c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</row>
    <row r="235" spans="1:27" ht="15" customHeight="1">
      <c r="A235" s="41" t="s">
        <v>667</v>
      </c>
      <c r="B235" s="23"/>
      <c r="C235" s="24"/>
      <c r="D235" s="41" t="s">
        <v>668</v>
      </c>
      <c r="E235" s="24"/>
      <c r="F235" s="42" t="s">
        <v>669</v>
      </c>
      <c r="G235" s="41" t="s">
        <v>674</v>
      </c>
      <c r="H235" s="23"/>
      <c r="I235" s="23"/>
      <c r="J235" s="41" t="s">
        <v>675</v>
      </c>
      <c r="K235" s="24"/>
      <c r="L235" s="41" t="s">
        <v>239</v>
      </c>
      <c r="M235" s="24"/>
      <c r="N235" s="42">
        <f>Enero!Q229+Febrero!Q229+Marzo!Q229+Abril!Q229+Mayo!Q229+Junio!Q229+Julio!Q229+Agosto!Q229+Septiembre!Q229+Octubre!Q229+Noviembre!Q229+Diciembre!Q229</f>
        <v>0</v>
      </c>
      <c r="O235" s="43">
        <f>Enero!O229+Febrero!O229+Marzo!O229+Abril!O229+Mayo!O229+Junio!O229+Julio!O229+Agosto!O229+Septiembre!O229+Octubre!O229+Noviembre!O229+Diciembre!O229</f>
        <v>0</v>
      </c>
      <c r="P235" s="43">
        <f>Enero!T229+Febrero!T229+Marzo!T229+Abril!T229+Mayo!T229+Junio!T229+Julio!T229+Agosto!T229+Septiembre!T229+Octubre!T229+Noviembre!T229+Diciembre!T229</f>
        <v>9259.2592592592591</v>
      </c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</row>
    <row r="236" spans="1:27" ht="15" customHeight="1">
      <c r="A236" s="41" t="s">
        <v>667</v>
      </c>
      <c r="B236" s="23"/>
      <c r="C236" s="24"/>
      <c r="D236" s="41" t="s">
        <v>676</v>
      </c>
      <c r="E236" s="24"/>
      <c r="F236" s="42" t="s">
        <v>677</v>
      </c>
      <c r="G236" s="41" t="s">
        <v>678</v>
      </c>
      <c r="H236" s="23"/>
      <c r="I236" s="23"/>
      <c r="J236" s="41" t="s">
        <v>679</v>
      </c>
      <c r="K236" s="24"/>
      <c r="L236" s="41" t="s">
        <v>239</v>
      </c>
      <c r="M236" s="24"/>
      <c r="N236" s="42">
        <f>Enero!Q230+Febrero!Q230+Marzo!Q230+Abril!Q230+Mayo!Q230+Junio!Q230+Julio!Q230+Agosto!Q230+Septiembre!Q230+Octubre!Q230+Noviembre!Q230+Diciembre!Q230</f>
        <v>0</v>
      </c>
      <c r="O236" s="43">
        <f>Enero!O230+Febrero!O230+Marzo!O230+Abril!O230+Mayo!O230+Junio!O230+Julio!O230+Agosto!O230+Septiembre!O230+Octubre!O230+Noviembre!O230+Diciembre!O230</f>
        <v>0</v>
      </c>
      <c r="P236" s="43">
        <f>Enero!T230+Febrero!T230+Marzo!T230+Abril!T230+Mayo!T230+Junio!T230+Julio!T230+Agosto!T230+Septiembre!T230+Octubre!T230+Noviembre!T230+Diciembre!T230</f>
        <v>9259.2592592592591</v>
      </c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</row>
    <row r="237" spans="1:27" ht="15" customHeight="1">
      <c r="A237" s="48" t="s">
        <v>667</v>
      </c>
      <c r="B237" s="23"/>
      <c r="C237" s="24"/>
      <c r="D237" s="48" t="s">
        <v>680</v>
      </c>
      <c r="E237" s="24"/>
      <c r="F237" s="49" t="s">
        <v>669</v>
      </c>
      <c r="G237" s="48" t="s">
        <v>681</v>
      </c>
      <c r="H237" s="23"/>
      <c r="I237" s="46"/>
      <c r="J237" s="48" t="s">
        <v>682</v>
      </c>
      <c r="K237" s="24"/>
      <c r="L237" s="48" t="s">
        <v>106</v>
      </c>
      <c r="M237" s="24"/>
      <c r="N237" s="49">
        <f>Enero!Q231+Febrero!Q231+Marzo!Q231+Abril!Q231+Mayo!Q231+Junio!Q231+Julio!Q231+Agosto!Q231+Septiembre!Q231+Octubre!Q231+Noviembre!Q231+Diciembre!Q231</f>
        <v>0</v>
      </c>
      <c r="O237" s="50">
        <f>Enero!O231+Febrero!O231+Marzo!O231+Abril!O231+Mayo!O231+Junio!O231+Julio!O231+Agosto!O231+Septiembre!O231+Octubre!O231+Noviembre!O231+Diciembre!O231</f>
        <v>0</v>
      </c>
      <c r="P237" s="50">
        <f>Enero!T231+Febrero!T231+Marzo!T231+Abril!T231+Mayo!T231+Junio!T231+Julio!T231+Agosto!T231+Septiembre!T231+Octubre!T231+Noviembre!T231+Diciembre!T231</f>
        <v>0</v>
      </c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</row>
    <row r="238" spans="1:27" ht="15" customHeight="1">
      <c r="A238" s="48" t="s">
        <v>667</v>
      </c>
      <c r="B238" s="23"/>
      <c r="C238" s="24"/>
      <c r="D238" s="48" t="s">
        <v>668</v>
      </c>
      <c r="E238" s="24"/>
      <c r="F238" s="49" t="s">
        <v>669</v>
      </c>
      <c r="G238" s="48" t="s">
        <v>683</v>
      </c>
      <c r="H238" s="23"/>
      <c r="I238" s="46"/>
      <c r="J238" s="48" t="s">
        <v>684</v>
      </c>
      <c r="K238" s="24"/>
      <c r="L238" s="48" t="s">
        <v>106</v>
      </c>
      <c r="M238" s="24"/>
      <c r="N238" s="49">
        <f>Enero!Q232+Febrero!Q232+Marzo!Q232+Abril!Q232+Mayo!Q232+Junio!Q232+Julio!Q232+Agosto!Q232+Septiembre!Q232+Octubre!Q232+Noviembre!Q232+Diciembre!Q232</f>
        <v>0</v>
      </c>
      <c r="O238" s="50">
        <f>Enero!O232+Febrero!O232+Marzo!O232+Abril!O232+Mayo!O232+Junio!O232+Julio!O232+Agosto!O232+Septiembre!O232+Octubre!O232+Noviembre!O232+Diciembre!O232</f>
        <v>0</v>
      </c>
      <c r="P238" s="50">
        <f>Enero!T232+Febrero!T232+Marzo!T232+Abril!T232+Mayo!T232+Junio!T232+Julio!T232+Agosto!T232+Septiembre!T232+Octubre!T232+Noviembre!T232+Diciembre!T232</f>
        <v>0</v>
      </c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</row>
    <row r="239" spans="1:27" ht="15" customHeight="1">
      <c r="A239" s="48" t="s">
        <v>667</v>
      </c>
      <c r="B239" s="23"/>
      <c r="C239" s="24"/>
      <c r="D239" s="48" t="s">
        <v>685</v>
      </c>
      <c r="E239" s="24"/>
      <c r="F239" s="49" t="s">
        <v>669</v>
      </c>
      <c r="G239" s="48" t="s">
        <v>686</v>
      </c>
      <c r="H239" s="23"/>
      <c r="I239" s="46"/>
      <c r="J239" s="48" t="s">
        <v>687</v>
      </c>
      <c r="K239" s="24"/>
      <c r="L239" s="48" t="s">
        <v>106</v>
      </c>
      <c r="M239" s="24"/>
      <c r="N239" s="49">
        <f>Enero!Q233+Febrero!Q233+Marzo!Q233+Abril!Q233+Mayo!Q233+Junio!Q233+Julio!Q233+Agosto!Q233+Septiembre!Q233+Octubre!Q233+Noviembre!Q233+Diciembre!Q233</f>
        <v>0</v>
      </c>
      <c r="O239" s="50">
        <f>Enero!O233+Febrero!O233+Marzo!O233+Abril!O233+Mayo!O233+Junio!O233+Julio!O233+Agosto!O233+Septiembre!O233+Octubre!O233+Noviembre!O233+Diciembre!O233</f>
        <v>0</v>
      </c>
      <c r="P239" s="50">
        <f>Enero!T233+Febrero!T233+Marzo!T233+Abril!T233+Mayo!T233+Junio!T233+Julio!T233+Agosto!T233+Septiembre!T233+Octubre!T233+Noviembre!T233+Diciembre!T233</f>
        <v>0</v>
      </c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</row>
    <row r="240" spans="1:27" ht="15" customHeight="1">
      <c r="A240" s="48" t="s">
        <v>667</v>
      </c>
      <c r="B240" s="23"/>
      <c r="C240" s="24"/>
      <c r="D240" s="48" t="s">
        <v>685</v>
      </c>
      <c r="E240" s="24"/>
      <c r="F240" s="49" t="s">
        <v>669</v>
      </c>
      <c r="G240" s="48" t="s">
        <v>688</v>
      </c>
      <c r="H240" s="23"/>
      <c r="I240" s="46"/>
      <c r="J240" s="48" t="s">
        <v>689</v>
      </c>
      <c r="K240" s="24"/>
      <c r="L240" s="48" t="s">
        <v>106</v>
      </c>
      <c r="M240" s="24"/>
      <c r="N240" s="49">
        <f>Enero!Q234+Febrero!Q234+Marzo!Q234+Abril!Q234+Mayo!Q234+Junio!Q234+Julio!Q234+Agosto!Q234+Septiembre!Q234+Octubre!Q234+Noviembre!Q234+Diciembre!Q234</f>
        <v>0</v>
      </c>
      <c r="O240" s="50">
        <f>Enero!O234+Febrero!O234+Marzo!O234+Abril!O234+Mayo!O234+Junio!O234+Julio!O234+Agosto!O234+Septiembre!O234+Octubre!O234+Noviembre!O234+Diciembre!O234</f>
        <v>0</v>
      </c>
      <c r="P240" s="50">
        <f>Enero!T234+Febrero!T234+Marzo!T234+Abril!T234+Mayo!T234+Junio!T234+Julio!T234+Agosto!T234+Septiembre!T234+Octubre!T234+Noviembre!T234+Diciembre!T234</f>
        <v>0</v>
      </c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</row>
    <row r="241" spans="1:27" ht="15" customHeight="1">
      <c r="A241" s="41" t="s">
        <v>667</v>
      </c>
      <c r="B241" s="23"/>
      <c r="C241" s="24"/>
      <c r="D241" s="41" t="s">
        <v>668</v>
      </c>
      <c r="E241" s="24"/>
      <c r="F241" s="42" t="s">
        <v>669</v>
      </c>
      <c r="G241" s="41" t="s">
        <v>690</v>
      </c>
      <c r="H241" s="23"/>
      <c r="I241" s="23"/>
      <c r="J241" s="41" t="s">
        <v>691</v>
      </c>
      <c r="K241" s="24"/>
      <c r="L241" s="41" t="s">
        <v>106</v>
      </c>
      <c r="M241" s="24"/>
      <c r="N241" s="42">
        <f>Enero!Q235+Febrero!Q235+Marzo!Q235+Abril!Q235+Mayo!Q235+Junio!Q235+Julio!Q235+Agosto!Q235+Septiembre!Q235+Octubre!Q235+Noviembre!Q235+Diciembre!Q235</f>
        <v>0</v>
      </c>
      <c r="O241" s="43">
        <f>Enero!O235+Febrero!O235+Marzo!O235+Abril!O235+Mayo!O235+Junio!O235+Julio!O235+Agosto!O235+Septiembre!O235+Octubre!O235+Noviembre!O235+Diciembre!O235</f>
        <v>0</v>
      </c>
      <c r="P241" s="43">
        <f>Enero!T235+Febrero!T235+Marzo!T235+Abril!T235+Mayo!T235+Junio!T235+Julio!T235+Agosto!T235+Septiembre!T235+Octubre!T235+Noviembre!T235+Diciembre!T235</f>
        <v>9259.2592592592591</v>
      </c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</row>
    <row r="242" spans="1:27" ht="15" customHeight="1">
      <c r="A242" s="48" t="s">
        <v>667</v>
      </c>
      <c r="B242" s="23"/>
      <c r="C242" s="24"/>
      <c r="D242" s="48" t="s">
        <v>668</v>
      </c>
      <c r="E242" s="24"/>
      <c r="F242" s="49" t="s">
        <v>669</v>
      </c>
      <c r="G242" s="48" t="s">
        <v>692</v>
      </c>
      <c r="H242" s="23"/>
      <c r="I242" s="46"/>
      <c r="J242" s="48" t="s">
        <v>693</v>
      </c>
      <c r="K242" s="24"/>
      <c r="L242" s="48" t="s">
        <v>106</v>
      </c>
      <c r="M242" s="24"/>
      <c r="N242" s="49">
        <f>Enero!Q236+Febrero!Q236+Marzo!Q236+Abril!Q236+Mayo!Q236+Junio!Q236+Julio!Q236+Agosto!Q236+Septiembre!Q236+Octubre!Q236+Noviembre!Q236+Diciembre!Q236</f>
        <v>0</v>
      </c>
      <c r="O242" s="50">
        <f>Enero!O236+Febrero!O236+Marzo!O236+Abril!O236+Mayo!O236+Junio!O236+Julio!O236+Agosto!O236+Septiembre!O236+Octubre!O236+Noviembre!O236+Diciembre!O236</f>
        <v>0</v>
      </c>
      <c r="P242" s="50">
        <f>Enero!T236+Febrero!T236+Marzo!T236+Abril!T236+Mayo!T236+Junio!T236+Julio!T236+Agosto!T236+Septiembre!T236+Octubre!T236+Noviembre!T236+Diciembre!T236</f>
        <v>0</v>
      </c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</row>
    <row r="243" spans="1:27" ht="15" customHeight="1">
      <c r="A243" s="41" t="s">
        <v>667</v>
      </c>
      <c r="B243" s="23"/>
      <c r="C243" s="24"/>
      <c r="D243" s="41" t="s">
        <v>668</v>
      </c>
      <c r="E243" s="24"/>
      <c r="F243" s="42" t="s">
        <v>669</v>
      </c>
      <c r="G243" s="41" t="s">
        <v>694</v>
      </c>
      <c r="H243" s="23"/>
      <c r="I243" s="23"/>
      <c r="J243" s="41" t="s">
        <v>695</v>
      </c>
      <c r="K243" s="24"/>
      <c r="L243" s="41" t="s">
        <v>106</v>
      </c>
      <c r="M243" s="24"/>
      <c r="N243" s="42">
        <f>Enero!Q237+Febrero!Q237+Marzo!Q237+Abril!Q237+Mayo!Q237+Junio!Q237+Julio!Q237+Agosto!Q237+Septiembre!Q237+Octubre!Q237+Noviembre!Q237+Diciembre!Q237</f>
        <v>0</v>
      </c>
      <c r="O243" s="43">
        <f>Enero!O237+Febrero!O237+Marzo!O237+Abril!O237+Mayo!O237+Junio!O237+Julio!O237+Agosto!O237+Septiembre!O237+Octubre!O237+Noviembre!O237+Diciembre!O237</f>
        <v>0</v>
      </c>
      <c r="P243" s="43">
        <f>Enero!T237+Febrero!T237+Marzo!T237+Abril!T237+Mayo!T237+Junio!T237+Julio!T237+Agosto!T237+Septiembre!T237+Octubre!T237+Noviembre!T237+Diciembre!T237</f>
        <v>9259.2592592592591</v>
      </c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</row>
    <row r="244" spans="1:27" ht="15" customHeight="1">
      <c r="A244" s="41" t="s">
        <v>667</v>
      </c>
      <c r="B244" s="23"/>
      <c r="C244" s="24"/>
      <c r="D244" s="41" t="s">
        <v>668</v>
      </c>
      <c r="E244" s="24"/>
      <c r="F244" s="42" t="s">
        <v>669</v>
      </c>
      <c r="G244" s="41" t="s">
        <v>696</v>
      </c>
      <c r="H244" s="23"/>
      <c r="I244" s="23"/>
      <c r="J244" s="41" t="s">
        <v>697</v>
      </c>
      <c r="K244" s="24"/>
      <c r="L244" s="41" t="s">
        <v>106</v>
      </c>
      <c r="M244" s="24"/>
      <c r="N244" s="42">
        <f>Enero!Q238+Febrero!Q238+Marzo!Q238+Abril!Q238+Mayo!Q238+Junio!Q238+Julio!Q238+Agosto!Q238+Septiembre!Q238+Octubre!Q238+Noviembre!Q238+Diciembre!Q238</f>
        <v>0</v>
      </c>
      <c r="O244" s="43">
        <f>Enero!O238+Febrero!O238+Marzo!O238+Abril!O238+Mayo!O238+Junio!O238+Julio!O238+Agosto!O238+Septiembre!O238+Octubre!O238+Noviembre!O238+Diciembre!O238</f>
        <v>0</v>
      </c>
      <c r="P244" s="43">
        <f>Enero!T238+Febrero!T238+Marzo!T238+Abril!T238+Mayo!T238+Junio!T238+Julio!T238+Agosto!T238+Septiembre!T238+Octubre!T238+Noviembre!T238+Diciembre!T238</f>
        <v>9259.2592592592591</v>
      </c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</row>
    <row r="245" spans="1:27" ht="15" customHeight="1">
      <c r="A245" s="41" t="s">
        <v>667</v>
      </c>
      <c r="B245" s="23"/>
      <c r="C245" s="24"/>
      <c r="D245" s="41" t="s">
        <v>668</v>
      </c>
      <c r="E245" s="24"/>
      <c r="F245" s="42" t="s">
        <v>669</v>
      </c>
      <c r="G245" s="41" t="s">
        <v>698</v>
      </c>
      <c r="H245" s="23"/>
      <c r="I245" s="23"/>
      <c r="J245" s="41" t="s">
        <v>699</v>
      </c>
      <c r="K245" s="24"/>
      <c r="L245" s="41" t="s">
        <v>106</v>
      </c>
      <c r="M245" s="24"/>
      <c r="N245" s="42">
        <f>Enero!Q239+Febrero!Q239+Marzo!Q239+Abril!Q239+Mayo!Q239+Junio!Q239+Julio!Q239+Agosto!Q239+Septiembre!Q239+Octubre!Q239+Noviembre!Q239+Diciembre!Q239</f>
        <v>0</v>
      </c>
      <c r="O245" s="43">
        <f>Enero!O239+Febrero!O239+Marzo!O239+Abril!O239+Mayo!O239+Junio!O239+Julio!O239+Agosto!O239+Septiembre!O239+Octubre!O239+Noviembre!O239+Diciembre!O239</f>
        <v>0</v>
      </c>
      <c r="P245" s="43">
        <f>Enero!T239+Febrero!T239+Marzo!T239+Abril!T239+Mayo!T239+Junio!T239+Julio!T239+Agosto!T239+Septiembre!T239+Octubre!T239+Noviembre!T239+Diciembre!T239</f>
        <v>9259.2592592592591</v>
      </c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</row>
    <row r="246" spans="1:27" ht="15" customHeight="1">
      <c r="A246" s="41" t="s">
        <v>667</v>
      </c>
      <c r="B246" s="23"/>
      <c r="C246" s="24"/>
      <c r="D246" s="41" t="s">
        <v>668</v>
      </c>
      <c r="E246" s="24"/>
      <c r="F246" s="42" t="s">
        <v>669</v>
      </c>
      <c r="G246" s="41" t="s">
        <v>700</v>
      </c>
      <c r="H246" s="23"/>
      <c r="I246" s="23"/>
      <c r="J246" s="41" t="s">
        <v>701</v>
      </c>
      <c r="K246" s="24"/>
      <c r="L246" s="41" t="s">
        <v>106</v>
      </c>
      <c r="M246" s="24"/>
      <c r="N246" s="42">
        <f>Enero!Q240+Febrero!Q240+Marzo!Q240+Abril!Q240+Mayo!Q240+Junio!Q240+Julio!Q240+Agosto!Q240+Septiembre!Q240+Octubre!Q240+Noviembre!Q240+Diciembre!Q240</f>
        <v>0</v>
      </c>
      <c r="O246" s="43">
        <f>Enero!O240+Febrero!O240+Marzo!O240+Abril!O240+Mayo!O240+Junio!O240+Julio!O240+Agosto!O240+Septiembre!O240+Octubre!O240+Noviembre!O240+Diciembre!O240</f>
        <v>0</v>
      </c>
      <c r="P246" s="43">
        <f>Enero!T240+Febrero!T240+Marzo!T240+Abril!T240+Mayo!T240+Junio!T240+Julio!T240+Agosto!T240+Septiembre!T240+Octubre!T240+Noviembre!T240+Diciembre!T240</f>
        <v>9259.2592592592591</v>
      </c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</row>
    <row r="247" spans="1:27" ht="15" customHeight="1">
      <c r="A247" s="41" t="s">
        <v>667</v>
      </c>
      <c r="B247" s="23"/>
      <c r="C247" s="24"/>
      <c r="D247" s="41" t="s">
        <v>668</v>
      </c>
      <c r="E247" s="24"/>
      <c r="F247" s="42" t="s">
        <v>669</v>
      </c>
      <c r="G247" s="41" t="s">
        <v>702</v>
      </c>
      <c r="H247" s="23"/>
      <c r="I247" s="23"/>
      <c r="J247" s="41" t="s">
        <v>703</v>
      </c>
      <c r="K247" s="24"/>
      <c r="L247" s="41" t="s">
        <v>106</v>
      </c>
      <c r="M247" s="24"/>
      <c r="N247" s="42">
        <f>Enero!Q241+Febrero!Q241+Marzo!Q241+Abril!Q241+Mayo!Q241+Junio!Q241+Julio!Q241+Agosto!Q241+Septiembre!Q241+Octubre!Q241+Noviembre!Q241+Diciembre!Q241</f>
        <v>0</v>
      </c>
      <c r="O247" s="43">
        <f>Enero!O241+Febrero!O241+Marzo!O241+Abril!O241+Mayo!O241+Junio!O241+Julio!O241+Agosto!O241+Septiembre!O241+Octubre!O241+Noviembre!O241+Diciembre!O241</f>
        <v>0</v>
      </c>
      <c r="P247" s="43">
        <f>Enero!T241+Febrero!T241+Marzo!T241+Abril!T241+Mayo!T241+Junio!T241+Julio!T241+Agosto!T241+Septiembre!T241+Octubre!T241+Noviembre!T241+Diciembre!T241</f>
        <v>9259.2592592592591</v>
      </c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</row>
    <row r="248" spans="1:27" ht="15" customHeight="1">
      <c r="A248" s="41" t="s">
        <v>667</v>
      </c>
      <c r="B248" s="23"/>
      <c r="C248" s="24"/>
      <c r="D248" s="41" t="s">
        <v>668</v>
      </c>
      <c r="E248" s="24"/>
      <c r="F248" s="42" t="s">
        <v>669</v>
      </c>
      <c r="G248" s="41" t="s">
        <v>704</v>
      </c>
      <c r="H248" s="23"/>
      <c r="I248" s="23"/>
      <c r="J248" s="41" t="s">
        <v>705</v>
      </c>
      <c r="K248" s="24"/>
      <c r="L248" s="41" t="s">
        <v>106</v>
      </c>
      <c r="M248" s="24"/>
      <c r="N248" s="42">
        <f>Enero!Q242+Febrero!Q242+Marzo!Q242+Abril!Q242+Mayo!Q242+Junio!Q242+Julio!Q242+Agosto!Q242+Septiembre!Q242+Octubre!Q242+Noviembre!Q242+Diciembre!Q242</f>
        <v>0</v>
      </c>
      <c r="O248" s="43">
        <f>Enero!O242+Febrero!O242+Marzo!O242+Abril!O242+Mayo!O242+Junio!O242+Julio!O242+Agosto!O242+Septiembre!O242+Octubre!O242+Noviembre!O242+Diciembre!O242</f>
        <v>0</v>
      </c>
      <c r="P248" s="43">
        <f>Enero!T242+Febrero!T242+Marzo!T242+Abril!T242+Mayo!T242+Junio!T242+Julio!T242+Agosto!T242+Septiembre!T242+Octubre!T242+Noviembre!T242+Diciembre!T242</f>
        <v>9259.2592592592591</v>
      </c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</row>
    <row r="249" spans="1:27" ht="15" customHeight="1">
      <c r="A249" s="41" t="s">
        <v>667</v>
      </c>
      <c r="B249" s="23"/>
      <c r="C249" s="24"/>
      <c r="D249" s="41" t="s">
        <v>668</v>
      </c>
      <c r="E249" s="24"/>
      <c r="F249" s="42" t="s">
        <v>669</v>
      </c>
      <c r="G249" s="41" t="s">
        <v>706</v>
      </c>
      <c r="H249" s="23"/>
      <c r="I249" s="23"/>
      <c r="J249" s="41" t="s">
        <v>707</v>
      </c>
      <c r="K249" s="24"/>
      <c r="L249" s="41" t="s">
        <v>106</v>
      </c>
      <c r="M249" s="24"/>
      <c r="N249" s="42">
        <f>Enero!Q243+Febrero!Q243+Marzo!Q243+Abril!Q243+Mayo!Q243+Junio!Q243+Julio!Q243+Agosto!Q243+Septiembre!Q243+Octubre!Q243+Noviembre!Q243+Diciembre!Q243</f>
        <v>2</v>
      </c>
      <c r="O249" s="43">
        <f>Enero!O243+Febrero!O243+Marzo!O243+Abril!O243+Mayo!O243+Junio!O243+Julio!O243+Agosto!O243+Septiembre!O243+Octubre!O243+Noviembre!O243+Diciembre!O243</f>
        <v>150000</v>
      </c>
      <c r="P249" s="43">
        <f>Enero!T243+Febrero!T243+Marzo!T243+Abril!T243+Mayo!T243+Junio!T243+Julio!T243+Agosto!T243+Septiembre!T243+Octubre!T243+Noviembre!T243+Diciembre!T243</f>
        <v>196296.29629629629</v>
      </c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</row>
    <row r="250" spans="1:27" ht="15" customHeight="1">
      <c r="A250" s="48" t="s">
        <v>667</v>
      </c>
      <c r="B250" s="23"/>
      <c r="C250" s="24"/>
      <c r="D250" s="48" t="s">
        <v>676</v>
      </c>
      <c r="E250" s="24"/>
      <c r="F250" s="49" t="s">
        <v>677</v>
      </c>
      <c r="G250" s="48" t="s">
        <v>708</v>
      </c>
      <c r="H250" s="23"/>
      <c r="I250" s="46"/>
      <c r="J250" s="48" t="s">
        <v>709</v>
      </c>
      <c r="K250" s="24"/>
      <c r="L250" s="48" t="s">
        <v>106</v>
      </c>
      <c r="M250" s="24"/>
      <c r="N250" s="49">
        <f>Enero!Q244+Febrero!Q244+Marzo!Q244+Abril!Q244+Mayo!Q244+Junio!Q244+Julio!Q244+Agosto!Q244+Septiembre!Q244+Octubre!Q244+Noviembre!Q244+Diciembre!Q244</f>
        <v>0</v>
      </c>
      <c r="O250" s="50">
        <f>Enero!O244+Febrero!O244+Marzo!O244+Abril!O244+Mayo!O244+Junio!O244+Julio!O244+Agosto!O244+Septiembre!O244+Octubre!O244+Noviembre!O244+Diciembre!O244</f>
        <v>0</v>
      </c>
      <c r="P250" s="50">
        <f>Enero!T244+Febrero!T244+Marzo!T244+Abril!T244+Mayo!T244+Junio!T244+Julio!T244+Agosto!T244+Septiembre!T244+Octubre!T244+Noviembre!T244+Diciembre!T244</f>
        <v>0</v>
      </c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</row>
    <row r="251" spans="1:27" ht="15" customHeight="1">
      <c r="A251" s="41" t="s">
        <v>710</v>
      </c>
      <c r="B251" s="23"/>
      <c r="C251" s="24"/>
      <c r="D251" s="41" t="s">
        <v>711</v>
      </c>
      <c r="E251" s="24"/>
      <c r="F251" s="42" t="s">
        <v>669</v>
      </c>
      <c r="G251" s="41" t="s">
        <v>712</v>
      </c>
      <c r="H251" s="23"/>
      <c r="I251" s="23"/>
      <c r="J251" s="41" t="s">
        <v>713</v>
      </c>
      <c r="K251" s="24"/>
      <c r="L251" s="41" t="s">
        <v>239</v>
      </c>
      <c r="M251" s="24"/>
      <c r="N251" s="42">
        <f>Enero!Q245+Febrero!Q245+Marzo!Q245+Abril!Q245+Mayo!Q245+Junio!Q245+Julio!Q245+Agosto!Q245+Septiembre!Q245+Octubre!Q245+Noviembre!Q245+Diciembre!Q245</f>
        <v>0</v>
      </c>
      <c r="O251" s="43">
        <f>Enero!O245+Febrero!O245+Marzo!O245+Abril!O245+Mayo!O245+Junio!O245+Julio!O245+Agosto!O245+Septiembre!O245+Octubre!O245+Noviembre!O245+Diciembre!O245</f>
        <v>0</v>
      </c>
      <c r="P251" s="43">
        <f>Enero!T245+Febrero!T245+Marzo!T245+Abril!T245+Mayo!T245+Junio!T245+Julio!T245+Agosto!T245+Septiembre!T245+Octubre!T245+Noviembre!T245+Diciembre!T245</f>
        <v>9259.2592592592591</v>
      </c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</row>
    <row r="252" spans="1:27" ht="15" customHeight="1">
      <c r="A252" s="41" t="s">
        <v>710</v>
      </c>
      <c r="B252" s="23"/>
      <c r="C252" s="24"/>
      <c r="D252" s="41" t="s">
        <v>711</v>
      </c>
      <c r="E252" s="24"/>
      <c r="F252" s="42" t="s">
        <v>669</v>
      </c>
      <c r="G252" s="41" t="s">
        <v>714</v>
      </c>
      <c r="H252" s="23"/>
      <c r="I252" s="23"/>
      <c r="J252" s="41" t="s">
        <v>715</v>
      </c>
      <c r="K252" s="24"/>
      <c r="L252" s="41" t="s">
        <v>239</v>
      </c>
      <c r="M252" s="24"/>
      <c r="N252" s="42">
        <f>Enero!Q246+Febrero!Q246+Marzo!Q246+Abril!Q246+Mayo!Q246+Junio!Q246+Julio!Q246+Agosto!Q246+Septiembre!Q246+Octubre!Q246+Noviembre!Q246+Diciembre!Q246</f>
        <v>0</v>
      </c>
      <c r="O252" s="43">
        <f>Enero!O246+Febrero!O246+Marzo!O246+Abril!O246+Mayo!O246+Junio!O246+Julio!O246+Agosto!O246+Septiembre!O246+Octubre!O246+Noviembre!O246+Diciembre!O246</f>
        <v>0</v>
      </c>
      <c r="P252" s="43">
        <f>Enero!T246+Febrero!T246+Marzo!T246+Abril!T246+Mayo!T246+Junio!T246+Julio!T246+Agosto!T246+Septiembre!T246+Octubre!T246+Noviembre!T246+Diciembre!T246</f>
        <v>9259.2592592592591</v>
      </c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</row>
    <row r="253" spans="1:27" ht="15" customHeight="1">
      <c r="A253" s="41" t="s">
        <v>710</v>
      </c>
      <c r="B253" s="23"/>
      <c r="C253" s="24"/>
      <c r="D253" s="41" t="s">
        <v>711</v>
      </c>
      <c r="E253" s="24"/>
      <c r="F253" s="42" t="s">
        <v>669</v>
      </c>
      <c r="G253" s="41" t="s">
        <v>716</v>
      </c>
      <c r="H253" s="23"/>
      <c r="I253" s="23"/>
      <c r="J253" s="41" t="s">
        <v>717</v>
      </c>
      <c r="K253" s="24"/>
      <c r="L253" s="41" t="s">
        <v>239</v>
      </c>
      <c r="M253" s="24"/>
      <c r="N253" s="42">
        <f>Enero!Q247+Febrero!Q247+Marzo!Q247+Abril!Q247+Mayo!Q247+Junio!Q247+Julio!Q247+Agosto!Q247+Septiembre!Q247+Octubre!Q247+Noviembre!Q247+Diciembre!Q247</f>
        <v>0</v>
      </c>
      <c r="O253" s="43">
        <f>Enero!O247+Febrero!O247+Marzo!O247+Abril!O247+Mayo!O247+Junio!O247+Julio!O247+Agosto!O247+Septiembre!O247+Octubre!O247+Noviembre!O247+Diciembre!O247</f>
        <v>0</v>
      </c>
      <c r="P253" s="43">
        <f>Enero!T247+Febrero!T247+Marzo!T247+Abril!T247+Mayo!T247+Junio!T247+Julio!T247+Agosto!T247+Septiembre!T247+Octubre!T247+Noviembre!T247+Diciembre!T247</f>
        <v>9259.2592592592591</v>
      </c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</row>
    <row r="254" spans="1:27" ht="15" customHeight="1">
      <c r="A254" s="41" t="s">
        <v>710</v>
      </c>
      <c r="B254" s="23"/>
      <c r="C254" s="24"/>
      <c r="D254" s="41" t="s">
        <v>711</v>
      </c>
      <c r="E254" s="24"/>
      <c r="F254" s="42" t="s">
        <v>669</v>
      </c>
      <c r="G254" s="41" t="s">
        <v>718</v>
      </c>
      <c r="H254" s="23"/>
      <c r="I254" s="23"/>
      <c r="J254" s="41" t="s">
        <v>719</v>
      </c>
      <c r="K254" s="24"/>
      <c r="L254" s="41" t="s">
        <v>106</v>
      </c>
      <c r="M254" s="24"/>
      <c r="N254" s="42">
        <f>Enero!Q248+Febrero!Q248+Marzo!Q248+Abril!Q248+Mayo!Q248+Junio!Q248+Julio!Q248+Agosto!Q248+Septiembre!Q248+Octubre!Q248+Noviembre!Q248+Diciembre!Q248</f>
        <v>1</v>
      </c>
      <c r="O254" s="43">
        <f>Enero!O248+Febrero!O248+Marzo!O248+Abril!O248+Mayo!O248+Junio!O248+Julio!O248+Agosto!O248+Septiembre!O248+Octubre!O248+Noviembre!O248+Diciembre!O248</f>
        <v>0</v>
      </c>
      <c r="P254" s="43">
        <f>Enero!T248+Febrero!T248+Marzo!T248+Abril!T248+Mayo!T248+Junio!T248+Julio!T248+Agosto!T248+Septiembre!T248+Octubre!T248+Noviembre!T248+Diciembre!T248</f>
        <v>18518.518518518518</v>
      </c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</row>
    <row r="255" spans="1:27" ht="15" customHeight="1">
      <c r="A255" s="41" t="s">
        <v>710</v>
      </c>
      <c r="B255" s="23"/>
      <c r="C255" s="24"/>
      <c r="D255" s="41" t="s">
        <v>711</v>
      </c>
      <c r="E255" s="24"/>
      <c r="F255" s="42" t="s">
        <v>669</v>
      </c>
      <c r="G255" s="41" t="s">
        <v>720</v>
      </c>
      <c r="H255" s="23"/>
      <c r="I255" s="23"/>
      <c r="J255" s="41" t="s">
        <v>721</v>
      </c>
      <c r="K255" s="24"/>
      <c r="L255" s="41" t="s">
        <v>106</v>
      </c>
      <c r="M255" s="24"/>
      <c r="N255" s="42">
        <f>Enero!Q249+Febrero!Q249+Marzo!Q249+Abril!Q249+Mayo!Q249+Junio!Q249+Julio!Q249+Agosto!Q249+Septiembre!Q249+Octubre!Q249+Noviembre!Q249+Diciembre!Q249</f>
        <v>0</v>
      </c>
      <c r="O255" s="43">
        <f>Enero!O249+Febrero!O249+Marzo!O249+Abril!O249+Mayo!O249+Junio!O249+Julio!O249+Agosto!O249+Septiembre!O249+Octubre!O249+Noviembre!O249+Diciembre!O249</f>
        <v>0</v>
      </c>
      <c r="P255" s="43">
        <f>Enero!T249+Febrero!T249+Marzo!T249+Abril!T249+Mayo!T249+Junio!T249+Julio!T249+Agosto!T249+Septiembre!T249+Octubre!T249+Noviembre!T249+Diciembre!T249</f>
        <v>9259.2592592592591</v>
      </c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</row>
    <row r="256" spans="1:27" ht="15" customHeight="1">
      <c r="A256" s="41" t="s">
        <v>710</v>
      </c>
      <c r="B256" s="23"/>
      <c r="C256" s="24"/>
      <c r="D256" s="41" t="s">
        <v>711</v>
      </c>
      <c r="E256" s="24"/>
      <c r="F256" s="42" t="s">
        <v>669</v>
      </c>
      <c r="G256" s="41" t="s">
        <v>722</v>
      </c>
      <c r="H256" s="23"/>
      <c r="I256" s="23"/>
      <c r="J256" s="41" t="s">
        <v>723</v>
      </c>
      <c r="K256" s="24"/>
      <c r="L256" s="41" t="s">
        <v>106</v>
      </c>
      <c r="M256" s="24"/>
      <c r="N256" s="42">
        <f>Enero!Q250+Febrero!Q250+Marzo!Q250+Abril!Q250+Mayo!Q250+Junio!Q250+Julio!Q250+Agosto!Q250+Septiembre!Q250+Octubre!Q250+Noviembre!Q250+Diciembre!Q250</f>
        <v>0</v>
      </c>
      <c r="O256" s="43">
        <f>Enero!O250+Febrero!O250+Marzo!O250+Abril!O250+Mayo!O250+Junio!O250+Julio!O250+Agosto!O250+Septiembre!O250+Octubre!O250+Noviembre!O250+Diciembre!O250</f>
        <v>0</v>
      </c>
      <c r="P256" s="43">
        <f>Enero!T250+Febrero!T250+Marzo!T250+Abril!T250+Mayo!T250+Junio!T250+Julio!T250+Agosto!T250+Septiembre!T250+Octubre!T250+Noviembre!T250+Diciembre!T250</f>
        <v>9259.2592592592591</v>
      </c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</row>
    <row r="257" spans="1:27" ht="15" customHeight="1">
      <c r="A257" s="48" t="s">
        <v>710</v>
      </c>
      <c r="B257" s="23"/>
      <c r="C257" s="24"/>
      <c r="D257" s="48" t="s">
        <v>711</v>
      </c>
      <c r="E257" s="24"/>
      <c r="F257" s="49" t="s">
        <v>669</v>
      </c>
      <c r="G257" s="48" t="s">
        <v>724</v>
      </c>
      <c r="H257" s="23"/>
      <c r="I257" s="46"/>
      <c r="J257" s="48" t="s">
        <v>725</v>
      </c>
      <c r="K257" s="24"/>
      <c r="L257" s="48" t="s">
        <v>106</v>
      </c>
      <c r="M257" s="24"/>
      <c r="N257" s="49">
        <f>Enero!Q251+Febrero!Q251+Marzo!Q251+Abril!Q251+Mayo!Q251+Junio!Q251+Julio!Q251+Agosto!Q251+Septiembre!Q251+Octubre!Q251+Noviembre!Q251+Diciembre!Q251</f>
        <v>0</v>
      </c>
      <c r="O257" s="50">
        <f>Enero!O251+Febrero!O251+Marzo!O251+Abril!O251+Mayo!O251+Junio!O251+Julio!O251+Agosto!O251+Septiembre!O251+Octubre!O251+Noviembre!O251+Diciembre!O251</f>
        <v>0</v>
      </c>
      <c r="P257" s="50">
        <f>Enero!T251+Febrero!T251+Marzo!T251+Abril!T251+Mayo!T251+Junio!T251+Julio!T251+Agosto!T251+Septiembre!T251+Octubre!T251+Noviembre!T251+Diciembre!T251</f>
        <v>0</v>
      </c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</row>
    <row r="258" spans="1:27" ht="15" customHeight="1">
      <c r="A258" s="41" t="s">
        <v>710</v>
      </c>
      <c r="B258" s="23"/>
      <c r="C258" s="24"/>
      <c r="D258" s="41" t="s">
        <v>711</v>
      </c>
      <c r="E258" s="24"/>
      <c r="F258" s="42" t="s">
        <v>669</v>
      </c>
      <c r="G258" s="41" t="s">
        <v>726</v>
      </c>
      <c r="H258" s="23"/>
      <c r="I258" s="23"/>
      <c r="J258" s="41" t="s">
        <v>727</v>
      </c>
      <c r="K258" s="24"/>
      <c r="L258" s="41" t="s">
        <v>106</v>
      </c>
      <c r="M258" s="24"/>
      <c r="N258" s="42">
        <f>Enero!Q252+Febrero!Q252+Marzo!Q252+Abril!Q252+Mayo!Q252+Junio!Q252+Julio!Q252+Agosto!Q252+Septiembre!Q252+Octubre!Q252+Noviembre!Q252+Diciembre!Q252</f>
        <v>0</v>
      </c>
      <c r="O258" s="43">
        <f>Enero!O252+Febrero!O252+Marzo!O252+Abril!O252+Mayo!O252+Junio!O252+Julio!O252+Agosto!O252+Septiembre!O252+Octubre!O252+Noviembre!O252+Diciembre!O252</f>
        <v>0</v>
      </c>
      <c r="P258" s="43">
        <f>Enero!T252+Febrero!T252+Marzo!T252+Abril!T252+Mayo!T252+Junio!T252+Julio!T252+Agosto!T252+Septiembre!T252+Octubre!T252+Noviembre!T252+Diciembre!T252</f>
        <v>9259.2592592592591</v>
      </c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</row>
    <row r="259" spans="1:27" ht="15" customHeight="1">
      <c r="A259" s="41" t="s">
        <v>728</v>
      </c>
      <c r="B259" s="23"/>
      <c r="C259" s="24"/>
      <c r="D259" s="41" t="s">
        <v>729</v>
      </c>
      <c r="E259" s="24"/>
      <c r="F259" s="42" t="s">
        <v>669</v>
      </c>
      <c r="G259" s="41" t="s">
        <v>730</v>
      </c>
      <c r="H259" s="23"/>
      <c r="I259" s="23"/>
      <c r="J259" s="41" t="s">
        <v>731</v>
      </c>
      <c r="K259" s="24"/>
      <c r="L259" s="41" t="s">
        <v>239</v>
      </c>
      <c r="M259" s="24"/>
      <c r="N259" s="42">
        <f>Enero!Q253+Febrero!Q253+Marzo!Q253+Abril!Q253+Mayo!Q253+Junio!Q253+Julio!Q253+Agosto!Q253+Septiembre!Q253+Octubre!Q253+Noviembre!Q253+Diciembre!Q253</f>
        <v>1</v>
      </c>
      <c r="O259" s="43">
        <f>Enero!O253+Febrero!O253+Marzo!O253+Abril!O253+Mayo!O253+Junio!O253+Julio!O253+Agosto!O253+Septiembre!O253+Octubre!O253+Noviembre!O253+Diciembre!O253</f>
        <v>560670</v>
      </c>
      <c r="P259" s="43">
        <f>Enero!T253+Febrero!T253+Marzo!T253+Abril!T253+Mayo!T253+Junio!T253+Julio!T253+Agosto!T253+Septiembre!T253+Octubre!T253+Noviembre!T253+Diciembre!T253</f>
        <v>569929.25925925921</v>
      </c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</row>
    <row r="260" spans="1:27" ht="15" customHeight="1">
      <c r="A260" s="41" t="s">
        <v>732</v>
      </c>
      <c r="B260" s="23"/>
      <c r="C260" s="24"/>
      <c r="D260" s="41" t="s">
        <v>733</v>
      </c>
      <c r="E260" s="24"/>
      <c r="F260" s="42" t="s">
        <v>734</v>
      </c>
      <c r="G260" s="41" t="s">
        <v>735</v>
      </c>
      <c r="H260" s="23"/>
      <c r="I260" s="23"/>
      <c r="J260" s="41" t="s">
        <v>736</v>
      </c>
      <c r="K260" s="24"/>
      <c r="L260" s="41" t="s">
        <v>23</v>
      </c>
      <c r="M260" s="24"/>
      <c r="N260" s="42">
        <f>Enero!Q254+Febrero!Q254+Marzo!Q254+Abril!Q254+Mayo!Q254+Junio!Q254+Julio!Q254+Agosto!Q254+Septiembre!Q254+Octubre!Q254+Noviembre!Q254+Diciembre!Q254</f>
        <v>0</v>
      </c>
      <c r="O260" s="43">
        <f>Enero!O254+Febrero!O254+Marzo!O254+Abril!O254+Mayo!O254+Junio!O254+Julio!O254+Agosto!O254+Septiembre!O254+Octubre!O254+Noviembre!O254+Diciembre!O254</f>
        <v>0</v>
      </c>
      <c r="P260" s="43">
        <f>Enero!T254+Febrero!T254+Marzo!T254+Abril!T254+Mayo!T254+Junio!T254+Julio!T254+Agosto!T254+Septiembre!T254+Octubre!T254+Noviembre!T254+Diciembre!T254</f>
        <v>111111.11111111108</v>
      </c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</row>
    <row r="261" spans="1:27" ht="15" customHeight="1">
      <c r="A261" s="41" t="s">
        <v>732</v>
      </c>
      <c r="B261" s="23"/>
      <c r="C261" s="24"/>
      <c r="D261" s="41" t="s">
        <v>737</v>
      </c>
      <c r="E261" s="24"/>
      <c r="F261" s="42" t="s">
        <v>169</v>
      </c>
      <c r="G261" s="41" t="s">
        <v>738</v>
      </c>
      <c r="H261" s="23"/>
      <c r="I261" s="23"/>
      <c r="J261" s="41" t="s">
        <v>739</v>
      </c>
      <c r="K261" s="24"/>
      <c r="L261" s="41" t="s">
        <v>23</v>
      </c>
      <c r="M261" s="24"/>
      <c r="N261" s="42">
        <f>Enero!Q255+Febrero!Q255+Marzo!Q255+Abril!Q255+Mayo!Q255+Junio!Q255+Julio!Q255+Agosto!Q255+Septiembre!Q255+Octubre!Q255+Noviembre!Q255+Diciembre!Q255</f>
        <v>0</v>
      </c>
      <c r="O261" s="43">
        <f>Enero!O255+Febrero!O255+Marzo!O255+Abril!O255+Mayo!O255+Junio!O255+Julio!O255+Agosto!O255+Septiembre!O255+Octubre!O255+Noviembre!O255+Diciembre!O255</f>
        <v>0</v>
      </c>
      <c r="P261" s="43">
        <f>Enero!T255+Febrero!T255+Marzo!T255+Abril!T255+Mayo!T255+Junio!T255+Julio!T255+Agosto!T255+Septiembre!T255+Octubre!T255+Noviembre!T255+Diciembre!T255</f>
        <v>111111.11111111108</v>
      </c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</row>
    <row r="262" spans="1:27" ht="15" customHeight="1">
      <c r="A262" s="41" t="s">
        <v>740</v>
      </c>
      <c r="B262" s="23"/>
      <c r="C262" s="24"/>
      <c r="D262" s="41" t="s">
        <v>741</v>
      </c>
      <c r="E262" s="24"/>
      <c r="F262" s="42" t="s">
        <v>742</v>
      </c>
      <c r="G262" s="41" t="s">
        <v>743</v>
      </c>
      <c r="H262" s="23"/>
      <c r="I262" s="23"/>
      <c r="J262" s="41" t="s">
        <v>744</v>
      </c>
      <c r="K262" s="24"/>
      <c r="L262" s="41" t="s">
        <v>23</v>
      </c>
      <c r="M262" s="24"/>
      <c r="N262" s="42">
        <f>Enero!Q256+Febrero!Q256+Marzo!Q256+Abril!Q256+Mayo!Q256+Junio!Q256+Julio!Q256+Agosto!Q256+Septiembre!Q256+Octubre!Q256+Noviembre!Q256+Diciembre!Q256</f>
        <v>1</v>
      </c>
      <c r="O262" s="43">
        <f>Enero!O256+Febrero!O256+Marzo!O256+Abril!O256+Mayo!O256+Junio!O256+Julio!O256+Agosto!O256+Septiembre!O256+Octubre!O256+Noviembre!O256+Diciembre!O256</f>
        <v>0</v>
      </c>
      <c r="P262" s="43">
        <f>Enero!T256+Febrero!T256+Marzo!T256+Abril!T256+Mayo!T256+Junio!T256+Julio!T256+Agosto!T256+Septiembre!T256+Octubre!T256+Noviembre!T256+Diciembre!T256</f>
        <v>138888.88888888888</v>
      </c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</row>
    <row r="263" spans="1:27" ht="15" customHeight="1">
      <c r="A263" s="41" t="s">
        <v>740</v>
      </c>
      <c r="B263" s="23"/>
      <c r="C263" s="24"/>
      <c r="D263" s="41" t="s">
        <v>741</v>
      </c>
      <c r="E263" s="24"/>
      <c r="F263" s="42" t="s">
        <v>742</v>
      </c>
      <c r="G263" s="41" t="s">
        <v>745</v>
      </c>
      <c r="H263" s="23"/>
      <c r="I263" s="23"/>
      <c r="J263" s="41" t="s">
        <v>746</v>
      </c>
      <c r="K263" s="24"/>
      <c r="L263" s="41" t="s">
        <v>23</v>
      </c>
      <c r="M263" s="24"/>
      <c r="N263" s="42">
        <f>Enero!Q257+Febrero!Q257+Marzo!Q257+Abril!Q257+Mayo!Q257+Junio!Q257+Julio!Q257+Agosto!Q257+Septiembre!Q257+Octubre!Q257+Noviembre!Q257+Diciembre!Q257</f>
        <v>0</v>
      </c>
      <c r="O263" s="43">
        <f>Enero!O257+Febrero!O257+Marzo!O257+Abril!O257+Mayo!O257+Junio!O257+Julio!O257+Agosto!O257+Septiembre!O257+Octubre!O257+Noviembre!O257+Diciembre!O257</f>
        <v>0</v>
      </c>
      <c r="P263" s="43">
        <f>Enero!T257+Febrero!T257+Marzo!T257+Abril!T257+Mayo!T257+Junio!T257+Julio!T257+Agosto!T257+Septiembre!T257+Octubre!T257+Noviembre!T257+Diciembre!T257</f>
        <v>111111.11111111108</v>
      </c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</row>
    <row r="264" spans="1:27" ht="15" customHeight="1">
      <c r="A264" s="41" t="s">
        <v>740</v>
      </c>
      <c r="B264" s="23"/>
      <c r="C264" s="24"/>
      <c r="D264" s="41" t="s">
        <v>741</v>
      </c>
      <c r="E264" s="24"/>
      <c r="F264" s="42" t="s">
        <v>742</v>
      </c>
      <c r="G264" s="41" t="s">
        <v>747</v>
      </c>
      <c r="H264" s="23"/>
      <c r="I264" s="23"/>
      <c r="J264" s="41" t="s">
        <v>748</v>
      </c>
      <c r="K264" s="24"/>
      <c r="L264" s="41" t="s">
        <v>23</v>
      </c>
      <c r="M264" s="24"/>
      <c r="N264" s="42">
        <f>Enero!Q258+Febrero!Q258+Marzo!Q258+Abril!Q258+Mayo!Q258+Junio!Q258+Julio!Q258+Agosto!Q258+Septiembre!Q258+Octubre!Q258+Noviembre!Q258+Diciembre!Q258</f>
        <v>1</v>
      </c>
      <c r="O264" s="43">
        <f>Enero!O258+Febrero!O258+Marzo!O258+Abril!O258+Mayo!O258+Junio!O258+Julio!O258+Agosto!O258+Septiembre!O258+Octubre!O258+Noviembre!O258+Diciembre!O258</f>
        <v>0</v>
      </c>
      <c r="P264" s="43">
        <f>Enero!T258+Febrero!T258+Marzo!T258+Abril!T258+Mayo!T258+Junio!T258+Julio!T258+Agosto!T258+Septiembre!T258+Octubre!T258+Noviembre!T258+Diciembre!T258</f>
        <v>129629.62962962961</v>
      </c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</row>
    <row r="265" spans="1:27" ht="28.5" customHeight="1">
      <c r="A265" s="41" t="s">
        <v>749</v>
      </c>
      <c r="B265" s="23"/>
      <c r="C265" s="24"/>
      <c r="D265" s="41" t="s">
        <v>750</v>
      </c>
      <c r="E265" s="24"/>
      <c r="F265" s="42" t="s">
        <v>751</v>
      </c>
      <c r="G265" s="41" t="s">
        <v>752</v>
      </c>
      <c r="H265" s="23"/>
      <c r="I265" s="23"/>
      <c r="J265" s="41" t="s">
        <v>753</v>
      </c>
      <c r="K265" s="24"/>
      <c r="L265" s="41" t="s">
        <v>30</v>
      </c>
      <c r="M265" s="24"/>
      <c r="N265" s="42">
        <f>Enero!Q259+Febrero!Q259+Marzo!Q259+Abril!Q259+Mayo!Q259+Junio!Q259+Julio!Q259+Agosto!Q259+Septiembre!Q259+Octubre!Q259+Noviembre!Q259+Diciembre!Q259</f>
        <v>1</v>
      </c>
      <c r="O265" s="43">
        <f>Enero!O259+Febrero!O259+Marzo!O259+Abril!O259+Mayo!O259+Junio!O259+Julio!O259+Agosto!O259+Septiembre!O259+Octubre!O259+Noviembre!O259+Diciembre!O259</f>
        <v>0</v>
      </c>
      <c r="P265" s="43">
        <f>Enero!T259+Febrero!T259+Marzo!T259+Abril!T259+Mayo!T259+Junio!T259+Julio!T259+Agosto!T259+Septiembre!T259+Octubre!T259+Noviembre!T259+Diciembre!T259</f>
        <v>27777.777777777777</v>
      </c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</row>
    <row r="266" spans="1:27" ht="15" customHeight="1">
      <c r="A266" s="44" t="s">
        <v>754</v>
      </c>
      <c r="B266" s="23"/>
      <c r="C266" s="24"/>
      <c r="D266" s="44" t="s">
        <v>755</v>
      </c>
      <c r="E266" s="24"/>
      <c r="F266" s="45" t="s">
        <v>756</v>
      </c>
      <c r="G266" s="44" t="s">
        <v>757</v>
      </c>
      <c r="H266" s="23"/>
      <c r="I266" s="46"/>
      <c r="J266" s="44" t="s">
        <v>758</v>
      </c>
      <c r="K266" s="24"/>
      <c r="L266" s="44" t="s">
        <v>40</v>
      </c>
      <c r="M266" s="24"/>
      <c r="N266" s="45">
        <f>Enero!Q260+Febrero!Q260+Marzo!Q260+Abril!Q260+Mayo!Q260+Junio!Q260+Julio!Q260+Agosto!Q260+Septiembre!Q260+Octubre!Q260+Noviembre!Q260+Diciembre!Q260</f>
        <v>2</v>
      </c>
      <c r="O266" s="47">
        <f>Enero!O260+Febrero!O260+Marzo!O260+Abril!O260+Mayo!O260+Junio!O260+Julio!O260+Agosto!O260+Septiembre!O260+Octubre!O260+Noviembre!O260+Diciembre!O260</f>
        <v>5818930</v>
      </c>
      <c r="P266" s="47">
        <f>Enero!T260+Febrero!T260+Marzo!T260+Abril!T260+Mayo!T260+Junio!T260+Julio!T260+Agosto!T260+Septiembre!T260+Octubre!T260+Noviembre!T260+Diciembre!T260</f>
        <v>12203848.407407409</v>
      </c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</row>
    <row r="267" spans="1:27" ht="15" customHeight="1">
      <c r="A267" s="44" t="s">
        <v>759</v>
      </c>
      <c r="B267" s="23"/>
      <c r="C267" s="24"/>
      <c r="D267" s="44" t="s">
        <v>760</v>
      </c>
      <c r="E267" s="24"/>
      <c r="F267" s="45" t="s">
        <v>761</v>
      </c>
      <c r="G267" s="44" t="s">
        <v>762</v>
      </c>
      <c r="H267" s="23"/>
      <c r="I267" s="46"/>
      <c r="J267" s="44" t="s">
        <v>763</v>
      </c>
      <c r="K267" s="24"/>
      <c r="L267" s="44" t="s">
        <v>40</v>
      </c>
      <c r="M267" s="24"/>
      <c r="N267" s="45">
        <f>Enero!Q261+Febrero!Q261+Marzo!Q261+Abril!Q261+Mayo!Q261+Junio!Q261+Julio!Q261+Agosto!Q261+Septiembre!Q261+Octubre!Q261+Noviembre!Q261+Diciembre!Q261</f>
        <v>1</v>
      </c>
      <c r="O267" s="47">
        <f>Enero!O261+Febrero!O261+Marzo!O261+Abril!O261+Mayo!O261+Junio!O261+Julio!O261+Agosto!O261+Septiembre!O261+Octubre!O261+Noviembre!O261+Diciembre!O261</f>
        <v>588000</v>
      </c>
      <c r="P267" s="47">
        <f>Enero!T261+Febrero!T261+Marzo!T261+Abril!T261+Mayo!T261+Junio!T261+Julio!T261+Agosto!T261+Septiembre!T261+Octubre!T261+Noviembre!T261+Diciembre!T261</f>
        <v>2189475.5925925928</v>
      </c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</row>
    <row r="268" spans="1:27" ht="15" customHeight="1">
      <c r="A268" s="44" t="s">
        <v>759</v>
      </c>
      <c r="B268" s="23"/>
      <c r="C268" s="24"/>
      <c r="D268" s="44" t="s">
        <v>760</v>
      </c>
      <c r="E268" s="24"/>
      <c r="F268" s="45" t="s">
        <v>761</v>
      </c>
      <c r="G268" s="44" t="s">
        <v>764</v>
      </c>
      <c r="H268" s="23"/>
      <c r="I268" s="46"/>
      <c r="J268" s="44" t="s">
        <v>765</v>
      </c>
      <c r="K268" s="24"/>
      <c r="L268" s="44" t="s">
        <v>40</v>
      </c>
      <c r="M268" s="24"/>
      <c r="N268" s="45">
        <f>Enero!Q262+Febrero!Q262+Marzo!Q262+Abril!Q262+Mayo!Q262+Junio!Q262+Julio!Q262+Agosto!Q262+Septiembre!Q262+Octubre!Q262+Noviembre!Q262+Diciembre!Q262</f>
        <v>1</v>
      </c>
      <c r="O268" s="47">
        <f>Enero!O262+Febrero!O262+Marzo!O262+Abril!O262+Mayo!O262+Junio!O262+Julio!O262+Agosto!O262+Septiembre!O262+Octubre!O262+Noviembre!O262+Diciembre!O262</f>
        <v>2300000</v>
      </c>
      <c r="P268" s="47">
        <f>Enero!T262+Febrero!T262+Marzo!T262+Abril!T262+Mayo!T262+Junio!T262+Julio!T262+Agosto!T262+Septiembre!T262+Octubre!T262+Noviembre!T262+Diciembre!T262</f>
        <v>3892216.333333334</v>
      </c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</row>
    <row r="269" spans="1:27" ht="15" customHeight="1">
      <c r="A269" s="41" t="s">
        <v>766</v>
      </c>
      <c r="B269" s="23"/>
      <c r="C269" s="24"/>
      <c r="D269" s="41" t="s">
        <v>767</v>
      </c>
      <c r="E269" s="24"/>
      <c r="F269" s="42" t="s">
        <v>768</v>
      </c>
      <c r="G269" s="41" t="s">
        <v>769</v>
      </c>
      <c r="H269" s="23"/>
      <c r="I269" s="23"/>
      <c r="J269" s="41" t="s">
        <v>770</v>
      </c>
      <c r="K269" s="24"/>
      <c r="L269" s="41" t="s">
        <v>23</v>
      </c>
      <c r="M269" s="24"/>
      <c r="N269" s="42">
        <f>Enero!Q263+Febrero!Q263+Marzo!Q263+Abril!Q263+Mayo!Q263+Junio!Q263+Julio!Q263+Agosto!Q263+Septiembre!Q263+Octubre!Q263+Noviembre!Q263+Diciembre!Q263</f>
        <v>1</v>
      </c>
      <c r="O269" s="43">
        <f>Enero!O263+Febrero!O263+Marzo!O263+Abril!O263+Mayo!O263+Junio!O263+Julio!O263+Agosto!O263+Septiembre!O263+Octubre!O263+Noviembre!O263+Diciembre!O263</f>
        <v>12566600</v>
      </c>
      <c r="P269" s="43">
        <f>Enero!T263+Febrero!T263+Marzo!T263+Abril!T263+Mayo!T263+Junio!T263+Julio!T263+Agosto!T263+Septiembre!T263+Octubre!T263+Noviembre!T263+Diciembre!T263</f>
        <v>12585118.518518519</v>
      </c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</row>
    <row r="270" spans="1:27" ht="15" customHeight="1">
      <c r="A270" s="48" t="s">
        <v>771</v>
      </c>
      <c r="B270" s="23"/>
      <c r="C270" s="24"/>
      <c r="D270" s="48" t="s">
        <v>772</v>
      </c>
      <c r="E270" s="24"/>
      <c r="F270" s="49" t="s">
        <v>38</v>
      </c>
      <c r="G270" s="48" t="s">
        <v>773</v>
      </c>
      <c r="H270" s="23"/>
      <c r="I270" s="46"/>
      <c r="J270" s="48" t="s">
        <v>774</v>
      </c>
      <c r="K270" s="24"/>
      <c r="L270" s="48" t="s">
        <v>40</v>
      </c>
      <c r="M270" s="24"/>
      <c r="N270" s="49">
        <f>Enero!Q264+Febrero!Q264+Marzo!Q264+Abril!Q264+Mayo!Q264+Junio!Q264+Julio!Q264+Agosto!Q264+Septiembre!Q264+Octubre!Q264+Noviembre!Q264+Diciembre!Q264</f>
        <v>0</v>
      </c>
      <c r="O270" s="50">
        <f>Enero!O264+Febrero!O264+Marzo!O264+Abril!O264+Mayo!O264+Junio!O264+Julio!O264+Agosto!O264+Septiembre!O264+Octubre!O264+Noviembre!O264+Diciembre!O264</f>
        <v>0</v>
      </c>
      <c r="P270" s="50">
        <f>Enero!T264+Febrero!T264+Marzo!T264+Abril!T264+Mayo!T264+Junio!T264+Julio!T264+Agosto!T264+Septiembre!T264+Octubre!T264+Noviembre!T264+Diciembre!T264</f>
        <v>0</v>
      </c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</row>
    <row r="271" spans="1:27" ht="15" customHeight="1">
      <c r="A271" s="48" t="s">
        <v>775</v>
      </c>
      <c r="B271" s="23"/>
      <c r="C271" s="24"/>
      <c r="D271" s="48" t="s">
        <v>776</v>
      </c>
      <c r="E271" s="24"/>
      <c r="F271" s="49" t="s">
        <v>777</v>
      </c>
      <c r="G271" s="48" t="s">
        <v>778</v>
      </c>
      <c r="H271" s="23"/>
      <c r="I271" s="46"/>
      <c r="J271" s="48" t="s">
        <v>779</v>
      </c>
      <c r="K271" s="24"/>
      <c r="L271" s="48" t="s">
        <v>23</v>
      </c>
      <c r="M271" s="24"/>
      <c r="N271" s="49">
        <f>Enero!Q265+Febrero!Q265+Marzo!Q265+Abril!Q265+Mayo!Q265+Junio!Q265+Julio!Q265+Agosto!Q265+Septiembre!Q265+Octubre!Q265+Noviembre!Q265+Diciembre!Q265</f>
        <v>0</v>
      </c>
      <c r="O271" s="50">
        <f>Enero!O265+Febrero!O265+Marzo!O265+Abril!O265+Mayo!O265+Junio!O265+Julio!O265+Agosto!O265+Septiembre!O265+Octubre!O265+Noviembre!O265+Diciembre!O265</f>
        <v>0</v>
      </c>
      <c r="P271" s="50">
        <f>Enero!T265+Febrero!T265+Marzo!T265+Abril!T265+Mayo!T265+Junio!T265+Julio!T265+Agosto!T265+Septiembre!T265+Octubre!T265+Noviembre!T265+Diciembre!T265</f>
        <v>0</v>
      </c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</row>
    <row r="272" spans="1:27" ht="15" customHeight="1">
      <c r="A272" s="44" t="s">
        <v>780</v>
      </c>
      <c r="B272" s="23"/>
      <c r="C272" s="24"/>
      <c r="D272" s="44" t="s">
        <v>781</v>
      </c>
      <c r="E272" s="24"/>
      <c r="F272" s="45" t="s">
        <v>782</v>
      </c>
      <c r="G272" s="44" t="s">
        <v>783</v>
      </c>
      <c r="H272" s="23"/>
      <c r="I272" s="46"/>
      <c r="J272" s="44" t="s">
        <v>784</v>
      </c>
      <c r="K272" s="24"/>
      <c r="L272" s="44" t="s">
        <v>23</v>
      </c>
      <c r="M272" s="24"/>
      <c r="N272" s="45">
        <f>Enero!Q266+Febrero!Q266+Marzo!Q266+Abril!Q266+Mayo!Q266+Junio!Q266+Julio!Q266+Agosto!Q266+Septiembre!Q266+Octubre!Q266+Noviembre!Q266+Diciembre!Q266</f>
        <v>3</v>
      </c>
      <c r="O272" s="47">
        <f>Enero!O266+Febrero!O266+Marzo!O266+Abril!O266+Mayo!O266+Junio!O266+Julio!O266+Agosto!O266+Septiembre!O266+Octubre!O266+Noviembre!O266+Diciembre!O266</f>
        <v>5750000</v>
      </c>
      <c r="P272" s="47">
        <f>Enero!T266+Febrero!T266+Marzo!T266+Abril!T266+Mayo!T266+Junio!T266+Julio!T266+Agosto!T266+Septiembre!T266+Octubre!T266+Noviembre!T266+Diciembre!T266</f>
        <v>7517093.0740740746</v>
      </c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</row>
    <row r="273" spans="1:27" ht="15" customHeight="1">
      <c r="A273" s="44" t="s">
        <v>780</v>
      </c>
      <c r="B273" s="23"/>
      <c r="C273" s="24"/>
      <c r="D273" s="44" t="s">
        <v>785</v>
      </c>
      <c r="E273" s="24"/>
      <c r="F273" s="45" t="s">
        <v>786</v>
      </c>
      <c r="G273" s="44" t="s">
        <v>787</v>
      </c>
      <c r="H273" s="23"/>
      <c r="I273" s="46"/>
      <c r="J273" s="44" t="s">
        <v>788</v>
      </c>
      <c r="K273" s="24"/>
      <c r="L273" s="44" t="s">
        <v>23</v>
      </c>
      <c r="M273" s="24"/>
      <c r="N273" s="45">
        <f>Enero!Q267+Febrero!Q267+Marzo!Q267+Abril!Q267+Mayo!Q267+Junio!Q267+Julio!Q267+Agosto!Q267+Septiembre!Q267+Octubre!Q267+Noviembre!Q267+Diciembre!Q267</f>
        <v>1</v>
      </c>
      <c r="O273" s="47">
        <f>Enero!O267+Febrero!O267+Marzo!O267+Abril!O267+Mayo!O267+Junio!O267+Julio!O267+Agosto!O267+Septiembre!O267+Octubre!O267+Noviembre!O267+Diciembre!O267</f>
        <v>1395000</v>
      </c>
      <c r="P273" s="47">
        <f>Enero!T267+Febrero!T267+Marzo!T267+Abril!T267+Mayo!T267+Junio!T267+Julio!T267+Agosto!T267+Septiembre!T267+Octubre!T267+Noviembre!T267+Diciembre!T267</f>
        <v>3056169.5555555555</v>
      </c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</row>
    <row r="274" spans="1:27" ht="15" customHeight="1">
      <c r="A274" s="44" t="s">
        <v>780</v>
      </c>
      <c r="B274" s="23"/>
      <c r="C274" s="24"/>
      <c r="D274" s="44" t="s">
        <v>789</v>
      </c>
      <c r="E274" s="24"/>
      <c r="F274" s="45" t="s">
        <v>786</v>
      </c>
      <c r="G274" s="44" t="s">
        <v>790</v>
      </c>
      <c r="H274" s="23"/>
      <c r="I274" s="46"/>
      <c r="J274" s="44" t="s">
        <v>791</v>
      </c>
      <c r="K274" s="24"/>
      <c r="L274" s="44" t="s">
        <v>23</v>
      </c>
      <c r="M274" s="24"/>
      <c r="N274" s="45">
        <f>Enero!Q268+Febrero!Q268+Marzo!Q268+Abril!Q268+Mayo!Q268+Junio!Q268+Julio!Q268+Agosto!Q268+Septiembre!Q268+Octubre!Q268+Noviembre!Q268+Diciembre!Q268</f>
        <v>0</v>
      </c>
      <c r="O274" s="47">
        <f>Enero!O268+Febrero!O268+Marzo!O268+Abril!O268+Mayo!O268+Junio!O268+Julio!O268+Agosto!O268+Septiembre!O268+Octubre!O268+Noviembre!O268+Diciembre!O268</f>
        <v>0</v>
      </c>
      <c r="P274" s="47">
        <f>Enero!T268+Febrero!T268+Marzo!T268+Abril!T268+Mayo!T268+Junio!T268+Julio!T268+Agosto!T268+Septiembre!T268+Octubre!T268+Noviembre!T268+Diciembre!T268</f>
        <v>2501781.0370370368</v>
      </c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</row>
    <row r="275" spans="1:27" ht="15.75" customHeight="1">
      <c r="A275" s="44" t="s">
        <v>780</v>
      </c>
      <c r="B275" s="23"/>
      <c r="C275" s="24"/>
      <c r="D275" s="44" t="s">
        <v>789</v>
      </c>
      <c r="E275" s="24"/>
      <c r="F275" s="45" t="s">
        <v>792</v>
      </c>
      <c r="G275" s="44" t="s">
        <v>793</v>
      </c>
      <c r="H275" s="23"/>
      <c r="I275" s="46"/>
      <c r="J275" s="44" t="s">
        <v>794</v>
      </c>
      <c r="K275" s="24"/>
      <c r="L275" s="44" t="s">
        <v>23</v>
      </c>
      <c r="M275" s="24"/>
      <c r="N275" s="45">
        <f>Enero!Q269+Febrero!Q269+Marzo!Q269+Abril!Q269+Mayo!Q269+Junio!Q269+Julio!Q269+Agosto!Q269+Septiembre!Q269+Octubre!Q269+Noviembre!Q269+Diciembre!Q269</f>
        <v>0</v>
      </c>
      <c r="O275" s="47">
        <f>Enero!O269+Febrero!O269+Marzo!O269+Abril!O269+Mayo!O269+Junio!O269+Julio!O269+Agosto!O269+Septiembre!O269+Octubre!O269+Noviembre!O269+Diciembre!O269</f>
        <v>0</v>
      </c>
      <c r="P275" s="47">
        <f>Enero!T269+Febrero!T269+Marzo!T269+Abril!T269+Mayo!T269+Junio!T269+Julio!T269+Agosto!T269+Septiembre!T269+Octubre!T269+Noviembre!T269+Diciembre!T269</f>
        <v>2501781.0370370368</v>
      </c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</row>
    <row r="276" spans="1:27" ht="15" customHeight="1">
      <c r="A276" s="44" t="s">
        <v>780</v>
      </c>
      <c r="B276" s="23"/>
      <c r="C276" s="24"/>
      <c r="D276" s="44" t="s">
        <v>789</v>
      </c>
      <c r="E276" s="24"/>
      <c r="F276" s="45" t="s">
        <v>786</v>
      </c>
      <c r="G276" s="44" t="s">
        <v>795</v>
      </c>
      <c r="H276" s="23"/>
      <c r="I276" s="46"/>
      <c r="J276" s="44" t="s">
        <v>796</v>
      </c>
      <c r="K276" s="24"/>
      <c r="L276" s="44" t="s">
        <v>23</v>
      </c>
      <c r="M276" s="24"/>
      <c r="N276" s="45">
        <f>Enero!Q270+Febrero!Q270+Marzo!Q270+Abril!Q270+Mayo!Q270+Junio!Q270+Julio!Q270+Agosto!Q270+Septiembre!Q270+Octubre!Q270+Noviembre!Q270+Diciembre!Q270</f>
        <v>1</v>
      </c>
      <c r="O276" s="47">
        <f>Enero!O270+Febrero!O270+Marzo!O270+Abril!O270+Mayo!O270+Junio!O270+Julio!O270+Agosto!O270+Septiembre!O270+Octubre!O270+Noviembre!O270+Diciembre!O270</f>
        <v>3661074</v>
      </c>
      <c r="P276" s="47">
        <f>Enero!T270+Febrero!T270+Marzo!T270+Abril!T270+Mayo!T270+Junio!T270+Julio!T270+Agosto!T270+Septiembre!T270+Octubre!T270+Noviembre!T270+Diciembre!T270</f>
        <v>6199892.0740740737</v>
      </c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</row>
    <row r="277" spans="1:27" ht="15" customHeight="1">
      <c r="A277" s="44" t="s">
        <v>780</v>
      </c>
      <c r="B277" s="23"/>
      <c r="C277" s="24"/>
      <c r="D277" s="44" t="s">
        <v>789</v>
      </c>
      <c r="E277" s="24"/>
      <c r="F277" s="45" t="s">
        <v>786</v>
      </c>
      <c r="G277" s="44" t="s">
        <v>797</v>
      </c>
      <c r="H277" s="23"/>
      <c r="I277" s="46"/>
      <c r="J277" s="44" t="s">
        <v>798</v>
      </c>
      <c r="K277" s="24"/>
      <c r="L277" s="44" t="s">
        <v>23</v>
      </c>
      <c r="M277" s="24"/>
      <c r="N277" s="45">
        <f>Enero!Q271+Febrero!Q271+Marzo!Q271+Abril!Q271+Mayo!Q271+Junio!Q271+Julio!Q271+Agosto!Q271+Septiembre!Q271+Octubre!Q271+Noviembre!Q271+Diciembre!Q271</f>
        <v>3</v>
      </c>
      <c r="O277" s="47">
        <f>Enero!O271+Febrero!O271+Marzo!O271+Abril!O271+Mayo!O271+Junio!O271+Julio!O271+Agosto!O271+Septiembre!O271+Octubre!O271+Noviembre!O271+Diciembre!O271</f>
        <v>7531553</v>
      </c>
      <c r="P277" s="47">
        <f>Enero!T271+Febrero!T271+Marzo!T271+Abril!T271+Mayo!T271+Junio!T271+Julio!T271+Agosto!T271+Septiembre!T271+Octubre!T271+Noviembre!T271+Diciembre!T271</f>
        <v>10070371.074074075</v>
      </c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</row>
    <row r="278" spans="1:27" ht="15" customHeight="1">
      <c r="A278" s="44" t="s">
        <v>780</v>
      </c>
      <c r="B278" s="23"/>
      <c r="C278" s="24"/>
      <c r="D278" s="44" t="s">
        <v>799</v>
      </c>
      <c r="E278" s="24"/>
      <c r="F278" s="45" t="s">
        <v>782</v>
      </c>
      <c r="G278" s="44" t="s">
        <v>800</v>
      </c>
      <c r="H278" s="23"/>
      <c r="I278" s="46"/>
      <c r="J278" s="44" t="s">
        <v>801</v>
      </c>
      <c r="K278" s="24"/>
      <c r="L278" s="44" t="s">
        <v>30</v>
      </c>
      <c r="M278" s="24"/>
      <c r="N278" s="45">
        <f>Enero!Q272+Febrero!Q272+Marzo!Q272+Abril!Q272+Mayo!Q272+Junio!Q272+Julio!Q272+Agosto!Q272+Septiembre!Q272+Octubre!Q272+Noviembre!Q272+Diciembre!Q272</f>
        <v>7</v>
      </c>
      <c r="O278" s="47">
        <f>Enero!O272+Febrero!O272+Marzo!O272+Abril!O272+Mayo!O272+Junio!O272+Julio!O272+Agosto!O272+Septiembre!O272+Octubre!O272+Noviembre!O272+Diciembre!O272</f>
        <v>5144500</v>
      </c>
      <c r="P278" s="47">
        <f>Enero!T272+Febrero!T272+Marzo!T272+Abril!T272+Mayo!T272+Junio!T272+Julio!T272+Agosto!T272+Septiembre!T272+Octubre!T272+Noviembre!T272+Diciembre!T272</f>
        <v>6957889.3703703713</v>
      </c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</row>
    <row r="279" spans="1:27" ht="15" customHeight="1">
      <c r="A279" s="44" t="s">
        <v>780</v>
      </c>
      <c r="B279" s="23"/>
      <c r="C279" s="24"/>
      <c r="D279" s="44" t="s">
        <v>799</v>
      </c>
      <c r="E279" s="24"/>
      <c r="F279" s="45" t="s">
        <v>782</v>
      </c>
      <c r="G279" s="44" t="s">
        <v>802</v>
      </c>
      <c r="H279" s="23"/>
      <c r="I279" s="46"/>
      <c r="J279" s="44" t="s">
        <v>803</v>
      </c>
      <c r="K279" s="24"/>
      <c r="L279" s="44" t="s">
        <v>30</v>
      </c>
      <c r="M279" s="24"/>
      <c r="N279" s="45">
        <f>Enero!Q273+Febrero!Q273+Marzo!Q273+Abril!Q273+Mayo!Q273+Junio!Q273+Julio!Q273+Agosto!Q273+Septiembre!Q273+Octubre!Q273+Noviembre!Q273+Diciembre!Q273</f>
        <v>2</v>
      </c>
      <c r="O279" s="47">
        <f>Enero!O273+Febrero!O273+Marzo!O273+Abril!O273+Mayo!O273+Junio!O273+Julio!O273+Agosto!O273+Septiembre!O273+Octubre!O273+Noviembre!O273+Diciembre!O273</f>
        <v>1368500</v>
      </c>
      <c r="P279" s="47">
        <f>Enero!T273+Febrero!T273+Marzo!T273+Abril!T273+Mayo!T273+Junio!T273+Julio!T273+Agosto!T273+Septiembre!T273+Octubre!T273+Noviembre!T273+Diciembre!T273</f>
        <v>3126333.8148148153</v>
      </c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</row>
    <row r="280" spans="1:27" ht="15" customHeight="1">
      <c r="A280" s="41" t="s">
        <v>804</v>
      </c>
      <c r="B280" s="23"/>
      <c r="C280" s="24"/>
      <c r="D280" s="41" t="s">
        <v>805</v>
      </c>
      <c r="E280" s="24"/>
      <c r="F280" s="42" t="s">
        <v>169</v>
      </c>
      <c r="G280" s="41" t="s">
        <v>806</v>
      </c>
      <c r="H280" s="23"/>
      <c r="I280" s="23"/>
      <c r="J280" s="41" t="s">
        <v>807</v>
      </c>
      <c r="K280" s="24"/>
      <c r="L280" s="41" t="s">
        <v>23</v>
      </c>
      <c r="M280" s="24"/>
      <c r="N280" s="42">
        <f>Enero!Q274+Febrero!Q274+Marzo!Q274+Abril!Q274+Mayo!Q274+Junio!Q274+Julio!Q274+Agosto!Q274+Septiembre!Q274+Octubre!Q274+Noviembre!Q274+Diciembre!Q274</f>
        <v>1</v>
      </c>
      <c r="O280" s="43">
        <f>Enero!O274+Febrero!O274+Marzo!O274+Abril!O274+Mayo!O274+Junio!O274+Julio!O274+Agosto!O274+Septiembre!O274+Octubre!O274+Noviembre!O274+Diciembre!O274</f>
        <v>1020000</v>
      </c>
      <c r="P280" s="43">
        <f>Enero!T274+Febrero!T274+Marzo!T274+Abril!T274+Mayo!T274+Junio!T274+Julio!T274+Agosto!T274+Septiembre!T274+Octubre!T274+Noviembre!T274+Diciembre!T274</f>
        <v>1131111.111111111</v>
      </c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</row>
    <row r="281" spans="1:27" ht="15" customHeight="1">
      <c r="A281" s="41" t="s">
        <v>804</v>
      </c>
      <c r="B281" s="23"/>
      <c r="C281" s="24"/>
      <c r="D281" s="41" t="s">
        <v>808</v>
      </c>
      <c r="E281" s="24"/>
      <c r="F281" s="42" t="s">
        <v>169</v>
      </c>
      <c r="G281" s="41" t="s">
        <v>809</v>
      </c>
      <c r="H281" s="23"/>
      <c r="I281" s="23"/>
      <c r="J281" s="41" t="s">
        <v>810</v>
      </c>
      <c r="K281" s="24"/>
      <c r="L281" s="41" t="s">
        <v>23</v>
      </c>
      <c r="M281" s="24"/>
      <c r="N281" s="42">
        <f>Enero!Q275+Febrero!Q275+Marzo!Q275+Abril!Q275+Mayo!Q275+Junio!Q275+Julio!Q275+Agosto!Q275+Septiembre!Q275+Octubre!Q275+Noviembre!Q275+Diciembre!Q275</f>
        <v>0</v>
      </c>
      <c r="O281" s="43">
        <f>Enero!O275+Febrero!O275+Marzo!O275+Abril!O275+Mayo!O275+Junio!O275+Julio!O275+Agosto!O275+Septiembre!O275+Octubre!O275+Noviembre!O275+Diciembre!O275</f>
        <v>0</v>
      </c>
      <c r="P281" s="43">
        <f>Enero!T275+Febrero!T275+Marzo!T275+Abril!T275+Mayo!T275+Junio!T275+Julio!T275+Agosto!T275+Septiembre!T275+Octubre!T275+Noviembre!T275+Diciembre!T275</f>
        <v>83333.333333333328</v>
      </c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</row>
    <row r="282" spans="1:27" ht="15" customHeight="1">
      <c r="A282" s="41" t="s">
        <v>811</v>
      </c>
      <c r="B282" s="23"/>
      <c r="C282" s="24"/>
      <c r="D282" s="41" t="s">
        <v>812</v>
      </c>
      <c r="E282" s="24"/>
      <c r="F282" s="42" t="s">
        <v>20</v>
      </c>
      <c r="G282" s="41" t="s">
        <v>813</v>
      </c>
      <c r="H282" s="23"/>
      <c r="I282" s="23"/>
      <c r="J282" s="41" t="s">
        <v>814</v>
      </c>
      <c r="K282" s="24"/>
      <c r="L282" s="41" t="s">
        <v>23</v>
      </c>
      <c r="M282" s="24"/>
      <c r="N282" s="42">
        <f>Enero!Q276+Febrero!Q276+Marzo!Q276+Abril!Q276+Mayo!Q276+Junio!Q276+Julio!Q276+Agosto!Q276+Septiembre!Q276+Octubre!Q276+Noviembre!Q276+Diciembre!Q276</f>
        <v>0</v>
      </c>
      <c r="O282" s="43">
        <f>Enero!O276+Febrero!O276+Marzo!O276+Abril!O276+Mayo!O276+Junio!O276+Julio!O276+Agosto!O276+Septiembre!O276+Octubre!O276+Noviembre!O276+Diciembre!O276</f>
        <v>0</v>
      </c>
      <c r="P282" s="43">
        <f>Enero!T276+Febrero!T276+Marzo!T276+Abril!T276+Mayo!T276+Junio!T276+Julio!T276+Agosto!T276+Septiembre!T276+Octubre!T276+Noviembre!T276+Diciembre!T276</f>
        <v>18518.518518518518</v>
      </c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</row>
    <row r="283" spans="1:27" ht="15" customHeight="1">
      <c r="A283" s="41" t="s">
        <v>811</v>
      </c>
      <c r="B283" s="23"/>
      <c r="C283" s="24"/>
      <c r="D283" s="41" t="s">
        <v>812</v>
      </c>
      <c r="E283" s="24"/>
      <c r="F283" s="42" t="s">
        <v>20</v>
      </c>
      <c r="G283" s="41" t="s">
        <v>815</v>
      </c>
      <c r="H283" s="23"/>
      <c r="I283" s="23"/>
      <c r="J283" s="41" t="s">
        <v>816</v>
      </c>
      <c r="K283" s="24"/>
      <c r="L283" s="41" t="s">
        <v>23</v>
      </c>
      <c r="M283" s="24"/>
      <c r="N283" s="42">
        <f>Enero!Q277+Febrero!Q277+Marzo!Q277+Abril!Q277+Mayo!Q277+Junio!Q277+Julio!Q277+Agosto!Q277+Septiembre!Q277+Octubre!Q277+Noviembre!Q277+Diciembre!Q277</f>
        <v>1</v>
      </c>
      <c r="O283" s="43">
        <f>Enero!O277+Febrero!O277+Marzo!O277+Abril!O277+Mayo!O277+Junio!O277+Julio!O277+Agosto!O277+Septiembre!O277+Octubre!O277+Noviembre!O277+Diciembre!O277</f>
        <v>0</v>
      </c>
      <c r="P283" s="43">
        <f>Enero!T277+Febrero!T277+Marzo!T277+Abril!T277+Mayo!T277+Junio!T277+Julio!T277+Agosto!T277+Septiembre!T277+Octubre!T277+Noviembre!T277+Diciembre!T277</f>
        <v>18518.518518518518</v>
      </c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</row>
    <row r="284" spans="1:27" ht="15" customHeight="1">
      <c r="A284" s="41" t="s">
        <v>811</v>
      </c>
      <c r="B284" s="23"/>
      <c r="C284" s="24"/>
      <c r="D284" s="41" t="s">
        <v>812</v>
      </c>
      <c r="E284" s="24"/>
      <c r="F284" s="42" t="s">
        <v>20</v>
      </c>
      <c r="G284" s="41" t="s">
        <v>817</v>
      </c>
      <c r="H284" s="23"/>
      <c r="I284" s="23"/>
      <c r="J284" s="41" t="s">
        <v>818</v>
      </c>
      <c r="K284" s="24"/>
      <c r="L284" s="41" t="s">
        <v>23</v>
      </c>
      <c r="M284" s="24"/>
      <c r="N284" s="42">
        <f>Enero!Q278+Febrero!Q278+Marzo!Q278+Abril!Q278+Mayo!Q278+Junio!Q278+Julio!Q278+Agosto!Q278+Septiembre!Q278+Octubre!Q278+Noviembre!Q278+Diciembre!Q278</f>
        <v>0</v>
      </c>
      <c r="O284" s="43">
        <f>Enero!O278+Febrero!O278+Marzo!O278+Abril!O278+Mayo!O278+Junio!O278+Julio!O278+Agosto!O278+Septiembre!O278+Octubre!O278+Noviembre!O278+Diciembre!O278</f>
        <v>0</v>
      </c>
      <c r="P284" s="43">
        <f>Enero!T278+Febrero!T278+Marzo!T278+Abril!T278+Mayo!T278+Junio!T278+Julio!T278+Agosto!T278+Septiembre!T278+Octubre!T278+Noviembre!T278+Diciembre!T278</f>
        <v>18518.518518518518</v>
      </c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</row>
    <row r="285" spans="1:27" ht="15" customHeight="1">
      <c r="A285" s="41" t="s">
        <v>811</v>
      </c>
      <c r="B285" s="23"/>
      <c r="C285" s="24"/>
      <c r="D285" s="41" t="s">
        <v>819</v>
      </c>
      <c r="E285" s="24"/>
      <c r="F285" s="42" t="s">
        <v>20</v>
      </c>
      <c r="G285" s="41" t="s">
        <v>820</v>
      </c>
      <c r="H285" s="23"/>
      <c r="I285" s="23"/>
      <c r="J285" s="41" t="s">
        <v>821</v>
      </c>
      <c r="K285" s="24"/>
      <c r="L285" s="41" t="s">
        <v>30</v>
      </c>
      <c r="M285" s="24"/>
      <c r="N285" s="42">
        <f>Enero!Q279+Febrero!Q279+Marzo!Q279+Abril!Q279+Mayo!Q279+Junio!Q279+Julio!Q279+Agosto!Q279+Septiembre!Q279+Octubre!Q279+Noviembre!Q279+Diciembre!Q279</f>
        <v>0</v>
      </c>
      <c r="O285" s="43">
        <f>Enero!O279+Febrero!O279+Marzo!O279+Abril!O279+Mayo!O279+Junio!O279+Julio!O279+Agosto!O279+Septiembre!O279+Octubre!O279+Noviembre!O279+Diciembre!O279</f>
        <v>0</v>
      </c>
      <c r="P285" s="43">
        <f>Enero!T279+Febrero!T279+Marzo!T279+Abril!T279+Mayo!T279+Junio!T279+Julio!T279+Agosto!T279+Septiembre!T279+Octubre!T279+Noviembre!T279+Diciembre!T279</f>
        <v>9259.2592592592591</v>
      </c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</row>
    <row r="286" spans="1:27" ht="15" customHeight="1">
      <c r="A286" s="41" t="s">
        <v>811</v>
      </c>
      <c r="B286" s="23"/>
      <c r="C286" s="24"/>
      <c r="D286" s="41" t="s">
        <v>819</v>
      </c>
      <c r="E286" s="24"/>
      <c r="F286" s="42" t="s">
        <v>20</v>
      </c>
      <c r="G286" s="41" t="s">
        <v>822</v>
      </c>
      <c r="H286" s="23"/>
      <c r="I286" s="23"/>
      <c r="J286" s="41" t="s">
        <v>823</v>
      </c>
      <c r="K286" s="24"/>
      <c r="L286" s="41" t="s">
        <v>30</v>
      </c>
      <c r="M286" s="24"/>
      <c r="N286" s="42">
        <f>Enero!Q280+Febrero!Q280+Marzo!Q280+Abril!Q280+Mayo!Q280+Junio!Q280+Julio!Q280+Agosto!Q280+Septiembre!Q280+Octubre!Q280+Noviembre!Q280+Diciembre!Q280</f>
        <v>0</v>
      </c>
      <c r="O286" s="43">
        <f>Enero!O280+Febrero!O280+Marzo!O280+Abril!O280+Mayo!O280+Junio!O280+Julio!O280+Agosto!O280+Septiembre!O280+Octubre!O280+Noviembre!O280+Diciembre!O280</f>
        <v>0</v>
      </c>
      <c r="P286" s="43">
        <f>Enero!T280+Febrero!T280+Marzo!T280+Abril!T280+Mayo!T280+Junio!T280+Julio!T280+Agosto!T280+Septiembre!T280+Octubre!T280+Noviembre!T280+Diciembre!T280</f>
        <v>9259.2592592592591</v>
      </c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</row>
    <row r="287" spans="1:27" ht="15" customHeight="1">
      <c r="A287" s="41" t="s">
        <v>811</v>
      </c>
      <c r="B287" s="23"/>
      <c r="C287" s="24"/>
      <c r="D287" s="41" t="s">
        <v>819</v>
      </c>
      <c r="E287" s="24"/>
      <c r="F287" s="42" t="s">
        <v>20</v>
      </c>
      <c r="G287" s="41" t="s">
        <v>824</v>
      </c>
      <c r="H287" s="23"/>
      <c r="I287" s="23"/>
      <c r="J287" s="41" t="s">
        <v>825</v>
      </c>
      <c r="K287" s="24"/>
      <c r="L287" s="41" t="s">
        <v>30</v>
      </c>
      <c r="M287" s="24"/>
      <c r="N287" s="42">
        <f>Enero!Q281+Febrero!Q281+Marzo!Q281+Abril!Q281+Mayo!Q281+Junio!Q281+Julio!Q281+Agosto!Q281+Septiembre!Q281+Octubre!Q281+Noviembre!Q281+Diciembre!Q281</f>
        <v>0</v>
      </c>
      <c r="O287" s="43">
        <f>Enero!O281+Febrero!O281+Marzo!O281+Abril!O281+Mayo!O281+Junio!O281+Julio!O281+Agosto!O281+Septiembre!O281+Octubre!O281+Noviembre!O281+Diciembre!O281</f>
        <v>0</v>
      </c>
      <c r="P287" s="43">
        <f>Enero!T281+Febrero!T281+Marzo!T281+Abril!T281+Mayo!T281+Junio!T281+Julio!T281+Agosto!T281+Septiembre!T281+Octubre!T281+Noviembre!T281+Diciembre!T281</f>
        <v>9259.2592592592591</v>
      </c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</row>
    <row r="288" spans="1:27" ht="15" customHeight="1">
      <c r="A288" s="41" t="s">
        <v>811</v>
      </c>
      <c r="B288" s="23"/>
      <c r="C288" s="24"/>
      <c r="D288" s="41" t="s">
        <v>819</v>
      </c>
      <c r="E288" s="24"/>
      <c r="F288" s="42" t="s">
        <v>20</v>
      </c>
      <c r="G288" s="41" t="s">
        <v>826</v>
      </c>
      <c r="H288" s="23"/>
      <c r="I288" s="23"/>
      <c r="J288" s="41" t="s">
        <v>827</v>
      </c>
      <c r="K288" s="24"/>
      <c r="L288" s="41" t="s">
        <v>30</v>
      </c>
      <c r="M288" s="24"/>
      <c r="N288" s="42">
        <f>Enero!Q282+Febrero!Q282+Marzo!Q282+Abril!Q282+Mayo!Q282+Junio!Q282+Julio!Q282+Agosto!Q282+Septiembre!Q282+Octubre!Q282+Noviembre!Q282+Diciembre!Q282</f>
        <v>0</v>
      </c>
      <c r="O288" s="43">
        <f>Enero!O282+Febrero!O282+Marzo!O282+Abril!O282+Mayo!O282+Junio!O282+Julio!O282+Agosto!O282+Septiembre!O282+Octubre!O282+Noviembre!O282+Diciembre!O282</f>
        <v>0</v>
      </c>
      <c r="P288" s="43">
        <f>Enero!T282+Febrero!T282+Marzo!T282+Abril!T282+Mayo!T282+Junio!T282+Julio!T282+Agosto!T282+Septiembre!T282+Octubre!T282+Noviembre!T282+Diciembre!T282</f>
        <v>9259.2592592592591</v>
      </c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</row>
    <row r="289" spans="1:27" ht="15" customHeight="1">
      <c r="A289" s="41" t="s">
        <v>811</v>
      </c>
      <c r="B289" s="23"/>
      <c r="C289" s="24"/>
      <c r="D289" s="41" t="s">
        <v>828</v>
      </c>
      <c r="E289" s="24"/>
      <c r="F289" s="42" t="s">
        <v>20</v>
      </c>
      <c r="G289" s="41" t="s">
        <v>829</v>
      </c>
      <c r="H289" s="23"/>
      <c r="I289" s="23"/>
      <c r="J289" s="41" t="s">
        <v>830</v>
      </c>
      <c r="K289" s="24"/>
      <c r="L289" s="41" t="s">
        <v>30</v>
      </c>
      <c r="M289" s="24"/>
      <c r="N289" s="42">
        <f>Enero!Q283+Febrero!Q283+Marzo!Q283+Abril!Q283+Mayo!Q283+Junio!Q283+Julio!Q283+Agosto!Q283+Septiembre!Q283+Octubre!Q283+Noviembre!Q283+Diciembre!Q283</f>
        <v>0</v>
      </c>
      <c r="O289" s="43">
        <f>Enero!O283+Febrero!O283+Marzo!O283+Abril!O283+Mayo!O283+Junio!O283+Julio!O283+Agosto!O283+Septiembre!O283+Octubre!O283+Noviembre!O283+Diciembre!O283</f>
        <v>0</v>
      </c>
      <c r="P289" s="43">
        <f>Enero!T283+Febrero!T283+Marzo!T283+Abril!T283+Mayo!T283+Junio!T283+Julio!T283+Agosto!T283+Septiembre!T283+Octubre!T283+Noviembre!T283+Diciembre!T283</f>
        <v>9259.2592592592591</v>
      </c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</row>
    <row r="290" spans="1:27" ht="15" customHeight="1">
      <c r="A290" s="41" t="s">
        <v>811</v>
      </c>
      <c r="B290" s="23"/>
      <c r="C290" s="24"/>
      <c r="D290" s="41" t="s">
        <v>819</v>
      </c>
      <c r="E290" s="24"/>
      <c r="F290" s="42" t="s">
        <v>20</v>
      </c>
      <c r="G290" s="41" t="s">
        <v>831</v>
      </c>
      <c r="H290" s="23"/>
      <c r="I290" s="23"/>
      <c r="J290" s="41" t="s">
        <v>832</v>
      </c>
      <c r="K290" s="24"/>
      <c r="L290" s="41" t="s">
        <v>96</v>
      </c>
      <c r="M290" s="24"/>
      <c r="N290" s="42">
        <f>Enero!Q284+Febrero!Q284+Marzo!Q284+Abril!Q284+Mayo!Q284+Junio!Q284+Julio!Q284+Agosto!Q284+Septiembre!Q284+Octubre!Q284+Noviembre!Q284+Diciembre!Q284</f>
        <v>0</v>
      </c>
      <c r="O290" s="43">
        <f>Enero!O284+Febrero!O284+Marzo!O284+Abril!O284+Mayo!O284+Junio!O284+Julio!O284+Agosto!O284+Septiembre!O284+Octubre!O284+Noviembre!O284+Diciembre!O284</f>
        <v>0</v>
      </c>
      <c r="P290" s="43">
        <f>Enero!T284+Febrero!T284+Marzo!T284+Abril!T284+Mayo!T284+Junio!T284+Julio!T284+Agosto!T284+Septiembre!T284+Octubre!T284+Noviembre!T284+Diciembre!T284</f>
        <v>9259.2592592592591</v>
      </c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</row>
    <row r="291" spans="1:27" ht="15" customHeight="1">
      <c r="A291" s="41" t="s">
        <v>811</v>
      </c>
      <c r="B291" s="23"/>
      <c r="C291" s="24"/>
      <c r="D291" s="41" t="s">
        <v>812</v>
      </c>
      <c r="E291" s="24"/>
      <c r="F291" s="42" t="s">
        <v>20</v>
      </c>
      <c r="G291" s="41" t="s">
        <v>833</v>
      </c>
      <c r="H291" s="23"/>
      <c r="I291" s="23"/>
      <c r="J291" s="41" t="s">
        <v>834</v>
      </c>
      <c r="K291" s="24"/>
      <c r="L291" s="41" t="s">
        <v>96</v>
      </c>
      <c r="M291" s="24"/>
      <c r="N291" s="42">
        <f>Enero!Q285+Febrero!Q285+Marzo!Q285+Abril!Q285+Mayo!Q285+Junio!Q285+Julio!Q285+Agosto!Q285+Septiembre!Q285+Octubre!Q285+Noviembre!Q285+Diciembre!Q285</f>
        <v>0</v>
      </c>
      <c r="O291" s="43">
        <f>Enero!O285+Febrero!O285+Marzo!O285+Abril!O285+Mayo!O285+Junio!O285+Julio!O285+Agosto!O285+Septiembre!O285+Octubre!O285+Noviembre!O285+Diciembre!O285</f>
        <v>0</v>
      </c>
      <c r="P291" s="43">
        <f>Enero!T285+Febrero!T285+Marzo!T285+Abril!T285+Mayo!T285+Junio!T285+Julio!T285+Agosto!T285+Septiembre!T285+Octubre!T285+Noviembre!T285+Diciembre!T285</f>
        <v>9259.2592592592591</v>
      </c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</row>
    <row r="292" spans="1:27" ht="15" customHeight="1">
      <c r="A292" s="41" t="s">
        <v>811</v>
      </c>
      <c r="B292" s="23"/>
      <c r="C292" s="24"/>
      <c r="D292" s="41" t="s">
        <v>819</v>
      </c>
      <c r="E292" s="24"/>
      <c r="F292" s="42" t="s">
        <v>20</v>
      </c>
      <c r="G292" s="41" t="s">
        <v>835</v>
      </c>
      <c r="H292" s="23"/>
      <c r="I292" s="23"/>
      <c r="J292" s="41" t="s">
        <v>836</v>
      </c>
      <c r="K292" s="24"/>
      <c r="L292" s="41" t="s">
        <v>96</v>
      </c>
      <c r="M292" s="24"/>
      <c r="N292" s="42">
        <f>Enero!Q286+Febrero!Q286+Marzo!Q286+Abril!Q286+Mayo!Q286+Junio!Q286+Julio!Q286+Agosto!Q286+Septiembre!Q286+Octubre!Q286+Noviembre!Q286+Diciembre!Q286</f>
        <v>0</v>
      </c>
      <c r="O292" s="43">
        <f>Enero!O286+Febrero!O286+Marzo!O286+Abril!O286+Mayo!O286+Junio!O286+Julio!O286+Agosto!O286+Septiembre!O286+Octubre!O286+Noviembre!O286+Diciembre!O286</f>
        <v>0</v>
      </c>
      <c r="P292" s="43">
        <f>Enero!T286+Febrero!T286+Marzo!T286+Abril!T286+Mayo!T286+Junio!T286+Julio!T286+Agosto!T286+Septiembre!T286+Octubre!T286+Noviembre!T286+Diciembre!T286</f>
        <v>9259.2592592592591</v>
      </c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</row>
    <row r="293" spans="1:27" ht="15" customHeight="1">
      <c r="A293" s="41" t="s">
        <v>811</v>
      </c>
      <c r="B293" s="23"/>
      <c r="C293" s="24"/>
      <c r="D293" s="41" t="s">
        <v>812</v>
      </c>
      <c r="E293" s="24"/>
      <c r="F293" s="42" t="s">
        <v>20</v>
      </c>
      <c r="G293" s="41" t="s">
        <v>837</v>
      </c>
      <c r="H293" s="23"/>
      <c r="I293" s="23"/>
      <c r="J293" s="41" t="s">
        <v>838</v>
      </c>
      <c r="K293" s="24"/>
      <c r="L293" s="41" t="s">
        <v>35</v>
      </c>
      <c r="M293" s="24"/>
      <c r="N293" s="42">
        <f>Enero!Q287+Febrero!Q287+Marzo!Q287+Abril!Q287+Mayo!Q287+Junio!Q287+Julio!Q287+Agosto!Q287+Septiembre!Q287+Octubre!Q287+Noviembre!Q287+Diciembre!Q287</f>
        <v>0</v>
      </c>
      <c r="O293" s="43">
        <f>Enero!O287+Febrero!O287+Marzo!O287+Abril!O287+Mayo!O287+Junio!O287+Julio!O287+Agosto!O287+Septiembre!O287+Octubre!O287+Noviembre!O287+Diciembre!O287</f>
        <v>0</v>
      </c>
      <c r="P293" s="43">
        <f>Enero!T287+Febrero!T287+Marzo!T287+Abril!T287+Mayo!T287+Junio!T287+Julio!T287+Agosto!T287+Septiembre!T287+Octubre!T287+Noviembre!T287+Diciembre!T287</f>
        <v>18518.518518518518</v>
      </c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</row>
    <row r="294" spans="1:27" ht="15" customHeight="1">
      <c r="A294" s="41" t="s">
        <v>811</v>
      </c>
      <c r="B294" s="23"/>
      <c r="C294" s="24"/>
      <c r="D294" s="41" t="s">
        <v>812</v>
      </c>
      <c r="E294" s="24"/>
      <c r="F294" s="42" t="s">
        <v>20</v>
      </c>
      <c r="G294" s="41" t="s">
        <v>839</v>
      </c>
      <c r="H294" s="23"/>
      <c r="I294" s="23"/>
      <c r="J294" s="41" t="s">
        <v>840</v>
      </c>
      <c r="K294" s="24"/>
      <c r="L294" s="41" t="s">
        <v>35</v>
      </c>
      <c r="M294" s="24"/>
      <c r="N294" s="42">
        <f>Enero!Q288+Febrero!Q288+Marzo!Q288+Abril!Q288+Mayo!Q288+Junio!Q288+Julio!Q288+Agosto!Q288+Septiembre!Q288+Octubre!Q288+Noviembre!Q288+Diciembre!Q288</f>
        <v>0</v>
      </c>
      <c r="O294" s="43">
        <f>Enero!O288+Febrero!O288+Marzo!O288+Abril!O288+Mayo!O288+Junio!O288+Julio!O288+Agosto!O288+Septiembre!O288+Octubre!O288+Noviembre!O288+Diciembre!O288</f>
        <v>0</v>
      </c>
      <c r="P294" s="43">
        <f>Enero!T288+Febrero!T288+Marzo!T288+Abril!T288+Mayo!T288+Junio!T288+Julio!T288+Agosto!T288+Septiembre!T288+Octubre!T288+Noviembre!T288+Diciembre!T288</f>
        <v>18518.518518518518</v>
      </c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</row>
    <row r="295" spans="1:27" ht="15" customHeight="1">
      <c r="A295" s="41" t="s">
        <v>811</v>
      </c>
      <c r="B295" s="23"/>
      <c r="C295" s="24"/>
      <c r="D295" s="41" t="s">
        <v>819</v>
      </c>
      <c r="E295" s="24"/>
      <c r="F295" s="42" t="s">
        <v>20</v>
      </c>
      <c r="G295" s="41" t="s">
        <v>841</v>
      </c>
      <c r="H295" s="23"/>
      <c r="I295" s="23"/>
      <c r="J295" s="41" t="s">
        <v>842</v>
      </c>
      <c r="K295" s="24"/>
      <c r="L295" s="41" t="s">
        <v>239</v>
      </c>
      <c r="M295" s="24"/>
      <c r="N295" s="42">
        <f>Enero!Q289+Febrero!Q289+Marzo!Q289+Abril!Q289+Mayo!Q289+Junio!Q289+Julio!Q289+Agosto!Q289+Septiembre!Q289+Octubre!Q289+Noviembre!Q289+Diciembre!Q289</f>
        <v>0</v>
      </c>
      <c r="O295" s="43">
        <f>Enero!O289+Febrero!O289+Marzo!O289+Abril!O289+Mayo!O289+Junio!O289+Julio!O289+Agosto!O289+Septiembre!O289+Octubre!O289+Noviembre!O289+Diciembre!O289</f>
        <v>0</v>
      </c>
      <c r="P295" s="43">
        <f>Enero!T289+Febrero!T289+Marzo!T289+Abril!T289+Mayo!T289+Junio!T289+Julio!T289+Agosto!T289+Septiembre!T289+Octubre!T289+Noviembre!T289+Diciembre!T289</f>
        <v>18518.518518518518</v>
      </c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</row>
    <row r="296" spans="1:27" ht="15" customHeight="1">
      <c r="A296" s="41" t="s">
        <v>811</v>
      </c>
      <c r="B296" s="23"/>
      <c r="C296" s="24"/>
      <c r="D296" s="41" t="s">
        <v>812</v>
      </c>
      <c r="E296" s="24"/>
      <c r="F296" s="42" t="s">
        <v>20</v>
      </c>
      <c r="G296" s="41" t="s">
        <v>843</v>
      </c>
      <c r="H296" s="23"/>
      <c r="I296" s="23"/>
      <c r="J296" s="41" t="s">
        <v>844</v>
      </c>
      <c r="K296" s="24"/>
      <c r="L296" s="41" t="s">
        <v>239</v>
      </c>
      <c r="M296" s="24"/>
      <c r="N296" s="42">
        <f>Enero!Q290+Febrero!Q290+Marzo!Q290+Abril!Q290+Mayo!Q290+Junio!Q290+Julio!Q290+Agosto!Q290+Septiembre!Q290+Octubre!Q290+Noviembre!Q290+Diciembre!Q290</f>
        <v>0</v>
      </c>
      <c r="O296" s="43">
        <f>Enero!O290+Febrero!O290+Marzo!O290+Abril!O290+Mayo!O290+Junio!O290+Julio!O290+Agosto!O290+Septiembre!O290+Octubre!O290+Noviembre!O290+Diciembre!O290</f>
        <v>0</v>
      </c>
      <c r="P296" s="43">
        <f>Enero!T290+Febrero!T290+Marzo!T290+Abril!T290+Mayo!T290+Junio!T290+Julio!T290+Agosto!T290+Septiembre!T290+Octubre!T290+Noviembre!T290+Diciembre!T290</f>
        <v>18518.518518518518</v>
      </c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</row>
    <row r="297" spans="1:27" ht="15" customHeight="1">
      <c r="A297" s="41" t="s">
        <v>811</v>
      </c>
      <c r="B297" s="23"/>
      <c r="C297" s="24"/>
      <c r="D297" s="41" t="s">
        <v>812</v>
      </c>
      <c r="E297" s="24"/>
      <c r="F297" s="42" t="s">
        <v>20</v>
      </c>
      <c r="G297" s="41" t="s">
        <v>845</v>
      </c>
      <c r="H297" s="23"/>
      <c r="I297" s="23"/>
      <c r="J297" s="41" t="s">
        <v>846</v>
      </c>
      <c r="K297" s="24"/>
      <c r="L297" s="41" t="s">
        <v>239</v>
      </c>
      <c r="M297" s="24"/>
      <c r="N297" s="42">
        <f>Enero!Q291+Febrero!Q291+Marzo!Q291+Abril!Q291+Mayo!Q291+Junio!Q291+Julio!Q291+Agosto!Q291+Septiembre!Q291+Octubre!Q291+Noviembre!Q291+Diciembre!Q291</f>
        <v>0</v>
      </c>
      <c r="O297" s="43">
        <f>Enero!O291+Febrero!O291+Marzo!O291+Abril!O291+Mayo!O291+Junio!O291+Julio!O291+Agosto!O291+Septiembre!O291+Octubre!O291+Noviembre!O291+Diciembre!O291</f>
        <v>0</v>
      </c>
      <c r="P297" s="43">
        <f>Enero!T291+Febrero!T291+Marzo!T291+Abril!T291+Mayo!T291+Junio!T291+Julio!T291+Agosto!T291+Septiembre!T291+Octubre!T291+Noviembre!T291+Diciembre!T291</f>
        <v>18518.518518518518</v>
      </c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</row>
    <row r="298" spans="1:27" ht="15" customHeight="1">
      <c r="A298" s="41" t="s">
        <v>811</v>
      </c>
      <c r="B298" s="23"/>
      <c r="C298" s="24"/>
      <c r="D298" s="41" t="s">
        <v>812</v>
      </c>
      <c r="E298" s="24"/>
      <c r="F298" s="42" t="s">
        <v>20</v>
      </c>
      <c r="G298" s="41" t="s">
        <v>847</v>
      </c>
      <c r="H298" s="23"/>
      <c r="I298" s="23"/>
      <c r="J298" s="41" t="s">
        <v>848</v>
      </c>
      <c r="K298" s="24"/>
      <c r="L298" s="41" t="s">
        <v>106</v>
      </c>
      <c r="M298" s="24"/>
      <c r="N298" s="42">
        <f>Enero!Q292+Febrero!Q292+Marzo!Q292+Abril!Q292+Mayo!Q292+Junio!Q292+Julio!Q292+Agosto!Q292+Septiembre!Q292+Octubre!Q292+Noviembre!Q292+Diciembre!Q292</f>
        <v>0</v>
      </c>
      <c r="O298" s="43">
        <f>Enero!O292+Febrero!O292+Marzo!O292+Abril!O292+Mayo!O292+Junio!O292+Julio!O292+Agosto!O292+Septiembre!O292+Octubre!O292+Noviembre!O292+Diciembre!O292</f>
        <v>0</v>
      </c>
      <c r="P298" s="43">
        <f>Enero!T292+Febrero!T292+Marzo!T292+Abril!T292+Mayo!T292+Junio!T292+Julio!T292+Agosto!T292+Septiembre!T292+Octubre!T292+Noviembre!T292+Diciembre!T292</f>
        <v>18518.518518518518</v>
      </c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</row>
    <row r="299" spans="1:27" ht="15" customHeight="1">
      <c r="A299" s="41" t="s">
        <v>811</v>
      </c>
      <c r="B299" s="23"/>
      <c r="C299" s="24"/>
      <c r="D299" s="41" t="s">
        <v>812</v>
      </c>
      <c r="E299" s="24"/>
      <c r="F299" s="42" t="s">
        <v>20</v>
      </c>
      <c r="G299" s="41" t="s">
        <v>849</v>
      </c>
      <c r="H299" s="23"/>
      <c r="I299" s="23"/>
      <c r="J299" s="41" t="s">
        <v>850</v>
      </c>
      <c r="K299" s="24"/>
      <c r="L299" s="41" t="s">
        <v>106</v>
      </c>
      <c r="M299" s="24"/>
      <c r="N299" s="42">
        <f>Enero!Q293+Febrero!Q293+Marzo!Q293+Abril!Q293+Mayo!Q293+Junio!Q293+Julio!Q293+Agosto!Q293+Septiembre!Q293+Octubre!Q293+Noviembre!Q293+Diciembre!Q293</f>
        <v>1</v>
      </c>
      <c r="O299" s="43">
        <f>Enero!O293+Febrero!O293+Marzo!O293+Abril!O293+Mayo!O293+Junio!O293+Julio!O293+Agosto!O293+Septiembre!O293+Octubre!O293+Noviembre!O293+Diciembre!O293</f>
        <v>0</v>
      </c>
      <c r="P299" s="43">
        <f>Enero!T293+Febrero!T293+Marzo!T293+Abril!T293+Mayo!T293+Junio!T293+Julio!T293+Agosto!T293+Septiembre!T293+Octubre!T293+Noviembre!T293+Diciembre!T293</f>
        <v>9259.2592592592591</v>
      </c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</row>
    <row r="300" spans="1:27" ht="15" customHeight="1">
      <c r="A300" s="41" t="s">
        <v>811</v>
      </c>
      <c r="B300" s="23"/>
      <c r="C300" s="24"/>
      <c r="D300" s="41" t="s">
        <v>812</v>
      </c>
      <c r="E300" s="24"/>
      <c r="F300" s="42" t="s">
        <v>20</v>
      </c>
      <c r="G300" s="41" t="s">
        <v>851</v>
      </c>
      <c r="H300" s="23"/>
      <c r="I300" s="23"/>
      <c r="J300" s="41" t="s">
        <v>852</v>
      </c>
      <c r="K300" s="24"/>
      <c r="L300" s="41" t="s">
        <v>106</v>
      </c>
      <c r="M300" s="24"/>
      <c r="N300" s="42">
        <f>Enero!Q294+Febrero!Q294+Marzo!Q294+Abril!Q294+Mayo!Q294+Junio!Q294+Julio!Q294+Agosto!Q294+Septiembre!Q294+Octubre!Q294+Noviembre!Q294+Diciembre!Q294</f>
        <v>0</v>
      </c>
      <c r="O300" s="43">
        <f>Enero!O294+Febrero!O294+Marzo!O294+Abril!O294+Mayo!O294+Junio!O294+Julio!O294+Agosto!O294+Septiembre!O294+Octubre!O294+Noviembre!O294+Diciembre!O294</f>
        <v>0</v>
      </c>
      <c r="P300" s="43">
        <f>Enero!T294+Febrero!T294+Marzo!T294+Abril!T294+Mayo!T294+Junio!T294+Julio!T294+Agosto!T294+Septiembre!T294+Octubre!T294+Noviembre!T294+Diciembre!T294</f>
        <v>18518.518518518518</v>
      </c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</row>
    <row r="301" spans="1:27" ht="15" customHeight="1">
      <c r="A301" s="41" t="s">
        <v>811</v>
      </c>
      <c r="B301" s="23"/>
      <c r="C301" s="24"/>
      <c r="D301" s="41" t="s">
        <v>812</v>
      </c>
      <c r="E301" s="24"/>
      <c r="F301" s="42" t="s">
        <v>20</v>
      </c>
      <c r="G301" s="41" t="s">
        <v>853</v>
      </c>
      <c r="H301" s="23"/>
      <c r="I301" s="23"/>
      <c r="J301" s="41" t="s">
        <v>854</v>
      </c>
      <c r="K301" s="24"/>
      <c r="L301" s="41" t="s">
        <v>106</v>
      </c>
      <c r="M301" s="24"/>
      <c r="N301" s="42">
        <f>Enero!Q295+Febrero!Q295+Marzo!Q295+Abril!Q295+Mayo!Q295+Junio!Q295+Julio!Q295+Agosto!Q295+Septiembre!Q295+Octubre!Q295+Noviembre!Q295+Diciembre!Q295</f>
        <v>1</v>
      </c>
      <c r="O301" s="43">
        <f>Enero!O295+Febrero!O295+Marzo!O295+Abril!O295+Mayo!O295+Junio!O295+Julio!O295+Agosto!O295+Septiembre!O295+Octubre!O295+Noviembre!O295+Diciembre!O295</f>
        <v>0</v>
      </c>
      <c r="P301" s="43">
        <f>Enero!T295+Febrero!T295+Marzo!T295+Abril!T295+Mayo!T295+Junio!T295+Julio!T295+Agosto!T295+Septiembre!T295+Octubre!T295+Noviembre!T295+Diciembre!T295</f>
        <v>18518.518518518518</v>
      </c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</row>
    <row r="302" spans="1:27" ht="15" customHeight="1">
      <c r="A302" s="41" t="s">
        <v>811</v>
      </c>
      <c r="B302" s="23"/>
      <c r="C302" s="24"/>
      <c r="D302" s="41" t="s">
        <v>812</v>
      </c>
      <c r="E302" s="24"/>
      <c r="F302" s="42" t="s">
        <v>20</v>
      </c>
      <c r="G302" s="41" t="s">
        <v>855</v>
      </c>
      <c r="H302" s="23"/>
      <c r="I302" s="23"/>
      <c r="J302" s="41" t="s">
        <v>856</v>
      </c>
      <c r="K302" s="24"/>
      <c r="L302" s="41" t="s">
        <v>106</v>
      </c>
      <c r="M302" s="24"/>
      <c r="N302" s="42">
        <f>Enero!Q296+Febrero!Q296+Marzo!Q296+Abril!Q296+Mayo!Q296+Junio!Q296+Julio!Q296+Agosto!Q296+Septiembre!Q296+Octubre!Q296+Noviembre!Q296+Diciembre!Q296</f>
        <v>1</v>
      </c>
      <c r="O302" s="43">
        <f>Enero!O296+Febrero!O296+Marzo!O296+Abril!O296+Mayo!O296+Junio!O296+Julio!O296+Agosto!O296+Septiembre!O296+Octubre!O296+Noviembre!O296+Diciembre!O296</f>
        <v>0</v>
      </c>
      <c r="P302" s="43">
        <f>Enero!T296+Febrero!T296+Marzo!T296+Abril!T296+Mayo!T296+Junio!T296+Julio!T296+Agosto!T296+Septiembre!T296+Octubre!T296+Noviembre!T296+Diciembre!T296</f>
        <v>27777.777777777777</v>
      </c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</row>
    <row r="303" spans="1:27" ht="15" customHeight="1">
      <c r="A303" s="41" t="s">
        <v>811</v>
      </c>
      <c r="B303" s="23"/>
      <c r="C303" s="24"/>
      <c r="D303" s="41" t="s">
        <v>828</v>
      </c>
      <c r="E303" s="24"/>
      <c r="F303" s="42" t="s">
        <v>20</v>
      </c>
      <c r="G303" s="41" t="s">
        <v>857</v>
      </c>
      <c r="H303" s="23"/>
      <c r="I303" s="23"/>
      <c r="J303" s="41" t="s">
        <v>858</v>
      </c>
      <c r="K303" s="24"/>
      <c r="L303" s="41" t="s">
        <v>106</v>
      </c>
      <c r="M303" s="24"/>
      <c r="N303" s="42">
        <f>Enero!Q297+Febrero!Q297+Marzo!Q297+Abril!Q297+Mayo!Q297+Junio!Q297+Julio!Q297+Agosto!Q297+Septiembre!Q297+Octubre!Q297+Noviembre!Q297+Diciembre!Q297</f>
        <v>0</v>
      </c>
      <c r="O303" s="43">
        <f>Enero!O297+Febrero!O297+Marzo!O297+Abril!O297+Mayo!O297+Junio!O297+Julio!O297+Agosto!O297+Septiembre!O297+Octubre!O297+Noviembre!O297+Diciembre!O297</f>
        <v>0</v>
      </c>
      <c r="P303" s="43">
        <f>Enero!T297+Febrero!T297+Marzo!T297+Abril!T297+Mayo!T297+Junio!T297+Julio!T297+Agosto!T297+Septiembre!T297+Octubre!T297+Noviembre!T297+Diciembre!T297</f>
        <v>18518.518518518518</v>
      </c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</row>
    <row r="304" spans="1:27" ht="15" customHeight="1">
      <c r="A304" s="41" t="s">
        <v>811</v>
      </c>
      <c r="B304" s="23"/>
      <c r="C304" s="24"/>
      <c r="D304" s="41" t="s">
        <v>828</v>
      </c>
      <c r="E304" s="24"/>
      <c r="F304" s="42" t="s">
        <v>20</v>
      </c>
      <c r="G304" s="41" t="s">
        <v>859</v>
      </c>
      <c r="H304" s="23"/>
      <c r="I304" s="23"/>
      <c r="J304" s="41" t="s">
        <v>860</v>
      </c>
      <c r="K304" s="24"/>
      <c r="L304" s="41" t="s">
        <v>106</v>
      </c>
      <c r="M304" s="24"/>
      <c r="N304" s="42">
        <f>Enero!Q298+Febrero!Q298+Marzo!Q298+Abril!Q298+Mayo!Q298+Junio!Q298+Julio!Q298+Agosto!Q298+Septiembre!Q298+Octubre!Q298+Noviembre!Q298+Diciembre!Q298</f>
        <v>0</v>
      </c>
      <c r="O304" s="43">
        <f>Enero!O298+Febrero!O298+Marzo!O298+Abril!O298+Mayo!O298+Junio!O298+Julio!O298+Agosto!O298+Septiembre!O298+Octubre!O298+Noviembre!O298+Diciembre!O298</f>
        <v>0</v>
      </c>
      <c r="P304" s="43">
        <f>Enero!T298+Febrero!T298+Marzo!T298+Abril!T298+Mayo!T298+Junio!T298+Julio!T298+Agosto!T298+Septiembre!T298+Octubre!T298+Noviembre!T298+Diciembre!T298</f>
        <v>9259.2592592592591</v>
      </c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</row>
    <row r="305" spans="1:27" ht="15" customHeight="1">
      <c r="A305" s="41" t="s">
        <v>861</v>
      </c>
      <c r="B305" s="23"/>
      <c r="C305" s="24"/>
      <c r="D305" s="41" t="s">
        <v>862</v>
      </c>
      <c r="E305" s="24"/>
      <c r="F305" s="42" t="s">
        <v>863</v>
      </c>
      <c r="G305" s="41" t="s">
        <v>864</v>
      </c>
      <c r="H305" s="23"/>
      <c r="I305" s="23"/>
      <c r="J305" s="41" t="s">
        <v>865</v>
      </c>
      <c r="K305" s="24"/>
      <c r="L305" s="41" t="s">
        <v>23</v>
      </c>
      <c r="M305" s="24"/>
      <c r="N305" s="42">
        <f>Enero!Q299+Febrero!Q299+Marzo!Q299+Abril!Q299+Mayo!Q299+Junio!Q299+Julio!Q299+Agosto!Q299+Septiembre!Q299+Octubre!Q299+Noviembre!Q299+Diciembre!Q299</f>
        <v>0</v>
      </c>
      <c r="O305" s="43">
        <f>Enero!O299+Febrero!O299+Marzo!O299+Abril!O299+Mayo!O299+Junio!O299+Julio!O299+Agosto!O299+Septiembre!O299+Octubre!O299+Noviembre!O299+Diciembre!O299</f>
        <v>0</v>
      </c>
      <c r="P305" s="43">
        <f>Enero!T299+Febrero!T299+Marzo!T299+Abril!T299+Mayo!T299+Junio!T299+Julio!T299+Agosto!T299+Septiembre!T299+Octubre!T299+Noviembre!T299+Diciembre!T299</f>
        <v>9259.2592592592591</v>
      </c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</row>
    <row r="306" spans="1:27" ht="15" customHeight="1">
      <c r="A306" s="48" t="s">
        <v>861</v>
      </c>
      <c r="B306" s="23"/>
      <c r="C306" s="24"/>
      <c r="D306" s="48" t="s">
        <v>866</v>
      </c>
      <c r="E306" s="24"/>
      <c r="F306" s="49" t="s">
        <v>863</v>
      </c>
      <c r="G306" s="48" t="s">
        <v>867</v>
      </c>
      <c r="H306" s="23"/>
      <c r="I306" s="46"/>
      <c r="J306" s="48" t="s">
        <v>868</v>
      </c>
      <c r="K306" s="24"/>
      <c r="L306" s="48" t="s">
        <v>23</v>
      </c>
      <c r="M306" s="24"/>
      <c r="N306" s="49">
        <f>Enero!Q300+Febrero!Q300+Marzo!Q300+Abril!Q300+Mayo!Q300+Junio!Q300+Julio!Q300+Agosto!Q300+Septiembre!Q300+Octubre!Q300+Noviembre!Q300+Diciembre!Q300</f>
        <v>0</v>
      </c>
      <c r="O306" s="50">
        <f>Enero!O300+Febrero!O300+Marzo!O300+Abril!O300+Mayo!O300+Junio!O300+Julio!O300+Agosto!O300+Septiembre!O300+Octubre!O300+Noviembre!O300+Diciembre!O300</f>
        <v>0</v>
      </c>
      <c r="P306" s="50">
        <f>Enero!T300+Febrero!T300+Marzo!T300+Abril!T300+Mayo!T300+Junio!T300+Julio!T300+Agosto!T300+Septiembre!T300+Octubre!T300+Noviembre!T300+Diciembre!T300</f>
        <v>0</v>
      </c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</row>
    <row r="307" spans="1:27" ht="15" customHeight="1">
      <c r="A307" s="48" t="s">
        <v>861</v>
      </c>
      <c r="B307" s="23"/>
      <c r="C307" s="24"/>
      <c r="D307" s="48" t="s">
        <v>869</v>
      </c>
      <c r="E307" s="24"/>
      <c r="F307" s="49" t="s">
        <v>863</v>
      </c>
      <c r="G307" s="48" t="s">
        <v>870</v>
      </c>
      <c r="H307" s="23"/>
      <c r="I307" s="46"/>
      <c r="J307" s="48" t="s">
        <v>871</v>
      </c>
      <c r="K307" s="24"/>
      <c r="L307" s="48" t="s">
        <v>23</v>
      </c>
      <c r="M307" s="24"/>
      <c r="N307" s="49">
        <f>Enero!Q301+Febrero!Q301+Marzo!Q301+Abril!Q301+Mayo!Q301+Junio!Q301+Julio!Q301+Agosto!Q301+Septiembre!Q301+Octubre!Q301+Noviembre!Q301+Diciembre!Q301</f>
        <v>0</v>
      </c>
      <c r="O307" s="50">
        <f>Enero!O301+Febrero!O301+Marzo!O301+Abril!O301+Mayo!O301+Junio!O301+Julio!O301+Agosto!O301+Septiembre!O301+Octubre!O301+Noviembre!O301+Diciembre!O301</f>
        <v>0</v>
      </c>
      <c r="P307" s="50">
        <f>Enero!T301+Febrero!T301+Marzo!T301+Abril!T301+Mayo!T301+Junio!T301+Julio!T301+Agosto!T301+Septiembre!T301+Octubre!T301+Noviembre!T301+Diciembre!T301</f>
        <v>0</v>
      </c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</row>
    <row r="308" spans="1:27" ht="15" customHeight="1">
      <c r="A308" s="41" t="s">
        <v>861</v>
      </c>
      <c r="B308" s="23"/>
      <c r="C308" s="24"/>
      <c r="D308" s="41" t="s">
        <v>872</v>
      </c>
      <c r="E308" s="24"/>
      <c r="F308" s="42" t="s">
        <v>863</v>
      </c>
      <c r="G308" s="41" t="s">
        <v>873</v>
      </c>
      <c r="H308" s="23"/>
      <c r="I308" s="23"/>
      <c r="J308" s="41" t="s">
        <v>874</v>
      </c>
      <c r="K308" s="24"/>
      <c r="L308" s="41" t="s">
        <v>23</v>
      </c>
      <c r="M308" s="24"/>
      <c r="N308" s="42">
        <f>Enero!Q302+Febrero!Q302+Marzo!Q302+Abril!Q302+Mayo!Q302+Junio!Q302+Julio!Q302+Agosto!Q302+Septiembre!Q302+Octubre!Q302+Noviembre!Q302+Diciembre!Q302</f>
        <v>1</v>
      </c>
      <c r="O308" s="43">
        <f>Enero!O302+Febrero!O302+Marzo!O302+Abril!O302+Mayo!O302+Junio!O302+Julio!O302+Agosto!O302+Septiembre!O302+Octubre!O302+Noviembre!O302+Diciembre!O302</f>
        <v>0</v>
      </c>
      <c r="P308" s="43">
        <f>Enero!T302+Febrero!T302+Marzo!T302+Abril!T302+Mayo!T302+Junio!T302+Julio!T302+Agosto!T302+Septiembre!T302+Octubre!T302+Noviembre!T302+Diciembre!T302</f>
        <v>18518.518518518518</v>
      </c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</row>
    <row r="309" spans="1:27" ht="15" customHeight="1">
      <c r="A309" s="41" t="s">
        <v>861</v>
      </c>
      <c r="B309" s="23"/>
      <c r="C309" s="24"/>
      <c r="D309" s="41" t="s">
        <v>875</v>
      </c>
      <c r="E309" s="24"/>
      <c r="F309" s="42" t="s">
        <v>863</v>
      </c>
      <c r="G309" s="41" t="s">
        <v>876</v>
      </c>
      <c r="H309" s="23"/>
      <c r="I309" s="23"/>
      <c r="J309" s="41" t="s">
        <v>877</v>
      </c>
      <c r="K309" s="24"/>
      <c r="L309" s="41" t="s">
        <v>23</v>
      </c>
      <c r="M309" s="24"/>
      <c r="N309" s="42">
        <f>Enero!Q303+Febrero!Q303+Marzo!Q303+Abril!Q303+Mayo!Q303+Junio!Q303+Julio!Q303+Agosto!Q303+Septiembre!Q303+Octubre!Q303+Noviembre!Q303+Diciembre!Q303</f>
        <v>0</v>
      </c>
      <c r="O309" s="43">
        <f>Enero!O303+Febrero!O303+Marzo!O303+Abril!O303+Mayo!O303+Junio!O303+Julio!O303+Agosto!O303+Septiembre!O303+Octubre!O303+Noviembre!O303+Diciembre!O303</f>
        <v>0</v>
      </c>
      <c r="P309" s="43">
        <f>Enero!T303+Febrero!T303+Marzo!T303+Abril!T303+Mayo!T303+Junio!T303+Julio!T303+Agosto!T303+Septiembre!T303+Octubre!T303+Noviembre!T303+Diciembre!T303</f>
        <v>18518.518518518518</v>
      </c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</row>
    <row r="310" spans="1:27" ht="15" customHeight="1">
      <c r="A310" s="48" t="s">
        <v>861</v>
      </c>
      <c r="B310" s="23"/>
      <c r="C310" s="24"/>
      <c r="D310" s="48" t="s">
        <v>875</v>
      </c>
      <c r="E310" s="24"/>
      <c r="F310" s="49" t="s">
        <v>863</v>
      </c>
      <c r="G310" s="48" t="s">
        <v>878</v>
      </c>
      <c r="H310" s="23"/>
      <c r="I310" s="46"/>
      <c r="J310" s="48" t="s">
        <v>879</v>
      </c>
      <c r="K310" s="24"/>
      <c r="L310" s="48" t="s">
        <v>23</v>
      </c>
      <c r="M310" s="24"/>
      <c r="N310" s="49">
        <f>Enero!Q304+Febrero!Q304+Marzo!Q304+Abril!Q304+Mayo!Q304+Junio!Q304+Julio!Q304+Agosto!Q304+Septiembre!Q304+Octubre!Q304+Noviembre!Q304+Diciembre!Q304</f>
        <v>0</v>
      </c>
      <c r="O310" s="50">
        <f>Enero!O304+Febrero!O304+Marzo!O304+Abril!O304+Mayo!O304+Junio!O304+Julio!O304+Agosto!O304+Septiembre!O304+Octubre!O304+Noviembre!O304+Diciembre!O304</f>
        <v>0</v>
      </c>
      <c r="P310" s="50">
        <f>Enero!T304+Febrero!T304+Marzo!T304+Abril!T304+Mayo!T304+Junio!T304+Julio!T304+Agosto!T304+Septiembre!T304+Octubre!T304+Noviembre!T304+Diciembre!T304</f>
        <v>0</v>
      </c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</row>
    <row r="311" spans="1:27" ht="15" customHeight="1">
      <c r="A311" s="48" t="s">
        <v>861</v>
      </c>
      <c r="B311" s="23"/>
      <c r="C311" s="24"/>
      <c r="D311" s="48" t="s">
        <v>875</v>
      </c>
      <c r="E311" s="24"/>
      <c r="F311" s="49" t="s">
        <v>863</v>
      </c>
      <c r="G311" s="48" t="s">
        <v>880</v>
      </c>
      <c r="H311" s="23"/>
      <c r="I311" s="46"/>
      <c r="J311" s="48" t="s">
        <v>881</v>
      </c>
      <c r="K311" s="24"/>
      <c r="L311" s="48" t="s">
        <v>23</v>
      </c>
      <c r="M311" s="24"/>
      <c r="N311" s="49">
        <f>Enero!Q305+Febrero!Q305+Marzo!Q305+Abril!Q305+Mayo!Q305+Junio!Q305+Julio!Q305+Agosto!Q305+Septiembre!Q305+Octubre!Q305+Noviembre!Q305+Diciembre!Q305</f>
        <v>0</v>
      </c>
      <c r="O311" s="50">
        <f>Enero!O305+Febrero!O305+Marzo!O305+Abril!O305+Mayo!O305+Junio!O305+Julio!O305+Agosto!O305+Septiembre!O305+Octubre!O305+Noviembre!O305+Diciembre!O305</f>
        <v>0</v>
      </c>
      <c r="P311" s="50">
        <f>Enero!T305+Febrero!T305+Marzo!T305+Abril!T305+Mayo!T305+Junio!T305+Julio!T305+Agosto!T305+Septiembre!T305+Octubre!T305+Noviembre!T305+Diciembre!T305</f>
        <v>0</v>
      </c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</row>
    <row r="312" spans="1:27" ht="15" customHeight="1">
      <c r="A312" s="41" t="s">
        <v>861</v>
      </c>
      <c r="B312" s="23"/>
      <c r="C312" s="24"/>
      <c r="D312" s="41" t="s">
        <v>882</v>
      </c>
      <c r="E312" s="24"/>
      <c r="F312" s="42" t="s">
        <v>883</v>
      </c>
      <c r="G312" s="41" t="s">
        <v>884</v>
      </c>
      <c r="H312" s="23"/>
      <c r="I312" s="23"/>
      <c r="J312" s="41" t="s">
        <v>885</v>
      </c>
      <c r="K312" s="24"/>
      <c r="L312" s="41" t="s">
        <v>23</v>
      </c>
      <c r="M312" s="24"/>
      <c r="N312" s="42">
        <f>Enero!Q306+Febrero!Q306+Marzo!Q306+Abril!Q306+Mayo!Q306+Junio!Q306+Julio!Q306+Agosto!Q306+Septiembre!Q306+Octubre!Q306+Noviembre!Q306+Diciembre!Q306</f>
        <v>0</v>
      </c>
      <c r="O312" s="43">
        <f>Enero!O306+Febrero!O306+Marzo!O306+Abril!O306+Mayo!O306+Junio!O306+Julio!O306+Agosto!O306+Septiembre!O306+Octubre!O306+Noviembre!O306+Diciembre!O306</f>
        <v>0</v>
      </c>
      <c r="P312" s="43">
        <f>Enero!T306+Febrero!T306+Marzo!T306+Abril!T306+Mayo!T306+Junio!T306+Julio!T306+Agosto!T306+Septiembre!T306+Octubre!T306+Noviembre!T306+Diciembre!T306</f>
        <v>9259.2592592592591</v>
      </c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</row>
    <row r="313" spans="1:27" ht="15" customHeight="1">
      <c r="A313" s="41" t="s">
        <v>861</v>
      </c>
      <c r="B313" s="23"/>
      <c r="C313" s="24"/>
      <c r="D313" s="41" t="s">
        <v>886</v>
      </c>
      <c r="E313" s="24"/>
      <c r="F313" s="42" t="s">
        <v>887</v>
      </c>
      <c r="G313" s="41" t="s">
        <v>888</v>
      </c>
      <c r="H313" s="23"/>
      <c r="I313" s="23"/>
      <c r="J313" s="41" t="s">
        <v>889</v>
      </c>
      <c r="K313" s="24"/>
      <c r="L313" s="41" t="s">
        <v>239</v>
      </c>
      <c r="M313" s="24"/>
      <c r="N313" s="42">
        <f>Enero!Q307+Febrero!Q307+Marzo!Q307+Abril!Q307+Mayo!Q307+Junio!Q307+Julio!Q307+Agosto!Q307+Septiembre!Q307+Octubre!Q307+Noviembre!Q307+Diciembre!Q307</f>
        <v>0</v>
      </c>
      <c r="O313" s="43">
        <f>Enero!O307+Febrero!O307+Marzo!O307+Abril!O307+Mayo!O307+Junio!O307+Julio!O307+Agosto!O307+Septiembre!O307+Octubre!O307+Noviembre!O307+Diciembre!O307</f>
        <v>0</v>
      </c>
      <c r="P313" s="43">
        <f>Enero!T307+Febrero!T307+Marzo!T307+Abril!T307+Mayo!T307+Junio!T307+Julio!T307+Agosto!T307+Septiembre!T307+Octubre!T307+Noviembre!T307+Diciembre!T307</f>
        <v>18518.518518518518</v>
      </c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</row>
    <row r="314" spans="1:27" ht="15" customHeight="1">
      <c r="A314" s="41" t="s">
        <v>861</v>
      </c>
      <c r="B314" s="23"/>
      <c r="C314" s="24"/>
      <c r="D314" s="41" t="s">
        <v>886</v>
      </c>
      <c r="E314" s="24"/>
      <c r="F314" s="42" t="s">
        <v>887</v>
      </c>
      <c r="G314" s="41" t="s">
        <v>890</v>
      </c>
      <c r="H314" s="23"/>
      <c r="I314" s="23"/>
      <c r="J314" s="41" t="s">
        <v>891</v>
      </c>
      <c r="K314" s="24"/>
      <c r="L314" s="41" t="s">
        <v>239</v>
      </c>
      <c r="M314" s="24"/>
      <c r="N314" s="42">
        <f>Enero!Q308+Febrero!Q308+Marzo!Q308+Abril!Q308+Mayo!Q308+Junio!Q308+Julio!Q308+Agosto!Q308+Septiembre!Q308+Octubre!Q308+Noviembre!Q308+Diciembre!Q308</f>
        <v>0</v>
      </c>
      <c r="O314" s="43">
        <f>Enero!O308+Febrero!O308+Marzo!O308+Abril!O308+Mayo!O308+Junio!O308+Julio!O308+Agosto!O308+Septiembre!O308+Octubre!O308+Noviembre!O308+Diciembre!O308</f>
        <v>0</v>
      </c>
      <c r="P314" s="43">
        <f>Enero!T308+Febrero!T308+Marzo!T308+Abril!T308+Mayo!T308+Junio!T308+Julio!T308+Agosto!T308+Septiembre!T308+Octubre!T308+Noviembre!T308+Diciembre!T308</f>
        <v>18518.518518518518</v>
      </c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</row>
    <row r="315" spans="1:27" ht="15" customHeight="1">
      <c r="A315" s="41" t="s">
        <v>861</v>
      </c>
      <c r="B315" s="23"/>
      <c r="C315" s="24"/>
      <c r="D315" s="41" t="s">
        <v>882</v>
      </c>
      <c r="E315" s="24"/>
      <c r="F315" s="42" t="s">
        <v>883</v>
      </c>
      <c r="G315" s="41" t="s">
        <v>892</v>
      </c>
      <c r="H315" s="23"/>
      <c r="I315" s="23"/>
      <c r="J315" s="41" t="s">
        <v>893</v>
      </c>
      <c r="K315" s="24"/>
      <c r="L315" s="41" t="s">
        <v>239</v>
      </c>
      <c r="M315" s="24"/>
      <c r="N315" s="42">
        <f>Enero!Q309+Febrero!Q309+Marzo!Q309+Abril!Q309+Mayo!Q309+Junio!Q309+Julio!Q309+Agosto!Q309+Septiembre!Q309+Octubre!Q309+Noviembre!Q309+Diciembre!Q309</f>
        <v>0</v>
      </c>
      <c r="O315" s="43">
        <f>Enero!O309+Febrero!O309+Marzo!O309+Abril!O309+Mayo!O309+Junio!O309+Julio!O309+Agosto!O309+Septiembre!O309+Octubre!O309+Noviembre!O309+Diciembre!O309</f>
        <v>0</v>
      </c>
      <c r="P315" s="43">
        <f>Enero!T309+Febrero!T309+Marzo!T309+Abril!T309+Mayo!T309+Junio!T309+Julio!T309+Agosto!T309+Septiembre!T309+Octubre!T309+Noviembre!T309+Diciembre!T309</f>
        <v>9259.2592592592591</v>
      </c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</row>
    <row r="316" spans="1:27" ht="15" customHeight="1">
      <c r="A316" s="41" t="s">
        <v>861</v>
      </c>
      <c r="B316" s="23"/>
      <c r="C316" s="24"/>
      <c r="D316" s="41" t="s">
        <v>869</v>
      </c>
      <c r="E316" s="24"/>
      <c r="F316" s="42" t="s">
        <v>863</v>
      </c>
      <c r="G316" s="41" t="s">
        <v>894</v>
      </c>
      <c r="H316" s="23"/>
      <c r="I316" s="23"/>
      <c r="J316" s="41" t="s">
        <v>895</v>
      </c>
      <c r="K316" s="24"/>
      <c r="L316" s="41" t="s">
        <v>896</v>
      </c>
      <c r="M316" s="24"/>
      <c r="N316" s="42">
        <f>Enero!Q310+Febrero!Q310+Marzo!Q310+Abril!Q310+Mayo!Q310+Junio!Q310+Julio!Q310+Agosto!Q310+Septiembre!Q310+Octubre!Q310+Noviembre!Q310+Diciembre!Q310</f>
        <v>1</v>
      </c>
      <c r="O316" s="43">
        <f>Enero!O310+Febrero!O310+Marzo!O310+Abril!O310+Mayo!O310+Junio!O310+Julio!O310+Agosto!O310+Septiembre!O310+Octubre!O310+Noviembre!O310+Diciembre!O310</f>
        <v>0</v>
      </c>
      <c r="P316" s="43">
        <f>Enero!T310+Febrero!T310+Marzo!T310+Abril!T310+Mayo!T310+Junio!T310+Julio!T310+Agosto!T310+Septiembre!T310+Octubre!T310+Noviembre!T310+Diciembre!T310</f>
        <v>9259.2592592592591</v>
      </c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</row>
    <row r="317" spans="1:27" ht="15" customHeight="1">
      <c r="A317" s="41" t="s">
        <v>861</v>
      </c>
      <c r="B317" s="23"/>
      <c r="C317" s="24"/>
      <c r="D317" s="41" t="s">
        <v>897</v>
      </c>
      <c r="E317" s="24"/>
      <c r="F317" s="42" t="s">
        <v>863</v>
      </c>
      <c r="G317" s="41" t="s">
        <v>898</v>
      </c>
      <c r="H317" s="23"/>
      <c r="I317" s="23"/>
      <c r="J317" s="41" t="s">
        <v>899</v>
      </c>
      <c r="K317" s="24"/>
      <c r="L317" s="41" t="s">
        <v>106</v>
      </c>
      <c r="M317" s="24"/>
      <c r="N317" s="42">
        <f>Enero!Q311+Febrero!Q311+Marzo!Q311+Abril!Q311+Mayo!Q311+Junio!Q311+Julio!Q311+Agosto!Q311+Septiembre!Q311+Octubre!Q311+Noviembre!Q311+Diciembre!Q311</f>
        <v>0</v>
      </c>
      <c r="O317" s="43">
        <f>Enero!O311+Febrero!O311+Marzo!O311+Abril!O311+Mayo!O311+Junio!O311+Julio!O311+Agosto!O311+Septiembre!O311+Octubre!O311+Noviembre!O311+Diciembre!O311</f>
        <v>0</v>
      </c>
      <c r="P317" s="43">
        <f>Enero!T311+Febrero!T311+Marzo!T311+Abril!T311+Mayo!T311+Junio!T311+Julio!T311+Agosto!T311+Septiembre!T311+Octubre!T311+Noviembre!T311+Diciembre!T311</f>
        <v>9259.2592592592591</v>
      </c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</row>
    <row r="318" spans="1:27" ht="15" customHeight="1">
      <c r="A318" s="41" t="s">
        <v>861</v>
      </c>
      <c r="B318" s="23"/>
      <c r="C318" s="24"/>
      <c r="D318" s="41" t="s">
        <v>897</v>
      </c>
      <c r="E318" s="24"/>
      <c r="F318" s="42" t="s">
        <v>900</v>
      </c>
      <c r="G318" s="41" t="s">
        <v>901</v>
      </c>
      <c r="H318" s="23"/>
      <c r="I318" s="23"/>
      <c r="J318" s="41" t="s">
        <v>902</v>
      </c>
      <c r="K318" s="24"/>
      <c r="L318" s="41" t="s">
        <v>106</v>
      </c>
      <c r="M318" s="24"/>
      <c r="N318" s="42">
        <f>Enero!Q312+Febrero!Q312+Marzo!Q312+Abril!Q312+Mayo!Q312+Junio!Q312+Julio!Q312+Agosto!Q312+Septiembre!Q312+Octubre!Q312+Noviembre!Q312+Diciembre!Q312</f>
        <v>0</v>
      </c>
      <c r="O318" s="43">
        <f>Enero!O312+Febrero!O312+Marzo!O312+Abril!O312+Mayo!O312+Junio!O312+Julio!O312+Agosto!O312+Septiembre!O312+Octubre!O312+Noviembre!O312+Diciembre!O312</f>
        <v>0</v>
      </c>
      <c r="P318" s="43">
        <f>Enero!T312+Febrero!T312+Marzo!T312+Abril!T312+Mayo!T312+Junio!T312+Julio!T312+Agosto!T312+Septiembre!T312+Octubre!T312+Noviembre!T312+Diciembre!T312</f>
        <v>9259.2592592592591</v>
      </c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</row>
    <row r="319" spans="1:27" ht="15" customHeight="1">
      <c r="A319" s="41" t="s">
        <v>903</v>
      </c>
      <c r="B319" s="23"/>
      <c r="C319" s="24"/>
      <c r="D319" s="41" t="s">
        <v>904</v>
      </c>
      <c r="E319" s="24"/>
      <c r="F319" s="42" t="s">
        <v>905</v>
      </c>
      <c r="G319" s="41" t="s">
        <v>906</v>
      </c>
      <c r="H319" s="23"/>
      <c r="I319" s="23"/>
      <c r="J319" s="41" t="s">
        <v>907</v>
      </c>
      <c r="K319" s="24"/>
      <c r="L319" s="41" t="s">
        <v>23</v>
      </c>
      <c r="M319" s="24"/>
      <c r="N319" s="42">
        <f>Enero!Q313+Febrero!Q313+Marzo!Q313+Abril!Q313+Mayo!Q313+Junio!Q313+Julio!Q313+Agosto!Q313+Septiembre!Q313+Octubre!Q313+Noviembre!Q313+Diciembre!Q313</f>
        <v>0</v>
      </c>
      <c r="O319" s="43">
        <f>Enero!O313+Febrero!O313+Marzo!O313+Abril!O313+Mayo!O313+Junio!O313+Julio!O313+Agosto!O313+Septiembre!O313+Octubre!O313+Noviembre!O313+Diciembre!O313</f>
        <v>0</v>
      </c>
      <c r="P319" s="43">
        <f>Enero!T313+Febrero!T313+Marzo!T313+Abril!T313+Mayo!T313+Junio!T313+Julio!T313+Agosto!T313+Septiembre!T313+Octubre!T313+Noviembre!T313+Diciembre!T313</f>
        <v>9259.2592592592591</v>
      </c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</row>
    <row r="320" spans="1:27" ht="15" customHeight="1">
      <c r="A320" s="41" t="s">
        <v>903</v>
      </c>
      <c r="B320" s="23"/>
      <c r="C320" s="24"/>
      <c r="D320" s="41" t="s">
        <v>904</v>
      </c>
      <c r="E320" s="24"/>
      <c r="F320" s="42" t="s">
        <v>905</v>
      </c>
      <c r="G320" s="41" t="s">
        <v>908</v>
      </c>
      <c r="H320" s="23"/>
      <c r="I320" s="23"/>
      <c r="J320" s="41" t="s">
        <v>909</v>
      </c>
      <c r="K320" s="24"/>
      <c r="L320" s="41" t="s">
        <v>106</v>
      </c>
      <c r="M320" s="24"/>
      <c r="N320" s="42">
        <f>Enero!Q314+Febrero!Q314+Marzo!Q314+Abril!Q314+Mayo!Q314+Junio!Q314+Julio!Q314+Agosto!Q314+Septiembre!Q314+Octubre!Q314+Noviembre!Q314+Diciembre!Q314</f>
        <v>0</v>
      </c>
      <c r="O320" s="43">
        <f>Enero!O314+Febrero!O314+Marzo!O314+Abril!O314+Mayo!O314+Junio!O314+Julio!O314+Agosto!O314+Septiembre!O314+Octubre!O314+Noviembre!O314+Diciembre!O314</f>
        <v>0</v>
      </c>
      <c r="P320" s="43">
        <f>Enero!T314+Febrero!T314+Marzo!T314+Abril!T314+Mayo!T314+Junio!T314+Julio!T314+Agosto!T314+Septiembre!T314+Octubre!T314+Noviembre!T314+Diciembre!T314</f>
        <v>9259.2592592592591</v>
      </c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</row>
    <row r="321" spans="1:27" ht="15" customHeight="1">
      <c r="A321" s="41" t="s">
        <v>903</v>
      </c>
      <c r="B321" s="23"/>
      <c r="C321" s="24"/>
      <c r="D321" s="41" t="s">
        <v>904</v>
      </c>
      <c r="E321" s="24"/>
      <c r="F321" s="42" t="s">
        <v>905</v>
      </c>
      <c r="G321" s="41" t="s">
        <v>910</v>
      </c>
      <c r="H321" s="23"/>
      <c r="I321" s="23"/>
      <c r="J321" s="41" t="s">
        <v>911</v>
      </c>
      <c r="K321" s="24"/>
      <c r="L321" s="41" t="s">
        <v>106</v>
      </c>
      <c r="M321" s="24"/>
      <c r="N321" s="42">
        <f>Enero!Q315+Febrero!Q315+Marzo!Q315+Abril!Q315+Mayo!Q315+Junio!Q315+Julio!Q315+Agosto!Q315+Septiembre!Q315+Octubre!Q315+Noviembre!Q315+Diciembre!Q315</f>
        <v>0</v>
      </c>
      <c r="O321" s="43">
        <f>Enero!O315+Febrero!O315+Marzo!O315+Abril!O315+Mayo!O315+Junio!O315+Julio!O315+Agosto!O315+Septiembre!O315+Octubre!O315+Noviembre!O315+Diciembre!O315</f>
        <v>0</v>
      </c>
      <c r="P321" s="43">
        <f>Enero!T315+Febrero!T315+Marzo!T315+Abril!T315+Mayo!T315+Junio!T315+Julio!T315+Agosto!T315+Septiembre!T315+Octubre!T315+Noviembre!T315+Diciembre!T315</f>
        <v>9259.2592592592591</v>
      </c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</row>
    <row r="322" spans="1:27" ht="15" customHeight="1">
      <c r="A322" s="41" t="s">
        <v>912</v>
      </c>
      <c r="B322" s="23"/>
      <c r="C322" s="24"/>
      <c r="D322" s="41" t="s">
        <v>913</v>
      </c>
      <c r="E322" s="24"/>
      <c r="F322" s="42" t="s">
        <v>914</v>
      </c>
      <c r="G322" s="41" t="s">
        <v>915</v>
      </c>
      <c r="H322" s="23"/>
      <c r="I322" s="23"/>
      <c r="J322" s="41" t="s">
        <v>916</v>
      </c>
      <c r="K322" s="24"/>
      <c r="L322" s="41" t="s">
        <v>23</v>
      </c>
      <c r="M322" s="24"/>
      <c r="N322" s="42">
        <f>Enero!Q316+Febrero!Q316+Marzo!Q316+Abril!Q316+Mayo!Q316+Junio!Q316+Julio!Q316+Agosto!Q316+Septiembre!Q316+Octubre!Q316+Noviembre!Q316+Diciembre!Q316</f>
        <v>0</v>
      </c>
      <c r="O322" s="43">
        <f>Enero!O316+Febrero!O316+Marzo!O316+Abril!O316+Mayo!O316+Junio!O316+Julio!O316+Agosto!O316+Septiembre!O316+Octubre!O316+Noviembre!O316+Diciembre!O316</f>
        <v>0</v>
      </c>
      <c r="P322" s="43">
        <f>Enero!T316+Febrero!T316+Marzo!T316+Abril!T316+Mayo!T316+Junio!T316+Julio!T316+Agosto!T316+Septiembre!T316+Octubre!T316+Noviembre!T316+Diciembre!T316</f>
        <v>9259.2592592592591</v>
      </c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</row>
    <row r="323" spans="1:27" ht="15" customHeight="1">
      <c r="A323" s="41" t="s">
        <v>917</v>
      </c>
      <c r="B323" s="23"/>
      <c r="C323" s="24"/>
      <c r="D323" s="41" t="s">
        <v>918</v>
      </c>
      <c r="E323" s="24"/>
      <c r="F323" s="42" t="s">
        <v>919</v>
      </c>
      <c r="G323" s="41" t="s">
        <v>920</v>
      </c>
      <c r="H323" s="23"/>
      <c r="I323" s="23"/>
      <c r="J323" s="41" t="s">
        <v>921</v>
      </c>
      <c r="K323" s="24"/>
      <c r="L323" s="41" t="s">
        <v>118</v>
      </c>
      <c r="M323" s="24"/>
      <c r="N323" s="42">
        <f>Enero!Q317+Febrero!Q317+Marzo!Q317+Abril!Q317+Mayo!Q317+Junio!Q317+Julio!Q317+Agosto!Q317+Septiembre!Q317+Octubre!Q317+Noviembre!Q317+Diciembre!Q317</f>
        <v>0</v>
      </c>
      <c r="O323" s="43">
        <f>Enero!O317+Febrero!O317+Marzo!O317+Abril!O317+Mayo!O317+Junio!O317+Julio!O317+Agosto!O317+Septiembre!O317+Octubre!O317+Noviembre!O317+Diciembre!O317</f>
        <v>0</v>
      </c>
      <c r="P323" s="43">
        <f>Enero!T317+Febrero!T317+Marzo!T317+Abril!T317+Mayo!T317+Junio!T317+Julio!T317+Agosto!T317+Septiembre!T317+Octubre!T317+Noviembre!T317+Diciembre!T317</f>
        <v>18518.518518518518</v>
      </c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</row>
    <row r="324" spans="1:27" ht="15" customHeight="1">
      <c r="A324" s="41" t="s">
        <v>917</v>
      </c>
      <c r="B324" s="23"/>
      <c r="C324" s="24"/>
      <c r="D324" s="41" t="s">
        <v>918</v>
      </c>
      <c r="E324" s="24"/>
      <c r="F324" s="42" t="s">
        <v>919</v>
      </c>
      <c r="G324" s="41" t="s">
        <v>922</v>
      </c>
      <c r="H324" s="23"/>
      <c r="I324" s="23"/>
      <c r="J324" s="41" t="s">
        <v>923</v>
      </c>
      <c r="K324" s="24"/>
      <c r="L324" s="41" t="s">
        <v>118</v>
      </c>
      <c r="M324" s="24"/>
      <c r="N324" s="42">
        <f>Enero!Q318+Febrero!Q318+Marzo!Q318+Abril!Q318+Mayo!Q318+Junio!Q318+Julio!Q318+Agosto!Q318+Septiembre!Q318+Octubre!Q318+Noviembre!Q318+Diciembre!Q318</f>
        <v>1</v>
      </c>
      <c r="O324" s="43">
        <f>Enero!O318+Febrero!O318+Marzo!O318+Abril!O318+Mayo!O318+Junio!O318+Julio!O318+Agosto!O318+Septiembre!O318+Octubre!O318+Noviembre!O318+Diciembre!O318</f>
        <v>0</v>
      </c>
      <c r="P324" s="43">
        <f>Enero!T318+Febrero!T318+Marzo!T318+Abril!T318+Mayo!T318+Junio!T318+Julio!T318+Agosto!T318+Septiembre!T318+Octubre!T318+Noviembre!T318+Diciembre!T318</f>
        <v>27777.777777777777</v>
      </c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</row>
    <row r="325" spans="1:27" ht="15" customHeight="1">
      <c r="A325" s="41" t="s">
        <v>917</v>
      </c>
      <c r="B325" s="23"/>
      <c r="C325" s="24"/>
      <c r="D325" s="41" t="s">
        <v>918</v>
      </c>
      <c r="E325" s="24"/>
      <c r="F325" s="42" t="s">
        <v>919</v>
      </c>
      <c r="G325" s="41" t="s">
        <v>924</v>
      </c>
      <c r="H325" s="23"/>
      <c r="I325" s="23"/>
      <c r="J325" s="41" t="s">
        <v>925</v>
      </c>
      <c r="K325" s="24"/>
      <c r="L325" s="41" t="s">
        <v>118</v>
      </c>
      <c r="M325" s="24"/>
      <c r="N325" s="42">
        <f>Enero!Q319+Febrero!Q319+Marzo!Q319+Abril!Q319+Mayo!Q319+Junio!Q319+Julio!Q319+Agosto!Q319+Septiembre!Q319+Octubre!Q319+Noviembre!Q319+Diciembre!Q319</f>
        <v>0</v>
      </c>
      <c r="O325" s="43">
        <f>Enero!O319+Febrero!O319+Marzo!O319+Abril!O319+Mayo!O319+Junio!O319+Julio!O319+Agosto!O319+Septiembre!O319+Octubre!O319+Noviembre!O319+Diciembre!O319</f>
        <v>0</v>
      </c>
      <c r="P325" s="43">
        <f>Enero!T319+Febrero!T319+Marzo!T319+Abril!T319+Mayo!T319+Junio!T319+Julio!T319+Agosto!T319+Septiembre!T319+Octubre!T319+Noviembre!T319+Diciembre!T319</f>
        <v>18518.518518518518</v>
      </c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</row>
    <row r="326" spans="1:27" ht="15" customHeight="1">
      <c r="A326" s="41" t="s">
        <v>926</v>
      </c>
      <c r="B326" s="23"/>
      <c r="C326" s="24"/>
      <c r="D326" s="41" t="s">
        <v>927</v>
      </c>
      <c r="E326" s="24"/>
      <c r="F326" s="42" t="s">
        <v>928</v>
      </c>
      <c r="G326" s="41" t="s">
        <v>929</v>
      </c>
      <c r="H326" s="23"/>
      <c r="I326" s="23"/>
      <c r="J326" s="41" t="s">
        <v>930</v>
      </c>
      <c r="K326" s="24"/>
      <c r="L326" s="41" t="s">
        <v>23</v>
      </c>
      <c r="M326" s="24"/>
      <c r="N326" s="42">
        <f>Enero!Q320+Febrero!Q320+Marzo!Q320+Abril!Q320+Mayo!Q320+Junio!Q320+Julio!Q320+Agosto!Q320+Septiembre!Q320+Octubre!Q320+Noviembre!Q320+Diciembre!Q320</f>
        <v>0</v>
      </c>
      <c r="O326" s="43">
        <f>Enero!O320+Febrero!O320+Marzo!O320+Abril!O320+Mayo!O320+Junio!O320+Julio!O320+Agosto!O320+Septiembre!O320+Octubre!O320+Noviembre!O320+Diciembre!O320</f>
        <v>0</v>
      </c>
      <c r="P326" s="43">
        <f>Enero!T320+Febrero!T320+Marzo!T320+Abril!T320+Mayo!T320+Junio!T320+Julio!T320+Agosto!T320+Septiembre!T320+Octubre!T320+Noviembre!T320+Diciembre!T320</f>
        <v>18518.518518518518</v>
      </c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</row>
    <row r="327" spans="1:27" ht="15" customHeight="1">
      <c r="A327" s="41" t="s">
        <v>931</v>
      </c>
      <c r="B327" s="23"/>
      <c r="C327" s="24"/>
      <c r="D327" s="41" t="s">
        <v>932</v>
      </c>
      <c r="E327" s="24"/>
      <c r="F327" s="42" t="s">
        <v>933</v>
      </c>
      <c r="G327" s="41" t="s">
        <v>934</v>
      </c>
      <c r="H327" s="23"/>
      <c r="I327" s="23"/>
      <c r="J327" s="41" t="s">
        <v>935</v>
      </c>
      <c r="K327" s="24"/>
      <c r="L327" s="41" t="s">
        <v>35</v>
      </c>
      <c r="M327" s="24"/>
      <c r="N327" s="42">
        <f>Enero!Q321+Febrero!Q321+Marzo!Q321+Abril!Q321+Mayo!Q321+Junio!Q321+Julio!Q321+Agosto!Q321+Septiembre!Q321+Octubre!Q321+Noviembre!Q321+Diciembre!Q321</f>
        <v>0</v>
      </c>
      <c r="O327" s="43">
        <f>Enero!O321+Febrero!O321+Marzo!O321+Abril!O321+Mayo!O321+Junio!O321+Julio!O321+Agosto!O321+Septiembre!O321+Octubre!O321+Noviembre!O321+Diciembre!O321</f>
        <v>0</v>
      </c>
      <c r="P327" s="43">
        <f>Enero!T321+Febrero!T321+Marzo!T321+Abril!T321+Mayo!T321+Junio!T321+Julio!T321+Agosto!T321+Septiembre!T321+Octubre!T321+Noviembre!T321+Diciembre!T321</f>
        <v>18518.518518518518</v>
      </c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</row>
    <row r="328" spans="1:27" ht="15" customHeight="1">
      <c r="A328" s="41" t="s">
        <v>931</v>
      </c>
      <c r="B328" s="23"/>
      <c r="C328" s="24"/>
      <c r="D328" s="41" t="s">
        <v>936</v>
      </c>
      <c r="E328" s="24"/>
      <c r="F328" s="42" t="s">
        <v>937</v>
      </c>
      <c r="G328" s="41" t="s">
        <v>938</v>
      </c>
      <c r="H328" s="23"/>
      <c r="I328" s="23"/>
      <c r="J328" s="41" t="s">
        <v>117</v>
      </c>
      <c r="K328" s="24"/>
      <c r="L328" s="41" t="s">
        <v>302</v>
      </c>
      <c r="M328" s="24"/>
      <c r="N328" s="42">
        <f>Enero!Q322+Febrero!Q322+Marzo!Q322+Abril!Q322+Mayo!Q322+Junio!Q322+Julio!Q322+Agosto!Q322+Septiembre!Q322+Octubre!Q322+Noviembre!Q322+Diciembre!Q322</f>
        <v>0</v>
      </c>
      <c r="O328" s="43">
        <f>Enero!O322+Febrero!O322+Marzo!O322+Abril!O322+Mayo!O322+Junio!O322+Julio!O322+Agosto!O322+Septiembre!O322+Octubre!O322+Noviembre!O322+Diciembre!O322</f>
        <v>0</v>
      </c>
      <c r="P328" s="43">
        <f>Enero!T322+Febrero!T322+Marzo!T322+Abril!T322+Mayo!T322+Junio!T322+Julio!T322+Agosto!T322+Septiembre!T322+Octubre!T322+Noviembre!T322+Diciembre!T322</f>
        <v>18518.518518518518</v>
      </c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</row>
    <row r="329" spans="1:27" ht="15" customHeight="1">
      <c r="A329" s="41" t="s">
        <v>939</v>
      </c>
      <c r="B329" s="23"/>
      <c r="C329" s="24"/>
      <c r="D329" s="41" t="s">
        <v>940</v>
      </c>
      <c r="E329" s="24"/>
      <c r="F329" s="42" t="s">
        <v>246</v>
      </c>
      <c r="G329" s="41" t="s">
        <v>941</v>
      </c>
      <c r="H329" s="23"/>
      <c r="I329" s="23"/>
      <c r="J329" s="41" t="s">
        <v>942</v>
      </c>
      <c r="K329" s="24"/>
      <c r="L329" s="41" t="s">
        <v>138</v>
      </c>
      <c r="M329" s="24"/>
      <c r="N329" s="42">
        <f>Enero!Q323+Febrero!Q323+Marzo!Q323+Abril!Q323+Mayo!Q323+Junio!Q323+Julio!Q323+Agosto!Q323+Septiembre!Q323+Octubre!Q323+Noviembre!Q323+Diciembre!Q323</f>
        <v>0</v>
      </c>
      <c r="O329" s="43">
        <f>Enero!O323+Febrero!O323+Marzo!O323+Abril!O323+Mayo!O323+Junio!O323+Julio!O323+Agosto!O323+Septiembre!O323+Octubre!O323+Noviembre!O323+Diciembre!O323</f>
        <v>0</v>
      </c>
      <c r="P329" s="43">
        <f>Enero!T323+Febrero!T323+Marzo!T323+Abril!T323+Mayo!T323+Junio!T323+Julio!T323+Agosto!T323+Septiembre!T323+Octubre!T323+Noviembre!T323+Diciembre!T323</f>
        <v>9259.2592592592591</v>
      </c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</row>
    <row r="330" spans="1:27" ht="15" customHeight="1">
      <c r="A330" s="41" t="s">
        <v>943</v>
      </c>
      <c r="B330" s="23"/>
      <c r="C330" s="24"/>
      <c r="D330" s="41" t="s">
        <v>944</v>
      </c>
      <c r="E330" s="24"/>
      <c r="F330" s="42" t="s">
        <v>945</v>
      </c>
      <c r="G330" s="41" t="s">
        <v>946</v>
      </c>
      <c r="H330" s="23"/>
      <c r="I330" s="23"/>
      <c r="J330" s="41" t="s">
        <v>947</v>
      </c>
      <c r="K330" s="24"/>
      <c r="L330" s="41" t="s">
        <v>516</v>
      </c>
      <c r="M330" s="24"/>
      <c r="N330" s="42">
        <f>Enero!Q324+Febrero!Q324+Marzo!Q324+Abril!Q324+Mayo!Q324+Junio!Q324+Julio!Q324+Agosto!Q324+Septiembre!Q324+Octubre!Q324+Noviembre!Q324+Diciembre!Q324</f>
        <v>1</v>
      </c>
      <c r="O330" s="43">
        <f>Enero!O324+Febrero!O324+Marzo!O324+Abril!O324+Mayo!O324+Junio!O324+Julio!O324+Agosto!O324+Septiembre!O324+Octubre!O324+Noviembre!O324+Diciembre!O324</f>
        <v>0</v>
      </c>
      <c r="P330" s="43">
        <f>Enero!T324+Febrero!T324+Marzo!T324+Abril!T324+Mayo!T324+Junio!T324+Julio!T324+Agosto!T324+Septiembre!T324+Octubre!T324+Noviembre!T324+Diciembre!T324</f>
        <v>9259.2592592592591</v>
      </c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</row>
    <row r="331" spans="1:27" ht="15" customHeight="1">
      <c r="A331" s="41" t="s">
        <v>943</v>
      </c>
      <c r="B331" s="23"/>
      <c r="C331" s="24"/>
      <c r="D331" s="41" t="s">
        <v>948</v>
      </c>
      <c r="E331" s="24"/>
      <c r="F331" s="42" t="s">
        <v>246</v>
      </c>
      <c r="G331" s="41" t="s">
        <v>949</v>
      </c>
      <c r="H331" s="23"/>
      <c r="I331" s="23"/>
      <c r="J331" s="41" t="s">
        <v>258</v>
      </c>
      <c r="K331" s="24"/>
      <c r="L331" s="41" t="s">
        <v>23</v>
      </c>
      <c r="M331" s="24"/>
      <c r="N331" s="42">
        <f>Enero!Q325+Febrero!Q325+Marzo!Q325+Abril!Q325+Mayo!Q325+Junio!Q325+Julio!Q325+Agosto!Q325+Septiembre!Q325+Octubre!Q325+Noviembre!Q325+Diciembre!Q325</f>
        <v>2</v>
      </c>
      <c r="O331" s="43">
        <f>Enero!O325+Febrero!O325+Marzo!O325+Abril!O325+Mayo!O325+Junio!O325+Julio!O325+Agosto!O325+Septiembre!O325+Octubre!O325+Noviembre!O325+Diciembre!O325</f>
        <v>0</v>
      </c>
      <c r="P331" s="43">
        <f>Enero!T325+Febrero!T325+Marzo!T325+Abril!T325+Mayo!T325+Junio!T325+Julio!T325+Agosto!T325+Septiembre!T325+Octubre!T325+Noviembre!T325+Diciembre!T325</f>
        <v>46296.296296296292</v>
      </c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</row>
    <row r="332" spans="1:27" ht="15" customHeight="1">
      <c r="A332" s="41" t="s">
        <v>943</v>
      </c>
      <c r="B332" s="23"/>
      <c r="C332" s="24"/>
      <c r="D332" s="41" t="s">
        <v>948</v>
      </c>
      <c r="E332" s="24"/>
      <c r="F332" s="42" t="s">
        <v>246</v>
      </c>
      <c r="G332" s="41" t="s">
        <v>950</v>
      </c>
      <c r="H332" s="23"/>
      <c r="I332" s="23"/>
      <c r="J332" s="41" t="s">
        <v>951</v>
      </c>
      <c r="K332" s="24"/>
      <c r="L332" s="41" t="s">
        <v>23</v>
      </c>
      <c r="M332" s="24"/>
      <c r="N332" s="42">
        <f>Enero!Q326+Febrero!Q326+Marzo!Q326+Abril!Q326+Mayo!Q326+Junio!Q326+Julio!Q326+Agosto!Q326+Septiembre!Q326+Octubre!Q326+Noviembre!Q326+Diciembre!Q326</f>
        <v>2</v>
      </c>
      <c r="O332" s="43">
        <f>Enero!O326+Febrero!O326+Marzo!O326+Abril!O326+Mayo!O326+Junio!O326+Julio!O326+Agosto!O326+Septiembre!O326+Octubre!O326+Noviembre!O326+Diciembre!O326</f>
        <v>1350000</v>
      </c>
      <c r="P332" s="43">
        <f>Enero!T326+Febrero!T326+Marzo!T326+Abril!T326+Mayo!T326+Junio!T326+Julio!T326+Agosto!T326+Septiembre!T326+Octubre!T326+Noviembre!T326+Diciembre!T326</f>
        <v>1387037.0370370371</v>
      </c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</row>
    <row r="333" spans="1:27" ht="15" customHeight="1">
      <c r="A333" s="41" t="s">
        <v>943</v>
      </c>
      <c r="B333" s="23"/>
      <c r="C333" s="24"/>
      <c r="D333" s="41" t="s">
        <v>952</v>
      </c>
      <c r="E333" s="24"/>
      <c r="F333" s="42" t="s">
        <v>246</v>
      </c>
      <c r="G333" s="41" t="s">
        <v>953</v>
      </c>
      <c r="H333" s="23"/>
      <c r="I333" s="23"/>
      <c r="J333" s="41" t="s">
        <v>954</v>
      </c>
      <c r="K333" s="24"/>
      <c r="L333" s="41" t="s">
        <v>23</v>
      </c>
      <c r="M333" s="24"/>
      <c r="N333" s="42">
        <f>Enero!Q327+Febrero!Q327+Marzo!Q327+Abril!Q327+Mayo!Q327+Junio!Q327+Julio!Q327+Agosto!Q327+Septiembre!Q327+Octubre!Q327+Noviembre!Q327+Diciembre!Q327</f>
        <v>0</v>
      </c>
      <c r="O333" s="43">
        <f>Enero!O327+Febrero!O327+Marzo!O327+Abril!O327+Mayo!O327+Junio!O327+Julio!O327+Agosto!O327+Septiembre!O327+Octubre!O327+Noviembre!O327+Diciembre!O327</f>
        <v>0</v>
      </c>
      <c r="P333" s="43">
        <f>Enero!T327+Febrero!T327+Marzo!T327+Abril!T327+Mayo!T327+Junio!T327+Julio!T327+Agosto!T327+Septiembre!T327+Octubre!T327+Noviembre!T327+Diciembre!T327</f>
        <v>18518.518518518518</v>
      </c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</row>
    <row r="334" spans="1:27" ht="15" customHeight="1">
      <c r="A334" s="48" t="s">
        <v>943</v>
      </c>
      <c r="B334" s="23"/>
      <c r="C334" s="24"/>
      <c r="D334" s="48" t="s">
        <v>952</v>
      </c>
      <c r="E334" s="24"/>
      <c r="F334" s="49" t="s">
        <v>246</v>
      </c>
      <c r="G334" s="48" t="s">
        <v>955</v>
      </c>
      <c r="H334" s="23"/>
      <c r="I334" s="46"/>
      <c r="J334" s="48" t="s">
        <v>956</v>
      </c>
      <c r="K334" s="24"/>
      <c r="L334" s="48" t="s">
        <v>23</v>
      </c>
      <c r="M334" s="24"/>
      <c r="N334" s="49">
        <f>Enero!Q328+Febrero!Q328+Marzo!Q328+Abril!Q328+Mayo!Q328+Junio!Q328+Julio!Q328+Agosto!Q328+Septiembre!Q328+Octubre!Q328+Noviembre!Q328+Diciembre!Q328</f>
        <v>0</v>
      </c>
      <c r="O334" s="50">
        <f>Enero!O328+Febrero!O328+Marzo!O328+Abril!O328+Mayo!O328+Junio!O328+Julio!O328+Agosto!O328+Septiembre!O328+Octubre!O328+Noviembre!O328+Diciembre!O328</f>
        <v>0</v>
      </c>
      <c r="P334" s="50">
        <f>Enero!T328+Febrero!T328+Marzo!T328+Abril!T328+Mayo!T328+Junio!T328+Julio!T328+Agosto!T328+Septiembre!T328+Octubre!T328+Noviembre!T328+Diciembre!T328</f>
        <v>0</v>
      </c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</row>
    <row r="335" spans="1:27" ht="15" customHeight="1">
      <c r="A335" s="44" t="s">
        <v>943</v>
      </c>
      <c r="B335" s="23"/>
      <c r="C335" s="24"/>
      <c r="D335" s="44" t="s">
        <v>957</v>
      </c>
      <c r="E335" s="24"/>
      <c r="F335" s="45" t="s">
        <v>782</v>
      </c>
      <c r="G335" s="44" t="s">
        <v>958</v>
      </c>
      <c r="H335" s="23"/>
      <c r="I335" s="46"/>
      <c r="J335" s="44" t="s">
        <v>959</v>
      </c>
      <c r="K335" s="24"/>
      <c r="L335" s="44" t="s">
        <v>23</v>
      </c>
      <c r="M335" s="24"/>
      <c r="N335" s="45">
        <f>Enero!Q329+Febrero!Q329+Marzo!Q329+Abril!Q329+Mayo!Q329+Junio!Q329+Julio!Q329+Agosto!Q329+Septiembre!Q329+Octubre!Q329+Noviembre!Q329+Diciembre!Q329</f>
        <v>1</v>
      </c>
      <c r="O335" s="47">
        <f>Enero!O329+Febrero!O329+Marzo!O329+Abril!O329+Mayo!O329+Junio!O329+Julio!O329+Agosto!O329+Septiembre!O329+Octubre!O329+Noviembre!O329+Diciembre!O329</f>
        <v>0</v>
      </c>
      <c r="P335" s="47">
        <f>Enero!T329+Febrero!T329+Marzo!T329+Abril!T329+Mayo!T329+Junio!T329+Julio!T329+Agosto!T329+Septiembre!T329+Octubre!T329+Noviembre!T329+Diciembre!T329</f>
        <v>1033922.2962962963</v>
      </c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</row>
    <row r="336" spans="1:27" ht="15" customHeight="1">
      <c r="A336" s="41" t="s">
        <v>943</v>
      </c>
      <c r="B336" s="23"/>
      <c r="C336" s="24"/>
      <c r="D336" s="41" t="s">
        <v>960</v>
      </c>
      <c r="E336" s="24"/>
      <c r="F336" s="42" t="s">
        <v>961</v>
      </c>
      <c r="G336" s="41" t="s">
        <v>962</v>
      </c>
      <c r="H336" s="23"/>
      <c r="I336" s="23"/>
      <c r="J336" s="41" t="s">
        <v>963</v>
      </c>
      <c r="K336" s="24"/>
      <c r="L336" s="41" t="s">
        <v>23</v>
      </c>
      <c r="M336" s="24"/>
      <c r="N336" s="42">
        <f>Enero!Q330+Febrero!Q330+Marzo!Q330+Abril!Q330+Mayo!Q330+Junio!Q330+Julio!Q330+Agosto!Q330+Septiembre!Q330+Octubre!Q330+Noviembre!Q330+Diciembre!Q330</f>
        <v>1</v>
      </c>
      <c r="O336" s="43">
        <f>Enero!O330+Febrero!O330+Marzo!O330+Abril!O330+Mayo!O330+Junio!O330+Julio!O330+Agosto!O330+Septiembre!O330+Octubre!O330+Noviembre!O330+Diciembre!O330</f>
        <v>0</v>
      </c>
      <c r="P336" s="43">
        <f>Enero!T330+Febrero!T330+Marzo!T330+Abril!T330+Mayo!T330+Junio!T330+Julio!T330+Agosto!T330+Septiembre!T330+Octubre!T330+Noviembre!T330+Diciembre!T330</f>
        <v>27777.777777777777</v>
      </c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</row>
    <row r="337" spans="1:27" ht="15" customHeight="1">
      <c r="A337" s="41" t="s">
        <v>943</v>
      </c>
      <c r="B337" s="23"/>
      <c r="C337" s="24"/>
      <c r="D337" s="41" t="s">
        <v>960</v>
      </c>
      <c r="E337" s="24"/>
      <c r="F337" s="42" t="s">
        <v>961</v>
      </c>
      <c r="G337" s="41" t="s">
        <v>964</v>
      </c>
      <c r="H337" s="23"/>
      <c r="I337" s="23"/>
      <c r="J337" s="41" t="s">
        <v>965</v>
      </c>
      <c r="K337" s="24"/>
      <c r="L337" s="41" t="s">
        <v>23</v>
      </c>
      <c r="M337" s="24"/>
      <c r="N337" s="42">
        <f>Enero!Q331+Febrero!Q331+Marzo!Q331+Abril!Q331+Mayo!Q331+Junio!Q331+Julio!Q331+Agosto!Q331+Septiembre!Q331+Octubre!Q331+Noviembre!Q331+Diciembre!Q331</f>
        <v>2</v>
      </c>
      <c r="O337" s="43">
        <f>Enero!O331+Febrero!O331+Marzo!O331+Abril!O331+Mayo!O331+Junio!O331+Julio!O331+Agosto!O331+Septiembre!O331+Octubre!O331+Noviembre!O331+Diciembre!O331</f>
        <v>0</v>
      </c>
      <c r="P337" s="43">
        <f>Enero!T331+Febrero!T331+Marzo!T331+Abril!T331+Mayo!T331+Junio!T331+Julio!T331+Agosto!T331+Septiembre!T331+Octubre!T331+Noviembre!T331+Diciembre!T331</f>
        <v>64814.81481481481</v>
      </c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</row>
    <row r="338" spans="1:27" ht="15" customHeight="1">
      <c r="A338" s="41" t="s">
        <v>943</v>
      </c>
      <c r="B338" s="23"/>
      <c r="C338" s="24"/>
      <c r="D338" s="41" t="s">
        <v>966</v>
      </c>
      <c r="E338" s="24"/>
      <c r="F338" s="42" t="s">
        <v>246</v>
      </c>
      <c r="G338" s="41" t="s">
        <v>967</v>
      </c>
      <c r="H338" s="23"/>
      <c r="I338" s="23"/>
      <c r="J338" s="41" t="s">
        <v>968</v>
      </c>
      <c r="K338" s="24"/>
      <c r="L338" s="41" t="s">
        <v>23</v>
      </c>
      <c r="M338" s="24"/>
      <c r="N338" s="42">
        <f>Enero!Q332+Febrero!Q332+Marzo!Q332+Abril!Q332+Mayo!Q332+Junio!Q332+Julio!Q332+Agosto!Q332+Septiembre!Q332+Octubre!Q332+Noviembre!Q332+Diciembre!Q332</f>
        <v>0</v>
      </c>
      <c r="O338" s="43">
        <f>Enero!O332+Febrero!O332+Marzo!O332+Abril!O332+Mayo!O332+Junio!O332+Julio!O332+Agosto!O332+Septiembre!O332+Octubre!O332+Noviembre!O332+Diciembre!O332</f>
        <v>0</v>
      </c>
      <c r="P338" s="43">
        <f>Enero!T332+Febrero!T332+Marzo!T332+Abril!T332+Mayo!T332+Junio!T332+Julio!T332+Agosto!T332+Septiembre!T332+Octubre!T332+Noviembre!T332+Diciembre!T332</f>
        <v>18518.518518518518</v>
      </c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</row>
    <row r="339" spans="1:27" ht="15" customHeight="1">
      <c r="A339" s="41" t="s">
        <v>943</v>
      </c>
      <c r="B339" s="23"/>
      <c r="C339" s="24"/>
      <c r="D339" s="41" t="s">
        <v>966</v>
      </c>
      <c r="E339" s="24"/>
      <c r="F339" s="42" t="s">
        <v>246</v>
      </c>
      <c r="G339" s="41" t="s">
        <v>969</v>
      </c>
      <c r="H339" s="23"/>
      <c r="I339" s="23"/>
      <c r="J339" s="41" t="s">
        <v>970</v>
      </c>
      <c r="K339" s="24"/>
      <c r="L339" s="41" t="s">
        <v>23</v>
      </c>
      <c r="M339" s="24"/>
      <c r="N339" s="42">
        <f>Enero!Q333+Febrero!Q333+Marzo!Q333+Abril!Q333+Mayo!Q333+Junio!Q333+Julio!Q333+Agosto!Q333+Septiembre!Q333+Octubre!Q333+Noviembre!Q333+Diciembre!Q333</f>
        <v>2</v>
      </c>
      <c r="O339" s="43">
        <f>Enero!O333+Febrero!O333+Marzo!O333+Abril!O333+Mayo!O333+Junio!O333+Julio!O333+Agosto!O333+Septiembre!O333+Octubre!O333+Noviembre!O333+Diciembre!O333</f>
        <v>319327</v>
      </c>
      <c r="P339" s="43">
        <f>Enero!T333+Febrero!T333+Marzo!T333+Abril!T333+Mayo!T333+Junio!T333+Julio!T333+Agosto!T333+Septiembre!T333+Octubre!T333+Noviembre!T333+Diciembre!T333</f>
        <v>374882.55555555556</v>
      </c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</row>
    <row r="340" spans="1:27" ht="15" customHeight="1">
      <c r="A340" s="41" t="s">
        <v>943</v>
      </c>
      <c r="B340" s="23"/>
      <c r="C340" s="24"/>
      <c r="D340" s="41" t="s">
        <v>966</v>
      </c>
      <c r="E340" s="24"/>
      <c r="F340" s="42" t="s">
        <v>246</v>
      </c>
      <c r="G340" s="41" t="s">
        <v>971</v>
      </c>
      <c r="H340" s="23"/>
      <c r="I340" s="23"/>
      <c r="J340" s="41" t="s">
        <v>972</v>
      </c>
      <c r="K340" s="24"/>
      <c r="L340" s="41" t="s">
        <v>23</v>
      </c>
      <c r="M340" s="24"/>
      <c r="N340" s="42">
        <f>Enero!Q334+Febrero!Q334+Marzo!Q334+Abril!Q334+Mayo!Q334+Junio!Q334+Julio!Q334+Agosto!Q334+Septiembre!Q334+Octubre!Q334+Noviembre!Q334+Diciembre!Q334</f>
        <v>3</v>
      </c>
      <c r="O340" s="43">
        <f>Enero!O334+Febrero!O334+Marzo!O334+Abril!O334+Mayo!O334+Junio!O334+Julio!O334+Agosto!O334+Septiembre!O334+Octubre!O334+Noviembre!O334+Diciembre!O334</f>
        <v>2616478</v>
      </c>
      <c r="P340" s="43">
        <f>Enero!T334+Febrero!T334+Marzo!T334+Abril!T334+Mayo!T334+Junio!T334+Julio!T334+Agosto!T334+Septiembre!T334+Octubre!T334+Noviembre!T334+Diciembre!T334</f>
        <v>2690552.0740740742</v>
      </c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</row>
    <row r="341" spans="1:27" ht="15" customHeight="1">
      <c r="A341" s="41" t="s">
        <v>943</v>
      </c>
      <c r="B341" s="23"/>
      <c r="C341" s="24"/>
      <c r="D341" s="41" t="s">
        <v>973</v>
      </c>
      <c r="E341" s="24"/>
      <c r="F341" s="42" t="s">
        <v>260</v>
      </c>
      <c r="G341" s="41" t="s">
        <v>974</v>
      </c>
      <c r="H341" s="23"/>
      <c r="I341" s="23"/>
      <c r="J341" s="41" t="s">
        <v>975</v>
      </c>
      <c r="K341" s="24"/>
      <c r="L341" s="41" t="s">
        <v>23</v>
      </c>
      <c r="M341" s="24"/>
      <c r="N341" s="42">
        <f>Enero!Q335+Febrero!Q335+Marzo!Q335+Abril!Q335+Mayo!Q335+Junio!Q335+Julio!Q335+Agosto!Q335+Septiembre!Q335+Octubre!Q335+Noviembre!Q335+Diciembre!Q335</f>
        <v>1</v>
      </c>
      <c r="O341" s="43">
        <f>Enero!O335+Febrero!O335+Marzo!O335+Abril!O335+Mayo!O335+Junio!O335+Julio!O335+Agosto!O335+Septiembre!O335+Octubre!O335+Noviembre!O335+Diciembre!O335</f>
        <v>511700</v>
      </c>
      <c r="P341" s="43">
        <f>Enero!T335+Febrero!T335+Marzo!T335+Abril!T335+Mayo!T335+Junio!T335+Julio!T335+Agosto!T335+Septiembre!T335+Octubre!T335+Noviembre!T335+Diciembre!T335</f>
        <v>539477.77777777775</v>
      </c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</row>
    <row r="342" spans="1:27" ht="15" customHeight="1">
      <c r="A342" s="41" t="s">
        <v>943</v>
      </c>
      <c r="B342" s="23"/>
      <c r="C342" s="24"/>
      <c r="D342" s="41" t="s">
        <v>973</v>
      </c>
      <c r="E342" s="24"/>
      <c r="F342" s="42" t="s">
        <v>260</v>
      </c>
      <c r="G342" s="41" t="s">
        <v>976</v>
      </c>
      <c r="H342" s="23"/>
      <c r="I342" s="23"/>
      <c r="J342" s="41" t="s">
        <v>977</v>
      </c>
      <c r="K342" s="24"/>
      <c r="L342" s="41" t="s">
        <v>23</v>
      </c>
      <c r="M342" s="24"/>
      <c r="N342" s="42">
        <f>Enero!Q336+Febrero!Q336+Marzo!Q336+Abril!Q336+Mayo!Q336+Junio!Q336+Julio!Q336+Agosto!Q336+Septiembre!Q336+Octubre!Q336+Noviembre!Q336+Diciembre!Q336</f>
        <v>0</v>
      </c>
      <c r="O342" s="43">
        <f>Enero!O336+Febrero!O336+Marzo!O336+Abril!O336+Mayo!O336+Junio!O336+Julio!O336+Agosto!O336+Septiembre!O336+Octubre!O336+Noviembre!O336+Diciembre!O336</f>
        <v>0</v>
      </c>
      <c r="P342" s="43">
        <f>Enero!T336+Febrero!T336+Marzo!T336+Abril!T336+Mayo!T336+Junio!T336+Julio!T336+Agosto!T336+Septiembre!T336+Octubre!T336+Noviembre!T336+Diciembre!T336</f>
        <v>18518.518518518518</v>
      </c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</row>
    <row r="343" spans="1:27" ht="15" customHeight="1">
      <c r="A343" s="41" t="s">
        <v>943</v>
      </c>
      <c r="B343" s="23"/>
      <c r="C343" s="24"/>
      <c r="D343" s="41" t="s">
        <v>973</v>
      </c>
      <c r="E343" s="24"/>
      <c r="F343" s="42" t="s">
        <v>260</v>
      </c>
      <c r="G343" s="41" t="s">
        <v>978</v>
      </c>
      <c r="H343" s="23"/>
      <c r="I343" s="23"/>
      <c r="J343" s="41" t="s">
        <v>979</v>
      </c>
      <c r="K343" s="24"/>
      <c r="L343" s="41" t="s">
        <v>23</v>
      </c>
      <c r="M343" s="24"/>
      <c r="N343" s="42">
        <f>Enero!Q337+Febrero!Q337+Marzo!Q337+Abril!Q337+Mayo!Q337+Junio!Q337+Julio!Q337+Agosto!Q337+Septiembre!Q337+Octubre!Q337+Noviembre!Q337+Diciembre!Q337</f>
        <v>0</v>
      </c>
      <c r="O343" s="43">
        <f>Enero!O337+Febrero!O337+Marzo!O337+Abril!O337+Mayo!O337+Junio!O337+Julio!O337+Agosto!O337+Septiembre!O337+Octubre!O337+Noviembre!O337+Diciembre!O337</f>
        <v>0</v>
      </c>
      <c r="P343" s="43">
        <f>Enero!T337+Febrero!T337+Marzo!T337+Abril!T337+Mayo!T337+Junio!T337+Julio!T337+Agosto!T337+Septiembre!T337+Octubre!T337+Noviembre!T337+Diciembre!T337</f>
        <v>18518.518518518518</v>
      </c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</row>
    <row r="344" spans="1:27" ht="15" customHeight="1">
      <c r="A344" s="41" t="s">
        <v>943</v>
      </c>
      <c r="B344" s="23"/>
      <c r="C344" s="24"/>
      <c r="D344" s="41" t="s">
        <v>973</v>
      </c>
      <c r="E344" s="24"/>
      <c r="F344" s="42" t="s">
        <v>260</v>
      </c>
      <c r="G344" s="41" t="s">
        <v>980</v>
      </c>
      <c r="H344" s="23"/>
      <c r="I344" s="23"/>
      <c r="J344" s="41" t="s">
        <v>981</v>
      </c>
      <c r="K344" s="24"/>
      <c r="L344" s="41" t="s">
        <v>23</v>
      </c>
      <c r="M344" s="24"/>
      <c r="N344" s="42">
        <f>Enero!Q338+Febrero!Q338+Marzo!Q338+Abril!Q338+Mayo!Q338+Junio!Q338+Julio!Q338+Agosto!Q338+Septiembre!Q338+Octubre!Q338+Noviembre!Q338+Diciembre!Q338</f>
        <v>0</v>
      </c>
      <c r="O344" s="43">
        <f>Enero!O338+Febrero!O338+Marzo!O338+Abril!O338+Mayo!O338+Junio!O338+Julio!O338+Agosto!O338+Septiembre!O338+Octubre!O338+Noviembre!O338+Diciembre!O338</f>
        <v>0</v>
      </c>
      <c r="P344" s="43">
        <f>Enero!T338+Febrero!T338+Marzo!T338+Abril!T338+Mayo!T338+Junio!T338+Julio!T338+Agosto!T338+Septiembre!T338+Octubre!T338+Noviembre!T338+Diciembre!T338</f>
        <v>18518.518518518518</v>
      </c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</row>
    <row r="345" spans="1:27" ht="15" customHeight="1">
      <c r="A345" s="41" t="s">
        <v>943</v>
      </c>
      <c r="B345" s="23"/>
      <c r="C345" s="24"/>
      <c r="D345" s="41" t="s">
        <v>982</v>
      </c>
      <c r="E345" s="24"/>
      <c r="F345" s="42" t="s">
        <v>246</v>
      </c>
      <c r="G345" s="41" t="s">
        <v>983</v>
      </c>
      <c r="H345" s="23"/>
      <c r="I345" s="23"/>
      <c r="J345" s="41" t="s">
        <v>984</v>
      </c>
      <c r="K345" s="24"/>
      <c r="L345" s="41" t="s">
        <v>66</v>
      </c>
      <c r="M345" s="24"/>
      <c r="N345" s="42">
        <f>Enero!Q339+Febrero!Q339+Marzo!Q339+Abril!Q339+Mayo!Q339+Junio!Q339+Julio!Q339+Agosto!Q339+Septiembre!Q339+Octubre!Q339+Noviembre!Q339+Diciembre!Q339</f>
        <v>1</v>
      </c>
      <c r="O345" s="43">
        <f>Enero!O339+Febrero!O339+Marzo!O339+Abril!O339+Mayo!O339+Junio!O339+Julio!O339+Agosto!O339+Septiembre!O339+Octubre!O339+Noviembre!O339+Diciembre!O339</f>
        <v>0</v>
      </c>
      <c r="P345" s="43">
        <f>Enero!T339+Febrero!T339+Marzo!T339+Abril!T339+Mayo!T339+Junio!T339+Julio!T339+Agosto!T339+Septiembre!T339+Octubre!T339+Noviembre!T339+Diciembre!T339</f>
        <v>37037.037037037036</v>
      </c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</row>
    <row r="346" spans="1:27" ht="15" customHeight="1">
      <c r="A346" s="41" t="s">
        <v>943</v>
      </c>
      <c r="B346" s="23"/>
      <c r="C346" s="24"/>
      <c r="D346" s="41" t="s">
        <v>966</v>
      </c>
      <c r="E346" s="24"/>
      <c r="F346" s="42" t="s">
        <v>246</v>
      </c>
      <c r="G346" s="41" t="s">
        <v>985</v>
      </c>
      <c r="H346" s="23"/>
      <c r="I346" s="23"/>
      <c r="J346" s="41" t="s">
        <v>986</v>
      </c>
      <c r="K346" s="24"/>
      <c r="L346" s="41" t="s">
        <v>66</v>
      </c>
      <c r="M346" s="24"/>
      <c r="N346" s="42">
        <f>Enero!Q340+Febrero!Q340+Marzo!Q340+Abril!Q340+Mayo!Q340+Junio!Q340+Julio!Q340+Agosto!Q340+Septiembre!Q340+Octubre!Q340+Noviembre!Q340+Diciembre!Q340</f>
        <v>3</v>
      </c>
      <c r="O346" s="43">
        <f>Enero!O340+Febrero!O340+Marzo!O340+Abril!O340+Mayo!O340+Junio!O340+Julio!O340+Agosto!O340+Septiembre!O340+Octubre!O340+Noviembre!O340+Diciembre!O340</f>
        <v>120666</v>
      </c>
      <c r="P346" s="43">
        <f>Enero!T340+Febrero!T340+Marzo!T340+Abril!T340+Mayo!T340+Junio!T340+Julio!T340+Agosto!T340+Septiembre!T340+Octubre!T340+Noviembre!T340+Diciembre!T340</f>
        <v>203999.33333333334</v>
      </c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</row>
    <row r="347" spans="1:27" ht="15" customHeight="1">
      <c r="A347" s="41" t="s">
        <v>943</v>
      </c>
      <c r="B347" s="23"/>
      <c r="C347" s="24"/>
      <c r="D347" s="41" t="s">
        <v>987</v>
      </c>
      <c r="E347" s="24"/>
      <c r="F347" s="42" t="s">
        <v>260</v>
      </c>
      <c r="G347" s="41" t="s">
        <v>988</v>
      </c>
      <c r="H347" s="23"/>
      <c r="I347" s="23"/>
      <c r="J347" s="41" t="s">
        <v>989</v>
      </c>
      <c r="K347" s="24"/>
      <c r="L347" s="41" t="s">
        <v>71</v>
      </c>
      <c r="M347" s="24"/>
      <c r="N347" s="42">
        <f>Enero!Q341+Febrero!Q341+Marzo!Q341+Abril!Q341+Mayo!Q341+Junio!Q341+Julio!Q341+Agosto!Q341+Septiembre!Q341+Octubre!Q341+Noviembre!Q341+Diciembre!Q341</f>
        <v>1</v>
      </c>
      <c r="O347" s="43">
        <f>Enero!O341+Febrero!O341+Marzo!O341+Abril!O341+Mayo!O341+Junio!O341+Julio!O341+Agosto!O341+Septiembre!O341+Octubre!O341+Noviembre!O341+Diciembre!O341</f>
        <v>0</v>
      </c>
      <c r="P347" s="43">
        <f>Enero!T341+Febrero!T341+Marzo!T341+Abril!T341+Mayo!T341+Junio!T341+Julio!T341+Agosto!T341+Septiembre!T341+Octubre!T341+Noviembre!T341+Diciembre!T341</f>
        <v>27777.777777777777</v>
      </c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</row>
    <row r="348" spans="1:27" ht="15" customHeight="1">
      <c r="A348" s="41" t="s">
        <v>943</v>
      </c>
      <c r="B348" s="23"/>
      <c r="C348" s="24"/>
      <c r="D348" s="41" t="s">
        <v>973</v>
      </c>
      <c r="E348" s="24"/>
      <c r="F348" s="42" t="s">
        <v>260</v>
      </c>
      <c r="G348" s="41" t="s">
        <v>990</v>
      </c>
      <c r="H348" s="23"/>
      <c r="I348" s="23"/>
      <c r="J348" s="41" t="s">
        <v>991</v>
      </c>
      <c r="K348" s="24"/>
      <c r="L348" s="41" t="s">
        <v>71</v>
      </c>
      <c r="M348" s="24"/>
      <c r="N348" s="42">
        <f>Enero!Q342+Febrero!Q342+Marzo!Q342+Abril!Q342+Mayo!Q342+Junio!Q342+Julio!Q342+Agosto!Q342+Septiembre!Q342+Octubre!Q342+Noviembre!Q342+Diciembre!Q342</f>
        <v>0</v>
      </c>
      <c r="O348" s="43">
        <f>Enero!O342+Febrero!O342+Marzo!O342+Abril!O342+Mayo!O342+Junio!O342+Julio!O342+Agosto!O342+Septiembre!O342+Octubre!O342+Noviembre!O342+Diciembre!O342</f>
        <v>0</v>
      </c>
      <c r="P348" s="43">
        <f>Enero!T342+Febrero!T342+Marzo!T342+Abril!T342+Mayo!T342+Junio!T342+Julio!T342+Agosto!T342+Septiembre!T342+Octubre!T342+Noviembre!T342+Diciembre!T342</f>
        <v>18518.518518518518</v>
      </c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</row>
    <row r="349" spans="1:27" ht="15" customHeight="1">
      <c r="A349" s="41" t="s">
        <v>943</v>
      </c>
      <c r="B349" s="23"/>
      <c r="C349" s="24"/>
      <c r="D349" s="41" t="s">
        <v>948</v>
      </c>
      <c r="E349" s="24"/>
      <c r="F349" s="42" t="s">
        <v>246</v>
      </c>
      <c r="G349" s="41" t="s">
        <v>992</v>
      </c>
      <c r="H349" s="23"/>
      <c r="I349" s="23"/>
      <c r="J349" s="41" t="s">
        <v>993</v>
      </c>
      <c r="K349" s="24"/>
      <c r="L349" s="41" t="s">
        <v>328</v>
      </c>
      <c r="M349" s="24"/>
      <c r="N349" s="42">
        <f>Enero!Q343+Febrero!Q343+Marzo!Q343+Abril!Q343+Mayo!Q343+Junio!Q343+Julio!Q343+Agosto!Q343+Septiembre!Q343+Octubre!Q343+Noviembre!Q343+Diciembre!Q343</f>
        <v>4</v>
      </c>
      <c r="O349" s="43">
        <f>Enero!O343+Febrero!O343+Marzo!O343+Abril!O343+Mayo!O343+Junio!O343+Julio!O343+Agosto!O343+Septiembre!O343+Octubre!O343+Noviembre!O343+Diciembre!O343</f>
        <v>0</v>
      </c>
      <c r="P349" s="43">
        <f>Enero!T343+Febrero!T343+Marzo!T343+Abril!T343+Mayo!T343+Junio!T343+Julio!T343+Agosto!T343+Septiembre!T343+Octubre!T343+Noviembre!T343+Diciembre!T343</f>
        <v>74074.074074074073</v>
      </c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</row>
    <row r="350" spans="1:27" ht="15" customHeight="1">
      <c r="A350" s="41" t="s">
        <v>943</v>
      </c>
      <c r="B350" s="23"/>
      <c r="C350" s="24"/>
      <c r="D350" s="41" t="s">
        <v>948</v>
      </c>
      <c r="E350" s="24"/>
      <c r="F350" s="42" t="s">
        <v>246</v>
      </c>
      <c r="G350" s="41" t="s">
        <v>994</v>
      </c>
      <c r="H350" s="23"/>
      <c r="I350" s="23"/>
      <c r="J350" s="41" t="s">
        <v>995</v>
      </c>
      <c r="K350" s="24"/>
      <c r="L350" s="41" t="s">
        <v>328</v>
      </c>
      <c r="M350" s="24"/>
      <c r="N350" s="42">
        <f>Enero!Q344+Febrero!Q344+Marzo!Q344+Abril!Q344+Mayo!Q344+Junio!Q344+Julio!Q344+Agosto!Q344+Septiembre!Q344+Octubre!Q344+Noviembre!Q344+Diciembre!Q344</f>
        <v>1</v>
      </c>
      <c r="O350" s="43">
        <f>Enero!O344+Febrero!O344+Marzo!O344+Abril!O344+Mayo!O344+Junio!O344+Julio!O344+Agosto!O344+Septiembre!O344+Octubre!O344+Noviembre!O344+Diciembre!O344</f>
        <v>0</v>
      </c>
      <c r="P350" s="43">
        <f>Enero!T344+Febrero!T344+Marzo!T344+Abril!T344+Mayo!T344+Junio!T344+Julio!T344+Agosto!T344+Septiembre!T344+Octubre!T344+Noviembre!T344+Diciembre!T344</f>
        <v>9259.2592592592591</v>
      </c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</row>
    <row r="351" spans="1:27" ht="15" customHeight="1">
      <c r="A351" s="41" t="s">
        <v>943</v>
      </c>
      <c r="B351" s="23"/>
      <c r="C351" s="24"/>
      <c r="D351" s="41" t="s">
        <v>966</v>
      </c>
      <c r="E351" s="24"/>
      <c r="F351" s="42" t="s">
        <v>246</v>
      </c>
      <c r="G351" s="41" t="s">
        <v>996</v>
      </c>
      <c r="H351" s="23"/>
      <c r="I351" s="23"/>
      <c r="J351" s="41" t="s">
        <v>997</v>
      </c>
      <c r="K351" s="24"/>
      <c r="L351" s="41" t="s">
        <v>328</v>
      </c>
      <c r="M351" s="24"/>
      <c r="N351" s="42">
        <f>Enero!Q345+Febrero!Q345+Marzo!Q345+Abril!Q345+Mayo!Q345+Junio!Q345+Julio!Q345+Agosto!Q345+Septiembre!Q345+Octubre!Q345+Noviembre!Q345+Diciembre!Q345</f>
        <v>0</v>
      </c>
      <c r="O351" s="43">
        <f>Enero!O345+Febrero!O345+Marzo!O345+Abril!O345+Mayo!O345+Junio!O345+Julio!O345+Agosto!O345+Septiembre!O345+Octubre!O345+Noviembre!O345+Diciembre!O345</f>
        <v>428400</v>
      </c>
      <c r="P351" s="43">
        <f>Enero!T345+Febrero!T345+Marzo!T345+Abril!T345+Mayo!T345+Junio!T345+Julio!T345+Agosto!T345+Septiembre!T345+Octubre!T345+Noviembre!T345+Diciembre!T345</f>
        <v>446918.51851851854</v>
      </c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</row>
    <row r="352" spans="1:27" ht="15" customHeight="1">
      <c r="A352" s="41" t="s">
        <v>943</v>
      </c>
      <c r="B352" s="23"/>
      <c r="C352" s="24"/>
      <c r="D352" s="41" t="s">
        <v>966</v>
      </c>
      <c r="E352" s="24"/>
      <c r="F352" s="42" t="s">
        <v>246</v>
      </c>
      <c r="G352" s="41" t="s">
        <v>998</v>
      </c>
      <c r="H352" s="23"/>
      <c r="I352" s="23"/>
      <c r="J352" s="41" t="s">
        <v>999</v>
      </c>
      <c r="K352" s="24"/>
      <c r="L352" s="41" t="s">
        <v>328</v>
      </c>
      <c r="M352" s="24"/>
      <c r="N352" s="42">
        <f>Enero!Q346+Febrero!Q346+Marzo!Q346+Abril!Q346+Mayo!Q346+Junio!Q346+Julio!Q346+Agosto!Q346+Septiembre!Q346+Octubre!Q346+Noviembre!Q346+Diciembre!Q346</f>
        <v>0</v>
      </c>
      <c r="O352" s="43">
        <f>Enero!O346+Febrero!O346+Marzo!O346+Abril!O346+Mayo!O346+Junio!O346+Julio!O346+Agosto!O346+Septiembre!O346+Octubre!O346+Noviembre!O346+Diciembre!O346</f>
        <v>0</v>
      </c>
      <c r="P352" s="43">
        <f>Enero!T346+Febrero!T346+Marzo!T346+Abril!T346+Mayo!T346+Junio!T346+Julio!T346+Agosto!T346+Septiembre!T346+Octubre!T346+Noviembre!T346+Diciembre!T346</f>
        <v>18518.518518518518</v>
      </c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</row>
    <row r="353" spans="1:27" ht="15" customHeight="1">
      <c r="A353" s="41" t="s">
        <v>943</v>
      </c>
      <c r="B353" s="23"/>
      <c r="C353" s="24"/>
      <c r="D353" s="41" t="s">
        <v>966</v>
      </c>
      <c r="E353" s="24"/>
      <c r="F353" s="42" t="s">
        <v>246</v>
      </c>
      <c r="G353" s="41" t="s">
        <v>1000</v>
      </c>
      <c r="H353" s="23"/>
      <c r="I353" s="23"/>
      <c r="J353" s="41" t="s">
        <v>1001</v>
      </c>
      <c r="K353" s="24"/>
      <c r="L353" s="41" t="s">
        <v>75</v>
      </c>
      <c r="M353" s="24"/>
      <c r="N353" s="42">
        <f>Enero!Q347+Febrero!Q347+Marzo!Q347+Abril!Q347+Mayo!Q347+Junio!Q347+Julio!Q347+Agosto!Q347+Septiembre!Q347+Octubre!Q347+Noviembre!Q347+Diciembre!Q347</f>
        <v>0</v>
      </c>
      <c r="O353" s="43">
        <f>Enero!O347+Febrero!O347+Marzo!O347+Abril!O347+Mayo!O347+Junio!O347+Julio!O347+Agosto!O347+Septiembre!O347+Octubre!O347+Noviembre!O347+Diciembre!O347</f>
        <v>0</v>
      </c>
      <c r="P353" s="43">
        <f>Enero!T347+Febrero!T347+Marzo!T347+Abril!T347+Mayo!T347+Junio!T347+Julio!T347+Agosto!T347+Septiembre!T347+Octubre!T347+Noviembre!T347+Diciembre!T347</f>
        <v>18518.518518518518</v>
      </c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</row>
    <row r="354" spans="1:27" ht="15" customHeight="1">
      <c r="A354" s="41" t="s">
        <v>943</v>
      </c>
      <c r="B354" s="23"/>
      <c r="C354" s="24"/>
      <c r="D354" s="41" t="s">
        <v>966</v>
      </c>
      <c r="E354" s="24"/>
      <c r="F354" s="42" t="s">
        <v>246</v>
      </c>
      <c r="G354" s="41" t="s">
        <v>1002</v>
      </c>
      <c r="H354" s="23"/>
      <c r="I354" s="23"/>
      <c r="J354" s="41" t="s">
        <v>1003</v>
      </c>
      <c r="K354" s="24"/>
      <c r="L354" s="41" t="s">
        <v>75</v>
      </c>
      <c r="M354" s="24"/>
      <c r="N354" s="42">
        <f>Enero!Q348+Febrero!Q348+Marzo!Q348+Abril!Q348+Mayo!Q348+Junio!Q348+Julio!Q348+Agosto!Q348+Septiembre!Q348+Octubre!Q348+Noviembre!Q348+Diciembre!Q348</f>
        <v>0</v>
      </c>
      <c r="O354" s="43">
        <f>Enero!O348+Febrero!O348+Marzo!O348+Abril!O348+Mayo!O348+Junio!O348+Julio!O348+Agosto!O348+Septiembre!O348+Octubre!O348+Noviembre!O348+Diciembre!O348</f>
        <v>0</v>
      </c>
      <c r="P354" s="43">
        <f>Enero!T348+Febrero!T348+Marzo!T348+Abril!T348+Mayo!T348+Junio!T348+Julio!T348+Agosto!T348+Septiembre!T348+Octubre!T348+Noviembre!T348+Diciembre!T348</f>
        <v>18518.518518518518</v>
      </c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</row>
    <row r="355" spans="1:27" ht="15" customHeight="1">
      <c r="A355" s="41" t="s">
        <v>943</v>
      </c>
      <c r="B355" s="23"/>
      <c r="C355" s="24"/>
      <c r="D355" s="41" t="s">
        <v>1004</v>
      </c>
      <c r="E355" s="24"/>
      <c r="F355" s="42" t="s">
        <v>1005</v>
      </c>
      <c r="G355" s="41" t="s">
        <v>1006</v>
      </c>
      <c r="H355" s="23"/>
      <c r="I355" s="23"/>
      <c r="J355" s="41" t="s">
        <v>1007</v>
      </c>
      <c r="K355" s="24"/>
      <c r="L355" s="41" t="s">
        <v>75</v>
      </c>
      <c r="M355" s="24"/>
      <c r="N355" s="42">
        <f>Enero!Q349+Febrero!Q349+Marzo!Q349+Abril!Q349+Mayo!Q349+Junio!Q349+Julio!Q349+Agosto!Q349+Septiembre!Q349+Octubre!Q349+Noviembre!Q349+Diciembre!Q349</f>
        <v>0</v>
      </c>
      <c r="O355" s="43">
        <f>Enero!O349+Febrero!O349+Marzo!O349+Abril!O349+Mayo!O349+Junio!O349+Julio!O349+Agosto!O349+Septiembre!O349+Octubre!O349+Noviembre!O349+Diciembre!O349</f>
        <v>0</v>
      </c>
      <c r="P355" s="43">
        <f>Enero!T349+Febrero!T349+Marzo!T349+Abril!T349+Mayo!T349+Junio!T349+Julio!T349+Agosto!T349+Septiembre!T349+Octubre!T349+Noviembre!T349+Diciembre!T349</f>
        <v>18518.518518518518</v>
      </c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</row>
    <row r="356" spans="1:27" ht="15" customHeight="1">
      <c r="A356" s="41" t="s">
        <v>943</v>
      </c>
      <c r="B356" s="23"/>
      <c r="C356" s="24"/>
      <c r="D356" s="41" t="s">
        <v>987</v>
      </c>
      <c r="E356" s="24"/>
      <c r="F356" s="42" t="s">
        <v>260</v>
      </c>
      <c r="G356" s="41" t="s">
        <v>1008</v>
      </c>
      <c r="H356" s="23"/>
      <c r="I356" s="23"/>
      <c r="J356" s="41" t="s">
        <v>1009</v>
      </c>
      <c r="K356" s="24"/>
      <c r="L356" s="41" t="s">
        <v>75</v>
      </c>
      <c r="M356" s="24"/>
      <c r="N356" s="42">
        <f>Enero!Q350+Febrero!Q350+Marzo!Q350+Abril!Q350+Mayo!Q350+Junio!Q350+Julio!Q350+Agosto!Q350+Septiembre!Q350+Octubre!Q350+Noviembre!Q350+Diciembre!Q350</f>
        <v>0</v>
      </c>
      <c r="O356" s="43">
        <f>Enero!O350+Febrero!O350+Marzo!O350+Abril!O350+Mayo!O350+Junio!O350+Julio!O350+Agosto!O350+Septiembre!O350+Octubre!O350+Noviembre!O350+Diciembre!O350</f>
        <v>0</v>
      </c>
      <c r="P356" s="43">
        <f>Enero!T350+Febrero!T350+Marzo!T350+Abril!T350+Mayo!T350+Junio!T350+Julio!T350+Agosto!T350+Septiembre!T350+Octubre!T350+Noviembre!T350+Diciembre!T350</f>
        <v>9259.2592592592591</v>
      </c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</row>
    <row r="357" spans="1:27" ht="15" customHeight="1">
      <c r="A357" s="41" t="s">
        <v>943</v>
      </c>
      <c r="B357" s="23"/>
      <c r="C357" s="24"/>
      <c r="D357" s="41" t="s">
        <v>952</v>
      </c>
      <c r="E357" s="24"/>
      <c r="F357" s="42" t="s">
        <v>246</v>
      </c>
      <c r="G357" s="41" t="s">
        <v>1010</v>
      </c>
      <c r="H357" s="23"/>
      <c r="I357" s="23"/>
      <c r="J357" s="41" t="s">
        <v>1011</v>
      </c>
      <c r="K357" s="24"/>
      <c r="L357" s="41" t="s">
        <v>30</v>
      </c>
      <c r="M357" s="24"/>
      <c r="N357" s="42">
        <f>Enero!Q351+Febrero!Q351+Marzo!Q351+Abril!Q351+Mayo!Q351+Junio!Q351+Julio!Q351+Agosto!Q351+Septiembre!Q351+Octubre!Q351+Noviembre!Q351+Diciembre!Q351</f>
        <v>3</v>
      </c>
      <c r="O357" s="43">
        <f>Enero!O351+Febrero!O351+Marzo!O351+Abril!O351+Mayo!O351+Junio!O351+Julio!O351+Agosto!O351+Septiembre!O351+Octubre!O351+Noviembre!O351+Diciembre!O351</f>
        <v>0</v>
      </c>
      <c r="P357" s="43">
        <f>Enero!T351+Febrero!T351+Marzo!T351+Abril!T351+Mayo!T351+Junio!T351+Julio!T351+Agosto!T351+Septiembre!T351+Octubre!T351+Noviembre!T351+Diciembre!T351</f>
        <v>55555.555555555547</v>
      </c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</row>
    <row r="358" spans="1:27" ht="15" customHeight="1">
      <c r="A358" s="41" t="s">
        <v>943</v>
      </c>
      <c r="B358" s="23"/>
      <c r="C358" s="24"/>
      <c r="D358" s="41" t="s">
        <v>952</v>
      </c>
      <c r="E358" s="24"/>
      <c r="F358" s="42" t="s">
        <v>246</v>
      </c>
      <c r="G358" s="41" t="s">
        <v>1012</v>
      </c>
      <c r="H358" s="23"/>
      <c r="I358" s="23"/>
      <c r="J358" s="41" t="s">
        <v>1013</v>
      </c>
      <c r="K358" s="24"/>
      <c r="L358" s="41" t="s">
        <v>30</v>
      </c>
      <c r="M358" s="24"/>
      <c r="N358" s="42">
        <f>Enero!Q352+Febrero!Q352+Marzo!Q352+Abril!Q352+Mayo!Q352+Junio!Q352+Julio!Q352+Agosto!Q352+Septiembre!Q352+Octubre!Q352+Noviembre!Q352+Diciembre!Q352</f>
        <v>3</v>
      </c>
      <c r="O358" s="43">
        <f>Enero!O352+Febrero!O352+Marzo!O352+Abril!O352+Mayo!O352+Junio!O352+Julio!O352+Agosto!O352+Septiembre!O352+Octubre!O352+Noviembre!O352+Diciembre!O352</f>
        <v>430500</v>
      </c>
      <c r="P358" s="43">
        <f>Enero!T352+Febrero!T352+Marzo!T352+Abril!T352+Mayo!T352+Junio!T352+Julio!T352+Agosto!T352+Septiembre!T352+Octubre!T352+Noviembre!T352+Diciembre!T352</f>
        <v>523092.59259259258</v>
      </c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</row>
    <row r="359" spans="1:27" ht="15" customHeight="1">
      <c r="A359" s="44" t="s">
        <v>943</v>
      </c>
      <c r="B359" s="23"/>
      <c r="C359" s="24"/>
      <c r="D359" s="44" t="s">
        <v>957</v>
      </c>
      <c r="E359" s="24"/>
      <c r="F359" s="45" t="s">
        <v>782</v>
      </c>
      <c r="G359" s="44" t="s">
        <v>1014</v>
      </c>
      <c r="H359" s="23"/>
      <c r="I359" s="46"/>
      <c r="J359" s="44" t="s">
        <v>1015</v>
      </c>
      <c r="K359" s="24"/>
      <c r="L359" s="44" t="s">
        <v>30</v>
      </c>
      <c r="M359" s="24"/>
      <c r="N359" s="45">
        <f>Enero!Q353+Febrero!Q353+Marzo!Q353+Abril!Q353+Mayo!Q353+Junio!Q353+Julio!Q353+Agosto!Q353+Septiembre!Q353+Octubre!Q353+Noviembre!Q353+Diciembre!Q353</f>
        <v>1</v>
      </c>
      <c r="O359" s="47">
        <f>Enero!O353+Febrero!O353+Marzo!O353+Abril!O353+Mayo!O353+Junio!O353+Julio!O353+Agosto!O353+Septiembre!O353+Octubre!O353+Noviembre!O353+Diciembre!O353</f>
        <v>0</v>
      </c>
      <c r="P359" s="47">
        <f>Enero!T353+Febrero!T353+Marzo!T353+Abril!T353+Mayo!T353+Junio!T353+Julio!T353+Agosto!T353+Septiembre!T353+Octubre!T353+Noviembre!T353+Diciembre!T353</f>
        <v>1024663.0370370371</v>
      </c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</row>
    <row r="360" spans="1:27" ht="15" customHeight="1">
      <c r="A360" s="44" t="s">
        <v>943</v>
      </c>
      <c r="B360" s="23"/>
      <c r="C360" s="24"/>
      <c r="D360" s="44" t="s">
        <v>957</v>
      </c>
      <c r="E360" s="24"/>
      <c r="F360" s="45" t="s">
        <v>782</v>
      </c>
      <c r="G360" s="44" t="s">
        <v>1016</v>
      </c>
      <c r="H360" s="23"/>
      <c r="I360" s="46"/>
      <c r="J360" s="44" t="s">
        <v>1017</v>
      </c>
      <c r="K360" s="24"/>
      <c r="L360" s="44" t="s">
        <v>30</v>
      </c>
      <c r="M360" s="24"/>
      <c r="N360" s="45">
        <f>Enero!Q354+Febrero!Q354+Marzo!Q354+Abril!Q354+Mayo!Q354+Junio!Q354+Julio!Q354+Agosto!Q354+Septiembre!Q354+Octubre!Q354+Noviembre!Q354+Diciembre!Q354</f>
        <v>1</v>
      </c>
      <c r="O360" s="47">
        <f>Enero!O354+Febrero!O354+Marzo!O354+Abril!O354+Mayo!O354+Junio!O354+Julio!O354+Agosto!O354+Septiembre!O354+Octubre!O354+Noviembre!O354+Diciembre!O354</f>
        <v>0</v>
      </c>
      <c r="P360" s="47">
        <f>Enero!T354+Febrero!T354+Marzo!T354+Abril!T354+Mayo!T354+Junio!T354+Julio!T354+Agosto!T354+Septiembre!T354+Octubre!T354+Noviembre!T354+Diciembre!T354</f>
        <v>1015403.7777777778</v>
      </c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</row>
    <row r="361" spans="1:27" ht="15" customHeight="1">
      <c r="A361" s="41" t="s">
        <v>943</v>
      </c>
      <c r="B361" s="23"/>
      <c r="C361" s="24"/>
      <c r="D361" s="41" t="s">
        <v>973</v>
      </c>
      <c r="E361" s="24"/>
      <c r="F361" s="42" t="s">
        <v>260</v>
      </c>
      <c r="G361" s="41" t="s">
        <v>1018</v>
      </c>
      <c r="H361" s="23"/>
      <c r="I361" s="23"/>
      <c r="J361" s="41" t="s">
        <v>1019</v>
      </c>
      <c r="K361" s="24"/>
      <c r="L361" s="41" t="s">
        <v>30</v>
      </c>
      <c r="M361" s="24"/>
      <c r="N361" s="42">
        <f>Enero!Q355+Febrero!Q355+Marzo!Q355+Abril!Q355+Mayo!Q355+Junio!Q355+Julio!Q355+Agosto!Q355+Septiembre!Q355+Octubre!Q355+Noviembre!Q355+Diciembre!Q355</f>
        <v>1</v>
      </c>
      <c r="O361" s="43">
        <f>Enero!O355+Febrero!O355+Marzo!O355+Abril!O355+Mayo!O355+Junio!O355+Julio!O355+Agosto!O355+Septiembre!O355+Octubre!O355+Noviembre!O355+Diciembre!O355</f>
        <v>0</v>
      </c>
      <c r="P361" s="43">
        <f>Enero!T355+Febrero!T355+Marzo!T355+Abril!T355+Mayo!T355+Junio!T355+Julio!T355+Agosto!T355+Septiembre!T355+Octubre!T355+Noviembre!T355+Diciembre!T355</f>
        <v>37037.037037037036</v>
      </c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</row>
    <row r="362" spans="1:27" ht="15" customHeight="1">
      <c r="A362" s="41" t="s">
        <v>943</v>
      </c>
      <c r="B362" s="23"/>
      <c r="C362" s="24"/>
      <c r="D362" s="41" t="s">
        <v>973</v>
      </c>
      <c r="E362" s="24"/>
      <c r="F362" s="42" t="s">
        <v>260</v>
      </c>
      <c r="G362" s="41" t="s">
        <v>1020</v>
      </c>
      <c r="H362" s="23"/>
      <c r="I362" s="23"/>
      <c r="J362" s="41" t="s">
        <v>1021</v>
      </c>
      <c r="K362" s="24"/>
      <c r="L362" s="41" t="s">
        <v>30</v>
      </c>
      <c r="M362" s="24"/>
      <c r="N362" s="42">
        <f>Enero!Q356+Febrero!Q356+Marzo!Q356+Abril!Q356+Mayo!Q356+Junio!Q356+Julio!Q356+Agosto!Q356+Septiembre!Q356+Octubre!Q356+Noviembre!Q356+Diciembre!Q356</f>
        <v>0</v>
      </c>
      <c r="O362" s="43">
        <f>Enero!O356+Febrero!O356+Marzo!O356+Abril!O356+Mayo!O356+Junio!O356+Julio!O356+Agosto!O356+Septiembre!O356+Octubre!O356+Noviembre!O356+Diciembre!O356</f>
        <v>0</v>
      </c>
      <c r="P362" s="43">
        <f>Enero!T356+Febrero!T356+Marzo!T356+Abril!T356+Mayo!T356+Junio!T356+Julio!T356+Agosto!T356+Septiembre!T356+Octubre!T356+Noviembre!T356+Diciembre!T356</f>
        <v>27777.777777777777</v>
      </c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</row>
    <row r="363" spans="1:27" ht="15" customHeight="1">
      <c r="A363" s="41" t="s">
        <v>943</v>
      </c>
      <c r="B363" s="23"/>
      <c r="C363" s="24"/>
      <c r="D363" s="41" t="s">
        <v>966</v>
      </c>
      <c r="E363" s="24"/>
      <c r="F363" s="42" t="s">
        <v>246</v>
      </c>
      <c r="G363" s="41" t="s">
        <v>1022</v>
      </c>
      <c r="H363" s="23"/>
      <c r="I363" s="23"/>
      <c r="J363" s="41" t="s">
        <v>1023</v>
      </c>
      <c r="K363" s="24"/>
      <c r="L363" s="41" t="s">
        <v>30</v>
      </c>
      <c r="M363" s="24"/>
      <c r="N363" s="42">
        <f>Enero!Q357+Febrero!Q357+Marzo!Q357+Abril!Q357+Mayo!Q357+Junio!Q357+Julio!Q357+Agosto!Q357+Septiembre!Q357+Octubre!Q357+Noviembre!Q357+Diciembre!Q357</f>
        <v>4</v>
      </c>
      <c r="O363" s="43">
        <f>Enero!O357+Febrero!O357+Marzo!O357+Abril!O357+Mayo!O357+Junio!O357+Julio!O357+Agosto!O357+Septiembre!O357+Octubre!O357+Noviembre!O357+Diciembre!O357</f>
        <v>215250</v>
      </c>
      <c r="P363" s="43">
        <f>Enero!T357+Febrero!T357+Marzo!T357+Abril!T357+Mayo!T357+Junio!T357+Julio!T357+Agosto!T357+Septiembre!T357+Octubre!T357+Noviembre!T357+Diciembre!T357</f>
        <v>280065.81481481483</v>
      </c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</row>
    <row r="364" spans="1:27" ht="15" customHeight="1">
      <c r="A364" s="41" t="s">
        <v>943</v>
      </c>
      <c r="B364" s="23"/>
      <c r="C364" s="24"/>
      <c r="D364" s="41" t="s">
        <v>966</v>
      </c>
      <c r="E364" s="24"/>
      <c r="F364" s="42" t="s">
        <v>246</v>
      </c>
      <c r="G364" s="41" t="s">
        <v>1024</v>
      </c>
      <c r="H364" s="23"/>
      <c r="I364" s="23"/>
      <c r="J364" s="41" t="s">
        <v>1025</v>
      </c>
      <c r="K364" s="24"/>
      <c r="L364" s="41" t="s">
        <v>30</v>
      </c>
      <c r="M364" s="24"/>
      <c r="N364" s="42">
        <f>Enero!Q358+Febrero!Q358+Marzo!Q358+Abril!Q358+Mayo!Q358+Junio!Q358+Julio!Q358+Agosto!Q358+Septiembre!Q358+Octubre!Q358+Noviembre!Q358+Diciembre!Q358</f>
        <v>1</v>
      </c>
      <c r="O364" s="43">
        <f>Enero!O358+Febrero!O358+Marzo!O358+Abril!O358+Mayo!O358+Junio!O358+Julio!O358+Agosto!O358+Septiembre!O358+Octubre!O358+Noviembre!O358+Diciembre!O358</f>
        <v>0</v>
      </c>
      <c r="P364" s="43">
        <f>Enero!T358+Febrero!T358+Marzo!T358+Abril!T358+Mayo!T358+Junio!T358+Julio!T358+Agosto!T358+Septiembre!T358+Octubre!T358+Noviembre!T358+Diciembre!T358</f>
        <v>27777.777777777777</v>
      </c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</row>
    <row r="365" spans="1:27" ht="15" customHeight="1">
      <c r="A365" s="41" t="s">
        <v>943</v>
      </c>
      <c r="B365" s="23"/>
      <c r="C365" s="24"/>
      <c r="D365" s="41" t="s">
        <v>948</v>
      </c>
      <c r="E365" s="24"/>
      <c r="F365" s="42" t="s">
        <v>246</v>
      </c>
      <c r="G365" s="41" t="s">
        <v>1026</v>
      </c>
      <c r="H365" s="23"/>
      <c r="I365" s="23"/>
      <c r="J365" s="41" t="s">
        <v>1027</v>
      </c>
      <c r="K365" s="24"/>
      <c r="L365" s="41" t="s">
        <v>81</v>
      </c>
      <c r="M365" s="24"/>
      <c r="N365" s="42">
        <f>Enero!Q359+Febrero!Q359+Marzo!Q359+Abril!Q359+Mayo!Q359+Junio!Q359+Julio!Q359+Agosto!Q359+Septiembre!Q359+Octubre!Q359+Noviembre!Q359+Diciembre!Q359</f>
        <v>3</v>
      </c>
      <c r="O365" s="43">
        <f>Enero!O359+Febrero!O359+Marzo!O359+Abril!O359+Mayo!O359+Junio!O359+Julio!O359+Agosto!O359+Septiembre!O359+Octubre!O359+Noviembre!O359+Diciembre!O359</f>
        <v>615000</v>
      </c>
      <c r="P365" s="43">
        <f>Enero!T359+Febrero!T359+Marzo!T359+Abril!T359+Mayo!T359+Junio!T359+Julio!T359+Agosto!T359+Septiembre!T359+Octubre!T359+Noviembre!T359+Diciembre!T359</f>
        <v>689074.07407407416</v>
      </c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</row>
    <row r="366" spans="1:27" ht="15" customHeight="1">
      <c r="A366" s="41" t="s">
        <v>943</v>
      </c>
      <c r="B366" s="23"/>
      <c r="C366" s="24"/>
      <c r="D366" s="41" t="s">
        <v>948</v>
      </c>
      <c r="E366" s="24"/>
      <c r="F366" s="42" t="s">
        <v>246</v>
      </c>
      <c r="G366" s="41" t="s">
        <v>1028</v>
      </c>
      <c r="H366" s="23"/>
      <c r="I366" s="23"/>
      <c r="J366" s="41" t="s">
        <v>1029</v>
      </c>
      <c r="K366" s="24"/>
      <c r="L366" s="41" t="s">
        <v>81</v>
      </c>
      <c r="M366" s="24"/>
      <c r="N366" s="42">
        <f>Enero!Q360+Febrero!Q360+Marzo!Q360+Abril!Q360+Mayo!Q360+Junio!Q360+Julio!Q360+Agosto!Q360+Septiembre!Q360+Octubre!Q360+Noviembre!Q360+Diciembre!Q360</f>
        <v>5</v>
      </c>
      <c r="O366" s="43">
        <f>Enero!O360+Febrero!O360+Marzo!O360+Abril!O360+Mayo!O360+Junio!O360+Julio!O360+Agosto!O360+Septiembre!O360+Octubre!O360+Noviembre!O360+Diciembre!O360</f>
        <v>0</v>
      </c>
      <c r="P366" s="43">
        <f>Enero!T360+Febrero!T360+Marzo!T360+Abril!T360+Mayo!T360+Junio!T360+Julio!T360+Agosto!T360+Septiembre!T360+Octubre!T360+Noviembre!T360+Diciembre!T360</f>
        <v>92592.592592592599</v>
      </c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</row>
    <row r="367" spans="1:27" ht="15" customHeight="1">
      <c r="A367" s="41" t="s">
        <v>943</v>
      </c>
      <c r="B367" s="23"/>
      <c r="C367" s="24"/>
      <c r="D367" s="41" t="s">
        <v>966</v>
      </c>
      <c r="E367" s="24"/>
      <c r="F367" s="42" t="s">
        <v>246</v>
      </c>
      <c r="G367" s="41" t="s">
        <v>1030</v>
      </c>
      <c r="H367" s="23"/>
      <c r="I367" s="23"/>
      <c r="J367" s="41" t="s">
        <v>1031</v>
      </c>
      <c r="K367" s="24"/>
      <c r="L367" s="41" t="s">
        <v>81</v>
      </c>
      <c r="M367" s="24"/>
      <c r="N367" s="42">
        <f>Enero!Q361+Febrero!Q361+Marzo!Q361+Abril!Q361+Mayo!Q361+Junio!Q361+Julio!Q361+Agosto!Q361+Septiembre!Q361+Octubre!Q361+Noviembre!Q361+Diciembre!Q361</f>
        <v>3</v>
      </c>
      <c r="O367" s="43">
        <f>Enero!O361+Febrero!O361+Marzo!O361+Abril!O361+Mayo!O361+Junio!O361+Julio!O361+Agosto!O361+Septiembre!O361+Octubre!O361+Noviembre!O361+Diciembre!O361</f>
        <v>430500</v>
      </c>
      <c r="P367" s="43">
        <f>Enero!T361+Febrero!T361+Marzo!T361+Abril!T361+Mayo!T361+Junio!T361+Julio!T361+Agosto!T361+Septiembre!T361+Octubre!T361+Noviembre!T361+Diciembre!T361</f>
        <v>523092.59259259258</v>
      </c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</row>
    <row r="368" spans="1:27" ht="15" customHeight="1">
      <c r="A368" s="41" t="s">
        <v>943</v>
      </c>
      <c r="B368" s="23"/>
      <c r="C368" s="24"/>
      <c r="D368" s="41" t="s">
        <v>1004</v>
      </c>
      <c r="E368" s="24"/>
      <c r="F368" s="42" t="s">
        <v>1005</v>
      </c>
      <c r="G368" s="41" t="s">
        <v>1032</v>
      </c>
      <c r="H368" s="23"/>
      <c r="I368" s="23"/>
      <c r="J368" s="41" t="s">
        <v>1033</v>
      </c>
      <c r="K368" s="24"/>
      <c r="L368" s="41" t="s">
        <v>81</v>
      </c>
      <c r="M368" s="24"/>
      <c r="N368" s="42">
        <f>Enero!Q362+Febrero!Q362+Marzo!Q362+Abril!Q362+Mayo!Q362+Junio!Q362+Julio!Q362+Agosto!Q362+Septiembre!Q362+Octubre!Q362+Noviembre!Q362+Diciembre!Q362</f>
        <v>0</v>
      </c>
      <c r="O368" s="43">
        <f>Enero!O362+Febrero!O362+Marzo!O362+Abril!O362+Mayo!O362+Junio!O362+Julio!O362+Agosto!O362+Septiembre!O362+Octubre!O362+Noviembre!O362+Diciembre!O362</f>
        <v>0</v>
      </c>
      <c r="P368" s="43">
        <f>Enero!T362+Febrero!T362+Marzo!T362+Abril!T362+Mayo!T362+Junio!T362+Julio!T362+Agosto!T362+Septiembre!T362+Octubre!T362+Noviembre!T362+Diciembre!T362</f>
        <v>18518.518518518518</v>
      </c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</row>
    <row r="369" spans="1:27" ht="15" customHeight="1">
      <c r="A369" s="41" t="s">
        <v>943</v>
      </c>
      <c r="B369" s="23"/>
      <c r="C369" s="24"/>
      <c r="D369" s="41" t="s">
        <v>987</v>
      </c>
      <c r="E369" s="24"/>
      <c r="F369" s="42" t="s">
        <v>260</v>
      </c>
      <c r="G369" s="41" t="s">
        <v>1034</v>
      </c>
      <c r="H369" s="23"/>
      <c r="I369" s="23"/>
      <c r="J369" s="41" t="s">
        <v>1035</v>
      </c>
      <c r="K369" s="24"/>
      <c r="L369" s="41" t="s">
        <v>81</v>
      </c>
      <c r="M369" s="24"/>
      <c r="N369" s="42">
        <f>Enero!Q363+Febrero!Q363+Marzo!Q363+Abril!Q363+Mayo!Q363+Junio!Q363+Julio!Q363+Agosto!Q363+Septiembre!Q363+Octubre!Q363+Noviembre!Q363+Diciembre!Q363</f>
        <v>6</v>
      </c>
      <c r="O369" s="43">
        <f>Enero!O363+Febrero!O363+Marzo!O363+Abril!O363+Mayo!O363+Junio!O363+Julio!O363+Agosto!O363+Septiembre!O363+Octubre!O363+Noviembre!O363+Diciembre!O363</f>
        <v>930480</v>
      </c>
      <c r="P369" s="43">
        <f>Enero!T363+Febrero!T363+Marzo!T363+Abril!T363+Mayo!T363+Junio!T363+Julio!T363+Agosto!T363+Septiembre!T363+Octubre!T363+Noviembre!T363+Diciembre!T363</f>
        <v>1050850.3703703703</v>
      </c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</row>
    <row r="370" spans="1:27" ht="15" customHeight="1">
      <c r="A370" s="41" t="s">
        <v>943</v>
      </c>
      <c r="B370" s="23"/>
      <c r="C370" s="24"/>
      <c r="D370" s="41" t="s">
        <v>1036</v>
      </c>
      <c r="E370" s="24"/>
      <c r="F370" s="42" t="s">
        <v>260</v>
      </c>
      <c r="G370" s="41" t="s">
        <v>1037</v>
      </c>
      <c r="H370" s="23"/>
      <c r="I370" s="23"/>
      <c r="J370" s="41" t="s">
        <v>1038</v>
      </c>
      <c r="K370" s="24"/>
      <c r="L370" s="41" t="s">
        <v>88</v>
      </c>
      <c r="M370" s="24"/>
      <c r="N370" s="42">
        <f>Enero!Q364+Febrero!Q364+Marzo!Q364+Abril!Q364+Mayo!Q364+Junio!Q364+Julio!Q364+Agosto!Q364+Septiembre!Q364+Octubre!Q364+Noviembre!Q364+Diciembre!Q364</f>
        <v>5</v>
      </c>
      <c r="O370" s="43">
        <f>Enero!O364+Febrero!O364+Marzo!O364+Abril!O364+Mayo!O364+Junio!O364+Julio!O364+Agosto!O364+Septiembre!O364+Octubre!O364+Noviembre!O364+Diciembre!O364</f>
        <v>516000</v>
      </c>
      <c r="P370" s="43">
        <f>Enero!T364+Febrero!T364+Marzo!T364+Abril!T364+Mayo!T364+Junio!T364+Julio!T364+Agosto!T364+Septiembre!T364+Octubre!T364+Noviembre!T364+Diciembre!T364</f>
        <v>617851.85185185168</v>
      </c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</row>
    <row r="371" spans="1:27" ht="15" customHeight="1">
      <c r="A371" s="41" t="s">
        <v>943</v>
      </c>
      <c r="B371" s="23"/>
      <c r="C371" s="24"/>
      <c r="D371" s="41" t="s">
        <v>966</v>
      </c>
      <c r="E371" s="24"/>
      <c r="F371" s="42" t="s">
        <v>246</v>
      </c>
      <c r="G371" s="41" t="s">
        <v>1039</v>
      </c>
      <c r="H371" s="23"/>
      <c r="I371" s="23"/>
      <c r="J371" s="41" t="s">
        <v>1040</v>
      </c>
      <c r="K371" s="24"/>
      <c r="L371" s="41" t="s">
        <v>88</v>
      </c>
      <c r="M371" s="24"/>
      <c r="N371" s="42">
        <f>Enero!Q365+Febrero!Q365+Marzo!Q365+Abril!Q365+Mayo!Q365+Junio!Q365+Julio!Q365+Agosto!Q365+Septiembre!Q365+Octubre!Q365+Noviembre!Q365+Diciembre!Q365</f>
        <v>2</v>
      </c>
      <c r="O371" s="43">
        <f>Enero!O365+Febrero!O365+Marzo!O365+Abril!O365+Mayo!O365+Junio!O365+Julio!O365+Agosto!O365+Septiembre!O365+Octubre!O365+Noviembre!O365+Diciembre!O365</f>
        <v>568469</v>
      </c>
      <c r="P371" s="43">
        <f>Enero!T365+Febrero!T365+Marzo!T365+Abril!T365+Mayo!T365+Junio!T365+Julio!T365+Agosto!T365+Septiembre!T365+Octubre!T365+Noviembre!T365+Diciembre!T365</f>
        <v>624024.55555555539</v>
      </c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</row>
    <row r="372" spans="1:27" ht="15" customHeight="1">
      <c r="A372" s="41" t="s">
        <v>943</v>
      </c>
      <c r="B372" s="23"/>
      <c r="C372" s="24"/>
      <c r="D372" s="41" t="s">
        <v>966</v>
      </c>
      <c r="E372" s="24"/>
      <c r="F372" s="42" t="s">
        <v>246</v>
      </c>
      <c r="G372" s="41" t="s">
        <v>1041</v>
      </c>
      <c r="H372" s="23"/>
      <c r="I372" s="23"/>
      <c r="J372" s="41" t="s">
        <v>1042</v>
      </c>
      <c r="K372" s="24"/>
      <c r="L372" s="41" t="s">
        <v>88</v>
      </c>
      <c r="M372" s="24"/>
      <c r="N372" s="42">
        <f>Enero!Q366+Febrero!Q366+Marzo!Q366+Abril!Q366+Mayo!Q366+Junio!Q366+Julio!Q366+Agosto!Q366+Septiembre!Q366+Octubre!Q366+Noviembre!Q366+Diciembre!Q366</f>
        <v>2</v>
      </c>
      <c r="O372" s="43">
        <f>Enero!O366+Febrero!O366+Marzo!O366+Abril!O366+Mayo!O366+Junio!O366+Julio!O366+Agosto!O366+Septiembre!O366+Octubre!O366+Noviembre!O366+Diciembre!O366</f>
        <v>676478</v>
      </c>
      <c r="P372" s="43">
        <f>Enero!T366+Febrero!T366+Marzo!T366+Abril!T366+Mayo!T366+Junio!T366+Julio!T366+Agosto!T366+Septiembre!T366+Octubre!T366+Noviembre!T366+Diciembre!T366</f>
        <v>732033.5555555555</v>
      </c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</row>
    <row r="373" spans="1:27" ht="15" customHeight="1">
      <c r="A373" s="41" t="s">
        <v>943</v>
      </c>
      <c r="B373" s="23"/>
      <c r="C373" s="24"/>
      <c r="D373" s="41" t="s">
        <v>1004</v>
      </c>
      <c r="E373" s="24"/>
      <c r="F373" s="42" t="s">
        <v>1005</v>
      </c>
      <c r="G373" s="41" t="s">
        <v>1043</v>
      </c>
      <c r="H373" s="23"/>
      <c r="I373" s="23"/>
      <c r="J373" s="41" t="s">
        <v>1044</v>
      </c>
      <c r="K373" s="24"/>
      <c r="L373" s="41" t="s">
        <v>88</v>
      </c>
      <c r="M373" s="24"/>
      <c r="N373" s="42">
        <f>Enero!Q367+Febrero!Q367+Marzo!Q367+Abril!Q367+Mayo!Q367+Junio!Q367+Julio!Q367+Agosto!Q367+Septiembre!Q367+Octubre!Q367+Noviembre!Q367+Diciembre!Q367</f>
        <v>1</v>
      </c>
      <c r="O373" s="43">
        <f>Enero!O367+Febrero!O367+Marzo!O367+Abril!O367+Mayo!O367+Junio!O367+Julio!O367+Agosto!O367+Septiembre!O367+Octubre!O367+Noviembre!O367+Diciembre!O367</f>
        <v>0</v>
      </c>
      <c r="P373" s="43">
        <f>Enero!T367+Febrero!T367+Marzo!T367+Abril!T367+Mayo!T367+Junio!T367+Julio!T367+Agosto!T367+Septiembre!T367+Octubre!T367+Noviembre!T367+Diciembre!T367</f>
        <v>27777.777777777777</v>
      </c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</row>
    <row r="374" spans="1:27" ht="15" customHeight="1">
      <c r="A374" s="41" t="s">
        <v>943</v>
      </c>
      <c r="B374" s="23"/>
      <c r="C374" s="24"/>
      <c r="D374" s="41" t="s">
        <v>987</v>
      </c>
      <c r="E374" s="24"/>
      <c r="F374" s="42" t="s">
        <v>260</v>
      </c>
      <c r="G374" s="41" t="s">
        <v>1045</v>
      </c>
      <c r="H374" s="23"/>
      <c r="I374" s="23"/>
      <c r="J374" s="41" t="s">
        <v>1046</v>
      </c>
      <c r="K374" s="24"/>
      <c r="L374" s="41" t="s">
        <v>88</v>
      </c>
      <c r="M374" s="24"/>
      <c r="N374" s="42">
        <f>Enero!Q368+Febrero!Q368+Marzo!Q368+Abril!Q368+Mayo!Q368+Junio!Q368+Julio!Q368+Agosto!Q368+Septiembre!Q368+Octubre!Q368+Noviembre!Q368+Diciembre!Q368</f>
        <v>6</v>
      </c>
      <c r="O374" s="43">
        <f>Enero!O368+Febrero!O368+Marzo!O368+Abril!O368+Mayo!O368+Junio!O368+Julio!O368+Agosto!O368+Septiembre!O368+Octubre!O368+Noviembre!O368+Diciembre!O368</f>
        <v>0</v>
      </c>
      <c r="P374" s="43">
        <f>Enero!T368+Febrero!T368+Marzo!T368+Abril!T368+Mayo!T368+Junio!T368+Julio!T368+Agosto!T368+Septiembre!T368+Octubre!T368+Noviembre!T368+Diciembre!T368</f>
        <v>111111.11111111109</v>
      </c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</row>
    <row r="375" spans="1:27" ht="15" customHeight="1">
      <c r="A375" s="41" t="s">
        <v>943</v>
      </c>
      <c r="B375" s="23"/>
      <c r="C375" s="24"/>
      <c r="D375" s="41" t="s">
        <v>948</v>
      </c>
      <c r="E375" s="24"/>
      <c r="F375" s="42" t="s">
        <v>246</v>
      </c>
      <c r="G375" s="41" t="s">
        <v>1047</v>
      </c>
      <c r="H375" s="23"/>
      <c r="I375" s="23"/>
      <c r="J375" s="41" t="s">
        <v>1048</v>
      </c>
      <c r="K375" s="24"/>
      <c r="L375" s="41" t="s">
        <v>93</v>
      </c>
      <c r="M375" s="24"/>
      <c r="N375" s="42">
        <f>Enero!Q369+Febrero!Q369+Marzo!Q369+Abril!Q369+Mayo!Q369+Junio!Q369+Julio!Q369+Agosto!Q369+Septiembre!Q369+Octubre!Q369+Noviembre!Q369+Diciembre!Q369</f>
        <v>2</v>
      </c>
      <c r="O375" s="43">
        <f>Enero!O369+Febrero!O369+Marzo!O369+Abril!O369+Mayo!O369+Junio!O369+Julio!O369+Agosto!O369+Septiembre!O369+Octubre!O369+Noviembre!O369+Diciembre!O369</f>
        <v>2059262</v>
      </c>
      <c r="P375" s="43">
        <f>Enero!T369+Febrero!T369+Marzo!T369+Abril!T369+Mayo!T369+Junio!T369+Julio!T369+Agosto!T369+Septiembre!T369+Octubre!T369+Noviembre!T369+Diciembre!T369</f>
        <v>2105558.2962962962</v>
      </c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</row>
    <row r="376" spans="1:27" ht="15" customHeight="1">
      <c r="A376" s="41" t="s">
        <v>943</v>
      </c>
      <c r="B376" s="23"/>
      <c r="C376" s="24"/>
      <c r="D376" s="41" t="s">
        <v>973</v>
      </c>
      <c r="E376" s="24"/>
      <c r="F376" s="42" t="s">
        <v>260</v>
      </c>
      <c r="G376" s="41" t="s">
        <v>1049</v>
      </c>
      <c r="H376" s="23"/>
      <c r="I376" s="23"/>
      <c r="J376" s="41" t="s">
        <v>1050</v>
      </c>
      <c r="K376" s="24"/>
      <c r="L376" s="41" t="s">
        <v>93</v>
      </c>
      <c r="M376" s="24"/>
      <c r="N376" s="42">
        <f>Enero!Q370+Febrero!Q370+Marzo!Q370+Abril!Q370+Mayo!Q370+Junio!Q370+Julio!Q370+Agosto!Q370+Septiembre!Q370+Octubre!Q370+Noviembre!Q370+Diciembre!Q370</f>
        <v>1</v>
      </c>
      <c r="O376" s="43">
        <f>Enero!O370+Febrero!O370+Marzo!O370+Abril!O370+Mayo!O370+Junio!O370+Julio!O370+Agosto!O370+Septiembre!O370+Octubre!O370+Noviembre!O370+Diciembre!O370</f>
        <v>1023400</v>
      </c>
      <c r="P376" s="43">
        <f>Enero!T370+Febrero!T370+Marzo!T370+Abril!T370+Mayo!T370+Junio!T370+Julio!T370+Agosto!T370+Septiembre!T370+Octubre!T370+Noviembre!T370+Diciembre!T370</f>
        <v>1088214.8148148146</v>
      </c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</row>
    <row r="377" spans="1:27" ht="15" customHeight="1">
      <c r="A377" s="41" t="s">
        <v>943</v>
      </c>
      <c r="B377" s="23"/>
      <c r="C377" s="24"/>
      <c r="D377" s="41" t="s">
        <v>987</v>
      </c>
      <c r="E377" s="24"/>
      <c r="F377" s="42" t="s">
        <v>260</v>
      </c>
      <c r="G377" s="41" t="s">
        <v>1051</v>
      </c>
      <c r="H377" s="23"/>
      <c r="I377" s="23"/>
      <c r="J377" s="41" t="s">
        <v>1052</v>
      </c>
      <c r="K377" s="24"/>
      <c r="L377" s="41" t="s">
        <v>93</v>
      </c>
      <c r="M377" s="24"/>
      <c r="N377" s="42">
        <f>Enero!Q371+Febrero!Q371+Marzo!Q371+Abril!Q371+Mayo!Q371+Junio!Q371+Julio!Q371+Agosto!Q371+Septiembre!Q371+Octubre!Q371+Noviembre!Q371+Diciembre!Q371</f>
        <v>0</v>
      </c>
      <c r="O377" s="43">
        <f>Enero!O371+Febrero!O371+Marzo!O371+Abril!O371+Mayo!O371+Junio!O371+Julio!O371+Agosto!O371+Septiembre!O371+Octubre!O371+Noviembre!O371+Diciembre!O371</f>
        <v>0</v>
      </c>
      <c r="P377" s="43">
        <f>Enero!T371+Febrero!T371+Marzo!T371+Abril!T371+Mayo!T371+Junio!T371+Julio!T371+Agosto!T371+Septiembre!T371+Octubre!T371+Noviembre!T371+Diciembre!T371</f>
        <v>18518.518518518518</v>
      </c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</row>
    <row r="378" spans="1:27" ht="15" customHeight="1">
      <c r="A378" s="41" t="s">
        <v>943</v>
      </c>
      <c r="B378" s="23"/>
      <c r="C378" s="24"/>
      <c r="D378" s="41" t="s">
        <v>987</v>
      </c>
      <c r="E378" s="24"/>
      <c r="F378" s="42" t="s">
        <v>260</v>
      </c>
      <c r="G378" s="41" t="s">
        <v>1053</v>
      </c>
      <c r="H378" s="23"/>
      <c r="I378" s="23"/>
      <c r="J378" s="41" t="s">
        <v>1054</v>
      </c>
      <c r="K378" s="24"/>
      <c r="L378" s="41" t="s">
        <v>93</v>
      </c>
      <c r="M378" s="24"/>
      <c r="N378" s="42">
        <f>Enero!Q372+Febrero!Q372+Marzo!Q372+Abril!Q372+Mayo!Q372+Junio!Q372+Julio!Q372+Agosto!Q372+Septiembre!Q372+Octubre!Q372+Noviembre!Q372+Diciembre!Q372</f>
        <v>3</v>
      </c>
      <c r="O378" s="43">
        <f>Enero!O372+Febrero!O372+Marzo!O372+Abril!O372+Mayo!O372+Junio!O372+Julio!O372+Agosto!O372+Septiembre!O372+Octubre!O372+Noviembre!O372+Diciembre!O372</f>
        <v>0</v>
      </c>
      <c r="P378" s="43">
        <f>Enero!T372+Febrero!T372+Marzo!T372+Abril!T372+Mayo!T372+Junio!T372+Julio!T372+Agosto!T372+Septiembre!T372+Octubre!T372+Noviembre!T372+Diciembre!T372</f>
        <v>55555.555555555547</v>
      </c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</row>
    <row r="379" spans="1:27" ht="15" customHeight="1">
      <c r="A379" s="41" t="s">
        <v>943</v>
      </c>
      <c r="B379" s="23"/>
      <c r="C379" s="24"/>
      <c r="D379" s="41" t="s">
        <v>952</v>
      </c>
      <c r="E379" s="24"/>
      <c r="F379" s="42" t="s">
        <v>246</v>
      </c>
      <c r="G379" s="41" t="s">
        <v>1055</v>
      </c>
      <c r="H379" s="23"/>
      <c r="I379" s="23"/>
      <c r="J379" s="41" t="s">
        <v>1056</v>
      </c>
      <c r="K379" s="24"/>
      <c r="L379" s="41" t="s">
        <v>96</v>
      </c>
      <c r="M379" s="24"/>
      <c r="N379" s="42">
        <f>Enero!Q373+Febrero!Q373+Marzo!Q373+Abril!Q373+Mayo!Q373+Junio!Q373+Julio!Q373+Agosto!Q373+Septiembre!Q373+Octubre!Q373+Noviembre!Q373+Diciembre!Q373</f>
        <v>1</v>
      </c>
      <c r="O379" s="43">
        <f>Enero!O373+Febrero!O373+Marzo!O373+Abril!O373+Mayo!O373+Junio!O373+Julio!O373+Agosto!O373+Septiembre!O373+Octubre!O373+Noviembre!O373+Diciembre!O373</f>
        <v>1025000</v>
      </c>
      <c r="P379" s="43">
        <f>Enero!T373+Febrero!T373+Marzo!T373+Abril!T373+Mayo!T373+Junio!T373+Julio!T373+Agosto!T373+Septiembre!T373+Octubre!T373+Noviembre!T373+Diciembre!T373</f>
        <v>1052777.7777777778</v>
      </c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</row>
    <row r="380" spans="1:27" ht="15" customHeight="1">
      <c r="A380" s="41" t="s">
        <v>943</v>
      </c>
      <c r="B380" s="23"/>
      <c r="C380" s="24"/>
      <c r="D380" s="41" t="s">
        <v>1004</v>
      </c>
      <c r="E380" s="24"/>
      <c r="F380" s="42" t="s">
        <v>1005</v>
      </c>
      <c r="G380" s="41" t="s">
        <v>1057</v>
      </c>
      <c r="H380" s="23"/>
      <c r="I380" s="23"/>
      <c r="J380" s="41" t="s">
        <v>1058</v>
      </c>
      <c r="K380" s="24"/>
      <c r="L380" s="41" t="s">
        <v>96</v>
      </c>
      <c r="M380" s="24"/>
      <c r="N380" s="42">
        <f>Enero!Q374+Febrero!Q374+Marzo!Q374+Abril!Q374+Mayo!Q374+Junio!Q374+Julio!Q374+Agosto!Q374+Septiembre!Q374+Octubre!Q374+Noviembre!Q374+Diciembre!Q374</f>
        <v>0</v>
      </c>
      <c r="O380" s="43">
        <f>Enero!O374+Febrero!O374+Marzo!O374+Abril!O374+Mayo!O374+Junio!O374+Julio!O374+Agosto!O374+Septiembre!O374+Octubre!O374+Noviembre!O374+Diciembre!O374</f>
        <v>0</v>
      </c>
      <c r="P380" s="43">
        <f>Enero!T374+Febrero!T374+Marzo!T374+Abril!T374+Mayo!T374+Junio!T374+Julio!T374+Agosto!T374+Septiembre!T374+Octubre!T374+Noviembre!T374+Diciembre!T374</f>
        <v>18518.518518518518</v>
      </c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</row>
    <row r="381" spans="1:27" ht="15" customHeight="1">
      <c r="A381" s="41" t="s">
        <v>943</v>
      </c>
      <c r="B381" s="23"/>
      <c r="C381" s="24"/>
      <c r="D381" s="41" t="s">
        <v>1004</v>
      </c>
      <c r="E381" s="24"/>
      <c r="F381" s="42" t="s">
        <v>1005</v>
      </c>
      <c r="G381" s="41" t="s">
        <v>1059</v>
      </c>
      <c r="H381" s="23"/>
      <c r="I381" s="23"/>
      <c r="J381" s="41" t="s">
        <v>1060</v>
      </c>
      <c r="K381" s="24"/>
      <c r="L381" s="41" t="s">
        <v>96</v>
      </c>
      <c r="M381" s="24"/>
      <c r="N381" s="42">
        <f>Enero!Q375+Febrero!Q375+Marzo!Q375+Abril!Q375+Mayo!Q375+Junio!Q375+Julio!Q375+Agosto!Q375+Septiembre!Q375+Octubre!Q375+Noviembre!Q375+Diciembre!Q375</f>
        <v>0</v>
      </c>
      <c r="O381" s="43">
        <f>Enero!O375+Febrero!O375+Marzo!O375+Abril!O375+Mayo!O375+Junio!O375+Julio!O375+Agosto!O375+Septiembre!O375+Octubre!O375+Noviembre!O375+Diciembre!O375</f>
        <v>0</v>
      </c>
      <c r="P381" s="43">
        <f>Enero!T375+Febrero!T375+Marzo!T375+Abril!T375+Mayo!T375+Junio!T375+Julio!T375+Agosto!T375+Septiembre!T375+Octubre!T375+Noviembre!T375+Diciembre!T375</f>
        <v>18518.518518518518</v>
      </c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</row>
    <row r="382" spans="1:27" ht="15" customHeight="1">
      <c r="A382" s="41" t="s">
        <v>943</v>
      </c>
      <c r="B382" s="23"/>
      <c r="C382" s="24"/>
      <c r="D382" s="41" t="s">
        <v>973</v>
      </c>
      <c r="E382" s="24"/>
      <c r="F382" s="42" t="s">
        <v>260</v>
      </c>
      <c r="G382" s="41" t="s">
        <v>1061</v>
      </c>
      <c r="H382" s="23"/>
      <c r="I382" s="23"/>
      <c r="J382" s="41" t="s">
        <v>1062</v>
      </c>
      <c r="K382" s="24"/>
      <c r="L382" s="41" t="s">
        <v>99</v>
      </c>
      <c r="M382" s="24"/>
      <c r="N382" s="42">
        <f>Enero!Q376+Febrero!Q376+Marzo!Q376+Abril!Q376+Mayo!Q376+Junio!Q376+Julio!Q376+Agosto!Q376+Septiembre!Q376+Octubre!Q376+Noviembre!Q376+Diciembre!Q376</f>
        <v>1</v>
      </c>
      <c r="O382" s="43">
        <f>Enero!O376+Febrero!O376+Marzo!O376+Abril!O376+Mayo!O376+Junio!O376+Julio!O376+Agosto!O376+Septiembre!O376+Octubre!O376+Noviembre!O376+Diciembre!O376</f>
        <v>0</v>
      </c>
      <c r="P382" s="43">
        <f>Enero!T376+Febrero!T376+Marzo!T376+Abril!T376+Mayo!T376+Junio!T376+Julio!T376+Agosto!T376+Septiembre!T376+Octubre!T376+Noviembre!T376+Diciembre!T376</f>
        <v>9259.2592592592591</v>
      </c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</row>
    <row r="383" spans="1:27" ht="15" customHeight="1">
      <c r="A383" s="41" t="s">
        <v>943</v>
      </c>
      <c r="B383" s="23"/>
      <c r="C383" s="24"/>
      <c r="D383" s="41" t="s">
        <v>973</v>
      </c>
      <c r="E383" s="24"/>
      <c r="F383" s="42" t="s">
        <v>260</v>
      </c>
      <c r="G383" s="41" t="s">
        <v>1063</v>
      </c>
      <c r="H383" s="23"/>
      <c r="I383" s="23"/>
      <c r="J383" s="41" t="s">
        <v>1064</v>
      </c>
      <c r="K383" s="24"/>
      <c r="L383" s="41" t="s">
        <v>102</v>
      </c>
      <c r="M383" s="24"/>
      <c r="N383" s="42">
        <f>Enero!Q377+Febrero!Q377+Marzo!Q377+Abril!Q377+Mayo!Q377+Junio!Q377+Julio!Q377+Agosto!Q377+Septiembre!Q377+Octubre!Q377+Noviembre!Q377+Diciembre!Q377</f>
        <v>1</v>
      </c>
      <c r="O383" s="43">
        <f>Enero!O377+Febrero!O377+Marzo!O377+Abril!O377+Mayo!O377+Junio!O377+Julio!O377+Agosto!O377+Septiembre!O377+Octubre!O377+Noviembre!O377+Diciembre!O377</f>
        <v>0</v>
      </c>
      <c r="P383" s="43">
        <f>Enero!T377+Febrero!T377+Marzo!T377+Abril!T377+Mayo!T377+Junio!T377+Julio!T377+Agosto!T377+Septiembre!T377+Octubre!T377+Noviembre!T377+Diciembre!T377</f>
        <v>9259.2592592592591</v>
      </c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</row>
    <row r="384" spans="1:27" ht="15" customHeight="1">
      <c r="A384" s="41" t="s">
        <v>943</v>
      </c>
      <c r="B384" s="23"/>
      <c r="C384" s="24"/>
      <c r="D384" s="41" t="s">
        <v>973</v>
      </c>
      <c r="E384" s="24"/>
      <c r="F384" s="42" t="s">
        <v>260</v>
      </c>
      <c r="G384" s="41" t="s">
        <v>1065</v>
      </c>
      <c r="H384" s="23"/>
      <c r="I384" s="23"/>
      <c r="J384" s="41" t="s">
        <v>1066</v>
      </c>
      <c r="K384" s="24"/>
      <c r="L384" s="41" t="s">
        <v>102</v>
      </c>
      <c r="M384" s="24"/>
      <c r="N384" s="42">
        <f>Enero!Q378+Febrero!Q378+Marzo!Q378+Abril!Q378+Mayo!Q378+Junio!Q378+Julio!Q378+Agosto!Q378+Septiembre!Q378+Octubre!Q378+Noviembre!Q378+Diciembre!Q378</f>
        <v>1</v>
      </c>
      <c r="O384" s="43">
        <f>Enero!O378+Febrero!O378+Marzo!O378+Abril!O378+Mayo!O378+Junio!O378+Julio!O378+Agosto!O378+Septiembre!O378+Octubre!O378+Noviembre!O378+Diciembre!O378</f>
        <v>0</v>
      </c>
      <c r="P384" s="43">
        <f>Enero!T378+Febrero!T378+Marzo!T378+Abril!T378+Mayo!T378+Junio!T378+Julio!T378+Agosto!T378+Septiembre!T378+Octubre!T378+Noviembre!T378+Diciembre!T378</f>
        <v>9259.2592592592591</v>
      </c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</row>
    <row r="385" spans="1:27" ht="15" customHeight="1">
      <c r="A385" s="41" t="s">
        <v>943</v>
      </c>
      <c r="B385" s="23"/>
      <c r="C385" s="24"/>
      <c r="D385" s="41" t="s">
        <v>952</v>
      </c>
      <c r="E385" s="24"/>
      <c r="F385" s="42" t="s">
        <v>246</v>
      </c>
      <c r="G385" s="41" t="s">
        <v>1067</v>
      </c>
      <c r="H385" s="23"/>
      <c r="I385" s="23"/>
      <c r="J385" s="41" t="s">
        <v>1068</v>
      </c>
      <c r="K385" s="24"/>
      <c r="L385" s="41" t="s">
        <v>310</v>
      </c>
      <c r="M385" s="24"/>
      <c r="N385" s="42">
        <f>Enero!Q379+Febrero!Q379+Marzo!Q379+Abril!Q379+Mayo!Q379+Junio!Q379+Julio!Q379+Agosto!Q379+Septiembre!Q379+Octubre!Q379+Noviembre!Q379+Diciembre!Q379</f>
        <v>3</v>
      </c>
      <c r="O385" s="43">
        <f>Enero!O379+Febrero!O379+Marzo!O379+Abril!O379+Mayo!O379+Junio!O379+Julio!O379+Agosto!O379+Septiembre!O379+Octubre!O379+Noviembre!O379+Diciembre!O379</f>
        <v>0</v>
      </c>
      <c r="P385" s="43">
        <f>Enero!T379+Febrero!T379+Marzo!T379+Abril!T379+Mayo!T379+Junio!T379+Julio!T379+Agosto!T379+Septiembre!T379+Octubre!T379+Noviembre!T379+Diciembre!T379</f>
        <v>46296.296296296292</v>
      </c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</row>
    <row r="386" spans="1:27" ht="15" customHeight="1">
      <c r="A386" s="41" t="s">
        <v>943</v>
      </c>
      <c r="B386" s="23"/>
      <c r="C386" s="24"/>
      <c r="D386" s="41" t="s">
        <v>1069</v>
      </c>
      <c r="E386" s="24"/>
      <c r="F386" s="42" t="s">
        <v>1070</v>
      </c>
      <c r="G386" s="41" t="s">
        <v>1071</v>
      </c>
      <c r="H386" s="23"/>
      <c r="I386" s="23"/>
      <c r="J386" s="41" t="s">
        <v>1072</v>
      </c>
      <c r="K386" s="24"/>
      <c r="L386" s="41" t="s">
        <v>138</v>
      </c>
      <c r="M386" s="24"/>
      <c r="N386" s="42">
        <f>Enero!Q380+Febrero!Q380+Marzo!Q380+Abril!Q380+Mayo!Q380+Junio!Q380+Julio!Q380+Agosto!Q380+Septiembre!Q380+Octubre!Q380+Noviembre!Q380+Diciembre!Q380</f>
        <v>0</v>
      </c>
      <c r="O386" s="43">
        <f>Enero!O380+Febrero!O380+Marzo!O380+Abril!O380+Mayo!O380+Junio!O380+Julio!O380+Agosto!O380+Septiembre!O380+Octubre!O380+Noviembre!O380+Diciembre!O380</f>
        <v>0</v>
      </c>
      <c r="P386" s="43">
        <f>Enero!T380+Febrero!T380+Marzo!T380+Abril!T380+Mayo!T380+Junio!T380+Julio!T380+Agosto!T380+Septiembre!T380+Octubre!T380+Noviembre!T380+Diciembre!T380</f>
        <v>9259.2592592592591</v>
      </c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</row>
    <row r="387" spans="1:27" ht="15" customHeight="1">
      <c r="A387" s="41" t="s">
        <v>943</v>
      </c>
      <c r="B387" s="23"/>
      <c r="C387" s="24"/>
      <c r="D387" s="41" t="s">
        <v>1069</v>
      </c>
      <c r="E387" s="24"/>
      <c r="F387" s="42" t="s">
        <v>1070</v>
      </c>
      <c r="G387" s="41" t="s">
        <v>1073</v>
      </c>
      <c r="H387" s="23"/>
      <c r="I387" s="23"/>
      <c r="J387" s="41" t="s">
        <v>1074</v>
      </c>
      <c r="K387" s="24"/>
      <c r="L387" s="41" t="s">
        <v>138</v>
      </c>
      <c r="M387" s="24"/>
      <c r="N387" s="42">
        <f>Enero!Q381+Febrero!Q381+Marzo!Q381+Abril!Q381+Mayo!Q381+Junio!Q381+Julio!Q381+Agosto!Q381+Septiembre!Q381+Octubre!Q381+Noviembre!Q381+Diciembre!Q381</f>
        <v>0</v>
      </c>
      <c r="O387" s="43">
        <f>Enero!O381+Febrero!O381+Marzo!O381+Abril!O381+Mayo!O381+Junio!O381+Julio!O381+Agosto!O381+Septiembre!O381+Octubre!O381+Noviembre!O381+Diciembre!O381</f>
        <v>0</v>
      </c>
      <c r="P387" s="43">
        <f>Enero!T381+Febrero!T381+Marzo!T381+Abril!T381+Mayo!T381+Junio!T381+Julio!T381+Agosto!T381+Septiembre!T381+Octubre!T381+Noviembre!T381+Diciembre!T381</f>
        <v>9259.2592592592591</v>
      </c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</row>
    <row r="388" spans="1:27" ht="15" customHeight="1">
      <c r="A388" s="41" t="s">
        <v>943</v>
      </c>
      <c r="B388" s="23"/>
      <c r="C388" s="24"/>
      <c r="D388" s="41" t="s">
        <v>948</v>
      </c>
      <c r="E388" s="24"/>
      <c r="F388" s="42" t="s">
        <v>246</v>
      </c>
      <c r="G388" s="41" t="s">
        <v>1075</v>
      </c>
      <c r="H388" s="23"/>
      <c r="I388" s="23"/>
      <c r="J388" s="41" t="s">
        <v>1076</v>
      </c>
      <c r="K388" s="24"/>
      <c r="L388" s="41" t="s">
        <v>35</v>
      </c>
      <c r="M388" s="24"/>
      <c r="N388" s="42">
        <f>Enero!Q382+Febrero!Q382+Marzo!Q382+Abril!Q382+Mayo!Q382+Junio!Q382+Julio!Q382+Agosto!Q382+Septiembre!Q382+Octubre!Q382+Noviembre!Q382+Diciembre!Q382</f>
        <v>2</v>
      </c>
      <c r="O388" s="43">
        <f>Enero!O382+Febrero!O382+Marzo!O382+Abril!O382+Mayo!O382+Junio!O382+Julio!O382+Agosto!O382+Septiembre!O382+Octubre!O382+Noviembre!O382+Diciembre!O382</f>
        <v>2803000</v>
      </c>
      <c r="P388" s="43">
        <f>Enero!T382+Febrero!T382+Marzo!T382+Abril!T382+Mayo!T382+Junio!T382+Julio!T382+Agosto!T382+Septiembre!T382+Octubre!T382+Noviembre!T382+Diciembre!T382</f>
        <v>2858556.555555556</v>
      </c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</row>
    <row r="389" spans="1:27" ht="15" customHeight="1">
      <c r="A389" s="41" t="s">
        <v>943</v>
      </c>
      <c r="B389" s="23"/>
      <c r="C389" s="24"/>
      <c r="D389" s="41" t="s">
        <v>948</v>
      </c>
      <c r="E389" s="24"/>
      <c r="F389" s="42" t="s">
        <v>246</v>
      </c>
      <c r="G389" s="41" t="s">
        <v>1077</v>
      </c>
      <c r="H389" s="23"/>
      <c r="I389" s="23"/>
      <c r="J389" s="41" t="s">
        <v>1078</v>
      </c>
      <c r="K389" s="24"/>
      <c r="L389" s="41" t="s">
        <v>35</v>
      </c>
      <c r="M389" s="24"/>
      <c r="N389" s="42">
        <f>Enero!Q383+Febrero!Q383+Marzo!Q383+Abril!Q383+Mayo!Q383+Junio!Q383+Julio!Q383+Agosto!Q383+Septiembre!Q383+Octubre!Q383+Noviembre!Q383+Diciembre!Q383</f>
        <v>0</v>
      </c>
      <c r="O389" s="43">
        <f>Enero!O383+Febrero!O383+Marzo!O383+Abril!O383+Mayo!O383+Junio!O383+Julio!O383+Agosto!O383+Septiembre!O383+Octubre!O383+Noviembre!O383+Diciembre!O383</f>
        <v>0</v>
      </c>
      <c r="P389" s="43">
        <f>Enero!T383+Febrero!T383+Marzo!T383+Abril!T383+Mayo!T383+Junio!T383+Julio!T383+Agosto!T383+Septiembre!T383+Octubre!T383+Noviembre!T383+Diciembre!T383</f>
        <v>18518.518518518518</v>
      </c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</row>
    <row r="390" spans="1:27" ht="15" customHeight="1">
      <c r="A390" s="41" t="s">
        <v>943</v>
      </c>
      <c r="B390" s="23"/>
      <c r="C390" s="24"/>
      <c r="D390" s="41" t="s">
        <v>948</v>
      </c>
      <c r="E390" s="24"/>
      <c r="F390" s="42" t="s">
        <v>246</v>
      </c>
      <c r="G390" s="41" t="s">
        <v>1079</v>
      </c>
      <c r="H390" s="23"/>
      <c r="I390" s="23"/>
      <c r="J390" s="41" t="s">
        <v>1080</v>
      </c>
      <c r="K390" s="24"/>
      <c r="L390" s="41" t="s">
        <v>35</v>
      </c>
      <c r="M390" s="24"/>
      <c r="N390" s="42">
        <f>Enero!Q384+Febrero!Q384+Marzo!Q384+Abril!Q384+Mayo!Q384+Junio!Q384+Julio!Q384+Agosto!Q384+Septiembre!Q384+Octubre!Q384+Noviembre!Q384+Diciembre!Q384</f>
        <v>0</v>
      </c>
      <c r="O390" s="43">
        <f>Enero!O384+Febrero!O384+Marzo!O384+Abril!O384+Mayo!O384+Junio!O384+Julio!O384+Agosto!O384+Septiembre!O384+Octubre!O384+Noviembre!O384+Diciembre!O384</f>
        <v>0</v>
      </c>
      <c r="P390" s="43">
        <f>Enero!T384+Febrero!T384+Marzo!T384+Abril!T384+Mayo!T384+Junio!T384+Julio!T384+Agosto!T384+Septiembre!T384+Octubre!T384+Noviembre!T384+Diciembre!T384</f>
        <v>18518.518518518518</v>
      </c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</row>
    <row r="391" spans="1:27" ht="15" customHeight="1">
      <c r="A391" s="41" t="s">
        <v>943</v>
      </c>
      <c r="B391" s="23"/>
      <c r="C391" s="24"/>
      <c r="D391" s="41" t="s">
        <v>948</v>
      </c>
      <c r="E391" s="24"/>
      <c r="F391" s="42" t="s">
        <v>246</v>
      </c>
      <c r="G391" s="41" t="s">
        <v>1081</v>
      </c>
      <c r="H391" s="23"/>
      <c r="I391" s="23"/>
      <c r="J391" s="41" t="s">
        <v>1082</v>
      </c>
      <c r="K391" s="24"/>
      <c r="L391" s="41" t="s">
        <v>35</v>
      </c>
      <c r="M391" s="24"/>
      <c r="N391" s="42">
        <f>Enero!Q385+Febrero!Q385+Marzo!Q385+Abril!Q385+Mayo!Q385+Junio!Q385+Julio!Q385+Agosto!Q385+Septiembre!Q385+Octubre!Q385+Noviembre!Q385+Diciembre!Q385</f>
        <v>5</v>
      </c>
      <c r="O391" s="43">
        <f>Enero!O385+Febrero!O385+Marzo!O385+Abril!O385+Mayo!O385+Junio!O385+Julio!O385+Agosto!O385+Septiembre!O385+Octubre!O385+Noviembre!O385+Diciembre!O385</f>
        <v>0</v>
      </c>
      <c r="P391" s="43">
        <f>Enero!T385+Febrero!T385+Marzo!T385+Abril!T385+Mayo!T385+Junio!T385+Julio!T385+Agosto!T385+Septiembre!T385+Octubre!T385+Noviembre!T385+Diciembre!T385</f>
        <v>55555.555555555555</v>
      </c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</row>
    <row r="392" spans="1:27" ht="15" customHeight="1">
      <c r="A392" s="41" t="s">
        <v>943</v>
      </c>
      <c r="B392" s="23"/>
      <c r="C392" s="24"/>
      <c r="D392" s="41" t="s">
        <v>948</v>
      </c>
      <c r="E392" s="24"/>
      <c r="F392" s="42" t="s">
        <v>246</v>
      </c>
      <c r="G392" s="41" t="s">
        <v>1083</v>
      </c>
      <c r="H392" s="23"/>
      <c r="I392" s="23"/>
      <c r="J392" s="41" t="s">
        <v>1084</v>
      </c>
      <c r="K392" s="24"/>
      <c r="L392" s="41" t="s">
        <v>35</v>
      </c>
      <c r="M392" s="24"/>
      <c r="N392" s="42">
        <f>Enero!Q386+Febrero!Q386+Marzo!Q386+Abril!Q386+Mayo!Q386+Junio!Q386+Julio!Q386+Agosto!Q386+Septiembre!Q386+Octubre!Q386+Noviembre!Q386+Diciembre!Q386</f>
        <v>3</v>
      </c>
      <c r="O392" s="43">
        <f>Enero!O386+Febrero!O386+Marzo!O386+Abril!O386+Mayo!O386+Junio!O386+Julio!O386+Agosto!O386+Septiembre!O386+Octubre!O386+Noviembre!O386+Diciembre!O386</f>
        <v>0</v>
      </c>
      <c r="P392" s="43">
        <f>Enero!T386+Febrero!T386+Marzo!T386+Abril!T386+Mayo!T386+Junio!T386+Julio!T386+Agosto!T386+Septiembre!T386+Octubre!T386+Noviembre!T386+Diciembre!T386</f>
        <v>46296.296296296292</v>
      </c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</row>
    <row r="393" spans="1:27" ht="15" customHeight="1">
      <c r="A393" s="41" t="s">
        <v>943</v>
      </c>
      <c r="B393" s="23"/>
      <c r="C393" s="24"/>
      <c r="D393" s="41" t="s">
        <v>982</v>
      </c>
      <c r="E393" s="24"/>
      <c r="F393" s="42" t="s">
        <v>246</v>
      </c>
      <c r="G393" s="41" t="s">
        <v>1085</v>
      </c>
      <c r="H393" s="23"/>
      <c r="I393" s="23"/>
      <c r="J393" s="41" t="s">
        <v>1086</v>
      </c>
      <c r="K393" s="24"/>
      <c r="L393" s="41" t="s">
        <v>35</v>
      </c>
      <c r="M393" s="24"/>
      <c r="N393" s="42">
        <f>Enero!Q387+Febrero!Q387+Marzo!Q387+Abril!Q387+Mayo!Q387+Junio!Q387+Julio!Q387+Agosto!Q387+Septiembre!Q387+Octubre!Q387+Noviembre!Q387+Diciembre!Q387</f>
        <v>0</v>
      </c>
      <c r="O393" s="43">
        <f>Enero!O387+Febrero!O387+Marzo!O387+Abril!O387+Mayo!O387+Junio!O387+Julio!O387+Agosto!O387+Septiembre!O387+Octubre!O387+Noviembre!O387+Diciembre!O387</f>
        <v>0</v>
      </c>
      <c r="P393" s="43">
        <f>Enero!T387+Febrero!T387+Marzo!T387+Abril!T387+Mayo!T387+Junio!T387+Julio!T387+Agosto!T387+Septiembre!T387+Octubre!T387+Noviembre!T387+Diciembre!T387</f>
        <v>18518.518518518518</v>
      </c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</row>
    <row r="394" spans="1:27" ht="15" customHeight="1">
      <c r="A394" s="41" t="s">
        <v>943</v>
      </c>
      <c r="B394" s="23"/>
      <c r="C394" s="24"/>
      <c r="D394" s="41" t="s">
        <v>982</v>
      </c>
      <c r="E394" s="24"/>
      <c r="F394" s="42" t="s">
        <v>246</v>
      </c>
      <c r="G394" s="41" t="s">
        <v>1087</v>
      </c>
      <c r="H394" s="23"/>
      <c r="I394" s="23"/>
      <c r="J394" s="41" t="s">
        <v>1088</v>
      </c>
      <c r="K394" s="24"/>
      <c r="L394" s="41" t="s">
        <v>35</v>
      </c>
      <c r="M394" s="24"/>
      <c r="N394" s="42">
        <f>Enero!Q388+Febrero!Q388+Marzo!Q388+Abril!Q388+Mayo!Q388+Junio!Q388+Julio!Q388+Agosto!Q388+Septiembre!Q388+Octubre!Q388+Noviembre!Q388+Diciembre!Q388</f>
        <v>3</v>
      </c>
      <c r="O394" s="43">
        <f>Enero!O388+Febrero!O388+Marzo!O388+Abril!O388+Mayo!O388+Junio!O388+Julio!O388+Agosto!O388+Septiembre!O388+Octubre!O388+Noviembre!O388+Diciembre!O388</f>
        <v>2318180</v>
      </c>
      <c r="P394" s="43">
        <f>Enero!T388+Febrero!T388+Marzo!T388+Abril!T388+Mayo!T388+Junio!T388+Julio!T388+Agosto!T388+Septiembre!T388+Octubre!T388+Noviembre!T388+Diciembre!T388</f>
        <v>2364476.2962962966</v>
      </c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</row>
    <row r="395" spans="1:27" ht="15" customHeight="1">
      <c r="A395" s="41" t="s">
        <v>943</v>
      </c>
      <c r="B395" s="23"/>
      <c r="C395" s="24"/>
      <c r="D395" s="41" t="s">
        <v>982</v>
      </c>
      <c r="E395" s="24"/>
      <c r="F395" s="42" t="s">
        <v>246</v>
      </c>
      <c r="G395" s="41" t="s">
        <v>1089</v>
      </c>
      <c r="H395" s="23"/>
      <c r="I395" s="23"/>
      <c r="J395" s="41" t="s">
        <v>1090</v>
      </c>
      <c r="K395" s="24"/>
      <c r="L395" s="41" t="s">
        <v>35</v>
      </c>
      <c r="M395" s="24"/>
      <c r="N395" s="42">
        <f>Enero!Q389+Febrero!Q389+Marzo!Q389+Abril!Q389+Mayo!Q389+Junio!Q389+Julio!Q389+Agosto!Q389+Septiembre!Q389+Octubre!Q389+Noviembre!Q389+Diciembre!Q389</f>
        <v>1</v>
      </c>
      <c r="O395" s="43">
        <f>Enero!O389+Febrero!O389+Marzo!O389+Abril!O389+Mayo!O389+Junio!O389+Julio!O389+Agosto!O389+Septiembre!O389+Octubre!O389+Noviembre!O389+Diciembre!O389</f>
        <v>0</v>
      </c>
      <c r="P395" s="43">
        <f>Enero!T389+Febrero!T389+Marzo!T389+Abril!T389+Mayo!T389+Junio!T389+Julio!T389+Agosto!T389+Septiembre!T389+Octubre!T389+Noviembre!T389+Diciembre!T389</f>
        <v>27777.777777777777</v>
      </c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</row>
    <row r="396" spans="1:27" ht="15" customHeight="1">
      <c r="A396" s="41" t="s">
        <v>943</v>
      </c>
      <c r="B396" s="23"/>
      <c r="C396" s="24"/>
      <c r="D396" s="41" t="s">
        <v>1091</v>
      </c>
      <c r="E396" s="24"/>
      <c r="F396" s="42" t="s">
        <v>246</v>
      </c>
      <c r="G396" s="41" t="s">
        <v>1092</v>
      </c>
      <c r="H396" s="23"/>
      <c r="I396" s="23"/>
      <c r="J396" s="41" t="s">
        <v>1093</v>
      </c>
      <c r="K396" s="24"/>
      <c r="L396" s="41" t="s">
        <v>35</v>
      </c>
      <c r="M396" s="24"/>
      <c r="N396" s="42">
        <f>Enero!Q390+Febrero!Q390+Marzo!Q390+Abril!Q390+Mayo!Q390+Junio!Q390+Julio!Q390+Agosto!Q390+Septiembre!Q390+Octubre!Q390+Noviembre!Q390+Diciembre!Q390</f>
        <v>13</v>
      </c>
      <c r="O396" s="43">
        <f>Enero!O390+Febrero!O390+Marzo!O390+Abril!O390+Mayo!O390+Junio!O390+Julio!O390+Agosto!O390+Septiembre!O390+Octubre!O390+Noviembre!O390+Diciembre!O390</f>
        <v>1035944</v>
      </c>
      <c r="P396" s="43">
        <f>Enero!T390+Febrero!T390+Marzo!T390+Abril!T390+Mayo!T390+Junio!T390+Julio!T390+Agosto!T390+Septiembre!T390+Octubre!T390+Noviembre!T390+Diciembre!T390</f>
        <v>1230388.4444444445</v>
      </c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</row>
    <row r="397" spans="1:27" ht="15" customHeight="1">
      <c r="A397" s="41" t="s">
        <v>943</v>
      </c>
      <c r="B397" s="23"/>
      <c r="C397" s="24"/>
      <c r="D397" s="41" t="s">
        <v>982</v>
      </c>
      <c r="E397" s="24"/>
      <c r="F397" s="42" t="s">
        <v>246</v>
      </c>
      <c r="G397" s="41" t="s">
        <v>1094</v>
      </c>
      <c r="H397" s="23"/>
      <c r="I397" s="23"/>
      <c r="J397" s="41" t="s">
        <v>1095</v>
      </c>
      <c r="K397" s="24"/>
      <c r="L397" s="41" t="s">
        <v>35</v>
      </c>
      <c r="M397" s="24"/>
      <c r="N397" s="42">
        <f>Enero!Q391+Febrero!Q391+Marzo!Q391+Abril!Q391+Mayo!Q391+Junio!Q391+Julio!Q391+Agosto!Q391+Septiembre!Q391+Octubre!Q391+Noviembre!Q391+Diciembre!Q391</f>
        <v>4</v>
      </c>
      <c r="O397" s="43">
        <f>Enero!O391+Febrero!O391+Marzo!O391+Abril!O391+Mayo!O391+Junio!O391+Julio!O391+Agosto!O391+Septiembre!O391+Octubre!O391+Noviembre!O391+Diciembre!O391</f>
        <v>0</v>
      </c>
      <c r="P397" s="43">
        <f>Enero!T391+Febrero!T391+Marzo!T391+Abril!T391+Mayo!T391+Junio!T391+Julio!T391+Agosto!T391+Septiembre!T391+Octubre!T391+Noviembre!T391+Diciembre!T391</f>
        <v>55555.555555555547</v>
      </c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</row>
    <row r="398" spans="1:27" ht="15" customHeight="1">
      <c r="A398" s="41" t="s">
        <v>943</v>
      </c>
      <c r="B398" s="23"/>
      <c r="C398" s="24"/>
      <c r="D398" s="41" t="s">
        <v>982</v>
      </c>
      <c r="E398" s="24"/>
      <c r="F398" s="42" t="s">
        <v>246</v>
      </c>
      <c r="G398" s="41" t="s">
        <v>1096</v>
      </c>
      <c r="H398" s="23"/>
      <c r="I398" s="23"/>
      <c r="J398" s="41" t="s">
        <v>1097</v>
      </c>
      <c r="K398" s="24"/>
      <c r="L398" s="41" t="s">
        <v>35</v>
      </c>
      <c r="M398" s="24"/>
      <c r="N398" s="42">
        <f>Enero!Q392+Febrero!Q392+Marzo!Q392+Abril!Q392+Mayo!Q392+Junio!Q392+Julio!Q392+Agosto!Q392+Septiembre!Q392+Octubre!Q392+Noviembre!Q392+Diciembre!Q392</f>
        <v>3</v>
      </c>
      <c r="O398" s="43">
        <f>Enero!O392+Febrero!O392+Marzo!O392+Abril!O392+Mayo!O392+Junio!O392+Julio!O392+Agosto!O392+Septiembre!O392+Octubre!O392+Noviembre!O392+Diciembre!O392</f>
        <v>0</v>
      </c>
      <c r="P398" s="43">
        <f>Enero!T392+Febrero!T392+Marzo!T392+Abril!T392+Mayo!T392+Junio!T392+Julio!T392+Agosto!T392+Septiembre!T392+Octubre!T392+Noviembre!T392+Diciembre!T392</f>
        <v>64814.814814814818</v>
      </c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</row>
    <row r="399" spans="1:27" ht="15" customHeight="1">
      <c r="A399" s="41" t="s">
        <v>943</v>
      </c>
      <c r="B399" s="23"/>
      <c r="C399" s="24"/>
      <c r="D399" s="41" t="s">
        <v>982</v>
      </c>
      <c r="E399" s="24"/>
      <c r="F399" s="42" t="s">
        <v>246</v>
      </c>
      <c r="G399" s="41" t="s">
        <v>1098</v>
      </c>
      <c r="H399" s="23"/>
      <c r="I399" s="23"/>
      <c r="J399" s="41" t="s">
        <v>1099</v>
      </c>
      <c r="K399" s="24"/>
      <c r="L399" s="41" t="s">
        <v>35</v>
      </c>
      <c r="M399" s="24"/>
      <c r="N399" s="42">
        <f>Enero!Q393+Febrero!Q393+Marzo!Q393+Abril!Q393+Mayo!Q393+Junio!Q393+Julio!Q393+Agosto!Q393+Septiembre!Q393+Octubre!Q393+Noviembre!Q393+Diciembre!Q393</f>
        <v>1</v>
      </c>
      <c r="O399" s="43">
        <f>Enero!O393+Febrero!O393+Marzo!O393+Abril!O393+Mayo!O393+Junio!O393+Julio!O393+Agosto!O393+Septiembre!O393+Octubre!O393+Noviembre!O393+Diciembre!O393</f>
        <v>0</v>
      </c>
      <c r="P399" s="43">
        <f>Enero!T393+Febrero!T393+Marzo!T393+Abril!T393+Mayo!T393+Junio!T393+Julio!T393+Agosto!T393+Septiembre!T393+Octubre!T393+Noviembre!T393+Diciembre!T393</f>
        <v>27777.777777777777</v>
      </c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</row>
    <row r="400" spans="1:27" ht="15" customHeight="1">
      <c r="A400" s="41" t="s">
        <v>943</v>
      </c>
      <c r="B400" s="23"/>
      <c r="C400" s="24"/>
      <c r="D400" s="41" t="s">
        <v>982</v>
      </c>
      <c r="E400" s="24"/>
      <c r="F400" s="42" t="s">
        <v>246</v>
      </c>
      <c r="G400" s="41" t="s">
        <v>1100</v>
      </c>
      <c r="H400" s="23"/>
      <c r="I400" s="23"/>
      <c r="J400" s="41" t="s">
        <v>1101</v>
      </c>
      <c r="K400" s="24"/>
      <c r="L400" s="41" t="s">
        <v>35</v>
      </c>
      <c r="M400" s="24"/>
      <c r="N400" s="42">
        <f>Enero!Q394+Febrero!Q394+Marzo!Q394+Abril!Q394+Mayo!Q394+Junio!Q394+Julio!Q394+Agosto!Q394+Septiembre!Q394+Octubre!Q394+Noviembre!Q394+Diciembre!Q394</f>
        <v>8</v>
      </c>
      <c r="O400" s="43">
        <f>Enero!O394+Febrero!O394+Marzo!O394+Abril!O394+Mayo!O394+Junio!O394+Julio!O394+Agosto!O394+Septiembre!O394+Octubre!O394+Noviembre!O394+Diciembre!O394</f>
        <v>0</v>
      </c>
      <c r="P400" s="43">
        <f>Enero!T394+Febrero!T394+Marzo!T394+Abril!T394+Mayo!T394+Junio!T394+Julio!T394+Agosto!T394+Septiembre!T394+Octubre!T394+Noviembre!T394+Diciembre!T394</f>
        <v>129629.62962962962</v>
      </c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</row>
    <row r="401" spans="1:27" ht="15" customHeight="1">
      <c r="A401" s="41" t="s">
        <v>943</v>
      </c>
      <c r="B401" s="23"/>
      <c r="C401" s="24"/>
      <c r="D401" s="41" t="s">
        <v>982</v>
      </c>
      <c r="E401" s="24"/>
      <c r="F401" s="42" t="s">
        <v>246</v>
      </c>
      <c r="G401" s="41" t="s">
        <v>1102</v>
      </c>
      <c r="H401" s="23"/>
      <c r="I401" s="23"/>
      <c r="J401" s="41" t="s">
        <v>1103</v>
      </c>
      <c r="K401" s="24"/>
      <c r="L401" s="41" t="s">
        <v>1104</v>
      </c>
      <c r="M401" s="24"/>
      <c r="N401" s="42">
        <f>Enero!Q395+Febrero!Q395+Marzo!Q395+Abril!Q395+Mayo!Q395+Junio!Q395+Julio!Q395+Agosto!Q395+Septiembre!Q395+Octubre!Q395+Noviembre!Q395+Diciembre!Q395</f>
        <v>0</v>
      </c>
      <c r="O401" s="43">
        <f>Enero!O395+Febrero!O395+Marzo!O395+Abril!O395+Mayo!O395+Junio!O395+Julio!O395+Agosto!O395+Septiembre!O395+Octubre!O395+Noviembre!O395+Diciembre!O395</f>
        <v>0</v>
      </c>
      <c r="P401" s="43">
        <f>Enero!T395+Febrero!T395+Marzo!T395+Abril!T395+Mayo!T395+Junio!T395+Julio!T395+Agosto!T395+Septiembre!T395+Octubre!T395+Noviembre!T395+Diciembre!T395</f>
        <v>9259.2592592592591</v>
      </c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</row>
    <row r="402" spans="1:27" ht="15" customHeight="1">
      <c r="A402" s="41" t="s">
        <v>943</v>
      </c>
      <c r="B402" s="23"/>
      <c r="C402" s="24"/>
      <c r="D402" s="41" t="s">
        <v>960</v>
      </c>
      <c r="E402" s="24"/>
      <c r="F402" s="42" t="s">
        <v>961</v>
      </c>
      <c r="G402" s="41" t="s">
        <v>1105</v>
      </c>
      <c r="H402" s="23"/>
      <c r="I402" s="23"/>
      <c r="J402" s="41" t="s">
        <v>1106</v>
      </c>
      <c r="K402" s="24"/>
      <c r="L402" s="41" t="s">
        <v>239</v>
      </c>
      <c r="M402" s="24"/>
      <c r="N402" s="42">
        <f>Enero!Q396+Febrero!Q396+Marzo!Q396+Abril!Q396+Mayo!Q396+Junio!Q396+Julio!Q396+Agosto!Q396+Septiembre!Q396+Octubre!Q396+Noviembre!Q396+Diciembre!Q396</f>
        <v>3</v>
      </c>
      <c r="O402" s="43">
        <f>Enero!O396+Febrero!O396+Marzo!O396+Abril!O396+Mayo!O396+Junio!O396+Julio!O396+Agosto!O396+Septiembre!O396+Octubre!O396+Noviembre!O396+Diciembre!O396</f>
        <v>5920795</v>
      </c>
      <c r="P402" s="43">
        <f>Enero!T396+Febrero!T396+Marzo!T396+Abril!T396+Mayo!T396+Junio!T396+Julio!T396+Agosto!T396+Septiembre!T396+Octubre!T396+Noviembre!T396+Diciembre!T396</f>
        <v>5994870.0740740746</v>
      </c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</row>
    <row r="403" spans="1:27" ht="15" customHeight="1">
      <c r="A403" s="41" t="s">
        <v>943</v>
      </c>
      <c r="B403" s="23"/>
      <c r="C403" s="24"/>
      <c r="D403" s="41" t="s">
        <v>960</v>
      </c>
      <c r="E403" s="24"/>
      <c r="F403" s="42" t="s">
        <v>961</v>
      </c>
      <c r="G403" s="41" t="s">
        <v>1107</v>
      </c>
      <c r="H403" s="23"/>
      <c r="I403" s="23"/>
      <c r="J403" s="41" t="s">
        <v>1108</v>
      </c>
      <c r="K403" s="24"/>
      <c r="L403" s="41" t="s">
        <v>239</v>
      </c>
      <c r="M403" s="24"/>
      <c r="N403" s="42">
        <f>Enero!Q397+Febrero!Q397+Marzo!Q397+Abril!Q397+Mayo!Q397+Junio!Q397+Julio!Q397+Agosto!Q397+Septiembre!Q397+Octubre!Q397+Noviembre!Q397+Diciembre!Q397</f>
        <v>6</v>
      </c>
      <c r="O403" s="43">
        <f>Enero!O397+Febrero!O397+Marzo!O397+Abril!O397+Mayo!O397+Junio!O397+Julio!O397+Agosto!O397+Septiembre!O397+Octubre!O397+Noviembre!O397+Diciembre!O397</f>
        <v>4585900</v>
      </c>
      <c r="P403" s="43">
        <f>Enero!T397+Febrero!T397+Marzo!T397+Abril!T397+Mayo!T397+Junio!T397+Julio!T397+Agosto!T397+Septiembre!T397+Octubre!T397+Noviembre!T397+Diciembre!T397</f>
        <v>4743307.4074074076</v>
      </c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</row>
    <row r="404" spans="1:27" ht="15" customHeight="1">
      <c r="A404" s="41" t="s">
        <v>943</v>
      </c>
      <c r="B404" s="23"/>
      <c r="C404" s="24"/>
      <c r="D404" s="41" t="s">
        <v>960</v>
      </c>
      <c r="E404" s="24"/>
      <c r="F404" s="42" t="s">
        <v>961</v>
      </c>
      <c r="G404" s="41" t="s">
        <v>1109</v>
      </c>
      <c r="H404" s="23"/>
      <c r="I404" s="23"/>
      <c r="J404" s="41" t="s">
        <v>1110</v>
      </c>
      <c r="K404" s="24"/>
      <c r="L404" s="41" t="s">
        <v>239</v>
      </c>
      <c r="M404" s="24"/>
      <c r="N404" s="42">
        <f>Enero!Q398+Febrero!Q398+Marzo!Q398+Abril!Q398+Mayo!Q398+Junio!Q398+Julio!Q398+Agosto!Q398+Septiembre!Q398+Octubre!Q398+Noviembre!Q398+Diciembre!Q398</f>
        <v>2</v>
      </c>
      <c r="O404" s="43">
        <f>Enero!O398+Febrero!O398+Marzo!O398+Abril!O398+Mayo!O398+Junio!O398+Julio!O398+Agosto!O398+Septiembre!O398+Octubre!O398+Noviembre!O398+Diciembre!O398</f>
        <v>928800</v>
      </c>
      <c r="P404" s="43">
        <f>Enero!T398+Febrero!T398+Marzo!T398+Abril!T398+Mayo!T398+Junio!T398+Julio!T398+Agosto!T398+Septiembre!T398+Octubre!T398+Noviembre!T398+Diciembre!T398</f>
        <v>965837.03703703696</v>
      </c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</row>
    <row r="405" spans="1:27" ht="15" customHeight="1">
      <c r="A405" s="41" t="s">
        <v>943</v>
      </c>
      <c r="B405" s="23"/>
      <c r="C405" s="24"/>
      <c r="D405" s="41" t="s">
        <v>960</v>
      </c>
      <c r="E405" s="24"/>
      <c r="F405" s="42" t="s">
        <v>961</v>
      </c>
      <c r="G405" s="41" t="s">
        <v>1111</v>
      </c>
      <c r="H405" s="23"/>
      <c r="I405" s="23"/>
      <c r="J405" s="41" t="s">
        <v>1112</v>
      </c>
      <c r="K405" s="24"/>
      <c r="L405" s="41" t="s">
        <v>239</v>
      </c>
      <c r="M405" s="24"/>
      <c r="N405" s="42">
        <f>Enero!Q399+Febrero!Q399+Marzo!Q399+Abril!Q399+Mayo!Q399+Junio!Q399+Julio!Q399+Agosto!Q399+Septiembre!Q399+Octubre!Q399+Noviembre!Q399+Diciembre!Q399</f>
        <v>0</v>
      </c>
      <c r="O405" s="43">
        <f>Enero!O399+Febrero!O399+Marzo!O399+Abril!O399+Mayo!O399+Junio!O399+Julio!O399+Agosto!O399+Septiembre!O399+Octubre!O399+Noviembre!O399+Diciembre!O399</f>
        <v>0</v>
      </c>
      <c r="P405" s="43">
        <f>Enero!T399+Febrero!T399+Marzo!T399+Abril!T399+Mayo!T399+Junio!T399+Julio!T399+Agosto!T399+Septiembre!T399+Octubre!T399+Noviembre!T399+Diciembre!T399</f>
        <v>18518.518518518518</v>
      </c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</row>
    <row r="406" spans="1:27" ht="15" customHeight="1">
      <c r="A406" s="41" t="s">
        <v>943</v>
      </c>
      <c r="B406" s="23"/>
      <c r="C406" s="24"/>
      <c r="D406" s="41" t="s">
        <v>960</v>
      </c>
      <c r="E406" s="24"/>
      <c r="F406" s="42" t="s">
        <v>961</v>
      </c>
      <c r="G406" s="41" t="s">
        <v>1113</v>
      </c>
      <c r="H406" s="23"/>
      <c r="I406" s="23"/>
      <c r="J406" s="41" t="s">
        <v>1114</v>
      </c>
      <c r="K406" s="24"/>
      <c r="L406" s="41" t="s">
        <v>239</v>
      </c>
      <c r="M406" s="24"/>
      <c r="N406" s="42">
        <f>Enero!Q400+Febrero!Q400+Marzo!Q400+Abril!Q400+Mayo!Q400+Junio!Q400+Julio!Q400+Agosto!Q400+Septiembre!Q400+Octubre!Q400+Noviembre!Q400+Diciembre!Q400</f>
        <v>2</v>
      </c>
      <c r="O406" s="43">
        <f>Enero!O400+Febrero!O400+Marzo!O400+Abril!O400+Mayo!O400+Junio!O400+Julio!O400+Agosto!O400+Septiembre!O400+Octubre!O400+Noviembre!O400+Diciembre!O400</f>
        <v>0</v>
      </c>
      <c r="P406" s="43">
        <f>Enero!T400+Febrero!T400+Marzo!T400+Abril!T400+Mayo!T400+Junio!T400+Julio!T400+Agosto!T400+Septiembre!T400+Octubre!T400+Noviembre!T400+Diciembre!T400</f>
        <v>46296.296296296292</v>
      </c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</row>
    <row r="407" spans="1:27" ht="15" customHeight="1">
      <c r="A407" s="41" t="s">
        <v>943</v>
      </c>
      <c r="B407" s="23"/>
      <c r="C407" s="24"/>
      <c r="D407" s="41" t="s">
        <v>960</v>
      </c>
      <c r="E407" s="24"/>
      <c r="F407" s="42" t="s">
        <v>961</v>
      </c>
      <c r="G407" s="41" t="s">
        <v>1115</v>
      </c>
      <c r="H407" s="23"/>
      <c r="I407" s="23"/>
      <c r="J407" s="41" t="s">
        <v>1116</v>
      </c>
      <c r="K407" s="24"/>
      <c r="L407" s="41" t="s">
        <v>239</v>
      </c>
      <c r="M407" s="24"/>
      <c r="N407" s="42">
        <f>Enero!Q401+Febrero!Q401+Marzo!Q401+Abril!Q401+Mayo!Q401+Junio!Q401+Julio!Q401+Agosto!Q401+Septiembre!Q401+Octubre!Q401+Noviembre!Q401+Diciembre!Q401</f>
        <v>2</v>
      </c>
      <c r="O407" s="43">
        <f>Enero!O401+Febrero!O401+Marzo!O401+Abril!O401+Mayo!O401+Junio!O401+Julio!O401+Agosto!O401+Septiembre!O401+Octubre!O401+Noviembre!O401+Diciembre!O401</f>
        <v>615000</v>
      </c>
      <c r="P407" s="43">
        <f>Enero!T401+Febrero!T401+Marzo!T401+Abril!T401+Mayo!T401+Junio!T401+Julio!T401+Agosto!T401+Septiembre!T401+Octubre!T401+Noviembre!T401+Diciembre!T401</f>
        <v>652037.03703703708</v>
      </c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</row>
    <row r="408" spans="1:27" ht="15" customHeight="1">
      <c r="A408" s="41" t="s">
        <v>943</v>
      </c>
      <c r="B408" s="23"/>
      <c r="C408" s="24"/>
      <c r="D408" s="41" t="s">
        <v>960</v>
      </c>
      <c r="E408" s="24"/>
      <c r="F408" s="42" t="s">
        <v>961</v>
      </c>
      <c r="G408" s="41" t="s">
        <v>1117</v>
      </c>
      <c r="H408" s="23"/>
      <c r="I408" s="23"/>
      <c r="J408" s="41" t="s">
        <v>1118</v>
      </c>
      <c r="K408" s="24"/>
      <c r="L408" s="41" t="s">
        <v>239</v>
      </c>
      <c r="M408" s="24"/>
      <c r="N408" s="42">
        <f>Enero!Q402+Febrero!Q402+Marzo!Q402+Abril!Q402+Mayo!Q402+Junio!Q402+Julio!Q402+Agosto!Q402+Septiembre!Q402+Octubre!Q402+Noviembre!Q402+Diciembre!Q402</f>
        <v>0</v>
      </c>
      <c r="O408" s="43">
        <f>Enero!O402+Febrero!O402+Marzo!O402+Abril!O402+Mayo!O402+Junio!O402+Julio!O402+Agosto!O402+Septiembre!O402+Octubre!O402+Noviembre!O402+Diciembre!O402</f>
        <v>0</v>
      </c>
      <c r="P408" s="43">
        <f>Enero!T402+Febrero!T402+Marzo!T402+Abril!T402+Mayo!T402+Junio!T402+Julio!T402+Agosto!T402+Septiembre!T402+Octubre!T402+Noviembre!T402+Diciembre!T402</f>
        <v>18518.518518518518</v>
      </c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</row>
    <row r="409" spans="1:27" ht="15" customHeight="1">
      <c r="A409" s="41" t="s">
        <v>943</v>
      </c>
      <c r="B409" s="23"/>
      <c r="C409" s="24"/>
      <c r="D409" s="41" t="s">
        <v>960</v>
      </c>
      <c r="E409" s="24"/>
      <c r="F409" s="42" t="s">
        <v>961</v>
      </c>
      <c r="G409" s="41" t="s">
        <v>1119</v>
      </c>
      <c r="H409" s="23"/>
      <c r="I409" s="23"/>
      <c r="J409" s="41" t="s">
        <v>1120</v>
      </c>
      <c r="K409" s="24"/>
      <c r="L409" s="41" t="s">
        <v>239</v>
      </c>
      <c r="M409" s="24"/>
      <c r="N409" s="42">
        <f>Enero!Q403+Febrero!Q403+Marzo!Q403+Abril!Q403+Mayo!Q403+Junio!Q403+Julio!Q403+Agosto!Q403+Septiembre!Q403+Octubre!Q403+Noviembre!Q403+Diciembre!Q403</f>
        <v>3</v>
      </c>
      <c r="O409" s="43">
        <f>Enero!O403+Febrero!O403+Marzo!O403+Abril!O403+Mayo!O403+Junio!O403+Julio!O403+Agosto!O403+Septiembre!O403+Octubre!O403+Noviembre!O403+Diciembre!O403</f>
        <v>481950</v>
      </c>
      <c r="P409" s="43">
        <f>Enero!T403+Febrero!T403+Marzo!T403+Abril!T403+Mayo!T403+Junio!T403+Julio!T403+Agosto!T403+Septiembre!T403+Octubre!T403+Noviembre!T403+Diciembre!T403</f>
        <v>546764.81481481472</v>
      </c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</row>
    <row r="410" spans="1:27" ht="15" customHeight="1">
      <c r="A410" s="41" t="s">
        <v>943</v>
      </c>
      <c r="B410" s="23"/>
      <c r="C410" s="24"/>
      <c r="D410" s="41" t="s">
        <v>960</v>
      </c>
      <c r="E410" s="24"/>
      <c r="F410" s="42" t="s">
        <v>961</v>
      </c>
      <c r="G410" s="41" t="s">
        <v>1121</v>
      </c>
      <c r="H410" s="23"/>
      <c r="I410" s="23"/>
      <c r="J410" s="41" t="s">
        <v>1122</v>
      </c>
      <c r="K410" s="24"/>
      <c r="L410" s="41" t="s">
        <v>239</v>
      </c>
      <c r="M410" s="24"/>
      <c r="N410" s="42">
        <f>Enero!Q404+Febrero!Q404+Marzo!Q404+Abril!Q404+Mayo!Q404+Junio!Q404+Julio!Q404+Agosto!Q404+Septiembre!Q404+Octubre!Q404+Noviembre!Q404+Diciembre!Q404</f>
        <v>1</v>
      </c>
      <c r="O410" s="43">
        <f>Enero!O404+Febrero!O404+Marzo!O404+Abril!O404+Mayo!O404+Junio!O404+Julio!O404+Agosto!O404+Septiembre!O404+Octubre!O404+Noviembre!O404+Diciembre!O404</f>
        <v>0</v>
      </c>
      <c r="P410" s="43">
        <f>Enero!T404+Febrero!T404+Marzo!T404+Abril!T404+Mayo!T404+Junio!T404+Julio!T404+Agosto!T404+Septiembre!T404+Octubre!T404+Noviembre!T404+Diciembre!T404</f>
        <v>27777.777777777777</v>
      </c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</row>
    <row r="411" spans="1:27" ht="15" customHeight="1">
      <c r="A411" s="41" t="s">
        <v>943</v>
      </c>
      <c r="B411" s="23"/>
      <c r="C411" s="24"/>
      <c r="D411" s="41" t="s">
        <v>960</v>
      </c>
      <c r="E411" s="24"/>
      <c r="F411" s="42" t="s">
        <v>961</v>
      </c>
      <c r="G411" s="41" t="s">
        <v>1123</v>
      </c>
      <c r="H411" s="23"/>
      <c r="I411" s="23"/>
      <c r="J411" s="41" t="s">
        <v>1124</v>
      </c>
      <c r="K411" s="24"/>
      <c r="L411" s="41" t="s">
        <v>239</v>
      </c>
      <c r="M411" s="24"/>
      <c r="N411" s="42">
        <f>Enero!Q405+Febrero!Q405+Marzo!Q405+Abril!Q405+Mayo!Q405+Junio!Q405+Julio!Q405+Agosto!Q405+Septiembre!Q405+Octubre!Q405+Noviembre!Q405+Diciembre!Q405</f>
        <v>0</v>
      </c>
      <c r="O411" s="43">
        <f>Enero!O405+Febrero!O405+Marzo!O405+Abril!O405+Mayo!O405+Junio!O405+Julio!O405+Agosto!O405+Septiembre!O405+Octubre!O405+Noviembre!O405+Diciembre!O405</f>
        <v>0</v>
      </c>
      <c r="P411" s="43">
        <f>Enero!T405+Febrero!T405+Marzo!T405+Abril!T405+Mayo!T405+Junio!T405+Julio!T405+Agosto!T405+Septiembre!T405+Octubre!T405+Noviembre!T405+Diciembre!T405</f>
        <v>18518.518518518518</v>
      </c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</row>
    <row r="412" spans="1:27" ht="15" customHeight="1">
      <c r="A412" s="41" t="s">
        <v>943</v>
      </c>
      <c r="B412" s="23"/>
      <c r="C412" s="24"/>
      <c r="D412" s="41" t="s">
        <v>960</v>
      </c>
      <c r="E412" s="24"/>
      <c r="F412" s="42" t="s">
        <v>961</v>
      </c>
      <c r="G412" s="41" t="s">
        <v>1125</v>
      </c>
      <c r="H412" s="23"/>
      <c r="I412" s="23"/>
      <c r="J412" s="41" t="s">
        <v>1126</v>
      </c>
      <c r="K412" s="24"/>
      <c r="L412" s="41" t="s">
        <v>239</v>
      </c>
      <c r="M412" s="24"/>
      <c r="N412" s="42">
        <f>Enero!Q406+Febrero!Q406+Marzo!Q406+Abril!Q406+Mayo!Q406+Junio!Q406+Julio!Q406+Agosto!Q406+Septiembre!Q406+Octubre!Q406+Noviembre!Q406+Diciembre!Q406</f>
        <v>2</v>
      </c>
      <c r="O412" s="43">
        <f>Enero!O406+Febrero!O406+Marzo!O406+Abril!O406+Mayo!O406+Junio!O406+Julio!O406+Agosto!O406+Septiembre!O406+Octubre!O406+Noviembre!O406+Diciembre!O406</f>
        <v>928800</v>
      </c>
      <c r="P412" s="43">
        <f>Enero!T406+Febrero!T406+Marzo!T406+Abril!T406+Mayo!T406+Junio!T406+Julio!T406+Agosto!T406+Septiembre!T406+Octubre!T406+Noviembre!T406+Diciembre!T406</f>
        <v>984355.55555555562</v>
      </c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</row>
    <row r="413" spans="1:27" ht="15" customHeight="1">
      <c r="A413" s="41" t="s">
        <v>943</v>
      </c>
      <c r="B413" s="23"/>
      <c r="C413" s="24"/>
      <c r="D413" s="41" t="s">
        <v>960</v>
      </c>
      <c r="E413" s="24"/>
      <c r="F413" s="42" t="s">
        <v>961</v>
      </c>
      <c r="G413" s="41" t="s">
        <v>1127</v>
      </c>
      <c r="H413" s="23"/>
      <c r="I413" s="23"/>
      <c r="J413" s="41" t="s">
        <v>1128</v>
      </c>
      <c r="K413" s="24"/>
      <c r="L413" s="41" t="s">
        <v>239</v>
      </c>
      <c r="M413" s="24"/>
      <c r="N413" s="42">
        <f>Enero!Q407+Febrero!Q407+Marzo!Q407+Abril!Q407+Mayo!Q407+Junio!Q407+Julio!Q407+Agosto!Q407+Septiembre!Q407+Octubre!Q407+Noviembre!Q407+Diciembre!Q407</f>
        <v>0</v>
      </c>
      <c r="O413" s="43">
        <f>Enero!O407+Febrero!O407+Marzo!O407+Abril!O407+Mayo!O407+Junio!O407+Julio!O407+Agosto!O407+Septiembre!O407+Octubre!O407+Noviembre!O407+Diciembre!O407</f>
        <v>0</v>
      </c>
      <c r="P413" s="43">
        <f>Enero!T407+Febrero!T407+Marzo!T407+Abril!T407+Mayo!T407+Junio!T407+Julio!T407+Agosto!T407+Septiembre!T407+Octubre!T407+Noviembre!T407+Diciembre!T407</f>
        <v>18518.518518518518</v>
      </c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</row>
    <row r="414" spans="1:27" ht="15" customHeight="1">
      <c r="A414" s="41" t="s">
        <v>943</v>
      </c>
      <c r="B414" s="23"/>
      <c r="C414" s="24"/>
      <c r="D414" s="41" t="s">
        <v>960</v>
      </c>
      <c r="E414" s="24"/>
      <c r="F414" s="42" t="s">
        <v>961</v>
      </c>
      <c r="G414" s="41" t="s">
        <v>1129</v>
      </c>
      <c r="H414" s="23"/>
      <c r="I414" s="23"/>
      <c r="J414" s="41" t="s">
        <v>1130</v>
      </c>
      <c r="K414" s="24"/>
      <c r="L414" s="41" t="s">
        <v>239</v>
      </c>
      <c r="M414" s="24"/>
      <c r="N414" s="42">
        <f>Enero!Q408+Febrero!Q408+Marzo!Q408+Abril!Q408+Mayo!Q408+Junio!Q408+Julio!Q408+Agosto!Q408+Septiembre!Q408+Octubre!Q408+Noviembre!Q408+Diciembre!Q408</f>
        <v>0</v>
      </c>
      <c r="O414" s="43">
        <f>Enero!O408+Febrero!O408+Marzo!O408+Abril!O408+Mayo!O408+Junio!O408+Julio!O408+Agosto!O408+Septiembre!O408+Octubre!O408+Noviembre!O408+Diciembre!O408</f>
        <v>0</v>
      </c>
      <c r="P414" s="43">
        <f>Enero!T408+Febrero!T408+Marzo!T408+Abril!T408+Mayo!T408+Junio!T408+Julio!T408+Agosto!T408+Septiembre!T408+Octubre!T408+Noviembre!T408+Diciembre!T408</f>
        <v>18518.518518518518</v>
      </c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</row>
    <row r="415" spans="1:27" ht="15" customHeight="1">
      <c r="A415" s="41" t="s">
        <v>943</v>
      </c>
      <c r="B415" s="23"/>
      <c r="C415" s="24"/>
      <c r="D415" s="41" t="s">
        <v>960</v>
      </c>
      <c r="E415" s="24"/>
      <c r="F415" s="42" t="s">
        <v>961</v>
      </c>
      <c r="G415" s="41" t="s">
        <v>1131</v>
      </c>
      <c r="H415" s="23"/>
      <c r="I415" s="23"/>
      <c r="J415" s="41" t="s">
        <v>1132</v>
      </c>
      <c r="K415" s="24"/>
      <c r="L415" s="41" t="s">
        <v>239</v>
      </c>
      <c r="M415" s="24"/>
      <c r="N415" s="42">
        <f>Enero!Q409+Febrero!Q409+Marzo!Q409+Abril!Q409+Mayo!Q409+Junio!Q409+Julio!Q409+Agosto!Q409+Septiembre!Q409+Octubre!Q409+Noviembre!Q409+Diciembre!Q409</f>
        <v>1</v>
      </c>
      <c r="O415" s="43">
        <f>Enero!O409+Febrero!O409+Marzo!O409+Abril!O409+Mayo!O409+Junio!O409+Julio!O409+Agosto!O409+Septiembre!O409+Octubre!O409+Noviembre!O409+Diciembre!O409</f>
        <v>0</v>
      </c>
      <c r="P415" s="43">
        <f>Enero!T409+Febrero!T409+Marzo!T409+Abril!T409+Mayo!T409+Junio!T409+Julio!T409+Agosto!T409+Septiembre!T409+Octubre!T409+Noviembre!T409+Diciembre!T409</f>
        <v>27777.777777777777</v>
      </c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</row>
    <row r="416" spans="1:27" ht="15" customHeight="1">
      <c r="A416" s="41" t="s">
        <v>943</v>
      </c>
      <c r="B416" s="23"/>
      <c r="C416" s="24"/>
      <c r="D416" s="41" t="s">
        <v>960</v>
      </c>
      <c r="E416" s="24"/>
      <c r="F416" s="42" t="s">
        <v>961</v>
      </c>
      <c r="G416" s="41" t="s">
        <v>1133</v>
      </c>
      <c r="H416" s="23"/>
      <c r="I416" s="23"/>
      <c r="J416" s="41" t="s">
        <v>1134</v>
      </c>
      <c r="K416" s="24"/>
      <c r="L416" s="41" t="s">
        <v>239</v>
      </c>
      <c r="M416" s="24"/>
      <c r="N416" s="42">
        <f>Enero!Q410+Febrero!Q410+Marzo!Q410+Abril!Q410+Mayo!Q410+Junio!Q410+Julio!Q410+Agosto!Q410+Septiembre!Q410+Octubre!Q410+Noviembre!Q410+Diciembre!Q410</f>
        <v>1</v>
      </c>
      <c r="O416" s="43">
        <f>Enero!O410+Febrero!O410+Marzo!O410+Abril!O410+Mayo!O410+Junio!O410+Julio!O410+Agosto!O410+Septiembre!O410+Octubre!O410+Noviembre!O410+Diciembre!O410</f>
        <v>0</v>
      </c>
      <c r="P416" s="43">
        <f>Enero!T410+Febrero!T410+Marzo!T410+Abril!T410+Mayo!T410+Junio!T410+Julio!T410+Agosto!T410+Septiembre!T410+Octubre!T410+Noviembre!T410+Diciembre!T410</f>
        <v>37039.037037037036</v>
      </c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</row>
    <row r="417" spans="1:27" ht="15" customHeight="1">
      <c r="A417" s="41" t="s">
        <v>943</v>
      </c>
      <c r="B417" s="23"/>
      <c r="C417" s="24"/>
      <c r="D417" s="41" t="s">
        <v>1091</v>
      </c>
      <c r="E417" s="24"/>
      <c r="F417" s="42" t="s">
        <v>246</v>
      </c>
      <c r="G417" s="41" t="s">
        <v>1135</v>
      </c>
      <c r="H417" s="23"/>
      <c r="I417" s="23"/>
      <c r="J417" s="41" t="s">
        <v>1136</v>
      </c>
      <c r="K417" s="24"/>
      <c r="L417" s="41" t="s">
        <v>239</v>
      </c>
      <c r="M417" s="24"/>
      <c r="N417" s="42">
        <f>Enero!Q411+Febrero!Q411+Marzo!Q411+Abril!Q411+Mayo!Q411+Junio!Q411+Julio!Q411+Agosto!Q411+Septiembre!Q411+Octubre!Q411+Noviembre!Q411+Diciembre!Q411</f>
        <v>4</v>
      </c>
      <c r="O417" s="43">
        <f>Enero!O411+Febrero!O411+Marzo!O411+Abril!O411+Mayo!O411+Junio!O411+Julio!O411+Agosto!O411+Septiembre!O411+Octubre!O411+Noviembre!O411+Diciembre!O411</f>
        <v>2940043</v>
      </c>
      <c r="P417" s="43">
        <f>Enero!T411+Febrero!T411+Marzo!T411+Abril!T411+Mayo!T411+Junio!T411+Julio!T411+Agosto!T411+Septiembre!T411+Octubre!T411+Noviembre!T411+Diciembre!T411</f>
        <v>3041896.8518518521</v>
      </c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</row>
    <row r="418" spans="1:27" ht="15" customHeight="1">
      <c r="A418" s="41" t="s">
        <v>943</v>
      </c>
      <c r="B418" s="23"/>
      <c r="C418" s="24"/>
      <c r="D418" s="41" t="s">
        <v>1004</v>
      </c>
      <c r="E418" s="24"/>
      <c r="F418" s="42" t="s">
        <v>1005</v>
      </c>
      <c r="G418" s="41" t="s">
        <v>1137</v>
      </c>
      <c r="H418" s="23"/>
      <c r="I418" s="23"/>
      <c r="J418" s="41" t="s">
        <v>1138</v>
      </c>
      <c r="K418" s="24"/>
      <c r="L418" s="41" t="s">
        <v>239</v>
      </c>
      <c r="M418" s="24"/>
      <c r="N418" s="42">
        <f>Enero!Q412+Febrero!Q412+Marzo!Q412+Abril!Q412+Mayo!Q412+Junio!Q412+Julio!Q412+Agosto!Q412+Septiembre!Q412+Octubre!Q412+Noviembre!Q412+Diciembre!Q412</f>
        <v>0</v>
      </c>
      <c r="O418" s="43">
        <f>Enero!O412+Febrero!O412+Marzo!O412+Abril!O412+Mayo!O412+Junio!O412+Julio!O412+Agosto!O412+Septiembre!O412+Octubre!O412+Noviembre!O412+Diciembre!O412</f>
        <v>0</v>
      </c>
      <c r="P418" s="43">
        <f>Enero!T412+Febrero!T412+Marzo!T412+Abril!T412+Mayo!T412+Junio!T412+Julio!T412+Agosto!T412+Septiembre!T412+Octubre!T412+Noviembre!T412+Diciembre!T412</f>
        <v>18518.518518518518</v>
      </c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</row>
    <row r="419" spans="1:27" ht="15" customHeight="1">
      <c r="A419" s="41" t="s">
        <v>943</v>
      </c>
      <c r="B419" s="23"/>
      <c r="C419" s="24"/>
      <c r="D419" s="41" t="s">
        <v>973</v>
      </c>
      <c r="E419" s="24"/>
      <c r="F419" s="42" t="s">
        <v>260</v>
      </c>
      <c r="G419" s="41" t="s">
        <v>1139</v>
      </c>
      <c r="H419" s="23"/>
      <c r="I419" s="23"/>
      <c r="J419" s="41" t="s">
        <v>1140</v>
      </c>
      <c r="K419" s="24"/>
      <c r="L419" s="41" t="s">
        <v>239</v>
      </c>
      <c r="M419" s="24"/>
      <c r="N419" s="42">
        <f>Enero!Q413+Febrero!Q413+Marzo!Q413+Abril!Q413+Mayo!Q413+Junio!Q413+Julio!Q413+Agosto!Q413+Septiembre!Q413+Octubre!Q413+Noviembre!Q413+Diciembre!Q413</f>
        <v>1</v>
      </c>
      <c r="O419" s="43">
        <f>Enero!O413+Febrero!O413+Marzo!O413+Abril!O413+Mayo!O413+Junio!O413+Julio!O413+Agosto!O413+Septiembre!O413+Octubre!O413+Noviembre!O413+Diciembre!O413</f>
        <v>0</v>
      </c>
      <c r="P419" s="43">
        <f>Enero!T413+Febrero!T413+Marzo!T413+Abril!T413+Mayo!T413+Junio!T413+Julio!T413+Agosto!T413+Septiembre!T413+Octubre!T413+Noviembre!T413+Diciembre!T413</f>
        <v>37037.037037037036</v>
      </c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</row>
    <row r="420" spans="1:27" ht="15" customHeight="1">
      <c r="A420" s="41" t="s">
        <v>943</v>
      </c>
      <c r="B420" s="23"/>
      <c r="C420" s="24"/>
      <c r="D420" s="41" t="s">
        <v>1141</v>
      </c>
      <c r="E420" s="24"/>
      <c r="F420" s="42" t="s">
        <v>260</v>
      </c>
      <c r="G420" s="41" t="s">
        <v>1142</v>
      </c>
      <c r="H420" s="23"/>
      <c r="I420" s="23"/>
      <c r="J420" s="41" t="s">
        <v>1143</v>
      </c>
      <c r="K420" s="24"/>
      <c r="L420" s="41" t="s">
        <v>239</v>
      </c>
      <c r="M420" s="24"/>
      <c r="N420" s="42">
        <f>Enero!Q414+Febrero!Q414+Marzo!Q414+Abril!Q414+Mayo!Q414+Junio!Q414+Julio!Q414+Agosto!Q414+Septiembre!Q414+Octubre!Q414+Noviembre!Q414+Diciembre!Q414</f>
        <v>2</v>
      </c>
      <c r="O420" s="43">
        <f>Enero!O414+Febrero!O414+Marzo!O414+Abril!O414+Mayo!O414+Junio!O414+Julio!O414+Agosto!O414+Septiembre!O414+Octubre!O414+Noviembre!O414+Diciembre!O414</f>
        <v>0</v>
      </c>
      <c r="P420" s="43">
        <f>Enero!T414+Febrero!T414+Marzo!T414+Abril!T414+Mayo!T414+Junio!T414+Julio!T414+Agosto!T414+Septiembre!T414+Octubre!T414+Noviembre!T414+Diciembre!T414</f>
        <v>37037.037037037036</v>
      </c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</row>
    <row r="421" spans="1:27" ht="15" customHeight="1">
      <c r="A421" s="41" t="s">
        <v>943</v>
      </c>
      <c r="B421" s="23"/>
      <c r="C421" s="24"/>
      <c r="D421" s="41" t="s">
        <v>960</v>
      </c>
      <c r="E421" s="24"/>
      <c r="F421" s="42" t="s">
        <v>961</v>
      </c>
      <c r="G421" s="41" t="s">
        <v>1144</v>
      </c>
      <c r="H421" s="23"/>
      <c r="I421" s="23"/>
      <c r="J421" s="41" t="s">
        <v>1145</v>
      </c>
      <c r="K421" s="24"/>
      <c r="L421" s="41" t="s">
        <v>239</v>
      </c>
      <c r="M421" s="24"/>
      <c r="N421" s="42">
        <f>Enero!Q415+Febrero!Q415+Marzo!Q415+Abril!Q415+Mayo!Q415+Junio!Q415+Julio!Q415+Agosto!Q415+Septiembre!Q415+Octubre!Q415+Noviembre!Q415+Diciembre!Q415</f>
        <v>0</v>
      </c>
      <c r="O421" s="43">
        <f>Enero!O415+Febrero!O415+Marzo!O415+Abril!O415+Mayo!O415+Junio!O415+Julio!O415+Agosto!O415+Septiembre!O415+Octubre!O415+Noviembre!O415+Diciembre!O415</f>
        <v>0</v>
      </c>
      <c r="P421" s="43">
        <f>Enero!T415+Febrero!T415+Marzo!T415+Abril!T415+Mayo!T415+Junio!T415+Julio!T415+Agosto!T415+Septiembre!T415+Octubre!T415+Noviembre!T415+Diciembre!T415</f>
        <v>18518.518518518518</v>
      </c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</row>
    <row r="422" spans="1:27" ht="15" customHeight="1">
      <c r="A422" s="41" t="s">
        <v>943</v>
      </c>
      <c r="B422" s="23"/>
      <c r="C422" s="24"/>
      <c r="D422" s="41" t="s">
        <v>1004</v>
      </c>
      <c r="E422" s="24"/>
      <c r="F422" s="42" t="s">
        <v>1005</v>
      </c>
      <c r="G422" s="41" t="s">
        <v>1146</v>
      </c>
      <c r="H422" s="23"/>
      <c r="I422" s="23"/>
      <c r="J422" s="41" t="s">
        <v>1147</v>
      </c>
      <c r="K422" s="24"/>
      <c r="L422" s="41" t="s">
        <v>106</v>
      </c>
      <c r="M422" s="24"/>
      <c r="N422" s="42">
        <f>Enero!Q416+Febrero!Q416+Marzo!Q416+Abril!Q416+Mayo!Q416+Junio!Q416+Julio!Q416+Agosto!Q416+Septiembre!Q416+Octubre!Q416+Noviembre!Q416+Diciembre!Q416</f>
        <v>0</v>
      </c>
      <c r="O422" s="43">
        <f>Enero!O416+Febrero!O416+Marzo!O416+Abril!O416+Mayo!O416+Junio!O416+Julio!O416+Agosto!O416+Septiembre!O416+Octubre!O416+Noviembre!O416+Diciembre!O416</f>
        <v>0</v>
      </c>
      <c r="P422" s="43">
        <f>Enero!T416+Febrero!T416+Marzo!T416+Abril!T416+Mayo!T416+Junio!T416+Julio!T416+Agosto!T416+Septiembre!T416+Octubre!T416+Noviembre!T416+Diciembre!T416</f>
        <v>18518.518518518518</v>
      </c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</row>
    <row r="423" spans="1:27" ht="15" customHeight="1">
      <c r="A423" s="41" t="s">
        <v>943</v>
      </c>
      <c r="B423" s="23"/>
      <c r="C423" s="24"/>
      <c r="D423" s="41" t="s">
        <v>982</v>
      </c>
      <c r="E423" s="24"/>
      <c r="F423" s="42" t="s">
        <v>246</v>
      </c>
      <c r="G423" s="41" t="s">
        <v>1148</v>
      </c>
      <c r="H423" s="23"/>
      <c r="I423" s="23"/>
      <c r="J423" s="41" t="s">
        <v>1149</v>
      </c>
      <c r="K423" s="24"/>
      <c r="L423" s="41" t="s">
        <v>106</v>
      </c>
      <c r="M423" s="24"/>
      <c r="N423" s="42">
        <f>Enero!Q417+Febrero!Q417+Marzo!Q417+Abril!Q417+Mayo!Q417+Junio!Q417+Julio!Q417+Agosto!Q417+Septiembre!Q417+Octubre!Q417+Noviembre!Q417+Diciembre!Q417</f>
        <v>3</v>
      </c>
      <c r="O423" s="43">
        <f>Enero!O417+Febrero!O417+Marzo!O417+Abril!O417+Mayo!O417+Junio!O417+Julio!O417+Agosto!O417+Septiembre!O417+Octubre!O417+Noviembre!O417+Diciembre!O417</f>
        <v>215250</v>
      </c>
      <c r="P423" s="43">
        <f>Enero!T417+Febrero!T417+Marzo!T417+Abril!T417+Mayo!T417+Junio!T417+Julio!T417+Agosto!T417+Septiembre!T417+Octubre!T417+Noviembre!T417+Diciembre!T417</f>
        <v>261546.29629629629</v>
      </c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</row>
    <row r="424" spans="1:27" ht="15" customHeight="1">
      <c r="A424" s="41" t="s">
        <v>943</v>
      </c>
      <c r="B424" s="23"/>
      <c r="C424" s="24"/>
      <c r="D424" s="41" t="s">
        <v>966</v>
      </c>
      <c r="E424" s="24"/>
      <c r="F424" s="42" t="s">
        <v>246</v>
      </c>
      <c r="G424" s="41" t="s">
        <v>1150</v>
      </c>
      <c r="H424" s="23"/>
      <c r="I424" s="23"/>
      <c r="J424" s="41" t="s">
        <v>1151</v>
      </c>
      <c r="K424" s="24"/>
      <c r="L424" s="41" t="s">
        <v>106</v>
      </c>
      <c r="M424" s="24"/>
      <c r="N424" s="42">
        <f>Enero!Q418+Febrero!Q418+Marzo!Q418+Abril!Q418+Mayo!Q418+Junio!Q418+Julio!Q418+Agosto!Q418+Septiembre!Q418+Octubre!Q418+Noviembre!Q418+Diciembre!Q418</f>
        <v>8</v>
      </c>
      <c r="O424" s="43">
        <f>Enero!O418+Febrero!O418+Marzo!O418+Abril!O418+Mayo!O418+Junio!O418+Julio!O418+Agosto!O418+Septiembre!O418+Octubre!O418+Noviembre!O418+Diciembre!O418</f>
        <v>2648800</v>
      </c>
      <c r="P424" s="43">
        <f>Enero!T418+Febrero!T418+Marzo!T418+Abril!T418+Mayo!T418+Junio!T418+Julio!T418+Agosto!T418+Septiembre!T418+Octubre!T418+Noviembre!T418+Diciembre!T418</f>
        <v>2769170.3703703708</v>
      </c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</row>
    <row r="425" spans="1:27" ht="15" customHeight="1">
      <c r="A425" s="41" t="s">
        <v>943</v>
      </c>
      <c r="B425" s="23"/>
      <c r="C425" s="24"/>
      <c r="D425" s="41" t="s">
        <v>948</v>
      </c>
      <c r="E425" s="24"/>
      <c r="F425" s="42" t="s">
        <v>246</v>
      </c>
      <c r="G425" s="41" t="s">
        <v>1152</v>
      </c>
      <c r="H425" s="23"/>
      <c r="I425" s="23"/>
      <c r="J425" s="41" t="s">
        <v>1153</v>
      </c>
      <c r="K425" s="24"/>
      <c r="L425" s="41" t="s">
        <v>302</v>
      </c>
      <c r="M425" s="24"/>
      <c r="N425" s="42">
        <f>Enero!Q419+Febrero!Q419+Marzo!Q419+Abril!Q419+Mayo!Q419+Junio!Q419+Julio!Q419+Agosto!Q419+Septiembre!Q419+Octubre!Q419+Noviembre!Q419+Diciembre!Q419</f>
        <v>1</v>
      </c>
      <c r="O425" s="43">
        <f>Enero!O419+Febrero!O419+Marzo!O419+Abril!O419+Mayo!O419+Junio!O419+Julio!O419+Agosto!O419+Septiembre!O419+Octubre!O419+Noviembre!O419+Diciembre!O419</f>
        <v>0</v>
      </c>
      <c r="P425" s="43">
        <f>Enero!T419+Febrero!T419+Marzo!T419+Abril!T419+Mayo!T419+Junio!T419+Julio!T419+Agosto!T419+Septiembre!T419+Octubre!T419+Noviembre!T419+Diciembre!T419</f>
        <v>27777.777777777777</v>
      </c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</row>
    <row r="426" spans="1:27" ht="15" customHeight="1">
      <c r="A426" s="41" t="s">
        <v>943</v>
      </c>
      <c r="B426" s="23"/>
      <c r="C426" s="24"/>
      <c r="D426" s="41" t="s">
        <v>973</v>
      </c>
      <c r="E426" s="24"/>
      <c r="F426" s="42" t="s">
        <v>260</v>
      </c>
      <c r="G426" s="41" t="s">
        <v>1154</v>
      </c>
      <c r="H426" s="23"/>
      <c r="I426" s="23"/>
      <c r="J426" s="41" t="s">
        <v>1155</v>
      </c>
      <c r="K426" s="24"/>
      <c r="L426" s="41" t="s">
        <v>302</v>
      </c>
      <c r="M426" s="24"/>
      <c r="N426" s="42">
        <f>Enero!Q420+Febrero!Q420+Marzo!Q420+Abril!Q420+Mayo!Q420+Junio!Q420+Julio!Q420+Agosto!Q420+Septiembre!Q420+Octubre!Q420+Noviembre!Q420+Diciembre!Q420</f>
        <v>0</v>
      </c>
      <c r="O426" s="43">
        <f>Enero!O420+Febrero!O420+Marzo!O420+Abril!O420+Mayo!O420+Junio!O420+Julio!O420+Agosto!O420+Septiembre!O420+Octubre!O420+Noviembre!O420+Diciembre!O420</f>
        <v>0</v>
      </c>
      <c r="P426" s="43">
        <f>Enero!T420+Febrero!T420+Marzo!T420+Abril!T420+Mayo!T420+Junio!T420+Julio!T420+Agosto!T420+Septiembre!T420+Octubre!T420+Noviembre!T420+Diciembre!T420</f>
        <v>18518.518518518518</v>
      </c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</row>
    <row r="427" spans="1:27" ht="15" customHeight="1">
      <c r="A427" s="41" t="s">
        <v>943</v>
      </c>
      <c r="B427" s="23"/>
      <c r="C427" s="24"/>
      <c r="D427" s="41" t="s">
        <v>973</v>
      </c>
      <c r="E427" s="24"/>
      <c r="F427" s="42" t="s">
        <v>260</v>
      </c>
      <c r="G427" s="41" t="s">
        <v>1156</v>
      </c>
      <c r="H427" s="23"/>
      <c r="I427" s="23"/>
      <c r="J427" s="41" t="s">
        <v>1157</v>
      </c>
      <c r="K427" s="24"/>
      <c r="L427" s="41" t="s">
        <v>302</v>
      </c>
      <c r="M427" s="24"/>
      <c r="N427" s="42">
        <f>Enero!Q421+Febrero!Q421+Marzo!Q421+Abril!Q421+Mayo!Q421+Junio!Q421+Julio!Q421+Agosto!Q421+Septiembre!Q421+Octubre!Q421+Noviembre!Q421+Diciembre!Q421</f>
        <v>4</v>
      </c>
      <c r="O427" s="43">
        <f>Enero!O421+Febrero!O421+Marzo!O421+Abril!O421+Mayo!O421+Junio!O421+Julio!O421+Agosto!O421+Septiembre!O421+Octubre!O421+Noviembre!O421+Diciembre!O421</f>
        <v>555000</v>
      </c>
      <c r="P427" s="43">
        <f>Enero!T421+Febrero!T421+Marzo!T421+Abril!T421+Mayo!T421+Junio!T421+Julio!T421+Agosto!T421+Septiembre!T421+Octubre!T421+Noviembre!T421+Diciembre!T421</f>
        <v>629074.07407407404</v>
      </c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</row>
    <row r="428" spans="1:27" ht="15" customHeight="1">
      <c r="A428" s="41" t="s">
        <v>943</v>
      </c>
      <c r="B428" s="23"/>
      <c r="C428" s="24"/>
      <c r="D428" s="41" t="s">
        <v>973</v>
      </c>
      <c r="E428" s="24"/>
      <c r="F428" s="42" t="s">
        <v>260</v>
      </c>
      <c r="G428" s="41" t="s">
        <v>1158</v>
      </c>
      <c r="H428" s="23"/>
      <c r="I428" s="23"/>
      <c r="J428" s="41" t="s">
        <v>1159</v>
      </c>
      <c r="K428" s="24"/>
      <c r="L428" s="41" t="s">
        <v>302</v>
      </c>
      <c r="M428" s="24"/>
      <c r="N428" s="42">
        <f>Enero!Q422+Febrero!Q422+Marzo!Q422+Abril!Q422+Mayo!Q422+Junio!Q422+Julio!Q422+Agosto!Q422+Septiembre!Q422+Octubre!Q422+Noviembre!Q422+Diciembre!Q422</f>
        <v>0</v>
      </c>
      <c r="O428" s="43">
        <f>Enero!O422+Febrero!O422+Marzo!O422+Abril!O422+Mayo!O422+Junio!O422+Julio!O422+Agosto!O422+Septiembre!O422+Octubre!O422+Noviembre!O422+Diciembre!O422</f>
        <v>0</v>
      </c>
      <c r="P428" s="43">
        <f>Enero!T422+Febrero!T422+Marzo!T422+Abril!T422+Mayo!T422+Junio!T422+Julio!T422+Agosto!T422+Septiembre!T422+Octubre!T422+Noviembre!T422+Diciembre!T422</f>
        <v>18518.518518518518</v>
      </c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</row>
    <row r="429" spans="1:27" ht="15" customHeight="1">
      <c r="A429" s="41" t="s">
        <v>943</v>
      </c>
      <c r="B429" s="23"/>
      <c r="C429" s="24"/>
      <c r="D429" s="41" t="s">
        <v>973</v>
      </c>
      <c r="E429" s="24"/>
      <c r="F429" s="42" t="s">
        <v>260</v>
      </c>
      <c r="G429" s="41" t="s">
        <v>1160</v>
      </c>
      <c r="H429" s="23"/>
      <c r="I429" s="23"/>
      <c r="J429" s="41" t="s">
        <v>1161</v>
      </c>
      <c r="K429" s="24"/>
      <c r="L429" s="41" t="s">
        <v>302</v>
      </c>
      <c r="M429" s="24"/>
      <c r="N429" s="42">
        <f>Enero!Q423+Febrero!Q423+Marzo!Q423+Abril!Q423+Mayo!Q423+Junio!Q423+Julio!Q423+Agosto!Q423+Septiembre!Q423+Octubre!Q423+Noviembre!Q423+Diciembre!Q423</f>
        <v>1</v>
      </c>
      <c r="O429" s="43">
        <f>Enero!O423+Febrero!O423+Marzo!O423+Abril!O423+Mayo!O423+Junio!O423+Julio!O423+Agosto!O423+Septiembre!O423+Octubre!O423+Noviembre!O423+Diciembre!O423</f>
        <v>0</v>
      </c>
      <c r="P429" s="43">
        <f>Enero!T423+Febrero!T423+Marzo!T423+Abril!T423+Mayo!T423+Junio!T423+Julio!T423+Agosto!T423+Septiembre!T423+Octubre!T423+Noviembre!T423+Diciembre!T423</f>
        <v>37037.037037037036</v>
      </c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</row>
    <row r="430" spans="1:27" ht="15" customHeight="1">
      <c r="A430" s="41" t="s">
        <v>943</v>
      </c>
      <c r="B430" s="23"/>
      <c r="C430" s="24"/>
      <c r="D430" s="41" t="s">
        <v>973</v>
      </c>
      <c r="E430" s="24"/>
      <c r="F430" s="42" t="s">
        <v>260</v>
      </c>
      <c r="G430" s="41" t="s">
        <v>1162</v>
      </c>
      <c r="H430" s="23"/>
      <c r="I430" s="23"/>
      <c r="J430" s="41" t="s">
        <v>1163</v>
      </c>
      <c r="K430" s="24"/>
      <c r="L430" s="41" t="s">
        <v>302</v>
      </c>
      <c r="M430" s="24"/>
      <c r="N430" s="42">
        <f>Enero!Q424+Febrero!Q424+Marzo!Q424+Abril!Q424+Mayo!Q424+Junio!Q424+Julio!Q424+Agosto!Q424+Septiembre!Q424+Octubre!Q424+Noviembre!Q424+Diciembre!Q424</f>
        <v>0</v>
      </c>
      <c r="O430" s="43">
        <f>Enero!O424+Febrero!O424+Marzo!O424+Abril!O424+Mayo!O424+Junio!O424+Julio!O424+Agosto!O424+Septiembre!O424+Octubre!O424+Noviembre!O424+Diciembre!O424</f>
        <v>0</v>
      </c>
      <c r="P430" s="43">
        <f>Enero!T424+Febrero!T424+Marzo!T424+Abril!T424+Mayo!T424+Junio!T424+Julio!T424+Agosto!T424+Septiembre!T424+Octubre!T424+Noviembre!T424+Diciembre!T424</f>
        <v>18518.518518518518</v>
      </c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</row>
    <row r="431" spans="1:27" ht="15" customHeight="1">
      <c r="A431" s="41" t="s">
        <v>943</v>
      </c>
      <c r="B431" s="23"/>
      <c r="C431" s="24"/>
      <c r="D431" s="41" t="s">
        <v>973</v>
      </c>
      <c r="E431" s="24"/>
      <c r="F431" s="42" t="s">
        <v>260</v>
      </c>
      <c r="G431" s="41" t="s">
        <v>1164</v>
      </c>
      <c r="H431" s="23"/>
      <c r="I431" s="23"/>
      <c r="J431" s="41" t="s">
        <v>1165</v>
      </c>
      <c r="K431" s="24"/>
      <c r="L431" s="41" t="s">
        <v>302</v>
      </c>
      <c r="M431" s="24"/>
      <c r="N431" s="42">
        <f>Enero!Q425+Febrero!Q425+Marzo!Q425+Abril!Q425+Mayo!Q425+Junio!Q425+Julio!Q425+Agosto!Q425+Septiembre!Q425+Octubre!Q425+Noviembre!Q425+Diciembre!Q425</f>
        <v>0</v>
      </c>
      <c r="O431" s="43">
        <f>Enero!O425+Febrero!O425+Marzo!O425+Abril!O425+Mayo!O425+Junio!O425+Julio!O425+Agosto!O425+Septiembre!O425+Octubre!O425+Noviembre!O425+Diciembre!O425</f>
        <v>0</v>
      </c>
      <c r="P431" s="43">
        <f>Enero!T425+Febrero!T425+Marzo!T425+Abril!T425+Mayo!T425+Junio!T425+Julio!T425+Agosto!T425+Septiembre!T425+Octubre!T425+Noviembre!T425+Diciembre!T425</f>
        <v>18518.518518518518</v>
      </c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</row>
    <row r="432" spans="1:27" ht="15" customHeight="1">
      <c r="A432" s="41" t="s">
        <v>943</v>
      </c>
      <c r="B432" s="23"/>
      <c r="C432" s="24"/>
      <c r="D432" s="41" t="s">
        <v>973</v>
      </c>
      <c r="E432" s="24"/>
      <c r="F432" s="42" t="s">
        <v>260</v>
      </c>
      <c r="G432" s="41" t="s">
        <v>1166</v>
      </c>
      <c r="H432" s="23"/>
      <c r="I432" s="23"/>
      <c r="J432" s="41" t="s">
        <v>1167</v>
      </c>
      <c r="K432" s="24"/>
      <c r="L432" s="41" t="s">
        <v>302</v>
      </c>
      <c r="M432" s="24"/>
      <c r="N432" s="42">
        <f>Enero!Q426+Febrero!Q426+Marzo!Q426+Abril!Q426+Mayo!Q426+Junio!Q426+Julio!Q426+Agosto!Q426+Septiembre!Q426+Octubre!Q426+Noviembre!Q426+Diciembre!Q426</f>
        <v>0</v>
      </c>
      <c r="O432" s="43">
        <f>Enero!O426+Febrero!O426+Marzo!O426+Abril!O426+Mayo!O426+Junio!O426+Julio!O426+Agosto!O426+Septiembre!O426+Octubre!O426+Noviembre!O426+Diciembre!O426</f>
        <v>0</v>
      </c>
      <c r="P432" s="43">
        <f>Enero!T426+Febrero!T426+Marzo!T426+Abril!T426+Mayo!T426+Junio!T426+Julio!T426+Agosto!T426+Septiembre!T426+Octubre!T426+Noviembre!T426+Diciembre!T426</f>
        <v>18518.518518518518</v>
      </c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</row>
    <row r="433" spans="1:27" ht="15" customHeight="1">
      <c r="A433" s="41" t="s">
        <v>943</v>
      </c>
      <c r="B433" s="23"/>
      <c r="C433" s="24"/>
      <c r="D433" s="41" t="s">
        <v>973</v>
      </c>
      <c r="E433" s="24"/>
      <c r="F433" s="42" t="s">
        <v>260</v>
      </c>
      <c r="G433" s="41" t="s">
        <v>1168</v>
      </c>
      <c r="H433" s="23"/>
      <c r="I433" s="23"/>
      <c r="J433" s="41" t="s">
        <v>1169</v>
      </c>
      <c r="K433" s="24"/>
      <c r="L433" s="41" t="s">
        <v>302</v>
      </c>
      <c r="M433" s="24"/>
      <c r="N433" s="42">
        <f>Enero!Q427+Febrero!Q427+Marzo!Q427+Abril!Q427+Mayo!Q427+Junio!Q427+Julio!Q427+Agosto!Q427+Septiembre!Q427+Octubre!Q427+Noviembre!Q427+Diciembre!Q427</f>
        <v>0</v>
      </c>
      <c r="O433" s="43">
        <f>Enero!O427+Febrero!O427+Marzo!O427+Abril!O427+Mayo!O427+Junio!O427+Julio!O427+Agosto!O427+Septiembre!O427+Octubre!O427+Noviembre!O427+Diciembre!O427</f>
        <v>0</v>
      </c>
      <c r="P433" s="43">
        <f>Enero!T427+Febrero!T427+Marzo!T427+Abril!T427+Mayo!T427+Junio!T427+Julio!T427+Agosto!T427+Septiembre!T427+Octubre!T427+Noviembre!T427+Diciembre!T427</f>
        <v>9259.2592592592591</v>
      </c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</row>
    <row r="434" spans="1:27" ht="15" customHeight="1">
      <c r="A434" s="41" t="s">
        <v>943</v>
      </c>
      <c r="B434" s="23"/>
      <c r="C434" s="24"/>
      <c r="D434" s="41" t="s">
        <v>973</v>
      </c>
      <c r="E434" s="24"/>
      <c r="F434" s="42" t="s">
        <v>260</v>
      </c>
      <c r="G434" s="41" t="s">
        <v>1170</v>
      </c>
      <c r="H434" s="23"/>
      <c r="I434" s="23"/>
      <c r="J434" s="41" t="s">
        <v>1171</v>
      </c>
      <c r="K434" s="24"/>
      <c r="L434" s="41" t="s">
        <v>302</v>
      </c>
      <c r="M434" s="24"/>
      <c r="N434" s="42">
        <f>Enero!Q428+Febrero!Q428+Marzo!Q428+Abril!Q428+Mayo!Q428+Junio!Q428+Julio!Q428+Agosto!Q428+Septiembre!Q428+Octubre!Q428+Noviembre!Q428+Diciembre!Q428</f>
        <v>0</v>
      </c>
      <c r="O434" s="43">
        <f>Enero!O428+Febrero!O428+Marzo!O428+Abril!O428+Mayo!O428+Junio!O428+Julio!O428+Agosto!O428+Septiembre!O428+Octubre!O428+Noviembre!O428+Diciembre!O428</f>
        <v>0</v>
      </c>
      <c r="P434" s="43">
        <f>Enero!T428+Febrero!T428+Marzo!T428+Abril!T428+Mayo!T428+Junio!T428+Julio!T428+Agosto!T428+Septiembre!T428+Octubre!T428+Noviembre!T428+Diciembre!T428</f>
        <v>18518.518518518518</v>
      </c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</row>
    <row r="435" spans="1:27" ht="15" customHeight="1">
      <c r="A435" s="41" t="s">
        <v>943</v>
      </c>
      <c r="B435" s="23"/>
      <c r="C435" s="24"/>
      <c r="D435" s="41" t="s">
        <v>973</v>
      </c>
      <c r="E435" s="24"/>
      <c r="F435" s="42" t="s">
        <v>260</v>
      </c>
      <c r="G435" s="41" t="s">
        <v>1172</v>
      </c>
      <c r="H435" s="23"/>
      <c r="I435" s="23"/>
      <c r="J435" s="41" t="s">
        <v>1173</v>
      </c>
      <c r="K435" s="24"/>
      <c r="L435" s="41" t="s">
        <v>302</v>
      </c>
      <c r="M435" s="24"/>
      <c r="N435" s="42">
        <f>Enero!Q429+Febrero!Q429+Marzo!Q429+Abril!Q429+Mayo!Q429+Junio!Q429+Julio!Q429+Agosto!Q429+Septiembre!Q429+Octubre!Q429+Noviembre!Q429+Diciembre!Q429</f>
        <v>2</v>
      </c>
      <c r="O435" s="43">
        <f>Enero!O429+Febrero!O429+Marzo!O429+Abril!O429+Mayo!O429+Junio!O429+Julio!O429+Agosto!O429+Septiembre!O429+Octubre!O429+Noviembre!O429+Diciembre!O429</f>
        <v>860000</v>
      </c>
      <c r="P435" s="43">
        <f>Enero!T429+Febrero!T429+Marzo!T429+Abril!T429+Mayo!T429+Junio!T429+Julio!T429+Agosto!T429+Septiembre!T429+Octubre!T429+Noviembre!T429+Diciembre!T429</f>
        <v>897037.03703703696</v>
      </c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</row>
    <row r="436" spans="1:27" ht="15" customHeight="1">
      <c r="A436" s="41" t="s">
        <v>943</v>
      </c>
      <c r="B436" s="23"/>
      <c r="C436" s="24"/>
      <c r="D436" s="41" t="s">
        <v>973</v>
      </c>
      <c r="E436" s="24"/>
      <c r="F436" s="42" t="s">
        <v>260</v>
      </c>
      <c r="G436" s="41" t="s">
        <v>1174</v>
      </c>
      <c r="H436" s="23"/>
      <c r="I436" s="23"/>
      <c r="J436" s="41" t="s">
        <v>1175</v>
      </c>
      <c r="K436" s="24"/>
      <c r="L436" s="41" t="s">
        <v>302</v>
      </c>
      <c r="M436" s="24"/>
      <c r="N436" s="42">
        <f>Enero!Q430+Febrero!Q430+Marzo!Q430+Abril!Q430+Mayo!Q430+Junio!Q430+Julio!Q430+Agosto!Q430+Septiembre!Q430+Octubre!Q430+Noviembre!Q430+Diciembre!Q430</f>
        <v>2</v>
      </c>
      <c r="O436" s="43">
        <f>Enero!O430+Febrero!O430+Marzo!O430+Abril!O430+Mayo!O430+Junio!O430+Julio!O430+Agosto!O430+Septiembre!O430+Octubre!O430+Noviembre!O430+Diciembre!O430</f>
        <v>0</v>
      </c>
      <c r="P436" s="43">
        <f>Enero!T430+Febrero!T430+Marzo!T430+Abril!T430+Mayo!T430+Junio!T430+Julio!T430+Agosto!T430+Septiembre!T430+Octubre!T430+Noviembre!T430+Diciembre!T430</f>
        <v>37037.037037037036</v>
      </c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</row>
    <row r="437" spans="1:27" ht="15" customHeight="1">
      <c r="A437" s="41" t="s">
        <v>943</v>
      </c>
      <c r="B437" s="23"/>
      <c r="C437" s="24"/>
      <c r="D437" s="41" t="s">
        <v>973</v>
      </c>
      <c r="E437" s="24"/>
      <c r="F437" s="42" t="s">
        <v>260</v>
      </c>
      <c r="G437" s="41" t="s">
        <v>1176</v>
      </c>
      <c r="H437" s="23"/>
      <c r="I437" s="23"/>
      <c r="J437" s="41" t="s">
        <v>1177</v>
      </c>
      <c r="K437" s="24"/>
      <c r="L437" s="41" t="s">
        <v>302</v>
      </c>
      <c r="M437" s="24"/>
      <c r="N437" s="42">
        <f>Enero!Q431+Febrero!Q431+Marzo!Q431+Abril!Q431+Mayo!Q431+Junio!Q431+Julio!Q431+Agosto!Q431+Septiembre!Q431+Octubre!Q431+Noviembre!Q431+Diciembre!Q431</f>
        <v>0</v>
      </c>
      <c r="O437" s="43">
        <f>Enero!O431+Febrero!O431+Marzo!O431+Abril!O431+Mayo!O431+Junio!O431+Julio!O431+Agosto!O431+Septiembre!O431+Octubre!O431+Noviembre!O431+Diciembre!O431</f>
        <v>0</v>
      </c>
      <c r="P437" s="43">
        <f>Enero!T431+Febrero!T431+Marzo!T431+Abril!T431+Mayo!T431+Junio!T431+Julio!T431+Agosto!T431+Septiembre!T431+Octubre!T431+Noviembre!T431+Diciembre!T431</f>
        <v>18518.518518518518</v>
      </c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</row>
    <row r="438" spans="1:27" ht="15" customHeight="1">
      <c r="A438" s="41" t="s">
        <v>943</v>
      </c>
      <c r="B438" s="23"/>
      <c r="C438" s="24"/>
      <c r="D438" s="41" t="s">
        <v>973</v>
      </c>
      <c r="E438" s="24"/>
      <c r="F438" s="42" t="s">
        <v>260</v>
      </c>
      <c r="G438" s="41" t="s">
        <v>1178</v>
      </c>
      <c r="H438" s="23"/>
      <c r="I438" s="23"/>
      <c r="J438" s="41" t="s">
        <v>1179</v>
      </c>
      <c r="K438" s="24"/>
      <c r="L438" s="41" t="s">
        <v>302</v>
      </c>
      <c r="M438" s="24"/>
      <c r="N438" s="42">
        <f>Enero!Q432+Febrero!Q432+Marzo!Q432+Abril!Q432+Mayo!Q432+Junio!Q432+Julio!Q432+Agosto!Q432+Septiembre!Q432+Octubre!Q432+Noviembre!Q432+Diciembre!Q432</f>
        <v>1</v>
      </c>
      <c r="O438" s="43">
        <f>Enero!O432+Febrero!O432+Marzo!O432+Abril!O432+Mayo!O432+Junio!O432+Julio!O432+Agosto!O432+Septiembre!O432+Octubre!O432+Noviembre!O432+Diciembre!O432</f>
        <v>0</v>
      </c>
      <c r="P438" s="43">
        <f>Enero!T432+Febrero!T432+Marzo!T432+Abril!T432+Mayo!T432+Junio!T432+Julio!T432+Agosto!T432+Septiembre!T432+Octubre!T432+Noviembre!T432+Diciembre!T432</f>
        <v>27777.777777777777</v>
      </c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</row>
    <row r="439" spans="1:27" ht="15" customHeight="1">
      <c r="A439" s="41" t="s">
        <v>943</v>
      </c>
      <c r="B439" s="23"/>
      <c r="C439" s="24"/>
      <c r="D439" s="41" t="s">
        <v>966</v>
      </c>
      <c r="E439" s="24"/>
      <c r="F439" s="42" t="s">
        <v>246</v>
      </c>
      <c r="G439" s="41" t="s">
        <v>1180</v>
      </c>
      <c r="H439" s="23"/>
      <c r="I439" s="23"/>
      <c r="J439" s="41" t="s">
        <v>1181</v>
      </c>
      <c r="K439" s="24"/>
      <c r="L439" s="41" t="s">
        <v>302</v>
      </c>
      <c r="M439" s="24"/>
      <c r="N439" s="42">
        <f>Enero!Q433+Febrero!Q433+Marzo!Q433+Abril!Q433+Mayo!Q433+Junio!Q433+Julio!Q433+Agosto!Q433+Septiembre!Q433+Octubre!Q433+Noviembre!Q433+Diciembre!Q433</f>
        <v>1</v>
      </c>
      <c r="O439" s="43">
        <f>Enero!O433+Febrero!O433+Marzo!O433+Abril!O433+Mayo!O433+Junio!O433+Julio!O433+Agosto!O433+Septiembre!O433+Octubre!O433+Noviembre!O433+Diciembre!O433</f>
        <v>0</v>
      </c>
      <c r="P439" s="43">
        <f>Enero!T433+Febrero!T433+Marzo!T433+Abril!T433+Mayo!T433+Junio!T433+Julio!T433+Agosto!T433+Septiembre!T433+Octubre!T433+Noviembre!T433+Diciembre!T433</f>
        <v>46296.296296296292</v>
      </c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</row>
    <row r="440" spans="1:27" ht="15" customHeight="1">
      <c r="A440" s="41" t="s">
        <v>943</v>
      </c>
      <c r="B440" s="23"/>
      <c r="C440" s="24"/>
      <c r="D440" s="41" t="s">
        <v>966</v>
      </c>
      <c r="E440" s="24"/>
      <c r="F440" s="42" t="s">
        <v>246</v>
      </c>
      <c r="G440" s="41" t="s">
        <v>1182</v>
      </c>
      <c r="H440" s="23"/>
      <c r="I440" s="23"/>
      <c r="J440" s="41" t="s">
        <v>1183</v>
      </c>
      <c r="K440" s="24"/>
      <c r="L440" s="41" t="s">
        <v>302</v>
      </c>
      <c r="M440" s="24"/>
      <c r="N440" s="42">
        <f>Enero!Q434+Febrero!Q434+Marzo!Q434+Abril!Q434+Mayo!Q434+Junio!Q434+Julio!Q434+Agosto!Q434+Septiembre!Q434+Octubre!Q434+Noviembre!Q434+Diciembre!Q434</f>
        <v>1</v>
      </c>
      <c r="O440" s="43">
        <f>Enero!O434+Febrero!O434+Marzo!O434+Abril!O434+Mayo!O434+Junio!O434+Julio!O434+Agosto!O434+Septiembre!O434+Octubre!O434+Noviembre!O434+Diciembre!O434</f>
        <v>0</v>
      </c>
      <c r="P440" s="43">
        <f>Enero!T434+Febrero!T434+Marzo!T434+Abril!T434+Mayo!T434+Junio!T434+Julio!T434+Agosto!T434+Septiembre!T434+Octubre!T434+Noviembre!T434+Diciembre!T434</f>
        <v>37037.037037037036</v>
      </c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</row>
    <row r="441" spans="1:27" ht="15" customHeight="1">
      <c r="A441" s="41" t="s">
        <v>943</v>
      </c>
      <c r="B441" s="23"/>
      <c r="C441" s="24"/>
      <c r="D441" s="41" t="s">
        <v>966</v>
      </c>
      <c r="E441" s="24"/>
      <c r="F441" s="42" t="s">
        <v>246</v>
      </c>
      <c r="G441" s="41" t="s">
        <v>1184</v>
      </c>
      <c r="H441" s="23"/>
      <c r="I441" s="23"/>
      <c r="J441" s="41" t="s">
        <v>1185</v>
      </c>
      <c r="K441" s="24"/>
      <c r="L441" s="41" t="s">
        <v>302</v>
      </c>
      <c r="M441" s="24"/>
      <c r="N441" s="42">
        <f>Enero!Q435+Febrero!Q435+Marzo!Q435+Abril!Q435+Mayo!Q435+Junio!Q435+Julio!Q435+Agosto!Q435+Septiembre!Q435+Octubre!Q435+Noviembre!Q435+Diciembre!Q435</f>
        <v>3</v>
      </c>
      <c r="O441" s="43">
        <f>Enero!O435+Febrero!O435+Marzo!O435+Abril!O435+Mayo!O435+Junio!O435+Julio!O435+Agosto!O435+Septiembre!O435+Octubre!O435+Noviembre!O435+Diciembre!O435</f>
        <v>0</v>
      </c>
      <c r="P441" s="43">
        <f>Enero!T435+Febrero!T435+Marzo!T435+Abril!T435+Mayo!T435+Junio!T435+Julio!T435+Agosto!T435+Septiembre!T435+Octubre!T435+Noviembre!T435+Diciembre!T435</f>
        <v>46296.296296296292</v>
      </c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</row>
    <row r="442" spans="1:27" ht="15" customHeight="1">
      <c r="A442" s="41" t="s">
        <v>943</v>
      </c>
      <c r="B442" s="23"/>
      <c r="C442" s="24"/>
      <c r="D442" s="41" t="s">
        <v>966</v>
      </c>
      <c r="E442" s="24"/>
      <c r="F442" s="42" t="s">
        <v>246</v>
      </c>
      <c r="G442" s="41" t="s">
        <v>1186</v>
      </c>
      <c r="H442" s="23"/>
      <c r="I442" s="23"/>
      <c r="J442" s="41" t="s">
        <v>1187</v>
      </c>
      <c r="K442" s="24"/>
      <c r="L442" s="41" t="s">
        <v>302</v>
      </c>
      <c r="M442" s="24"/>
      <c r="N442" s="42">
        <f>Enero!Q436+Febrero!Q436+Marzo!Q436+Abril!Q436+Mayo!Q436+Junio!Q436+Julio!Q436+Agosto!Q436+Septiembre!Q436+Octubre!Q436+Noviembre!Q436+Diciembre!Q436</f>
        <v>0</v>
      </c>
      <c r="O442" s="43">
        <f>Enero!O436+Febrero!O436+Marzo!O436+Abril!O436+Mayo!O436+Junio!O436+Julio!O436+Agosto!O436+Septiembre!O436+Octubre!O436+Noviembre!O436+Diciembre!O436</f>
        <v>0</v>
      </c>
      <c r="P442" s="43">
        <f>Enero!T436+Febrero!T436+Marzo!T436+Abril!T436+Mayo!T436+Junio!T436+Julio!T436+Agosto!T436+Septiembre!T436+Octubre!T436+Noviembre!T436+Diciembre!T436</f>
        <v>27777.777777777777</v>
      </c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</row>
    <row r="443" spans="1:27" ht="15" customHeight="1">
      <c r="A443" s="41" t="s">
        <v>943</v>
      </c>
      <c r="B443" s="23"/>
      <c r="C443" s="24"/>
      <c r="D443" s="41" t="s">
        <v>966</v>
      </c>
      <c r="E443" s="24"/>
      <c r="F443" s="42" t="s">
        <v>246</v>
      </c>
      <c r="G443" s="41" t="s">
        <v>1188</v>
      </c>
      <c r="H443" s="23"/>
      <c r="I443" s="23"/>
      <c r="J443" s="41" t="s">
        <v>1189</v>
      </c>
      <c r="K443" s="24"/>
      <c r="L443" s="41" t="s">
        <v>302</v>
      </c>
      <c r="M443" s="24"/>
      <c r="N443" s="42">
        <f>Enero!Q437+Febrero!Q437+Marzo!Q437+Abril!Q437+Mayo!Q437+Junio!Q437+Julio!Q437+Agosto!Q437+Septiembre!Q437+Octubre!Q437+Noviembre!Q437+Diciembre!Q437</f>
        <v>4</v>
      </c>
      <c r="O443" s="43">
        <f>Enero!O437+Febrero!O437+Marzo!O437+Abril!O437+Mayo!O437+Junio!O437+Julio!O437+Agosto!O437+Septiembre!O437+Octubre!O437+Noviembre!O437+Diciembre!O437</f>
        <v>2175998</v>
      </c>
      <c r="P443" s="43">
        <f>Enero!T437+Febrero!T437+Marzo!T437+Abril!T437+Mayo!T437+Junio!T437+Julio!T437+Agosto!T437+Septiembre!T437+Octubre!T437+Noviembre!T437+Diciembre!T437</f>
        <v>2259331.3333333335</v>
      </c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</row>
    <row r="444" spans="1:27" ht="15" customHeight="1">
      <c r="A444" s="41" t="s">
        <v>943</v>
      </c>
      <c r="B444" s="23"/>
      <c r="C444" s="24"/>
      <c r="D444" s="41" t="s">
        <v>944</v>
      </c>
      <c r="E444" s="24"/>
      <c r="F444" s="42" t="s">
        <v>945</v>
      </c>
      <c r="G444" s="41" t="s">
        <v>1190</v>
      </c>
      <c r="H444" s="23"/>
      <c r="I444" s="23"/>
      <c r="J444" s="41" t="s">
        <v>1191</v>
      </c>
      <c r="K444" s="24"/>
      <c r="L444" s="41" t="s">
        <v>302</v>
      </c>
      <c r="M444" s="24"/>
      <c r="N444" s="42">
        <f>Enero!Q438+Febrero!Q438+Marzo!Q438+Abril!Q438+Mayo!Q438+Junio!Q438+Julio!Q438+Agosto!Q438+Septiembre!Q438+Octubre!Q438+Noviembre!Q438+Diciembre!Q438</f>
        <v>2</v>
      </c>
      <c r="O444" s="43">
        <f>Enero!O438+Febrero!O438+Marzo!O438+Abril!O438+Mayo!O438+Junio!O438+Julio!O438+Agosto!O438+Septiembre!O438+Octubre!O438+Noviembre!O438+Diciembre!O438</f>
        <v>45000</v>
      </c>
      <c r="P444" s="43">
        <f>Enero!T438+Febrero!T438+Marzo!T438+Abril!T438+Mayo!T438+Junio!T438+Julio!T438+Agosto!T438+Septiembre!T438+Octubre!T438+Noviembre!T438+Diciembre!T438</f>
        <v>100555.55555555555</v>
      </c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</row>
    <row r="445" spans="1:27" ht="15" customHeight="1">
      <c r="A445" s="41" t="s">
        <v>943</v>
      </c>
      <c r="B445" s="23"/>
      <c r="C445" s="24"/>
      <c r="D445" s="41" t="s">
        <v>973</v>
      </c>
      <c r="E445" s="24"/>
      <c r="F445" s="42" t="s">
        <v>260</v>
      </c>
      <c r="G445" s="41" t="s">
        <v>1192</v>
      </c>
      <c r="H445" s="23"/>
      <c r="I445" s="23"/>
      <c r="J445" s="41" t="s">
        <v>1193</v>
      </c>
      <c r="K445" s="24"/>
      <c r="L445" s="41" t="s">
        <v>302</v>
      </c>
      <c r="M445" s="24"/>
      <c r="N445" s="42">
        <f>Enero!Q439+Febrero!Q439+Marzo!Q439+Abril!Q439+Mayo!Q439+Junio!Q439+Julio!Q439+Agosto!Q439+Septiembre!Q439+Octubre!Q439+Noviembre!Q439+Diciembre!Q439</f>
        <v>2</v>
      </c>
      <c r="O445" s="43">
        <f>Enero!O439+Febrero!O439+Marzo!O439+Abril!O439+Mayo!O439+Junio!O439+Julio!O439+Agosto!O439+Septiembre!O439+Octubre!O439+Noviembre!O439+Diciembre!O439</f>
        <v>0</v>
      </c>
      <c r="P445" s="43">
        <f>Enero!T439+Febrero!T439+Marzo!T439+Abril!T439+Mayo!T439+Junio!T439+Julio!T439+Agosto!T439+Septiembre!T439+Octubre!T439+Noviembre!T439+Diciembre!T439</f>
        <v>18518.518518518518</v>
      </c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</row>
    <row r="446" spans="1:27" ht="15" customHeight="1">
      <c r="A446" s="41" t="s">
        <v>943</v>
      </c>
      <c r="B446" s="23"/>
      <c r="C446" s="24"/>
      <c r="D446" s="41" t="s">
        <v>948</v>
      </c>
      <c r="E446" s="24"/>
      <c r="F446" s="42" t="s">
        <v>246</v>
      </c>
      <c r="G446" s="41" t="s">
        <v>1194</v>
      </c>
      <c r="H446" s="23"/>
      <c r="I446" s="23"/>
      <c r="J446" s="41" t="s">
        <v>1195</v>
      </c>
      <c r="K446" s="24"/>
      <c r="L446" s="41" t="s">
        <v>1196</v>
      </c>
      <c r="M446" s="24"/>
      <c r="N446" s="42">
        <f>Enero!Q440+Febrero!Q440+Marzo!Q440+Abril!Q440+Mayo!Q440+Junio!Q440+Julio!Q440+Agosto!Q440+Septiembre!Q440+Octubre!Q440+Noviembre!Q440+Diciembre!Q440</f>
        <v>3</v>
      </c>
      <c r="O446" s="43">
        <f>Enero!O440+Febrero!O440+Marzo!O440+Abril!O440+Mayo!O440+Junio!O440+Julio!O440+Agosto!O440+Septiembre!O440+Octubre!O440+Noviembre!O440+Diciembre!O440</f>
        <v>1576000</v>
      </c>
      <c r="P446" s="43">
        <f>Enero!T440+Febrero!T440+Marzo!T440+Abril!T440+Mayo!T440+Junio!T440+Julio!T440+Agosto!T440+Septiembre!T440+Octubre!T440+Noviembre!T440+Diciembre!T440</f>
        <v>1631555.5555555557</v>
      </c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</row>
    <row r="447" spans="1:27" ht="15" customHeight="1">
      <c r="A447" s="41" t="s">
        <v>1197</v>
      </c>
      <c r="B447" s="23"/>
      <c r="C447" s="24"/>
      <c r="D447" s="41" t="s">
        <v>1198</v>
      </c>
      <c r="E447" s="24"/>
      <c r="F447" s="42" t="s">
        <v>1199</v>
      </c>
      <c r="G447" s="41" t="s">
        <v>1200</v>
      </c>
      <c r="H447" s="23"/>
      <c r="I447" s="23"/>
      <c r="J447" s="41" t="s">
        <v>1201</v>
      </c>
      <c r="K447" s="24"/>
      <c r="L447" s="41" t="s">
        <v>106</v>
      </c>
      <c r="M447" s="24"/>
      <c r="N447" s="42">
        <f>Enero!Q441+Febrero!Q441+Marzo!Q441+Abril!Q441+Mayo!Q441+Junio!Q441+Julio!Q441+Agosto!Q441+Septiembre!Q441+Octubre!Q441+Noviembre!Q441+Diciembre!Q441</f>
        <v>1</v>
      </c>
      <c r="O447" s="43">
        <f>Enero!O441+Febrero!O441+Marzo!O441+Abril!O441+Mayo!O441+Junio!O441+Julio!O441+Agosto!O441+Septiembre!O441+Octubre!O441+Noviembre!O441+Diciembre!O441</f>
        <v>2737000</v>
      </c>
      <c r="P447" s="43">
        <f>Enero!T441+Febrero!T441+Marzo!T441+Abril!T441+Mayo!T441+Junio!T441+Julio!T441+Agosto!T441+Septiembre!T441+Octubre!T441+Noviembre!T441+Diciembre!T441</f>
        <v>2774037.0370370368</v>
      </c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</row>
    <row r="448" spans="1:27" ht="15" customHeight="1">
      <c r="A448" s="41" t="s">
        <v>1197</v>
      </c>
      <c r="B448" s="23"/>
      <c r="C448" s="24"/>
      <c r="D448" s="41" t="s">
        <v>1198</v>
      </c>
      <c r="E448" s="24"/>
      <c r="F448" s="42" t="s">
        <v>1199</v>
      </c>
      <c r="G448" s="41" t="s">
        <v>1202</v>
      </c>
      <c r="H448" s="23"/>
      <c r="I448" s="23"/>
      <c r="J448" s="41" t="s">
        <v>1203</v>
      </c>
      <c r="K448" s="24"/>
      <c r="L448" s="41" t="s">
        <v>106</v>
      </c>
      <c r="M448" s="24"/>
      <c r="N448" s="42">
        <f>Enero!Q442+Febrero!Q442+Marzo!Q442+Abril!Q442+Mayo!Q442+Junio!Q442+Julio!Q442+Agosto!Q442+Septiembre!Q442+Octubre!Q442+Noviembre!Q442+Diciembre!Q442</f>
        <v>0</v>
      </c>
      <c r="O448" s="43">
        <f>Enero!O442+Febrero!O442+Marzo!O442+Abril!O442+Mayo!O442+Junio!O442+Julio!O442+Agosto!O442+Septiembre!O442+Octubre!O442+Noviembre!O442+Diciembre!O442</f>
        <v>0</v>
      </c>
      <c r="P448" s="43">
        <f>Enero!T442+Febrero!T442+Marzo!T442+Abril!T442+Mayo!T442+Junio!T442+Julio!T442+Agosto!T442+Septiembre!T442+Octubre!T442+Noviembre!T442+Diciembre!T442</f>
        <v>9259.2592592592591</v>
      </c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</row>
    <row r="449" spans="1:27" ht="15" customHeight="1">
      <c r="A449" s="41" t="s">
        <v>1197</v>
      </c>
      <c r="B449" s="23"/>
      <c r="C449" s="24"/>
      <c r="D449" s="41" t="s">
        <v>1198</v>
      </c>
      <c r="E449" s="24"/>
      <c r="F449" s="42" t="s">
        <v>1199</v>
      </c>
      <c r="G449" s="41" t="s">
        <v>1204</v>
      </c>
      <c r="H449" s="23"/>
      <c r="I449" s="23"/>
      <c r="J449" s="41" t="s">
        <v>1205</v>
      </c>
      <c r="K449" s="24"/>
      <c r="L449" s="41" t="s">
        <v>106</v>
      </c>
      <c r="M449" s="24"/>
      <c r="N449" s="42">
        <f>Enero!Q443+Febrero!Q443+Marzo!Q443+Abril!Q443+Mayo!Q443+Junio!Q443+Julio!Q443+Agosto!Q443+Septiembre!Q443+Octubre!Q443+Noviembre!Q443+Diciembre!Q443</f>
        <v>3</v>
      </c>
      <c r="O449" s="43">
        <f>Enero!O443+Febrero!O443+Marzo!O443+Abril!O443+Mayo!O443+Junio!O443+Julio!O443+Agosto!O443+Septiembre!O443+Octubre!O443+Noviembre!O443+Diciembre!O443</f>
        <v>0</v>
      </c>
      <c r="P449" s="43">
        <f>Enero!T443+Febrero!T443+Marzo!T443+Abril!T443+Mayo!T443+Junio!T443+Julio!T443+Agosto!T443+Septiembre!T443+Octubre!T443+Noviembre!T443+Diciembre!T443</f>
        <v>64814.814814814818</v>
      </c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</row>
    <row r="450" spans="1:27" ht="15" customHeight="1">
      <c r="A450" s="41" t="s">
        <v>1206</v>
      </c>
      <c r="B450" s="23"/>
      <c r="C450" s="24"/>
      <c r="D450" s="41" t="s">
        <v>1207</v>
      </c>
      <c r="E450" s="24"/>
      <c r="F450" s="42" t="s">
        <v>330</v>
      </c>
      <c r="G450" s="41" t="s">
        <v>1208</v>
      </c>
      <c r="H450" s="23"/>
      <c r="I450" s="23"/>
      <c r="J450" s="41" t="s">
        <v>1209</v>
      </c>
      <c r="K450" s="24"/>
      <c r="L450" s="41" t="s">
        <v>310</v>
      </c>
      <c r="M450" s="24"/>
      <c r="N450" s="42">
        <f>Enero!Q444+Febrero!Q444+Marzo!Q444+Abril!Q444+Mayo!Q444+Junio!Q444+Julio!Q444+Agosto!Q444+Septiembre!Q444+Octubre!Q444+Noviembre!Q444+Diciembre!Q444</f>
        <v>0</v>
      </c>
      <c r="O450" s="43">
        <f>Enero!O444+Febrero!O444+Marzo!O444+Abril!O444+Mayo!O444+Junio!O444+Julio!O444+Agosto!O444+Septiembre!O444+Octubre!O444+Noviembre!O444+Diciembre!O444</f>
        <v>0</v>
      </c>
      <c r="P450" s="43">
        <f>Enero!T444+Febrero!T444+Marzo!T444+Abril!T444+Mayo!T444+Junio!T444+Julio!T444+Agosto!T444+Septiembre!T444+Octubre!T444+Noviembre!T444+Diciembre!T444</f>
        <v>9259.2592592592591</v>
      </c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</row>
    <row r="451" spans="1:27" ht="15" customHeight="1">
      <c r="A451" s="41" t="s">
        <v>1210</v>
      </c>
      <c r="B451" s="23"/>
      <c r="C451" s="24"/>
      <c r="D451" s="41" t="s">
        <v>1211</v>
      </c>
      <c r="E451" s="24"/>
      <c r="F451" s="42" t="s">
        <v>260</v>
      </c>
      <c r="G451" s="41" t="s">
        <v>1212</v>
      </c>
      <c r="H451" s="23"/>
      <c r="I451" s="23"/>
      <c r="J451" s="41" t="s">
        <v>1213</v>
      </c>
      <c r="K451" s="24"/>
      <c r="L451" s="41" t="s">
        <v>328</v>
      </c>
      <c r="M451" s="24"/>
      <c r="N451" s="42">
        <f>Enero!Q445+Febrero!Q445+Marzo!Q445+Abril!Q445+Mayo!Q445+Junio!Q445+Julio!Q445+Agosto!Q445+Septiembre!Q445+Octubre!Q445+Noviembre!Q445+Diciembre!Q445</f>
        <v>0</v>
      </c>
      <c r="O451" s="43">
        <f>Enero!O445+Febrero!O445+Marzo!O445+Abril!O445+Mayo!O445+Junio!O445+Julio!O445+Agosto!O445+Septiembre!O445+Octubre!O445+Noviembre!O445+Diciembre!O445</f>
        <v>0</v>
      </c>
      <c r="P451" s="43">
        <f>Enero!T445+Febrero!T445+Marzo!T445+Abril!T445+Mayo!T445+Junio!T445+Julio!T445+Agosto!T445+Septiembre!T445+Octubre!T445+Noviembre!T445+Diciembre!T445</f>
        <v>9259.2592592592591</v>
      </c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</row>
    <row r="452" spans="1:27" ht="15" customHeight="1">
      <c r="A452" s="41" t="s">
        <v>1210</v>
      </c>
      <c r="B452" s="23"/>
      <c r="C452" s="24"/>
      <c r="D452" s="41" t="s">
        <v>1211</v>
      </c>
      <c r="E452" s="24"/>
      <c r="F452" s="42" t="s">
        <v>260</v>
      </c>
      <c r="G452" s="41" t="s">
        <v>1214</v>
      </c>
      <c r="H452" s="23"/>
      <c r="I452" s="23"/>
      <c r="J452" s="41" t="s">
        <v>1215</v>
      </c>
      <c r="K452" s="24"/>
      <c r="L452" s="41" t="s">
        <v>35</v>
      </c>
      <c r="M452" s="24"/>
      <c r="N452" s="42">
        <f>Enero!Q446+Febrero!Q446+Marzo!Q446+Abril!Q446+Mayo!Q446+Junio!Q446+Julio!Q446+Agosto!Q446+Septiembre!Q446+Octubre!Q446+Noviembre!Q446+Diciembre!Q446</f>
        <v>0</v>
      </c>
      <c r="O452" s="43">
        <f>Enero!O446+Febrero!O446+Marzo!O446+Abril!O446+Mayo!O446+Junio!O446+Julio!O446+Agosto!O446+Septiembre!O446+Octubre!O446+Noviembre!O446+Diciembre!O446</f>
        <v>0</v>
      </c>
      <c r="P452" s="43">
        <f>Enero!T446+Febrero!T446+Marzo!T446+Abril!T446+Mayo!T446+Junio!T446+Julio!T446+Agosto!T446+Septiembre!T446+Octubre!T446+Noviembre!T446+Diciembre!T446</f>
        <v>9259.2592592592591</v>
      </c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</row>
    <row r="453" spans="1:27" ht="15" customHeight="1">
      <c r="A453" s="41" t="s">
        <v>1210</v>
      </c>
      <c r="B453" s="23"/>
      <c r="C453" s="24"/>
      <c r="D453" s="41" t="s">
        <v>1211</v>
      </c>
      <c r="E453" s="24"/>
      <c r="F453" s="42" t="s">
        <v>260</v>
      </c>
      <c r="G453" s="41" t="s">
        <v>1216</v>
      </c>
      <c r="H453" s="23"/>
      <c r="I453" s="23"/>
      <c r="J453" s="41" t="s">
        <v>1217</v>
      </c>
      <c r="K453" s="24"/>
      <c r="L453" s="41" t="s">
        <v>106</v>
      </c>
      <c r="M453" s="24"/>
      <c r="N453" s="42">
        <f>Enero!Q447+Febrero!Q447+Marzo!Q447+Abril!Q447+Mayo!Q447+Junio!Q447+Julio!Q447+Agosto!Q447+Septiembre!Q447+Octubre!Q447+Noviembre!Q447+Diciembre!Q447</f>
        <v>0</v>
      </c>
      <c r="O453" s="43">
        <f>Enero!O447+Febrero!O447+Marzo!O447+Abril!O447+Mayo!O447+Junio!O447+Julio!O447+Agosto!O447+Septiembre!O447+Octubre!O447+Noviembre!O447+Diciembre!O447</f>
        <v>0</v>
      </c>
      <c r="P453" s="43">
        <f>Enero!T447+Febrero!T447+Marzo!T447+Abril!T447+Mayo!T447+Junio!T447+Julio!T447+Agosto!T447+Septiembre!T447+Octubre!T447+Noviembre!T447+Diciembre!T447</f>
        <v>9259.2592592592591</v>
      </c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</row>
    <row r="454" spans="1:27" ht="15" customHeight="1">
      <c r="A454" s="48" t="s">
        <v>1218</v>
      </c>
      <c r="B454" s="23"/>
      <c r="C454" s="24"/>
      <c r="D454" s="48" t="s">
        <v>1219</v>
      </c>
      <c r="E454" s="24"/>
      <c r="F454" s="49" t="s">
        <v>1220</v>
      </c>
      <c r="G454" s="48" t="s">
        <v>1221</v>
      </c>
      <c r="H454" s="23"/>
      <c r="I454" s="46"/>
      <c r="J454" s="48" t="s">
        <v>1222</v>
      </c>
      <c r="K454" s="24"/>
      <c r="L454" s="48" t="s">
        <v>40</v>
      </c>
      <c r="M454" s="24"/>
      <c r="N454" s="49">
        <f>Enero!Q448+Febrero!Q448+Marzo!Q448+Abril!Q448+Mayo!Q448+Junio!Q448+Julio!Q448+Agosto!Q448+Septiembre!Q448+Octubre!Q448+Noviembre!Q448+Diciembre!Q448</f>
        <v>0</v>
      </c>
      <c r="O454" s="50">
        <f>Enero!O448+Febrero!O448+Marzo!O448+Abril!O448+Mayo!O448+Junio!O448+Julio!O448+Agosto!O448+Septiembre!O448+Octubre!O448+Noviembre!O448+Diciembre!O448</f>
        <v>0</v>
      </c>
      <c r="P454" s="50">
        <f>Enero!T448+Febrero!T448+Marzo!T448+Abril!T448+Mayo!T448+Junio!T448+Julio!T448+Agosto!T448+Septiembre!T448+Octubre!T448+Noviembre!T448+Diciembre!T448</f>
        <v>0</v>
      </c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</row>
    <row r="455" spans="1:27" ht="15" customHeight="1">
      <c r="A455" s="48" t="s">
        <v>1218</v>
      </c>
      <c r="B455" s="23"/>
      <c r="C455" s="24"/>
      <c r="D455" s="48" t="s">
        <v>1219</v>
      </c>
      <c r="E455" s="24"/>
      <c r="F455" s="49" t="s">
        <v>1220</v>
      </c>
      <c r="G455" s="48" t="s">
        <v>1223</v>
      </c>
      <c r="H455" s="23"/>
      <c r="I455" s="46"/>
      <c r="J455" s="48" t="s">
        <v>117</v>
      </c>
      <c r="K455" s="24"/>
      <c r="L455" s="48" t="s">
        <v>40</v>
      </c>
      <c r="M455" s="24"/>
      <c r="N455" s="49">
        <f>Enero!Q449+Febrero!Q449+Marzo!Q449+Abril!Q449+Mayo!Q449+Junio!Q449+Julio!Q449+Agosto!Q449+Septiembre!Q449+Octubre!Q449+Noviembre!Q449+Diciembre!Q449</f>
        <v>0</v>
      </c>
      <c r="O455" s="50">
        <f>Enero!O449+Febrero!O449+Marzo!O449+Abril!O449+Mayo!O449+Junio!O449+Julio!O449+Agosto!O449+Septiembre!O449+Octubre!O449+Noviembre!O449+Diciembre!O449</f>
        <v>0</v>
      </c>
      <c r="P455" s="50">
        <f>Enero!T449+Febrero!T449+Marzo!T449+Abril!T449+Mayo!T449+Junio!T449+Julio!T449+Agosto!T449+Septiembre!T449+Octubre!T449+Noviembre!T449+Diciembre!T449</f>
        <v>0</v>
      </c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</row>
    <row r="456" spans="1:27" ht="15" customHeight="1">
      <c r="A456" s="48" t="s">
        <v>1218</v>
      </c>
      <c r="B456" s="23"/>
      <c r="C456" s="24"/>
      <c r="D456" s="48" t="s">
        <v>1219</v>
      </c>
      <c r="E456" s="24"/>
      <c r="F456" s="49" t="s">
        <v>1220</v>
      </c>
      <c r="G456" s="48" t="s">
        <v>1224</v>
      </c>
      <c r="H456" s="23"/>
      <c r="I456" s="46"/>
      <c r="J456" s="48" t="s">
        <v>117</v>
      </c>
      <c r="K456" s="24"/>
      <c r="L456" s="48" t="s">
        <v>40</v>
      </c>
      <c r="M456" s="24"/>
      <c r="N456" s="49">
        <f>Enero!Q450+Febrero!Q450+Marzo!Q450+Abril!Q450+Mayo!Q450+Junio!Q450+Julio!Q450+Agosto!Q450+Septiembre!Q450+Octubre!Q450+Noviembre!Q450+Diciembre!Q450</f>
        <v>0</v>
      </c>
      <c r="O456" s="50">
        <f>Enero!O450+Febrero!O450+Marzo!O450+Abril!O450+Mayo!O450+Junio!O450+Julio!O450+Agosto!O450+Septiembre!O450+Octubre!O450+Noviembre!O450+Diciembre!O450</f>
        <v>0</v>
      </c>
      <c r="P456" s="50">
        <f>Enero!T450+Febrero!T450+Marzo!T450+Abril!T450+Mayo!T450+Junio!T450+Julio!T450+Agosto!T450+Septiembre!T450+Octubre!T450+Noviembre!T450+Diciembre!T450</f>
        <v>0</v>
      </c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</row>
    <row r="457" spans="1:27" ht="15" customHeight="1">
      <c r="A457" s="48" t="s">
        <v>1218</v>
      </c>
      <c r="B457" s="23"/>
      <c r="C457" s="24"/>
      <c r="D457" s="48" t="s">
        <v>1219</v>
      </c>
      <c r="E457" s="24"/>
      <c r="F457" s="49" t="s">
        <v>1220</v>
      </c>
      <c r="G457" s="48" t="s">
        <v>1225</v>
      </c>
      <c r="H457" s="23"/>
      <c r="I457" s="46"/>
      <c r="J457" s="48" t="s">
        <v>220</v>
      </c>
      <c r="K457" s="24"/>
      <c r="L457" s="48" t="s">
        <v>40</v>
      </c>
      <c r="M457" s="24"/>
      <c r="N457" s="49">
        <f>Enero!Q451+Febrero!Q451+Marzo!Q451+Abril!Q451+Mayo!Q451+Junio!Q451+Julio!Q451+Agosto!Q451+Septiembre!Q451+Octubre!Q451+Noviembre!Q451+Diciembre!Q451</f>
        <v>0</v>
      </c>
      <c r="O457" s="50">
        <f>Enero!O451+Febrero!O451+Marzo!O451+Abril!O451+Mayo!O451+Junio!O451+Julio!O451+Agosto!O451+Septiembre!O451+Octubre!O451+Noviembre!O451+Diciembre!O451</f>
        <v>0</v>
      </c>
      <c r="P457" s="50">
        <f>Enero!T451+Febrero!T451+Marzo!T451+Abril!T451+Mayo!T451+Junio!T451+Julio!T451+Agosto!T451+Septiembre!T451+Octubre!T451+Noviembre!T451+Diciembre!T451</f>
        <v>0</v>
      </c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</row>
    <row r="458" spans="1:27" ht="15" customHeight="1">
      <c r="A458" s="48" t="s">
        <v>1226</v>
      </c>
      <c r="B458" s="23"/>
      <c r="C458" s="24"/>
      <c r="D458" s="48" t="s">
        <v>1227</v>
      </c>
      <c r="E458" s="24"/>
      <c r="F458" s="49" t="s">
        <v>777</v>
      </c>
      <c r="G458" s="48" t="s">
        <v>1228</v>
      </c>
      <c r="H458" s="23"/>
      <c r="I458" s="46"/>
      <c r="J458" s="48" t="s">
        <v>1229</v>
      </c>
      <c r="K458" s="24"/>
      <c r="L458" s="48" t="s">
        <v>35</v>
      </c>
      <c r="M458" s="24"/>
      <c r="N458" s="49">
        <f>Enero!Q452+Febrero!Q452+Marzo!Q452+Abril!Q452+Mayo!Q452+Junio!Q452+Julio!Q452+Agosto!Q452+Septiembre!Q452+Octubre!Q452+Noviembre!Q452+Diciembre!Q452</f>
        <v>0</v>
      </c>
      <c r="O458" s="50">
        <f>Enero!O452+Febrero!O452+Marzo!O452+Abril!O452+Mayo!O452+Junio!O452+Julio!O452+Agosto!O452+Septiembre!O452+Octubre!O452+Noviembre!O452+Diciembre!O452</f>
        <v>0</v>
      </c>
      <c r="P458" s="50">
        <f>Enero!T452+Febrero!T452+Marzo!T452+Abril!T452+Mayo!T452+Junio!T452+Julio!T452+Agosto!T452+Septiembre!T452+Octubre!T452+Noviembre!T452+Diciembre!T452</f>
        <v>0</v>
      </c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</row>
    <row r="459" spans="1:27" ht="15" customHeight="1">
      <c r="A459" s="48" t="s">
        <v>1226</v>
      </c>
      <c r="B459" s="23"/>
      <c r="C459" s="24"/>
      <c r="D459" s="48" t="s">
        <v>1227</v>
      </c>
      <c r="E459" s="24"/>
      <c r="F459" s="49" t="s">
        <v>777</v>
      </c>
      <c r="G459" s="48" t="s">
        <v>1230</v>
      </c>
      <c r="H459" s="23"/>
      <c r="I459" s="46"/>
      <c r="J459" s="48" t="s">
        <v>1231</v>
      </c>
      <c r="K459" s="24"/>
      <c r="L459" s="48" t="s">
        <v>896</v>
      </c>
      <c r="M459" s="24"/>
      <c r="N459" s="49">
        <f>Enero!Q453+Febrero!Q453+Marzo!Q453+Abril!Q453+Mayo!Q453+Junio!Q453+Julio!Q453+Agosto!Q453+Septiembre!Q453+Octubre!Q453+Noviembre!Q453+Diciembre!Q453</f>
        <v>0</v>
      </c>
      <c r="O459" s="50">
        <f>Enero!O453+Febrero!O453+Marzo!O453+Abril!O453+Mayo!O453+Junio!O453+Julio!O453+Agosto!O453+Septiembre!O453+Octubre!O453+Noviembre!O453+Diciembre!O453</f>
        <v>0</v>
      </c>
      <c r="P459" s="50">
        <f>Enero!T453+Febrero!T453+Marzo!T453+Abril!T453+Mayo!T453+Junio!T453+Julio!T453+Agosto!T453+Septiembre!T453+Octubre!T453+Noviembre!T453+Diciembre!T453</f>
        <v>0</v>
      </c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</row>
    <row r="460" spans="1:27" ht="15" customHeight="1">
      <c r="A460" s="48" t="s">
        <v>1226</v>
      </c>
      <c r="B460" s="23"/>
      <c r="C460" s="24"/>
      <c r="D460" s="48" t="s">
        <v>1227</v>
      </c>
      <c r="E460" s="24"/>
      <c r="F460" s="49" t="s">
        <v>777</v>
      </c>
      <c r="G460" s="48" t="s">
        <v>1232</v>
      </c>
      <c r="H460" s="23"/>
      <c r="I460" s="46"/>
      <c r="J460" s="48" t="s">
        <v>1233</v>
      </c>
      <c r="K460" s="24"/>
      <c r="L460" s="48" t="s">
        <v>106</v>
      </c>
      <c r="M460" s="24"/>
      <c r="N460" s="49">
        <f>Enero!Q454+Febrero!Q454+Marzo!Q454+Abril!Q454+Mayo!Q454+Junio!Q454+Julio!Q454+Agosto!Q454+Septiembre!Q454+Octubre!Q454+Noviembre!Q454+Diciembre!Q454</f>
        <v>0</v>
      </c>
      <c r="O460" s="50">
        <f>Enero!O454+Febrero!O454+Marzo!O454+Abril!O454+Mayo!O454+Junio!O454+Julio!O454+Agosto!O454+Septiembre!O454+Octubre!O454+Noviembre!O454+Diciembre!O454</f>
        <v>0</v>
      </c>
      <c r="P460" s="50">
        <f>Enero!T454+Febrero!T454+Marzo!T454+Abril!T454+Mayo!T454+Junio!T454+Julio!T454+Agosto!T454+Septiembre!T454+Octubre!T454+Noviembre!T454+Diciembre!T454</f>
        <v>0</v>
      </c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</row>
    <row r="461" spans="1:27" ht="15" customHeight="1">
      <c r="A461" s="48" t="s">
        <v>1234</v>
      </c>
      <c r="B461" s="23"/>
      <c r="C461" s="24"/>
      <c r="D461" s="48" t="s">
        <v>1235</v>
      </c>
      <c r="E461" s="24"/>
      <c r="F461" s="49" t="s">
        <v>1236</v>
      </c>
      <c r="G461" s="48" t="s">
        <v>1237</v>
      </c>
      <c r="H461" s="23"/>
      <c r="I461" s="46"/>
      <c r="J461" s="48" t="s">
        <v>1238</v>
      </c>
      <c r="K461" s="24"/>
      <c r="L461" s="48" t="s">
        <v>99</v>
      </c>
      <c r="M461" s="24"/>
      <c r="N461" s="49">
        <f>Enero!Q455+Febrero!Q455+Marzo!Q455+Abril!Q455+Mayo!Q455+Junio!Q455+Julio!Q455+Agosto!Q455+Septiembre!Q455+Octubre!Q455+Noviembre!Q455+Diciembre!Q455</f>
        <v>0</v>
      </c>
      <c r="O461" s="50">
        <f>Enero!O455+Febrero!O455+Marzo!O455+Abril!O455+Mayo!O455+Junio!O455+Julio!O455+Agosto!O455+Septiembre!O455+Octubre!O455+Noviembre!O455+Diciembre!O455</f>
        <v>0</v>
      </c>
      <c r="P461" s="50">
        <f>Enero!T455+Febrero!T455+Marzo!T455+Abril!T455+Mayo!T455+Junio!T455+Julio!T455+Agosto!T455+Septiembre!T455+Octubre!T455+Noviembre!T455+Diciembre!T455</f>
        <v>0</v>
      </c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</row>
    <row r="462" spans="1:27" ht="15" customHeight="1">
      <c r="A462" s="48" t="s">
        <v>1234</v>
      </c>
      <c r="B462" s="23"/>
      <c r="C462" s="24"/>
      <c r="D462" s="48" t="s">
        <v>1235</v>
      </c>
      <c r="E462" s="24"/>
      <c r="F462" s="49" t="s">
        <v>1236</v>
      </c>
      <c r="G462" s="48" t="s">
        <v>1239</v>
      </c>
      <c r="H462" s="23"/>
      <c r="I462" s="46"/>
      <c r="J462" s="48" t="s">
        <v>1238</v>
      </c>
      <c r="K462" s="24"/>
      <c r="L462" s="48" t="s">
        <v>99</v>
      </c>
      <c r="M462" s="24"/>
      <c r="N462" s="49">
        <f>Enero!Q456+Febrero!Q456+Marzo!Q456+Abril!Q456+Mayo!Q456+Junio!Q456+Julio!Q456+Agosto!Q456+Septiembre!Q456+Octubre!Q456+Noviembre!Q456+Diciembre!Q456</f>
        <v>0</v>
      </c>
      <c r="O462" s="50">
        <f>Enero!O456+Febrero!O456+Marzo!O456+Abril!O456+Mayo!O456+Junio!O456+Julio!O456+Agosto!O456+Septiembre!O456+Octubre!O456+Noviembre!O456+Diciembre!O456</f>
        <v>0</v>
      </c>
      <c r="P462" s="50">
        <f>Enero!T456+Febrero!T456+Marzo!T456+Abril!T456+Mayo!T456+Junio!T456+Julio!T456+Agosto!T456+Septiembre!T456+Octubre!T456+Noviembre!T456+Diciembre!T456</f>
        <v>0</v>
      </c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</row>
    <row r="463" spans="1:27" ht="15" customHeight="1">
      <c r="A463" s="48" t="s">
        <v>1234</v>
      </c>
      <c r="B463" s="23"/>
      <c r="C463" s="24"/>
      <c r="D463" s="48" t="s">
        <v>1240</v>
      </c>
      <c r="E463" s="24"/>
      <c r="F463" s="49" t="s">
        <v>1236</v>
      </c>
      <c r="G463" s="48" t="s">
        <v>1241</v>
      </c>
      <c r="H463" s="23"/>
      <c r="I463" s="46"/>
      <c r="J463" s="48" t="s">
        <v>1242</v>
      </c>
      <c r="K463" s="24"/>
      <c r="L463" s="48" t="s">
        <v>99</v>
      </c>
      <c r="M463" s="24"/>
      <c r="N463" s="49">
        <f>Enero!Q457+Febrero!Q457+Marzo!Q457+Abril!Q457+Mayo!Q457+Junio!Q457+Julio!Q457+Agosto!Q457+Septiembre!Q457+Octubre!Q457+Noviembre!Q457+Diciembre!Q457</f>
        <v>0</v>
      </c>
      <c r="O463" s="50">
        <f>Enero!O457+Febrero!O457+Marzo!O457+Abril!O457+Mayo!O457+Junio!O457+Julio!O457+Agosto!O457+Septiembre!O457+Octubre!O457+Noviembre!O457+Diciembre!O457</f>
        <v>0</v>
      </c>
      <c r="P463" s="50">
        <f>Enero!T457+Febrero!T457+Marzo!T457+Abril!T457+Mayo!T457+Junio!T457+Julio!T457+Agosto!T457+Septiembre!T457+Octubre!T457+Noviembre!T457+Diciembre!T457</f>
        <v>0</v>
      </c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</row>
    <row r="464" spans="1:27" ht="15" customHeight="1">
      <c r="A464" s="41" t="s">
        <v>1243</v>
      </c>
      <c r="B464" s="23"/>
      <c r="C464" s="24"/>
      <c r="D464" s="41" t="s">
        <v>1244</v>
      </c>
      <c r="E464" s="24"/>
      <c r="F464" s="42" t="s">
        <v>1245</v>
      </c>
      <c r="G464" s="41" t="s">
        <v>1246</v>
      </c>
      <c r="H464" s="23"/>
      <c r="I464" s="23"/>
      <c r="J464" s="41" t="s">
        <v>1247</v>
      </c>
      <c r="K464" s="24"/>
      <c r="L464" s="41" t="s">
        <v>318</v>
      </c>
      <c r="M464" s="24"/>
      <c r="N464" s="42">
        <f>Enero!Q458+Febrero!Q458+Marzo!Q458+Abril!Q458+Mayo!Q458+Junio!Q458+Julio!Q458+Agosto!Q458+Septiembre!Q458+Octubre!Q458+Noviembre!Q458+Diciembre!Q458</f>
        <v>2</v>
      </c>
      <c r="O464" s="43">
        <f>Enero!O458+Febrero!O458+Marzo!O458+Abril!O458+Mayo!O458+Junio!O458+Julio!O458+Agosto!O458+Septiembre!O458+Octubre!O458+Noviembre!O458+Diciembre!O458</f>
        <v>530000</v>
      </c>
      <c r="P464" s="43">
        <f>Enero!T458+Febrero!T458+Marzo!T458+Abril!T458+Mayo!T458+Junio!T458+Julio!T458+Agosto!T458+Septiembre!T458+Octubre!T458+Noviembre!T458+Diciembre!T458</f>
        <v>548518.51851851854</v>
      </c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</row>
    <row r="465" spans="1:27" ht="15" customHeight="1">
      <c r="A465" s="41" t="s">
        <v>1248</v>
      </c>
      <c r="B465" s="23"/>
      <c r="C465" s="24"/>
      <c r="D465" s="41" t="s">
        <v>1249</v>
      </c>
      <c r="E465" s="24"/>
      <c r="F465" s="42" t="s">
        <v>1250</v>
      </c>
      <c r="G465" s="41" t="s">
        <v>1251</v>
      </c>
      <c r="H465" s="23"/>
      <c r="I465" s="23"/>
      <c r="J465" s="41" t="s">
        <v>1252</v>
      </c>
      <c r="K465" s="24"/>
      <c r="L465" s="41" t="s">
        <v>30</v>
      </c>
      <c r="M465" s="24"/>
      <c r="N465" s="42">
        <f>Enero!Q459+Febrero!Q459+Marzo!Q459+Abril!Q459+Mayo!Q459+Junio!Q459+Julio!Q459+Agosto!Q459+Septiembre!Q459+Octubre!Q459+Noviembre!Q459+Diciembre!Q459</f>
        <v>4</v>
      </c>
      <c r="O465" s="43">
        <f>Enero!O459+Febrero!O459+Marzo!O459+Abril!O459+Mayo!O459+Junio!O459+Julio!O459+Agosto!O459+Septiembre!O459+Octubre!O459+Noviembre!O459+Diciembre!O459</f>
        <v>246000</v>
      </c>
      <c r="P465" s="43">
        <f>Enero!T459+Febrero!T459+Marzo!T459+Abril!T459+Mayo!T459+Junio!T459+Julio!T459+Agosto!T459+Septiembre!T459+Octubre!T459+Noviembre!T459+Diciembre!T459</f>
        <v>366370.37037037039</v>
      </c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</row>
    <row r="466" spans="1:27" ht="15" customHeight="1">
      <c r="A466" s="41" t="s">
        <v>1248</v>
      </c>
      <c r="B466" s="23"/>
      <c r="C466" s="24"/>
      <c r="D466" s="41" t="s">
        <v>1253</v>
      </c>
      <c r="E466" s="24"/>
      <c r="F466" s="42" t="s">
        <v>457</v>
      </c>
      <c r="G466" s="41" t="s">
        <v>1254</v>
      </c>
      <c r="H466" s="23"/>
      <c r="I466" s="23"/>
      <c r="J466" s="41" t="s">
        <v>1255</v>
      </c>
      <c r="K466" s="24"/>
      <c r="L466" s="41" t="s">
        <v>30</v>
      </c>
      <c r="M466" s="24"/>
      <c r="N466" s="42">
        <f>Enero!Q460+Febrero!Q460+Marzo!Q460+Abril!Q460+Mayo!Q460+Junio!Q460+Julio!Q460+Agosto!Q460+Septiembre!Q460+Octubre!Q460+Noviembre!Q460+Diciembre!Q460</f>
        <v>2</v>
      </c>
      <c r="O466" s="43">
        <f>Enero!O460+Febrero!O460+Marzo!O460+Abril!O460+Mayo!O460+Junio!O460+Julio!O460+Agosto!O460+Septiembre!O460+Octubre!O460+Noviembre!O460+Diciembre!O460</f>
        <v>779077</v>
      </c>
      <c r="P466" s="43">
        <f>Enero!T460+Febrero!T460+Marzo!T460+Abril!T460+Mayo!T460+Junio!T460+Julio!T460+Agosto!T460+Septiembre!T460+Octubre!T460+Noviembre!T460+Diciembre!T460</f>
        <v>834635.5555555555</v>
      </c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</row>
    <row r="467" spans="1:27" ht="15" customHeight="1">
      <c r="A467" s="41" t="s">
        <v>1256</v>
      </c>
      <c r="B467" s="23"/>
      <c r="C467" s="24"/>
      <c r="D467" s="41" t="s">
        <v>1257</v>
      </c>
      <c r="E467" s="24"/>
      <c r="F467" s="42" t="s">
        <v>1258</v>
      </c>
      <c r="G467" s="41" t="s">
        <v>1259</v>
      </c>
      <c r="H467" s="23"/>
      <c r="I467" s="23"/>
      <c r="J467" s="41" t="s">
        <v>1260</v>
      </c>
      <c r="K467" s="24"/>
      <c r="L467" s="41" t="s">
        <v>66</v>
      </c>
      <c r="M467" s="24"/>
      <c r="N467" s="42">
        <f>Enero!Q461+Febrero!Q461+Marzo!Q461+Abril!Q461+Mayo!Q461+Junio!Q461+Julio!Q461+Agosto!Q461+Septiembre!Q461+Octubre!Q461+Noviembre!Q461+Diciembre!Q461</f>
        <v>0</v>
      </c>
      <c r="O467" s="43">
        <f>Enero!O461+Febrero!O461+Marzo!O461+Abril!O461+Mayo!O461+Junio!O461+Julio!O461+Agosto!O461+Septiembre!O461+Octubre!O461+Noviembre!O461+Diciembre!O461</f>
        <v>0</v>
      </c>
      <c r="P467" s="43">
        <f>Enero!T461+Febrero!T461+Marzo!T461+Abril!T461+Mayo!T461+Junio!T461+Julio!T461+Agosto!T461+Septiembre!T461+Octubre!T461+Noviembre!T461+Diciembre!T461</f>
        <v>9259.2592592592591</v>
      </c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</row>
    <row r="468" spans="1:27" ht="15" customHeight="1">
      <c r="A468" s="41" t="s">
        <v>1256</v>
      </c>
      <c r="B468" s="23"/>
      <c r="C468" s="24"/>
      <c r="D468" s="41" t="s">
        <v>1257</v>
      </c>
      <c r="E468" s="24"/>
      <c r="F468" s="42" t="s">
        <v>1258</v>
      </c>
      <c r="G468" s="41" t="s">
        <v>1261</v>
      </c>
      <c r="H468" s="23"/>
      <c r="I468" s="23"/>
      <c r="J468" s="41" t="s">
        <v>1262</v>
      </c>
      <c r="K468" s="24"/>
      <c r="L468" s="41" t="s">
        <v>81</v>
      </c>
      <c r="M468" s="24"/>
      <c r="N468" s="42">
        <f>Enero!Q462+Febrero!Q462+Marzo!Q462+Abril!Q462+Mayo!Q462+Junio!Q462+Julio!Q462+Agosto!Q462+Septiembre!Q462+Octubre!Q462+Noviembre!Q462+Diciembre!Q462</f>
        <v>4</v>
      </c>
      <c r="O468" s="43">
        <f>Enero!O462+Febrero!O462+Marzo!O462+Abril!O462+Mayo!O462+Junio!O462+Julio!O462+Agosto!O462+Septiembre!O462+Octubre!O462+Noviembre!O462+Diciembre!O462</f>
        <v>484000</v>
      </c>
      <c r="P468" s="43">
        <f>Enero!T462+Febrero!T462+Marzo!T462+Abril!T462+Mayo!T462+Junio!T462+Julio!T462+Agosto!T462+Septiembre!T462+Octubre!T462+Noviembre!T462+Diciembre!T462</f>
        <v>539555.5555555555</v>
      </c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</row>
    <row r="469" spans="1:27" ht="15" customHeight="1">
      <c r="A469" s="48" t="s">
        <v>1256</v>
      </c>
      <c r="B469" s="23"/>
      <c r="C469" s="24"/>
      <c r="D469" s="48" t="s">
        <v>1263</v>
      </c>
      <c r="E469" s="24"/>
      <c r="F469" s="49" t="s">
        <v>1258</v>
      </c>
      <c r="G469" s="48" t="s">
        <v>1264</v>
      </c>
      <c r="H469" s="23"/>
      <c r="I469" s="46"/>
      <c r="J469" s="48" t="s">
        <v>1265</v>
      </c>
      <c r="K469" s="24"/>
      <c r="L469" s="48" t="s">
        <v>96</v>
      </c>
      <c r="M469" s="24"/>
      <c r="N469" s="49">
        <f>Enero!Q463+Febrero!Q463+Marzo!Q463+Abril!Q463+Mayo!Q463+Junio!Q463+Julio!Q463+Agosto!Q463+Septiembre!Q463+Octubre!Q463+Noviembre!Q463+Diciembre!Q463</f>
        <v>0</v>
      </c>
      <c r="O469" s="50">
        <f>Enero!O463+Febrero!O463+Marzo!O463+Abril!O463+Mayo!O463+Junio!O463+Julio!O463+Agosto!O463+Septiembre!O463+Octubre!O463+Noviembre!O463+Diciembre!O463</f>
        <v>0</v>
      </c>
      <c r="P469" s="50">
        <f>Enero!T463+Febrero!T463+Marzo!T463+Abril!T463+Mayo!T463+Junio!T463+Julio!T463+Agosto!T463+Septiembre!T463+Octubre!T463+Noviembre!T463+Diciembre!T463</f>
        <v>0</v>
      </c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</row>
    <row r="470" spans="1:27" ht="15" customHeight="1">
      <c r="A470" s="48" t="s">
        <v>1256</v>
      </c>
      <c r="B470" s="23"/>
      <c r="C470" s="24"/>
      <c r="D470" s="48" t="s">
        <v>1266</v>
      </c>
      <c r="E470" s="24"/>
      <c r="F470" s="49" t="s">
        <v>1267</v>
      </c>
      <c r="G470" s="48" t="s">
        <v>1268</v>
      </c>
      <c r="H470" s="23"/>
      <c r="I470" s="46"/>
      <c r="J470" s="48" t="s">
        <v>1269</v>
      </c>
      <c r="K470" s="24"/>
      <c r="L470" s="48" t="s">
        <v>96</v>
      </c>
      <c r="M470" s="24"/>
      <c r="N470" s="49">
        <f>Enero!Q464+Febrero!Q464+Marzo!Q464+Abril!Q464+Mayo!Q464+Junio!Q464+Julio!Q464+Agosto!Q464+Septiembre!Q464+Octubre!Q464+Noviembre!Q464+Diciembre!Q464</f>
        <v>0</v>
      </c>
      <c r="O470" s="50">
        <f>Enero!O464+Febrero!O464+Marzo!O464+Abril!O464+Mayo!O464+Junio!O464+Julio!O464+Agosto!O464+Septiembre!O464+Octubre!O464+Noviembre!O464+Diciembre!O464</f>
        <v>0</v>
      </c>
      <c r="P470" s="50">
        <f>Enero!T464+Febrero!T464+Marzo!T464+Abril!T464+Mayo!T464+Junio!T464+Julio!T464+Agosto!T464+Septiembre!T464+Octubre!T464+Noviembre!T464+Diciembre!T464</f>
        <v>0</v>
      </c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</row>
    <row r="471" spans="1:27" ht="15" customHeight="1">
      <c r="A471" s="48" t="s">
        <v>1256</v>
      </c>
      <c r="B471" s="23"/>
      <c r="C471" s="24"/>
      <c r="D471" s="48" t="s">
        <v>1270</v>
      </c>
      <c r="E471" s="24"/>
      <c r="F471" s="49" t="s">
        <v>1271</v>
      </c>
      <c r="G471" s="48" t="s">
        <v>1272</v>
      </c>
      <c r="H471" s="23"/>
      <c r="I471" s="46"/>
      <c r="J471" s="48" t="s">
        <v>1273</v>
      </c>
      <c r="K471" s="24"/>
      <c r="L471" s="48" t="s">
        <v>96</v>
      </c>
      <c r="M471" s="24"/>
      <c r="N471" s="49">
        <f>Enero!Q465+Febrero!Q465+Marzo!Q465+Abril!Q465+Mayo!Q465+Junio!Q465+Julio!Q465+Agosto!Q465+Septiembre!Q465+Octubre!Q465+Noviembre!Q465+Diciembre!Q465</f>
        <v>0</v>
      </c>
      <c r="O471" s="50">
        <f>Enero!O465+Febrero!O465+Marzo!O465+Abril!O465+Mayo!O465+Junio!O465+Julio!O465+Agosto!O465+Septiembre!O465+Octubre!O465+Noviembre!O465+Diciembre!O465</f>
        <v>0</v>
      </c>
      <c r="P471" s="50">
        <f>Enero!T465+Febrero!T465+Marzo!T465+Abril!T465+Mayo!T465+Junio!T465+Julio!T465+Agosto!T465+Septiembre!T465+Octubre!T465+Noviembre!T465+Diciembre!T465</f>
        <v>0</v>
      </c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</row>
    <row r="472" spans="1:27" ht="15" customHeight="1">
      <c r="A472" s="41" t="s">
        <v>1256</v>
      </c>
      <c r="B472" s="23"/>
      <c r="C472" s="24"/>
      <c r="D472" s="41" t="s">
        <v>1257</v>
      </c>
      <c r="E472" s="24"/>
      <c r="F472" s="42" t="s">
        <v>1258</v>
      </c>
      <c r="G472" s="41" t="s">
        <v>1274</v>
      </c>
      <c r="H472" s="23"/>
      <c r="I472" s="23"/>
      <c r="J472" s="41" t="s">
        <v>1275</v>
      </c>
      <c r="K472" s="24"/>
      <c r="L472" s="41" t="s">
        <v>99</v>
      </c>
      <c r="M472" s="24"/>
      <c r="N472" s="42">
        <f>Enero!Q466+Febrero!Q466+Marzo!Q466+Abril!Q466+Mayo!Q466+Junio!Q466+Julio!Q466+Agosto!Q466+Septiembre!Q466+Octubre!Q466+Noviembre!Q466+Diciembre!Q466</f>
        <v>0</v>
      </c>
      <c r="O472" s="43">
        <f>Enero!O466+Febrero!O466+Marzo!O466+Abril!O466+Mayo!O466+Junio!O466+Julio!O466+Agosto!O466+Septiembre!O466+Octubre!O466+Noviembre!O466+Diciembre!O466</f>
        <v>0</v>
      </c>
      <c r="P472" s="43">
        <f>Enero!T466+Febrero!T466+Marzo!T466+Abril!T466+Mayo!T466+Junio!T466+Julio!T466+Agosto!T466+Septiembre!T466+Octubre!T466+Noviembre!T466+Diciembre!T466</f>
        <v>9259.2592592592591</v>
      </c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</row>
    <row r="473" spans="1:27" ht="15" customHeight="1">
      <c r="A473" s="41" t="s">
        <v>1256</v>
      </c>
      <c r="B473" s="23"/>
      <c r="C473" s="24"/>
      <c r="D473" s="41" t="s">
        <v>1276</v>
      </c>
      <c r="E473" s="24"/>
      <c r="F473" s="42" t="s">
        <v>1258</v>
      </c>
      <c r="G473" s="41" t="s">
        <v>1277</v>
      </c>
      <c r="H473" s="23"/>
      <c r="I473" s="23"/>
      <c r="J473" s="41" t="s">
        <v>1278</v>
      </c>
      <c r="K473" s="24"/>
      <c r="L473" s="41" t="s">
        <v>310</v>
      </c>
      <c r="M473" s="24"/>
      <c r="N473" s="42">
        <f>Enero!Q467+Febrero!Q467+Marzo!Q467+Abril!Q467+Mayo!Q467+Junio!Q467+Julio!Q467+Agosto!Q467+Septiembre!Q467+Octubre!Q467+Noviembre!Q467+Diciembre!Q467</f>
        <v>0</v>
      </c>
      <c r="O473" s="43">
        <f>Enero!O467+Febrero!O467+Marzo!O467+Abril!O467+Mayo!O467+Junio!O467+Julio!O467+Agosto!O467+Septiembre!O467+Octubre!O467+Noviembre!O467+Diciembre!O467</f>
        <v>0</v>
      </c>
      <c r="P473" s="43">
        <f>Enero!T467+Febrero!T467+Marzo!T467+Abril!T467+Mayo!T467+Junio!T467+Julio!T467+Agosto!T467+Septiembre!T467+Octubre!T467+Noviembre!T467+Diciembre!T467</f>
        <v>9259.2592592592591</v>
      </c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</row>
    <row r="474" spans="1:27" ht="15" customHeight="1">
      <c r="A474" s="41" t="s">
        <v>1256</v>
      </c>
      <c r="B474" s="23"/>
      <c r="C474" s="24"/>
      <c r="D474" s="41" t="s">
        <v>1279</v>
      </c>
      <c r="E474" s="24"/>
      <c r="F474" s="42" t="s">
        <v>1280</v>
      </c>
      <c r="G474" s="41" t="s">
        <v>1281</v>
      </c>
      <c r="H474" s="23"/>
      <c r="I474" s="23"/>
      <c r="J474" s="41" t="s">
        <v>1282</v>
      </c>
      <c r="K474" s="24"/>
      <c r="L474" s="41" t="s">
        <v>310</v>
      </c>
      <c r="M474" s="24"/>
      <c r="N474" s="42">
        <f>Enero!Q468+Febrero!Q468+Marzo!Q468+Abril!Q468+Mayo!Q468+Junio!Q468+Julio!Q468+Agosto!Q468+Septiembre!Q468+Octubre!Q468+Noviembre!Q468+Diciembre!Q468</f>
        <v>0</v>
      </c>
      <c r="O474" s="43">
        <f>Enero!O468+Febrero!O468+Marzo!O468+Abril!O468+Mayo!O468+Junio!O468+Julio!O468+Agosto!O468+Septiembre!O468+Octubre!O468+Noviembre!O468+Diciembre!O468</f>
        <v>0</v>
      </c>
      <c r="P474" s="43">
        <f>Enero!T468+Febrero!T468+Marzo!T468+Abril!T468+Mayo!T468+Junio!T468+Julio!T468+Agosto!T468+Septiembre!T468+Octubre!T468+Noviembre!T468+Diciembre!T468</f>
        <v>9259.2592592592591</v>
      </c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</row>
    <row r="475" spans="1:27" ht="15" customHeight="1">
      <c r="A475" s="41" t="s">
        <v>1256</v>
      </c>
      <c r="B475" s="23"/>
      <c r="C475" s="24"/>
      <c r="D475" s="41" t="s">
        <v>1257</v>
      </c>
      <c r="E475" s="24"/>
      <c r="F475" s="42" t="s">
        <v>1258</v>
      </c>
      <c r="G475" s="41" t="s">
        <v>1283</v>
      </c>
      <c r="H475" s="23"/>
      <c r="I475" s="23"/>
      <c r="J475" s="41" t="s">
        <v>1284</v>
      </c>
      <c r="K475" s="24"/>
      <c r="L475" s="41" t="s">
        <v>35</v>
      </c>
      <c r="M475" s="24"/>
      <c r="N475" s="42">
        <f>Enero!Q469+Febrero!Q469+Marzo!Q469+Abril!Q469+Mayo!Q469+Junio!Q469+Julio!Q469+Agosto!Q469+Septiembre!Q469+Octubre!Q469+Noviembre!Q469+Diciembre!Q469</f>
        <v>4</v>
      </c>
      <c r="O475" s="43">
        <f>Enero!O469+Febrero!O469+Marzo!O469+Abril!O469+Mayo!O469+Junio!O469+Julio!O469+Agosto!O469+Septiembre!O469+Octubre!O469+Noviembre!O469+Diciembre!O469</f>
        <v>0</v>
      </c>
      <c r="P475" s="43">
        <f>Enero!T469+Febrero!T469+Marzo!T469+Abril!T469+Mayo!T469+Junio!T469+Julio!T469+Agosto!T469+Septiembre!T469+Octubre!T469+Noviembre!T469+Diciembre!T469</f>
        <v>46296.296296296292</v>
      </c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</row>
    <row r="476" spans="1:27" ht="15" customHeight="1">
      <c r="A476" s="44" t="s">
        <v>1285</v>
      </c>
      <c r="B476" s="23"/>
      <c r="C476" s="24"/>
      <c r="D476" s="44" t="s">
        <v>1286</v>
      </c>
      <c r="E476" s="24"/>
      <c r="F476" s="45" t="s">
        <v>961</v>
      </c>
      <c r="G476" s="44" t="s">
        <v>1287</v>
      </c>
      <c r="H476" s="23"/>
      <c r="I476" s="46"/>
      <c r="J476" s="44" t="s">
        <v>1288</v>
      </c>
      <c r="K476" s="24"/>
      <c r="L476" s="44" t="s">
        <v>896</v>
      </c>
      <c r="M476" s="24"/>
      <c r="N476" s="45">
        <f>Enero!Q470+Febrero!Q470+Marzo!Q470+Abril!Q470+Mayo!Q470+Junio!Q470+Julio!Q470+Agosto!Q470+Septiembre!Q470+Octubre!Q470+Noviembre!Q470+Diciembre!Q470</f>
        <v>0</v>
      </c>
      <c r="O476" s="47">
        <f>Enero!O470+Febrero!O470+Marzo!O470+Abril!O470+Mayo!O470+Junio!O470+Julio!O470+Agosto!O470+Septiembre!O470+Octubre!O470+Noviembre!O470+Diciembre!O470</f>
        <v>365895</v>
      </c>
      <c r="P476" s="47">
        <f>Enero!T470+Febrero!T470+Marzo!T470+Abril!T470+Mayo!T470+Junio!T470+Julio!T470+Agosto!T470+Septiembre!T470+Octubre!T470+Noviembre!T470+Diciembre!T470</f>
        <v>2849158.5185185187</v>
      </c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</row>
    <row r="477" spans="1:27" ht="15" customHeight="1">
      <c r="A477" s="41" t="s">
        <v>1285</v>
      </c>
      <c r="B477" s="23"/>
      <c r="C477" s="24"/>
      <c r="D477" s="41" t="s">
        <v>1286</v>
      </c>
      <c r="E477" s="24"/>
      <c r="F477" s="42" t="s">
        <v>961</v>
      </c>
      <c r="G477" s="41" t="s">
        <v>1289</v>
      </c>
      <c r="H477" s="23"/>
      <c r="I477" s="23"/>
      <c r="J477" s="41" t="s">
        <v>1290</v>
      </c>
      <c r="K477" s="24"/>
      <c r="L477" s="41" t="s">
        <v>896</v>
      </c>
      <c r="M477" s="24"/>
      <c r="N477" s="42">
        <f>Enero!Q471+Febrero!Q471+Marzo!Q471+Abril!Q471+Mayo!Q471+Junio!Q471+Julio!Q471+Agosto!Q471+Septiembre!Q471+Octubre!Q471+Noviembre!Q471+Diciembre!Q471</f>
        <v>3</v>
      </c>
      <c r="O477" s="43">
        <f>Enero!O471+Febrero!O471+Marzo!O471+Abril!O471+Mayo!O471+Junio!O471+Julio!O471+Agosto!O471+Septiembre!O471+Octubre!O471+Noviembre!O471+Diciembre!O471</f>
        <v>0</v>
      </c>
      <c r="P477" s="43">
        <f>Enero!T471+Febrero!T471+Marzo!T471+Abril!T471+Mayo!T471+Junio!T471+Julio!T471+Agosto!T471+Septiembre!T471+Octubre!T471+Noviembre!T471+Diciembre!T471</f>
        <v>74074.074074074073</v>
      </c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</row>
    <row r="478" spans="1:27" ht="15" customHeight="1">
      <c r="A478" s="41" t="s">
        <v>1285</v>
      </c>
      <c r="B478" s="23"/>
      <c r="C478" s="24"/>
      <c r="D478" s="41" t="s">
        <v>1286</v>
      </c>
      <c r="E478" s="24"/>
      <c r="F478" s="42" t="s">
        <v>961</v>
      </c>
      <c r="G478" s="41" t="s">
        <v>1291</v>
      </c>
      <c r="H478" s="23"/>
      <c r="I478" s="23"/>
      <c r="J478" s="41" t="s">
        <v>1292</v>
      </c>
      <c r="K478" s="24"/>
      <c r="L478" s="41" t="s">
        <v>896</v>
      </c>
      <c r="M478" s="24"/>
      <c r="N478" s="42">
        <f>Enero!Q472+Febrero!Q472+Marzo!Q472+Abril!Q472+Mayo!Q472+Junio!Q472+Julio!Q472+Agosto!Q472+Septiembre!Q472+Octubre!Q472+Noviembre!Q472+Diciembre!Q472</f>
        <v>0</v>
      </c>
      <c r="O478" s="43">
        <f>Enero!O472+Febrero!O472+Marzo!O472+Abril!O472+Mayo!O472+Junio!O472+Julio!O472+Agosto!O472+Septiembre!O472+Octubre!O472+Noviembre!O472+Diciembre!O472</f>
        <v>366627</v>
      </c>
      <c r="P478" s="43">
        <f>Enero!T472+Febrero!T472+Marzo!T472+Abril!T472+Mayo!T472+Junio!T472+Julio!T472+Agosto!T472+Septiembre!T472+Octubre!T472+Noviembre!T472+Diciembre!T472</f>
        <v>385145.51851851854</v>
      </c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</row>
    <row r="479" spans="1:27" ht="15" customHeight="1">
      <c r="A479" s="44" t="s">
        <v>1285</v>
      </c>
      <c r="B479" s="23"/>
      <c r="C479" s="24"/>
      <c r="D479" s="44" t="s">
        <v>1286</v>
      </c>
      <c r="E479" s="24"/>
      <c r="F479" s="45" t="s">
        <v>961</v>
      </c>
      <c r="G479" s="44" t="s">
        <v>1293</v>
      </c>
      <c r="H479" s="23"/>
      <c r="I479" s="46"/>
      <c r="J479" s="44" t="s">
        <v>1294</v>
      </c>
      <c r="K479" s="24"/>
      <c r="L479" s="44" t="s">
        <v>896</v>
      </c>
      <c r="M479" s="24"/>
      <c r="N479" s="45">
        <f>Enero!Q473+Febrero!Q473+Marzo!Q473+Abril!Q473+Mayo!Q473+Junio!Q473+Julio!Q473+Agosto!Q473+Septiembre!Q473+Octubre!Q473+Noviembre!Q473+Diciembre!Q473</f>
        <v>0</v>
      </c>
      <c r="O479" s="47">
        <f>Enero!O473+Febrero!O473+Marzo!O473+Abril!O473+Mayo!O473+Junio!O473+Julio!O473+Agosto!O473+Septiembre!O473+Octubre!O473+Noviembre!O473+Diciembre!O473</f>
        <v>0</v>
      </c>
      <c r="P479" s="47">
        <f>Enero!T473+Febrero!T473+Marzo!T473+Abril!T473+Mayo!T473+Junio!T473+Julio!T473+Agosto!T473+Septiembre!T473+Octubre!T473+Noviembre!T473+Diciembre!T473</f>
        <v>2483263.5185185187</v>
      </c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</row>
    <row r="480" spans="1:27" ht="15" customHeight="1">
      <c r="A480" s="44" t="s">
        <v>1285</v>
      </c>
      <c r="B480" s="23"/>
      <c r="C480" s="24"/>
      <c r="D480" s="44" t="s">
        <v>1286</v>
      </c>
      <c r="E480" s="24"/>
      <c r="F480" s="45" t="s">
        <v>961</v>
      </c>
      <c r="G480" s="44" t="s">
        <v>1295</v>
      </c>
      <c r="H480" s="23"/>
      <c r="I480" s="46"/>
      <c r="J480" s="44" t="s">
        <v>1296</v>
      </c>
      <c r="K480" s="24"/>
      <c r="L480" s="44" t="s">
        <v>896</v>
      </c>
      <c r="M480" s="24"/>
      <c r="N480" s="45">
        <f>Enero!Q474+Febrero!Q474+Marzo!Q474+Abril!Q474+Mayo!Q474+Junio!Q474+Julio!Q474+Agosto!Q474+Septiembre!Q474+Octubre!Q474+Noviembre!Q474+Diciembre!Q474</f>
        <v>0</v>
      </c>
      <c r="O480" s="47">
        <f>Enero!O474+Febrero!O474+Marzo!O474+Abril!O474+Mayo!O474+Junio!O474+Julio!O474+Agosto!O474+Septiembre!O474+Octubre!O474+Noviembre!O474+Diciembre!O474</f>
        <v>0</v>
      </c>
      <c r="P480" s="47">
        <f>Enero!T474+Febrero!T474+Marzo!T474+Abril!T474+Mayo!T474+Junio!T474+Julio!T474+Agosto!T474+Septiembre!T474+Octubre!T474+Noviembre!T474+Diciembre!T474</f>
        <v>1081056.5185185184</v>
      </c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</row>
    <row r="481" spans="1:27" ht="15" customHeight="1">
      <c r="A481" s="44" t="s">
        <v>1285</v>
      </c>
      <c r="B481" s="23"/>
      <c r="C481" s="24"/>
      <c r="D481" s="44" t="s">
        <v>1286</v>
      </c>
      <c r="E481" s="24"/>
      <c r="F481" s="45" t="s">
        <v>961</v>
      </c>
      <c r="G481" s="44" t="s">
        <v>1297</v>
      </c>
      <c r="H481" s="23"/>
      <c r="I481" s="46"/>
      <c r="J481" s="44" t="s">
        <v>1298</v>
      </c>
      <c r="K481" s="24"/>
      <c r="L481" s="44" t="s">
        <v>896</v>
      </c>
      <c r="M481" s="24"/>
      <c r="N481" s="45">
        <f>Enero!Q475+Febrero!Q475+Marzo!Q475+Abril!Q475+Mayo!Q475+Junio!Q475+Julio!Q475+Agosto!Q475+Septiembre!Q475+Octubre!Q475+Noviembre!Q475+Diciembre!Q475</f>
        <v>0</v>
      </c>
      <c r="O481" s="47">
        <f>Enero!O475+Febrero!O475+Marzo!O475+Abril!O475+Mayo!O475+Junio!O475+Julio!O475+Agosto!O475+Septiembre!O475+Octubre!O475+Noviembre!O475+Diciembre!O475</f>
        <v>0</v>
      </c>
      <c r="P481" s="47">
        <f>Enero!T475+Febrero!T475+Marzo!T475+Abril!T475+Mayo!T475+Junio!T475+Julio!T475+Agosto!T475+Septiembre!T475+Octubre!T475+Noviembre!T475+Diciembre!T475</f>
        <v>1081056.5185185184</v>
      </c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</row>
    <row r="482" spans="1:27" ht="15" customHeight="1">
      <c r="A482" s="44" t="s">
        <v>1285</v>
      </c>
      <c r="B482" s="23"/>
      <c r="C482" s="24"/>
      <c r="D482" s="44" t="s">
        <v>1286</v>
      </c>
      <c r="E482" s="24"/>
      <c r="F482" s="45" t="s">
        <v>961</v>
      </c>
      <c r="G482" s="44" t="s">
        <v>1299</v>
      </c>
      <c r="H482" s="23"/>
      <c r="I482" s="46"/>
      <c r="J482" s="44" t="s">
        <v>1300</v>
      </c>
      <c r="K482" s="24"/>
      <c r="L482" s="44" t="s">
        <v>896</v>
      </c>
      <c r="M482" s="24"/>
      <c r="N482" s="45">
        <f>Enero!Q476+Febrero!Q476+Marzo!Q476+Abril!Q476+Mayo!Q476+Junio!Q476+Julio!Q476+Agosto!Q476+Septiembre!Q476+Octubre!Q476+Noviembre!Q476+Diciembre!Q476</f>
        <v>0</v>
      </c>
      <c r="O482" s="47">
        <f>Enero!O476+Febrero!O476+Marzo!O476+Abril!O476+Mayo!O476+Junio!O476+Julio!O476+Agosto!O476+Septiembre!O476+Octubre!O476+Noviembre!O476+Diciembre!O476</f>
        <v>0</v>
      </c>
      <c r="P482" s="47">
        <f>Enero!T476+Febrero!T476+Marzo!T476+Abril!T476+Mayo!T476+Junio!T476+Julio!T476+Agosto!T476+Septiembre!T476+Octubre!T476+Noviembre!T476+Diciembre!T476</f>
        <v>2483263.5185185187</v>
      </c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</row>
    <row r="483" spans="1:27" ht="15" customHeight="1">
      <c r="A483" s="44" t="s">
        <v>1285</v>
      </c>
      <c r="B483" s="23"/>
      <c r="C483" s="24"/>
      <c r="D483" s="44" t="s">
        <v>1286</v>
      </c>
      <c r="E483" s="24"/>
      <c r="F483" s="45" t="s">
        <v>961</v>
      </c>
      <c r="G483" s="44" t="s">
        <v>1301</v>
      </c>
      <c r="H483" s="23"/>
      <c r="I483" s="46"/>
      <c r="J483" s="44" t="s">
        <v>1302</v>
      </c>
      <c r="K483" s="24"/>
      <c r="L483" s="44" t="s">
        <v>106</v>
      </c>
      <c r="M483" s="24"/>
      <c r="N483" s="45">
        <f>Enero!Q477+Febrero!Q477+Marzo!Q477+Abril!Q477+Mayo!Q477+Junio!Q477+Julio!Q477+Agosto!Q477+Septiembre!Q477+Octubre!Q477+Noviembre!Q477+Diciembre!Q477</f>
        <v>0</v>
      </c>
      <c r="O483" s="47">
        <f>Enero!O477+Febrero!O477+Marzo!O477+Abril!O477+Mayo!O477+Junio!O477+Julio!O477+Agosto!O477+Septiembre!O477+Octubre!O477+Noviembre!O477+Diciembre!O477</f>
        <v>731790</v>
      </c>
      <c r="P483" s="47">
        <f>Enero!T477+Febrero!T477+Marzo!T477+Abril!T477+Mayo!T477+Junio!T477+Julio!T477+Agosto!T477+Septiembre!T477+Octubre!T477+Noviembre!T477+Diciembre!T477</f>
        <v>3215053.5185185187</v>
      </c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</row>
    <row r="484" spans="1:27" ht="15" customHeight="1">
      <c r="A484" s="41" t="s">
        <v>1303</v>
      </c>
      <c r="B484" s="23"/>
      <c r="C484" s="24"/>
      <c r="D484" s="41" t="s">
        <v>215</v>
      </c>
      <c r="E484" s="24"/>
      <c r="F484" s="42" t="s">
        <v>216</v>
      </c>
      <c r="G484" s="41" t="s">
        <v>1304</v>
      </c>
      <c r="H484" s="23"/>
      <c r="I484" s="23"/>
      <c r="J484" s="41" t="s">
        <v>1305</v>
      </c>
      <c r="K484" s="24"/>
      <c r="L484" s="41" t="s">
        <v>23</v>
      </c>
      <c r="M484" s="24"/>
      <c r="N484" s="42">
        <f>Enero!Q478+Febrero!Q478+Marzo!Q478+Abril!Q478+Mayo!Q478+Junio!Q478+Julio!Q478+Agosto!Q478+Septiembre!Q478+Octubre!Q478+Noviembre!Q478+Diciembre!Q478</f>
        <v>1</v>
      </c>
      <c r="O484" s="43">
        <f>Enero!O478+Febrero!O478+Marzo!O478+Abril!O478+Mayo!O478+Junio!O478+Julio!O478+Agosto!O478+Septiembre!O478+Octubre!O478+Noviembre!O478+Diciembre!O478</f>
        <v>0</v>
      </c>
      <c r="P484" s="43">
        <f>Enero!T478+Febrero!T478+Marzo!T478+Abril!T478+Mayo!T478+Junio!T478+Julio!T478+Agosto!T478+Septiembre!T478+Octubre!T478+Noviembre!T478+Diciembre!T478</f>
        <v>27777.777777777777</v>
      </c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</row>
    <row r="485" spans="1:27" ht="15" customHeight="1">
      <c r="A485" s="41" t="s">
        <v>1303</v>
      </c>
      <c r="B485" s="23"/>
      <c r="C485" s="24"/>
      <c r="D485" s="41" t="s">
        <v>215</v>
      </c>
      <c r="E485" s="24"/>
      <c r="F485" s="42" t="s">
        <v>216</v>
      </c>
      <c r="G485" s="41" t="s">
        <v>1306</v>
      </c>
      <c r="H485" s="23"/>
      <c r="I485" s="23"/>
      <c r="J485" s="41" t="s">
        <v>1307</v>
      </c>
      <c r="K485" s="24"/>
      <c r="L485" s="41" t="s">
        <v>23</v>
      </c>
      <c r="M485" s="24"/>
      <c r="N485" s="42">
        <f>Enero!Q479+Febrero!Q479+Marzo!Q479+Abril!Q479+Mayo!Q479+Junio!Q479+Julio!Q479+Agosto!Q479+Septiembre!Q479+Octubre!Q479+Noviembre!Q479+Diciembre!Q479</f>
        <v>0</v>
      </c>
      <c r="O485" s="43">
        <f>Enero!O479+Febrero!O479+Marzo!O479+Abril!O479+Mayo!O479+Junio!O479+Julio!O479+Agosto!O479+Septiembre!O479+Octubre!O479+Noviembre!O479+Diciembre!O479</f>
        <v>0</v>
      </c>
      <c r="P485" s="43">
        <f>Enero!T479+Febrero!T479+Marzo!T479+Abril!T479+Mayo!T479+Junio!T479+Julio!T479+Agosto!T479+Septiembre!T479+Octubre!T479+Noviembre!T479+Diciembre!T479</f>
        <v>9259.2592592592591</v>
      </c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</row>
    <row r="486" spans="1:27" ht="15" customHeight="1">
      <c r="A486" s="41" t="s">
        <v>1308</v>
      </c>
      <c r="B486" s="23"/>
      <c r="C486" s="24"/>
      <c r="D486" s="41" t="s">
        <v>1309</v>
      </c>
      <c r="E486" s="24"/>
      <c r="F486" s="42" t="s">
        <v>1310</v>
      </c>
      <c r="G486" s="41" t="s">
        <v>1311</v>
      </c>
      <c r="H486" s="23"/>
      <c r="I486" s="23"/>
      <c r="J486" s="41" t="s">
        <v>1312</v>
      </c>
      <c r="K486" s="24"/>
      <c r="L486" s="41" t="s">
        <v>23</v>
      </c>
      <c r="M486" s="24"/>
      <c r="N486" s="42">
        <f>Enero!Q480+Febrero!Q480+Marzo!Q480+Abril!Q480+Mayo!Q480+Junio!Q480+Julio!Q480+Agosto!Q480+Septiembre!Q480+Octubre!Q480+Noviembre!Q480+Diciembre!Q480</f>
        <v>1</v>
      </c>
      <c r="O486" s="43">
        <f>Enero!O480+Febrero!O480+Marzo!O480+Abril!O480+Mayo!O480+Junio!O480+Julio!O480+Agosto!O480+Septiembre!O480+Octubre!O480+Noviembre!O480+Diciembre!O480</f>
        <v>3168774</v>
      </c>
      <c r="P486" s="43">
        <f>Enero!T480+Febrero!T480+Marzo!T480+Abril!T480+Mayo!T480+Junio!T480+Julio!T480+Agosto!T480+Septiembre!T480+Octubre!T480+Noviembre!T480+Diciembre!T480</f>
        <v>3196551.777777778</v>
      </c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</row>
    <row r="487" spans="1:27" ht="15" customHeight="1">
      <c r="A487" s="48" t="s">
        <v>1313</v>
      </c>
      <c r="B487" s="23"/>
      <c r="C487" s="24"/>
      <c r="D487" s="48" t="s">
        <v>1314</v>
      </c>
      <c r="E487" s="24"/>
      <c r="F487" s="49" t="s">
        <v>348</v>
      </c>
      <c r="G487" s="48" t="s">
        <v>1315</v>
      </c>
      <c r="H487" s="23"/>
      <c r="I487" s="46"/>
      <c r="J487" s="48" t="s">
        <v>1316</v>
      </c>
      <c r="K487" s="24"/>
      <c r="L487" s="48" t="s">
        <v>310</v>
      </c>
      <c r="M487" s="24"/>
      <c r="N487" s="49">
        <f>Enero!Q481+Febrero!Q481+Marzo!Q481+Abril!Q481+Mayo!Q481+Junio!Q481+Julio!Q481+Agosto!Q481+Septiembre!Q481+Octubre!Q481+Noviembre!Q481+Diciembre!Q481</f>
        <v>0</v>
      </c>
      <c r="O487" s="50">
        <f>Enero!O481+Febrero!O481+Marzo!O481+Abril!O481+Mayo!O481+Junio!O481+Julio!O481+Agosto!O481+Septiembre!O481+Octubre!O481+Noviembre!O481+Diciembre!O481</f>
        <v>0</v>
      </c>
      <c r="P487" s="50">
        <f>Enero!T481+Febrero!T481+Marzo!T481+Abril!T481+Mayo!T481+Junio!T481+Julio!T481+Agosto!T481+Septiembre!T481+Octubre!T481+Noviembre!T481+Diciembre!T481</f>
        <v>0</v>
      </c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</row>
    <row r="488" spans="1:27" ht="42.75" customHeight="1">
      <c r="A488" s="44" t="s">
        <v>1317</v>
      </c>
      <c r="B488" s="23"/>
      <c r="C488" s="24"/>
      <c r="D488" s="44" t="s">
        <v>1318</v>
      </c>
      <c r="E488" s="24"/>
      <c r="F488" s="45" t="s">
        <v>43</v>
      </c>
      <c r="G488" s="44" t="s">
        <v>1319</v>
      </c>
      <c r="H488" s="23"/>
      <c r="I488" s="46"/>
      <c r="J488" s="44" t="s">
        <v>1320</v>
      </c>
      <c r="K488" s="24"/>
      <c r="L488" s="44" t="s">
        <v>30</v>
      </c>
      <c r="M488" s="24"/>
      <c r="N488" s="45">
        <f>Enero!Q482+Febrero!Q482+Marzo!Q482+Abril!Q482+Mayo!Q482+Junio!Q482+Julio!Q482+Agosto!Q482+Septiembre!Q482+Octubre!Q482+Noviembre!Q482+Diciembre!Q482</f>
        <v>0</v>
      </c>
      <c r="O488" s="47">
        <f>Enero!O482+Febrero!O482+Marzo!O482+Abril!O482+Mayo!O482+Junio!O482+Julio!O482+Agosto!O482+Septiembre!O482+Octubre!O482+Noviembre!O482+Diciembre!O482</f>
        <v>0</v>
      </c>
      <c r="P488" s="47">
        <f>Enero!T482+Febrero!T482+Marzo!T482+Abril!T482+Mayo!T482+Junio!T482+Julio!T482+Agosto!T482+Septiembre!T482+Octubre!T482+Noviembre!T482+Diciembre!T482</f>
        <v>184784783.33333331</v>
      </c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</row>
    <row r="489" spans="1:27" ht="15" customHeight="1">
      <c r="A489" s="41" t="s">
        <v>1321</v>
      </c>
      <c r="B489" s="23"/>
      <c r="C489" s="24"/>
      <c r="D489" s="41" t="s">
        <v>1322</v>
      </c>
      <c r="E489" s="24"/>
      <c r="F489" s="42" t="s">
        <v>1323</v>
      </c>
      <c r="G489" s="41" t="s">
        <v>1324</v>
      </c>
      <c r="H489" s="23"/>
      <c r="I489" s="23"/>
      <c r="J489" s="41" t="s">
        <v>1325</v>
      </c>
      <c r="K489" s="24"/>
      <c r="L489" s="41" t="s">
        <v>23</v>
      </c>
      <c r="M489" s="24"/>
      <c r="N489" s="42">
        <f>Enero!Q483+Febrero!Q483+Marzo!Q483+Abril!Q483+Mayo!Q483+Junio!Q483+Julio!Q483+Agosto!Q483+Septiembre!Q483+Octubre!Q483+Noviembre!Q483+Diciembre!Q483</f>
        <v>1</v>
      </c>
      <c r="O489" s="43">
        <f>Enero!O483+Febrero!O483+Marzo!O483+Abril!O483+Mayo!O483+Junio!O483+Julio!O483+Agosto!O483+Septiembre!O483+Octubre!O483+Noviembre!O483+Diciembre!O483</f>
        <v>0</v>
      </c>
      <c r="P489" s="43">
        <f>Enero!T483+Febrero!T483+Marzo!T483+Abril!T483+Mayo!T483+Junio!T483+Julio!T483+Agosto!T483+Septiembre!T483+Octubre!T483+Noviembre!T483+Diciembre!T483</f>
        <v>37037.037037037036</v>
      </c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</row>
    <row r="490" spans="1:27" ht="15" customHeight="1">
      <c r="A490" s="41" t="s">
        <v>1321</v>
      </c>
      <c r="B490" s="23"/>
      <c r="C490" s="24"/>
      <c r="D490" s="41" t="s">
        <v>1322</v>
      </c>
      <c r="E490" s="24"/>
      <c r="F490" s="42" t="s">
        <v>1323</v>
      </c>
      <c r="G490" s="41" t="s">
        <v>1326</v>
      </c>
      <c r="H490" s="23"/>
      <c r="I490" s="23"/>
      <c r="J490" s="41" t="s">
        <v>1327</v>
      </c>
      <c r="K490" s="24"/>
      <c r="L490" s="41" t="s">
        <v>23</v>
      </c>
      <c r="M490" s="24"/>
      <c r="N490" s="42">
        <f>Enero!Q484+Febrero!Q484+Marzo!Q484+Abril!Q484+Mayo!Q484+Junio!Q484+Julio!Q484+Agosto!Q484+Septiembre!Q484+Octubre!Q484+Noviembre!Q484+Diciembre!Q484</f>
        <v>3</v>
      </c>
      <c r="O490" s="43">
        <f>Enero!O484+Febrero!O484+Marzo!O484+Abril!O484+Mayo!O484+Junio!O484+Julio!O484+Agosto!O484+Septiembre!O484+Octubre!O484+Noviembre!O484+Diciembre!O484</f>
        <v>0</v>
      </c>
      <c r="P490" s="43">
        <f>Enero!T484+Febrero!T484+Marzo!T484+Abril!T484+Mayo!T484+Junio!T484+Julio!T484+Agosto!T484+Septiembre!T484+Octubre!T484+Noviembre!T484+Diciembre!T484</f>
        <v>55555.555555555555</v>
      </c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</row>
    <row r="491" spans="1:27" ht="15" customHeight="1">
      <c r="A491" s="41" t="s">
        <v>1321</v>
      </c>
      <c r="B491" s="23"/>
      <c r="C491" s="24"/>
      <c r="D491" s="41" t="s">
        <v>1322</v>
      </c>
      <c r="E491" s="24"/>
      <c r="F491" s="42" t="s">
        <v>1323</v>
      </c>
      <c r="G491" s="41" t="s">
        <v>1328</v>
      </c>
      <c r="H491" s="23"/>
      <c r="I491" s="23"/>
      <c r="J491" s="41" t="s">
        <v>1329</v>
      </c>
      <c r="K491" s="24"/>
      <c r="L491" s="41" t="s">
        <v>23</v>
      </c>
      <c r="M491" s="24"/>
      <c r="N491" s="42">
        <f>Enero!Q485+Febrero!Q485+Marzo!Q485+Abril!Q485+Mayo!Q485+Junio!Q485+Julio!Q485+Agosto!Q485+Septiembre!Q485+Octubre!Q485+Noviembre!Q485+Diciembre!Q485</f>
        <v>1</v>
      </c>
      <c r="O491" s="43">
        <f>Enero!O485+Febrero!O485+Marzo!O485+Abril!O485+Mayo!O485+Junio!O485+Julio!O485+Agosto!O485+Septiembre!O485+Octubre!O485+Noviembre!O485+Diciembre!O485</f>
        <v>0</v>
      </c>
      <c r="P491" s="43">
        <f>Enero!T485+Febrero!T485+Marzo!T485+Abril!T485+Mayo!T485+Junio!T485+Julio!T485+Agosto!T485+Septiembre!T485+Octubre!T485+Noviembre!T485+Diciembre!T485</f>
        <v>46296.296296296292</v>
      </c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</row>
    <row r="492" spans="1:27" ht="15" customHeight="1">
      <c r="A492" s="41" t="s">
        <v>1321</v>
      </c>
      <c r="B492" s="23"/>
      <c r="C492" s="24"/>
      <c r="D492" s="41" t="s">
        <v>1322</v>
      </c>
      <c r="E492" s="24"/>
      <c r="F492" s="42" t="s">
        <v>1323</v>
      </c>
      <c r="G492" s="41" t="s">
        <v>1330</v>
      </c>
      <c r="H492" s="23"/>
      <c r="I492" s="23"/>
      <c r="J492" s="41" t="s">
        <v>1331</v>
      </c>
      <c r="K492" s="24"/>
      <c r="L492" s="41" t="s">
        <v>30</v>
      </c>
      <c r="M492" s="24"/>
      <c r="N492" s="42">
        <f>Enero!Q486+Febrero!Q486+Marzo!Q486+Abril!Q486+Mayo!Q486+Junio!Q486+Julio!Q486+Agosto!Q486+Septiembre!Q486+Octubre!Q486+Noviembre!Q486+Diciembre!Q486</f>
        <v>3</v>
      </c>
      <c r="O492" s="43">
        <f>Enero!O486+Febrero!O486+Marzo!O486+Abril!O486+Mayo!O486+Junio!O486+Julio!O486+Agosto!O486+Septiembre!O486+Octubre!O486+Noviembre!O486+Diciembre!O486</f>
        <v>0</v>
      </c>
      <c r="P492" s="43">
        <f>Enero!T486+Febrero!T486+Marzo!T486+Abril!T486+Mayo!T486+Junio!T486+Julio!T486+Agosto!T486+Septiembre!T486+Octubre!T486+Noviembre!T486+Diciembre!T486</f>
        <v>64814.814814814818</v>
      </c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</row>
    <row r="493" spans="1:27" ht="15" customHeight="1">
      <c r="A493" s="41" t="s">
        <v>1321</v>
      </c>
      <c r="B493" s="23"/>
      <c r="C493" s="24"/>
      <c r="D493" s="41" t="s">
        <v>1322</v>
      </c>
      <c r="E493" s="24"/>
      <c r="F493" s="42" t="s">
        <v>1323</v>
      </c>
      <c r="G493" s="41" t="s">
        <v>1332</v>
      </c>
      <c r="H493" s="23"/>
      <c r="I493" s="23"/>
      <c r="J493" s="41" t="s">
        <v>1333</v>
      </c>
      <c r="K493" s="24"/>
      <c r="L493" s="41" t="s">
        <v>30</v>
      </c>
      <c r="M493" s="24"/>
      <c r="N493" s="42">
        <f>Enero!Q487+Febrero!Q487+Marzo!Q487+Abril!Q487+Mayo!Q487+Junio!Q487+Julio!Q487+Agosto!Q487+Septiembre!Q487+Octubre!Q487+Noviembre!Q487+Diciembre!Q487</f>
        <v>6</v>
      </c>
      <c r="O493" s="43">
        <f>Enero!O487+Febrero!O487+Marzo!O487+Abril!O487+Mayo!O487+Junio!O487+Julio!O487+Agosto!O487+Septiembre!O487+Octubre!O487+Noviembre!O487+Diciembre!O487</f>
        <v>0</v>
      </c>
      <c r="P493" s="43">
        <f>Enero!T487+Febrero!T487+Marzo!T487+Abril!T487+Mayo!T487+Junio!T487+Julio!T487+Agosto!T487+Septiembre!T487+Octubre!T487+Noviembre!T487+Diciembre!T487</f>
        <v>157408.40740740742</v>
      </c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</row>
    <row r="494" spans="1:27" ht="15" customHeight="1">
      <c r="A494" s="41" t="s">
        <v>1321</v>
      </c>
      <c r="B494" s="23"/>
      <c r="C494" s="24"/>
      <c r="D494" s="41" t="s">
        <v>1322</v>
      </c>
      <c r="E494" s="24"/>
      <c r="F494" s="42" t="s">
        <v>1323</v>
      </c>
      <c r="G494" s="41" t="s">
        <v>1334</v>
      </c>
      <c r="H494" s="23"/>
      <c r="I494" s="23"/>
      <c r="J494" s="41" t="s">
        <v>1335</v>
      </c>
      <c r="K494" s="24"/>
      <c r="L494" s="41" t="s">
        <v>30</v>
      </c>
      <c r="M494" s="24"/>
      <c r="N494" s="42">
        <f>Enero!Q488+Febrero!Q488+Marzo!Q488+Abril!Q488+Mayo!Q488+Junio!Q488+Julio!Q488+Agosto!Q488+Septiembre!Q488+Octubre!Q488+Noviembre!Q488+Diciembre!Q488</f>
        <v>4</v>
      </c>
      <c r="O494" s="43">
        <f>Enero!O488+Febrero!O488+Marzo!O488+Abril!O488+Mayo!O488+Junio!O488+Julio!O488+Agosto!O488+Septiembre!O488+Octubre!O488+Noviembre!O488+Diciembre!O488</f>
        <v>0</v>
      </c>
      <c r="P494" s="43">
        <f>Enero!T488+Febrero!T488+Marzo!T488+Abril!T488+Mayo!T488+Junio!T488+Julio!T488+Agosto!T488+Septiembre!T488+Octubre!T488+Noviembre!T488+Diciembre!T488</f>
        <v>101851.85185185185</v>
      </c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</row>
    <row r="495" spans="1:27" ht="15" customHeight="1">
      <c r="A495" s="41" t="s">
        <v>1321</v>
      </c>
      <c r="B495" s="23"/>
      <c r="C495" s="24"/>
      <c r="D495" s="41" t="s">
        <v>1322</v>
      </c>
      <c r="E495" s="24"/>
      <c r="F495" s="42" t="s">
        <v>1323</v>
      </c>
      <c r="G495" s="41" t="s">
        <v>1336</v>
      </c>
      <c r="H495" s="23"/>
      <c r="I495" s="23"/>
      <c r="J495" s="41" t="s">
        <v>1337</v>
      </c>
      <c r="K495" s="24"/>
      <c r="L495" s="41" t="s">
        <v>35</v>
      </c>
      <c r="M495" s="24"/>
      <c r="N495" s="42">
        <f>Enero!Q489+Febrero!Q489+Marzo!Q489+Abril!Q489+Mayo!Q489+Junio!Q489+Julio!Q489+Agosto!Q489+Septiembre!Q489+Octubre!Q489+Noviembre!Q489+Diciembre!Q489</f>
        <v>1</v>
      </c>
      <c r="O495" s="43">
        <f>Enero!O489+Febrero!O489+Marzo!O489+Abril!O489+Mayo!O489+Junio!O489+Julio!O489+Agosto!O489+Septiembre!O489+Octubre!O489+Noviembre!O489+Diciembre!O489</f>
        <v>0</v>
      </c>
      <c r="P495" s="43">
        <f>Enero!T489+Febrero!T489+Marzo!T489+Abril!T489+Mayo!T489+Junio!T489+Julio!T489+Agosto!T489+Septiembre!T489+Octubre!T489+Noviembre!T489+Diciembre!T489</f>
        <v>74076.074074074073</v>
      </c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</row>
    <row r="496" spans="1:27" ht="15" customHeight="1">
      <c r="A496" s="41" t="s">
        <v>1321</v>
      </c>
      <c r="B496" s="23"/>
      <c r="C496" s="24"/>
      <c r="D496" s="41" t="s">
        <v>1322</v>
      </c>
      <c r="E496" s="24"/>
      <c r="F496" s="42" t="s">
        <v>1323</v>
      </c>
      <c r="G496" s="41" t="s">
        <v>1338</v>
      </c>
      <c r="H496" s="23"/>
      <c r="I496" s="23"/>
      <c r="J496" s="41" t="s">
        <v>1339</v>
      </c>
      <c r="K496" s="24"/>
      <c r="L496" s="41" t="s">
        <v>239</v>
      </c>
      <c r="M496" s="24"/>
      <c r="N496" s="42">
        <f>Enero!Q490+Febrero!Q490+Marzo!Q490+Abril!Q490+Mayo!Q490+Junio!Q490+Julio!Q490+Agosto!Q490+Septiembre!Q490+Octubre!Q490+Noviembre!Q490+Diciembre!Q490</f>
        <v>1</v>
      </c>
      <c r="O496" s="43">
        <f>Enero!O490+Febrero!O490+Marzo!O490+Abril!O490+Mayo!O490+Junio!O490+Julio!O490+Agosto!O490+Septiembre!O490+Octubre!O490+Noviembre!O490+Diciembre!O490</f>
        <v>0</v>
      </c>
      <c r="P496" s="43">
        <f>Enero!T490+Febrero!T490+Marzo!T490+Abril!T490+Mayo!T490+Junio!T490+Julio!T490+Agosto!T490+Septiembre!T490+Octubre!T490+Noviembre!T490+Diciembre!T490</f>
        <v>64814.814814814818</v>
      </c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</row>
    <row r="497" spans="1:27" ht="15" customHeight="1">
      <c r="A497" s="41" t="s">
        <v>1321</v>
      </c>
      <c r="B497" s="23"/>
      <c r="C497" s="24"/>
      <c r="D497" s="41" t="s">
        <v>1322</v>
      </c>
      <c r="E497" s="24"/>
      <c r="F497" s="42" t="s">
        <v>1323</v>
      </c>
      <c r="G497" s="41" t="s">
        <v>1340</v>
      </c>
      <c r="H497" s="23"/>
      <c r="I497" s="23"/>
      <c r="J497" s="41" t="s">
        <v>1341</v>
      </c>
      <c r="K497" s="24"/>
      <c r="L497" s="41" t="s">
        <v>239</v>
      </c>
      <c r="M497" s="24"/>
      <c r="N497" s="42">
        <f>Enero!Q491+Febrero!Q491+Marzo!Q491+Abril!Q491+Mayo!Q491+Junio!Q491+Julio!Q491+Agosto!Q491+Septiembre!Q491+Octubre!Q491+Noviembre!Q491+Diciembre!Q491</f>
        <v>1</v>
      </c>
      <c r="O497" s="43">
        <f>Enero!O491+Febrero!O491+Marzo!O491+Abril!O491+Mayo!O491+Junio!O491+Julio!O491+Agosto!O491+Septiembre!O491+Octubre!O491+Noviembre!O491+Diciembre!O491</f>
        <v>0</v>
      </c>
      <c r="P497" s="43">
        <f>Enero!T491+Febrero!T491+Marzo!T491+Abril!T491+Mayo!T491+Junio!T491+Julio!T491+Agosto!T491+Septiembre!T491+Octubre!T491+Noviembre!T491+Diciembre!T491</f>
        <v>46296.296296296292</v>
      </c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</row>
    <row r="498" spans="1:27" ht="15" customHeight="1">
      <c r="A498" s="41" t="s">
        <v>1321</v>
      </c>
      <c r="B498" s="23"/>
      <c r="C498" s="24"/>
      <c r="D498" s="41" t="s">
        <v>1322</v>
      </c>
      <c r="E498" s="24"/>
      <c r="F498" s="42" t="s">
        <v>1323</v>
      </c>
      <c r="G498" s="41" t="s">
        <v>1342</v>
      </c>
      <c r="H498" s="23"/>
      <c r="I498" s="23"/>
      <c r="J498" s="41" t="s">
        <v>1343</v>
      </c>
      <c r="K498" s="24"/>
      <c r="L498" s="41" t="s">
        <v>106</v>
      </c>
      <c r="M498" s="24"/>
      <c r="N498" s="42">
        <f>Enero!Q492+Febrero!Q492+Marzo!Q492+Abril!Q492+Mayo!Q492+Junio!Q492+Julio!Q492+Agosto!Q492+Septiembre!Q492+Octubre!Q492+Noviembre!Q492+Diciembre!Q492</f>
        <v>0</v>
      </c>
      <c r="O498" s="43">
        <f>Enero!O492+Febrero!O492+Marzo!O492+Abril!O492+Mayo!O492+Junio!O492+Julio!O492+Agosto!O492+Septiembre!O492+Octubre!O492+Noviembre!O492+Diciembre!O492</f>
        <v>0</v>
      </c>
      <c r="P498" s="43">
        <f>Enero!T492+Febrero!T492+Marzo!T492+Abril!T492+Mayo!T492+Junio!T492+Julio!T492+Agosto!T492+Septiembre!T492+Octubre!T492+Noviembre!T492+Diciembre!T492</f>
        <v>37037.037037037036</v>
      </c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</row>
    <row r="499" spans="1:27" ht="15" customHeight="1">
      <c r="A499" s="41" t="s">
        <v>1321</v>
      </c>
      <c r="B499" s="23"/>
      <c r="C499" s="24"/>
      <c r="D499" s="41" t="s">
        <v>1322</v>
      </c>
      <c r="E499" s="24"/>
      <c r="F499" s="42" t="s">
        <v>1323</v>
      </c>
      <c r="G499" s="41" t="s">
        <v>1344</v>
      </c>
      <c r="H499" s="23"/>
      <c r="I499" s="23"/>
      <c r="J499" s="41" t="s">
        <v>1345</v>
      </c>
      <c r="K499" s="24"/>
      <c r="L499" s="41" t="s">
        <v>106</v>
      </c>
      <c r="M499" s="24"/>
      <c r="N499" s="42">
        <f>Enero!Q493+Febrero!Q493+Marzo!Q493+Abril!Q493+Mayo!Q493+Junio!Q493+Julio!Q493+Agosto!Q493+Septiembre!Q493+Octubre!Q493+Noviembre!Q493+Diciembre!Q493</f>
        <v>0</v>
      </c>
      <c r="O499" s="43">
        <f>Enero!O493+Febrero!O493+Marzo!O493+Abril!O493+Mayo!O493+Junio!O493+Julio!O493+Agosto!O493+Septiembre!O493+Octubre!O493+Noviembre!O493+Diciembre!O493</f>
        <v>0</v>
      </c>
      <c r="P499" s="43">
        <f>Enero!T493+Febrero!T493+Marzo!T493+Abril!T493+Mayo!T493+Junio!T493+Julio!T493+Agosto!T493+Septiembre!T493+Octubre!T493+Noviembre!T493+Diciembre!T493</f>
        <v>18518.518518518518</v>
      </c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</row>
    <row r="500" spans="1:27" ht="15" customHeight="1">
      <c r="A500" s="41" t="s">
        <v>1321</v>
      </c>
      <c r="B500" s="23"/>
      <c r="C500" s="24"/>
      <c r="D500" s="41" t="s">
        <v>1346</v>
      </c>
      <c r="E500" s="24"/>
      <c r="F500" s="42" t="s">
        <v>1347</v>
      </c>
      <c r="G500" s="41" t="s">
        <v>1348</v>
      </c>
      <c r="H500" s="23"/>
      <c r="I500" s="23"/>
      <c r="J500" s="41" t="s">
        <v>1349</v>
      </c>
      <c r="K500" s="24"/>
      <c r="L500" s="41" t="s">
        <v>106</v>
      </c>
      <c r="M500" s="24"/>
      <c r="N500" s="42">
        <f>Enero!Q494+Febrero!Q494+Marzo!Q494+Abril!Q494+Mayo!Q494+Junio!Q494+Julio!Q494+Agosto!Q494+Septiembre!Q494+Octubre!Q494+Noviembre!Q494+Diciembre!Q494</f>
        <v>0</v>
      </c>
      <c r="O500" s="43">
        <f>Enero!O494+Febrero!O494+Marzo!O494+Abril!O494+Mayo!O494+Junio!O494+Julio!O494+Agosto!O494+Septiembre!O494+Octubre!O494+Noviembre!O494+Diciembre!O494</f>
        <v>0</v>
      </c>
      <c r="P500" s="43">
        <f>Enero!T494+Febrero!T494+Marzo!T494+Abril!T494+Mayo!T494+Junio!T494+Julio!T494+Agosto!T494+Septiembre!T494+Octubre!T494+Noviembre!T494+Diciembre!T494</f>
        <v>18518.518518518518</v>
      </c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</row>
    <row r="501" spans="1:27" ht="15" customHeight="1">
      <c r="A501" s="41" t="s">
        <v>1321</v>
      </c>
      <c r="B501" s="23"/>
      <c r="C501" s="24"/>
      <c r="D501" s="41" t="s">
        <v>1346</v>
      </c>
      <c r="E501" s="24"/>
      <c r="F501" s="42" t="s">
        <v>1347</v>
      </c>
      <c r="G501" s="41" t="s">
        <v>1350</v>
      </c>
      <c r="H501" s="23"/>
      <c r="I501" s="23"/>
      <c r="J501" s="41" t="s">
        <v>1351</v>
      </c>
      <c r="K501" s="24"/>
      <c r="L501" s="41" t="s">
        <v>106</v>
      </c>
      <c r="M501" s="24"/>
      <c r="N501" s="42">
        <f>Enero!Q495+Febrero!Q495+Marzo!Q495+Abril!Q495+Mayo!Q495+Junio!Q495+Julio!Q495+Agosto!Q495+Septiembre!Q495+Octubre!Q495+Noviembre!Q495+Diciembre!Q495</f>
        <v>0</v>
      </c>
      <c r="O501" s="43">
        <f>Enero!O495+Febrero!O495+Marzo!O495+Abril!O495+Mayo!O495+Junio!O495+Julio!O495+Agosto!O495+Septiembre!O495+Octubre!O495+Noviembre!O495+Diciembre!O495</f>
        <v>0</v>
      </c>
      <c r="P501" s="43">
        <f>Enero!T495+Febrero!T495+Marzo!T495+Abril!T495+Mayo!T495+Junio!T495+Julio!T495+Agosto!T495+Septiembre!T495+Octubre!T495+Noviembre!T495+Diciembre!T495</f>
        <v>18518.518518518518</v>
      </c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</row>
    <row r="502" spans="1:27" ht="15" customHeight="1">
      <c r="A502" s="41" t="s">
        <v>1352</v>
      </c>
      <c r="B502" s="23"/>
      <c r="C502" s="24"/>
      <c r="D502" s="41" t="s">
        <v>1353</v>
      </c>
      <c r="E502" s="24"/>
      <c r="F502" s="42" t="s">
        <v>1354</v>
      </c>
      <c r="G502" s="41" t="s">
        <v>1355</v>
      </c>
      <c r="H502" s="23"/>
      <c r="I502" s="23"/>
      <c r="J502" s="41" t="s">
        <v>1356</v>
      </c>
      <c r="K502" s="24"/>
      <c r="L502" s="41" t="s">
        <v>30</v>
      </c>
      <c r="M502" s="24"/>
      <c r="N502" s="42">
        <f>Enero!Q496+Febrero!Q496+Marzo!Q496+Abril!Q496+Mayo!Q496+Junio!Q496+Julio!Q496+Agosto!Q496+Septiembre!Q496+Octubre!Q496+Noviembre!Q496+Diciembre!Q496</f>
        <v>0</v>
      </c>
      <c r="O502" s="43">
        <f>Enero!O496+Febrero!O496+Marzo!O496+Abril!O496+Mayo!O496+Junio!O496+Julio!O496+Agosto!O496+Septiembre!O496+Octubre!O496+Noviembre!O496+Diciembre!O496</f>
        <v>0</v>
      </c>
      <c r="P502" s="43">
        <f>Enero!T496+Febrero!T496+Marzo!T496+Abril!T496+Mayo!T496+Junio!T496+Julio!T496+Agosto!T496+Septiembre!T496+Octubre!T496+Noviembre!T496+Diciembre!T496</f>
        <v>18518.518518518518</v>
      </c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</row>
    <row r="503" spans="1:27" ht="15" customHeight="1">
      <c r="A503" s="48" t="s">
        <v>1357</v>
      </c>
      <c r="B503" s="23"/>
      <c r="C503" s="24"/>
      <c r="D503" s="48" t="s">
        <v>1358</v>
      </c>
      <c r="E503" s="24"/>
      <c r="F503" s="49" t="s">
        <v>1359</v>
      </c>
      <c r="G503" s="48" t="s">
        <v>1360</v>
      </c>
      <c r="H503" s="23"/>
      <c r="I503" s="46"/>
      <c r="J503" s="48" t="s">
        <v>1361</v>
      </c>
      <c r="K503" s="24"/>
      <c r="L503" s="48" t="s">
        <v>30</v>
      </c>
      <c r="M503" s="24"/>
      <c r="N503" s="49">
        <f>Enero!Q497+Febrero!Q497+Marzo!Q497+Abril!Q497+Mayo!Q497+Junio!Q497+Julio!Q497+Agosto!Q497+Septiembre!Q497+Octubre!Q497+Noviembre!Q497+Diciembre!Q497</f>
        <v>0</v>
      </c>
      <c r="O503" s="50">
        <f>Enero!O497+Febrero!O497+Marzo!O497+Abril!O497+Mayo!O497+Junio!O497+Julio!O497+Agosto!O497+Septiembre!O497+Octubre!O497+Noviembre!O497+Diciembre!O497</f>
        <v>0</v>
      </c>
      <c r="P503" s="50">
        <f>Enero!T497+Febrero!T497+Marzo!T497+Abril!T497+Mayo!T497+Junio!T497+Julio!T497+Agosto!T497+Septiembre!T497+Octubre!T497+Noviembre!T497+Diciembre!T497</f>
        <v>0</v>
      </c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</row>
    <row r="504" spans="1:27" ht="15" customHeight="1">
      <c r="A504" s="48" t="s">
        <v>1362</v>
      </c>
      <c r="B504" s="23"/>
      <c r="C504" s="24"/>
      <c r="D504" s="48" t="s">
        <v>1363</v>
      </c>
      <c r="E504" s="24"/>
      <c r="F504" s="49" t="s">
        <v>1364</v>
      </c>
      <c r="G504" s="48" t="s">
        <v>1365</v>
      </c>
      <c r="H504" s="23"/>
      <c r="I504" s="46"/>
      <c r="J504" s="48" t="s">
        <v>1366</v>
      </c>
      <c r="K504" s="24"/>
      <c r="L504" s="48" t="s">
        <v>35</v>
      </c>
      <c r="M504" s="24"/>
      <c r="N504" s="49">
        <f>Enero!Q498+Febrero!Q498+Marzo!Q498+Abril!Q498+Mayo!Q498+Junio!Q498+Julio!Q498+Agosto!Q498+Septiembre!Q498+Octubre!Q498+Noviembre!Q498+Diciembre!Q498</f>
        <v>0</v>
      </c>
      <c r="O504" s="50">
        <f>Enero!O498+Febrero!O498+Marzo!O498+Abril!O498+Mayo!O498+Junio!O498+Julio!O498+Agosto!O498+Septiembre!O498+Octubre!O498+Noviembre!O498+Diciembre!O498</f>
        <v>0</v>
      </c>
      <c r="P504" s="50">
        <f>Enero!T498+Febrero!T498+Marzo!T498+Abril!T498+Mayo!T498+Junio!T498+Julio!T498+Agosto!T498+Septiembre!T498+Octubre!T498+Noviembre!T498+Diciembre!T498</f>
        <v>0</v>
      </c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</row>
    <row r="505" spans="1:27" ht="15" customHeight="1">
      <c r="A505" s="48" t="s">
        <v>1362</v>
      </c>
      <c r="B505" s="23"/>
      <c r="C505" s="24"/>
      <c r="D505" s="48" t="s">
        <v>1363</v>
      </c>
      <c r="E505" s="24"/>
      <c r="F505" s="49" t="s">
        <v>1364</v>
      </c>
      <c r="G505" s="48" t="s">
        <v>1367</v>
      </c>
      <c r="H505" s="23"/>
      <c r="I505" s="46"/>
      <c r="J505" s="48" t="s">
        <v>1368</v>
      </c>
      <c r="K505" s="24"/>
      <c r="L505" s="48" t="s">
        <v>35</v>
      </c>
      <c r="M505" s="24"/>
      <c r="N505" s="49">
        <f>Enero!Q499+Febrero!Q499+Marzo!Q499+Abril!Q499+Mayo!Q499+Junio!Q499+Julio!Q499+Agosto!Q499+Septiembre!Q499+Octubre!Q499+Noviembre!Q499+Diciembre!Q499</f>
        <v>0</v>
      </c>
      <c r="O505" s="50">
        <f>Enero!O499+Febrero!O499+Marzo!O499+Abril!O499+Mayo!O499+Junio!O499+Julio!O499+Agosto!O499+Septiembre!O499+Octubre!O499+Noviembre!O499+Diciembre!O499</f>
        <v>0</v>
      </c>
      <c r="P505" s="50">
        <f>Enero!T499+Febrero!T499+Marzo!T499+Abril!T499+Mayo!T499+Junio!T499+Julio!T499+Agosto!T499+Septiembre!T499+Octubre!T499+Noviembre!T499+Diciembre!T499</f>
        <v>0</v>
      </c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</row>
    <row r="506" spans="1:27" ht="15" customHeight="1">
      <c r="A506" s="48" t="s">
        <v>1362</v>
      </c>
      <c r="B506" s="23"/>
      <c r="C506" s="24"/>
      <c r="D506" s="48" t="s">
        <v>1369</v>
      </c>
      <c r="E506" s="24"/>
      <c r="F506" s="49" t="s">
        <v>1370</v>
      </c>
      <c r="G506" s="48" t="s">
        <v>1371</v>
      </c>
      <c r="H506" s="23"/>
      <c r="I506" s="46"/>
      <c r="J506" s="48" t="s">
        <v>1372</v>
      </c>
      <c r="K506" s="24"/>
      <c r="L506" s="48" t="s">
        <v>239</v>
      </c>
      <c r="M506" s="24"/>
      <c r="N506" s="49">
        <f>Enero!Q500+Febrero!Q500+Marzo!Q500+Abril!Q500+Mayo!Q500+Junio!Q500+Julio!Q500+Agosto!Q500+Septiembre!Q500+Octubre!Q500+Noviembre!Q500+Diciembre!Q500</f>
        <v>0</v>
      </c>
      <c r="O506" s="50">
        <f>Enero!O500+Febrero!O500+Marzo!O500+Abril!O500+Mayo!O500+Junio!O500+Julio!O500+Agosto!O500+Septiembre!O500+Octubre!O500+Noviembre!O500+Diciembre!O500</f>
        <v>0</v>
      </c>
      <c r="P506" s="50">
        <f>Enero!T500+Febrero!T500+Marzo!T500+Abril!T500+Mayo!T500+Junio!T500+Julio!T500+Agosto!T500+Septiembre!T500+Octubre!T500+Noviembre!T500+Diciembre!T500</f>
        <v>0</v>
      </c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</row>
    <row r="507" spans="1:27" ht="15" customHeight="1">
      <c r="A507" s="44" t="s">
        <v>1373</v>
      </c>
      <c r="B507" s="23"/>
      <c r="C507" s="24"/>
      <c r="D507" s="44" t="s">
        <v>1374</v>
      </c>
      <c r="E507" s="24"/>
      <c r="F507" s="45" t="s">
        <v>348</v>
      </c>
      <c r="G507" s="44" t="s">
        <v>1375</v>
      </c>
      <c r="H507" s="23"/>
      <c r="I507" s="46"/>
      <c r="J507" s="44" t="s">
        <v>1376</v>
      </c>
      <c r="K507" s="24"/>
      <c r="L507" s="44" t="s">
        <v>310</v>
      </c>
      <c r="M507" s="24"/>
      <c r="N507" s="45">
        <f>Enero!Q501+Febrero!Q501+Marzo!Q501+Abril!Q501+Mayo!Q501+Junio!Q501+Julio!Q501+Agosto!Q501+Septiembre!Q501+Octubre!Q501+Noviembre!Q501+Diciembre!Q501</f>
        <v>7</v>
      </c>
      <c r="O507" s="47">
        <f>Enero!O501+Febrero!O501+Marzo!O501+Abril!O501+Mayo!O501+Junio!O501+Julio!O501+Agosto!O501+Septiembre!O501+Octubre!O501+Noviembre!O501+Diciembre!O501</f>
        <v>785400</v>
      </c>
      <c r="P507" s="47">
        <f>Enero!T501+Febrero!T501+Marzo!T501+Abril!T501+Mayo!T501+Junio!T501+Julio!T501+Agosto!T501+Septiembre!T501+Octubre!T501+Noviembre!T501+Diciembre!T501</f>
        <v>102997005.92592594</v>
      </c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</row>
    <row r="508" spans="1:27" ht="15" customHeight="1">
      <c r="A508" s="41" t="s">
        <v>1377</v>
      </c>
      <c r="B508" s="23"/>
      <c r="C508" s="24"/>
      <c r="D508" s="41" t="s">
        <v>1378</v>
      </c>
      <c r="E508" s="24"/>
      <c r="F508" s="42" t="s">
        <v>184</v>
      </c>
      <c r="G508" s="41" t="s">
        <v>1379</v>
      </c>
      <c r="H508" s="23"/>
      <c r="I508" s="23"/>
      <c r="J508" s="41" t="s">
        <v>1380</v>
      </c>
      <c r="K508" s="24"/>
      <c r="L508" s="41" t="s">
        <v>99</v>
      </c>
      <c r="M508" s="24"/>
      <c r="N508" s="42">
        <f>Enero!Q502+Febrero!Q502+Marzo!Q502+Abril!Q502+Mayo!Q502+Junio!Q502+Julio!Q502+Agosto!Q502+Septiembre!Q502+Octubre!Q502+Noviembre!Q502+Diciembre!Q502</f>
        <v>2</v>
      </c>
      <c r="O508" s="43">
        <f>Enero!O502+Febrero!O502+Marzo!O502+Abril!O502+Mayo!O502+Junio!O502+Julio!O502+Agosto!O502+Septiembre!O502+Octubre!O502+Noviembre!O502+Diciembre!O502</f>
        <v>1487500</v>
      </c>
      <c r="P508" s="43">
        <f>Enero!T502+Febrero!T502+Marzo!T502+Abril!T502+Mayo!T502+Junio!T502+Julio!T502+Agosto!T502+Septiembre!T502+Octubre!T502+Noviembre!T502+Diciembre!T502</f>
        <v>1506018.5185185184</v>
      </c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</row>
    <row r="509" spans="1:27" ht="15" customHeight="1">
      <c r="A509" s="44" t="s">
        <v>1377</v>
      </c>
      <c r="B509" s="23"/>
      <c r="C509" s="24"/>
      <c r="D509" s="44" t="s">
        <v>1381</v>
      </c>
      <c r="E509" s="24"/>
      <c r="F509" s="45" t="s">
        <v>1382</v>
      </c>
      <c r="G509" s="44" t="s">
        <v>1383</v>
      </c>
      <c r="H509" s="23"/>
      <c r="I509" s="46"/>
      <c r="J509" s="44" t="s">
        <v>1384</v>
      </c>
      <c r="K509" s="24"/>
      <c r="L509" s="44" t="s">
        <v>99</v>
      </c>
      <c r="M509" s="24"/>
      <c r="N509" s="45">
        <f>Enero!Q503+Febrero!Q503+Marzo!Q503+Abril!Q503+Mayo!Q503+Junio!Q503+Julio!Q503+Agosto!Q503+Septiembre!Q503+Octubre!Q503+Noviembre!Q503+Diciembre!Q503</f>
        <v>5</v>
      </c>
      <c r="O509" s="47">
        <f>Enero!O503+Febrero!O503+Marzo!O503+Abril!O503+Mayo!O503+Junio!O503+Julio!O503+Agosto!O503+Septiembre!O503+Octubre!O503+Noviembre!O503+Diciembre!O503</f>
        <v>3712000</v>
      </c>
      <c r="P509" s="47">
        <f>Enero!T503+Febrero!T503+Marzo!T503+Abril!T503+Mayo!T503+Junio!T503+Julio!T503+Agosto!T503+Septiembre!T503+Octubre!T503+Noviembre!T503+Diciembre!T503</f>
        <v>6212370.3703703703</v>
      </c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</row>
    <row r="510" spans="1:27" ht="15" customHeight="1">
      <c r="A510" s="44" t="s">
        <v>1385</v>
      </c>
      <c r="B510" s="23"/>
      <c r="C510" s="24"/>
      <c r="D510" s="44" t="s">
        <v>1386</v>
      </c>
      <c r="E510" s="24"/>
      <c r="F510" s="45" t="s">
        <v>961</v>
      </c>
      <c r="G510" s="44" t="s">
        <v>1387</v>
      </c>
      <c r="H510" s="23"/>
      <c r="I510" s="46"/>
      <c r="J510" s="44" t="s">
        <v>1388</v>
      </c>
      <c r="K510" s="24"/>
      <c r="L510" s="44" t="s">
        <v>23</v>
      </c>
      <c r="M510" s="24"/>
      <c r="N510" s="45">
        <f>Enero!Q504+Febrero!Q504+Marzo!Q504+Abril!Q504+Mayo!Q504+Junio!Q504+Julio!Q504+Agosto!Q504+Septiembre!Q504+Octubre!Q504+Noviembre!Q504+Diciembre!Q504</f>
        <v>0</v>
      </c>
      <c r="O510" s="47">
        <f>Enero!O504+Febrero!O504+Marzo!O504+Abril!O504+Mayo!O504+Junio!O504+Julio!O504+Agosto!O504+Septiembre!O504+Octubre!O504+Noviembre!O504+Diciembre!O504</f>
        <v>0</v>
      </c>
      <c r="P510" s="47">
        <f>Enero!T504+Febrero!T504+Marzo!T504+Abril!T504+Mayo!T504+Junio!T504+Julio!T504+Agosto!T504+Septiembre!T504+Octubre!T504+Noviembre!T504+Diciembre!T504</f>
        <v>1624132.5185185184</v>
      </c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</row>
    <row r="511" spans="1:27" ht="15" customHeight="1">
      <c r="A511" s="44" t="s">
        <v>1385</v>
      </c>
      <c r="B511" s="23"/>
      <c r="C511" s="24"/>
      <c r="D511" s="44" t="s">
        <v>1386</v>
      </c>
      <c r="E511" s="24"/>
      <c r="F511" s="45" t="s">
        <v>961</v>
      </c>
      <c r="G511" s="44" t="s">
        <v>1389</v>
      </c>
      <c r="H511" s="23"/>
      <c r="I511" s="46"/>
      <c r="J511" s="44" t="s">
        <v>1390</v>
      </c>
      <c r="K511" s="24"/>
      <c r="L511" s="44" t="s">
        <v>23</v>
      </c>
      <c r="M511" s="24"/>
      <c r="N511" s="45">
        <f>Enero!Q505+Febrero!Q505+Marzo!Q505+Abril!Q505+Mayo!Q505+Junio!Q505+Julio!Q505+Agosto!Q505+Septiembre!Q505+Octubre!Q505+Noviembre!Q505+Diciembre!Q505</f>
        <v>1</v>
      </c>
      <c r="O511" s="47">
        <f>Enero!O505+Febrero!O505+Marzo!O505+Abril!O505+Mayo!O505+Junio!O505+Julio!O505+Agosto!O505+Septiembre!O505+Octubre!O505+Noviembre!O505+Diciembre!O505</f>
        <v>0</v>
      </c>
      <c r="P511" s="47">
        <f>Enero!T505+Febrero!T505+Marzo!T505+Abril!T505+Mayo!T505+Junio!T505+Julio!T505+Agosto!T505+Septiembre!T505+Octubre!T505+Noviembre!T505+Diciembre!T505</f>
        <v>1651910.2962962962</v>
      </c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</row>
    <row r="512" spans="1:27" ht="15" customHeight="1">
      <c r="A512" s="48" t="s">
        <v>1385</v>
      </c>
      <c r="B512" s="23"/>
      <c r="C512" s="24"/>
      <c r="D512" s="48" t="s">
        <v>1391</v>
      </c>
      <c r="E512" s="24"/>
      <c r="F512" s="49" t="s">
        <v>782</v>
      </c>
      <c r="G512" s="48" t="s">
        <v>1392</v>
      </c>
      <c r="H512" s="23"/>
      <c r="I512" s="46"/>
      <c r="J512" s="48" t="s">
        <v>1393</v>
      </c>
      <c r="K512" s="24"/>
      <c r="L512" s="48" t="s">
        <v>96</v>
      </c>
      <c r="M512" s="24"/>
      <c r="N512" s="49">
        <f>Enero!Q506+Febrero!Q506+Marzo!Q506+Abril!Q506+Mayo!Q506+Junio!Q506+Julio!Q506+Agosto!Q506+Septiembre!Q506+Octubre!Q506+Noviembre!Q506+Diciembre!Q506</f>
        <v>0</v>
      </c>
      <c r="O512" s="50">
        <f>Enero!O506+Febrero!O506+Marzo!O506+Abril!O506+Mayo!O506+Junio!O506+Julio!O506+Agosto!O506+Septiembre!O506+Octubre!O506+Noviembre!O506+Diciembre!O506</f>
        <v>0</v>
      </c>
      <c r="P512" s="50">
        <f>Enero!T506+Febrero!T506+Marzo!T506+Abril!T506+Mayo!T506+Junio!T506+Julio!T506+Agosto!T506+Septiembre!T506+Octubre!T506+Noviembre!T506+Diciembre!T506</f>
        <v>0</v>
      </c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</row>
    <row r="513" spans="1:27" ht="15" customHeight="1">
      <c r="A513" s="48" t="s">
        <v>1385</v>
      </c>
      <c r="B513" s="23"/>
      <c r="C513" s="24"/>
      <c r="D513" s="48" t="s">
        <v>1391</v>
      </c>
      <c r="E513" s="24"/>
      <c r="F513" s="49" t="s">
        <v>782</v>
      </c>
      <c r="G513" s="48" t="s">
        <v>1394</v>
      </c>
      <c r="H513" s="23"/>
      <c r="I513" s="46"/>
      <c r="J513" s="48" t="s">
        <v>1395</v>
      </c>
      <c r="K513" s="24"/>
      <c r="L513" s="48" t="s">
        <v>96</v>
      </c>
      <c r="M513" s="24"/>
      <c r="N513" s="49">
        <f>Enero!Q507+Febrero!Q507+Marzo!Q507+Abril!Q507+Mayo!Q507+Junio!Q507+Julio!Q507+Agosto!Q507+Septiembre!Q507+Octubre!Q507+Noviembre!Q507+Diciembre!Q507</f>
        <v>0</v>
      </c>
      <c r="O513" s="50">
        <f>Enero!O507+Febrero!O507+Marzo!O507+Abril!O507+Mayo!O507+Junio!O507+Julio!O507+Agosto!O507+Septiembre!O507+Octubre!O507+Noviembre!O507+Diciembre!O507</f>
        <v>0</v>
      </c>
      <c r="P513" s="50">
        <f>Enero!T507+Febrero!T507+Marzo!T507+Abril!T507+Mayo!T507+Junio!T507+Julio!T507+Agosto!T507+Septiembre!T507+Octubre!T507+Noviembre!T507+Diciembre!T507</f>
        <v>0</v>
      </c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</row>
    <row r="514" spans="1:27" ht="15" customHeight="1">
      <c r="A514" s="44" t="s">
        <v>1396</v>
      </c>
      <c r="B514" s="23"/>
      <c r="C514" s="24"/>
      <c r="D514" s="44" t="s">
        <v>1397</v>
      </c>
      <c r="E514" s="24"/>
      <c r="F514" s="45" t="s">
        <v>1398</v>
      </c>
      <c r="G514" s="44" t="s">
        <v>1399</v>
      </c>
      <c r="H514" s="23"/>
      <c r="I514" s="46"/>
      <c r="J514" s="44" t="s">
        <v>1400</v>
      </c>
      <c r="K514" s="24"/>
      <c r="L514" s="44" t="s">
        <v>35</v>
      </c>
      <c r="M514" s="24"/>
      <c r="N514" s="45">
        <f>Enero!Q508+Febrero!Q508+Marzo!Q508+Abril!Q508+Mayo!Q508+Junio!Q508+Julio!Q508+Agosto!Q508+Septiembre!Q508+Octubre!Q508+Noviembre!Q508+Diciembre!Q508</f>
        <v>0</v>
      </c>
      <c r="O514" s="47">
        <f>Enero!O508+Febrero!O508+Marzo!O508+Abril!O508+Mayo!O508+Junio!O508+Julio!O508+Agosto!O508+Septiembre!O508+Octubre!O508+Noviembre!O508+Diciembre!O508</f>
        <v>0</v>
      </c>
      <c r="P514" s="47">
        <f>Enero!T508+Febrero!T508+Marzo!T508+Abril!T508+Mayo!T508+Junio!T508+Julio!T508+Agosto!T508+Septiembre!T508+Octubre!T508+Noviembre!T508+Diciembre!T508</f>
        <v>5448639.555555556</v>
      </c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</row>
    <row r="515" spans="1:27" ht="15" customHeight="1">
      <c r="A515" s="44" t="s">
        <v>1396</v>
      </c>
      <c r="B515" s="23"/>
      <c r="C515" s="24"/>
      <c r="D515" s="44" t="s">
        <v>1397</v>
      </c>
      <c r="E515" s="24"/>
      <c r="F515" s="45" t="s">
        <v>1398</v>
      </c>
      <c r="G515" s="44" t="s">
        <v>1401</v>
      </c>
      <c r="H515" s="23"/>
      <c r="I515" s="46"/>
      <c r="J515" s="44" t="s">
        <v>1402</v>
      </c>
      <c r="K515" s="24"/>
      <c r="L515" s="44" t="s">
        <v>35</v>
      </c>
      <c r="M515" s="24"/>
      <c r="N515" s="45">
        <f>Enero!Q509+Febrero!Q509+Marzo!Q509+Abril!Q509+Mayo!Q509+Junio!Q509+Julio!Q509+Agosto!Q509+Septiembre!Q509+Octubre!Q509+Noviembre!Q509+Diciembre!Q509</f>
        <v>0</v>
      </c>
      <c r="O515" s="47">
        <f>Enero!O509+Febrero!O509+Marzo!O509+Abril!O509+Mayo!O509+Junio!O509+Julio!O509+Agosto!O509+Septiembre!O509+Octubre!O509+Noviembre!O509+Diciembre!O509</f>
        <v>0</v>
      </c>
      <c r="P515" s="47">
        <f>Enero!T509+Febrero!T509+Marzo!T509+Abril!T509+Mayo!T509+Junio!T509+Julio!T509+Agosto!T509+Septiembre!T509+Octubre!T509+Noviembre!T509+Diciembre!T509</f>
        <v>5411602.5185185187</v>
      </c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</row>
    <row r="516" spans="1:27" ht="15" customHeight="1">
      <c r="A516" s="44" t="s">
        <v>1396</v>
      </c>
      <c r="B516" s="23"/>
      <c r="C516" s="24"/>
      <c r="D516" s="44" t="s">
        <v>1397</v>
      </c>
      <c r="E516" s="24"/>
      <c r="F516" s="45" t="s">
        <v>1398</v>
      </c>
      <c r="G516" s="44" t="s">
        <v>1403</v>
      </c>
      <c r="H516" s="23"/>
      <c r="I516" s="46"/>
      <c r="J516" s="44" t="s">
        <v>1404</v>
      </c>
      <c r="K516" s="24"/>
      <c r="L516" s="44" t="s">
        <v>239</v>
      </c>
      <c r="M516" s="24"/>
      <c r="N516" s="45">
        <f>Enero!Q510+Febrero!Q510+Marzo!Q510+Abril!Q510+Mayo!Q510+Junio!Q510+Julio!Q510+Agosto!Q510+Septiembre!Q510+Octubre!Q510+Noviembre!Q510+Diciembre!Q510</f>
        <v>1</v>
      </c>
      <c r="O516" s="47">
        <f>Enero!O510+Febrero!O510+Marzo!O510+Abril!O510+Mayo!O510+Junio!O510+Julio!O510+Agosto!O510+Septiembre!O510+Octubre!O510+Noviembre!O510+Diciembre!O510</f>
        <v>0</v>
      </c>
      <c r="P516" s="47">
        <f>Enero!T510+Febrero!T510+Marzo!T510+Abril!T510+Mayo!T510+Junio!T510+Julio!T510+Agosto!T510+Septiembre!T510+Octubre!T510+Noviembre!T510+Diciembre!T510</f>
        <v>5439380.2962962966</v>
      </c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</row>
    <row r="517" spans="1:27" ht="15" customHeight="1">
      <c r="A517" s="44" t="s">
        <v>1396</v>
      </c>
      <c r="B517" s="23"/>
      <c r="C517" s="24"/>
      <c r="D517" s="44" t="s">
        <v>1397</v>
      </c>
      <c r="E517" s="24"/>
      <c r="F517" s="45" t="s">
        <v>1398</v>
      </c>
      <c r="G517" s="44" t="s">
        <v>1405</v>
      </c>
      <c r="H517" s="23"/>
      <c r="I517" s="46"/>
      <c r="J517" s="44" t="s">
        <v>1406</v>
      </c>
      <c r="K517" s="24"/>
      <c r="L517" s="44" t="s">
        <v>239</v>
      </c>
      <c r="M517" s="24"/>
      <c r="N517" s="45">
        <f>Enero!Q511+Febrero!Q511+Marzo!Q511+Abril!Q511+Mayo!Q511+Junio!Q511+Julio!Q511+Agosto!Q511+Septiembre!Q511+Octubre!Q511+Noviembre!Q511+Diciembre!Q511</f>
        <v>0</v>
      </c>
      <c r="O517" s="47">
        <f>Enero!O511+Febrero!O511+Marzo!O511+Abril!O511+Mayo!O511+Junio!O511+Julio!O511+Agosto!O511+Septiembre!O511+Octubre!O511+Noviembre!O511+Diciembre!O511</f>
        <v>0</v>
      </c>
      <c r="P517" s="47">
        <f>Enero!T511+Febrero!T511+Marzo!T511+Abril!T511+Mayo!T511+Junio!T511+Julio!T511+Agosto!T511+Septiembre!T511+Octubre!T511+Noviembre!T511+Diciembre!T511</f>
        <v>5430121.0370370373</v>
      </c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</row>
    <row r="518" spans="1:27" ht="15" customHeight="1">
      <c r="A518" s="44" t="s">
        <v>1396</v>
      </c>
      <c r="B518" s="23"/>
      <c r="C518" s="24"/>
      <c r="D518" s="44" t="s">
        <v>1397</v>
      </c>
      <c r="E518" s="24"/>
      <c r="F518" s="45" t="s">
        <v>1398</v>
      </c>
      <c r="G518" s="44" t="s">
        <v>1407</v>
      </c>
      <c r="H518" s="23"/>
      <c r="I518" s="46"/>
      <c r="J518" s="44" t="s">
        <v>1408</v>
      </c>
      <c r="K518" s="24"/>
      <c r="L518" s="44" t="s">
        <v>239</v>
      </c>
      <c r="M518" s="24"/>
      <c r="N518" s="45">
        <f>Enero!Q512+Febrero!Q512+Marzo!Q512+Abril!Q512+Mayo!Q512+Junio!Q512+Julio!Q512+Agosto!Q512+Septiembre!Q512+Octubre!Q512+Noviembre!Q512+Diciembre!Q512</f>
        <v>0</v>
      </c>
      <c r="O518" s="47">
        <f>Enero!O512+Febrero!O512+Marzo!O512+Abril!O512+Mayo!O512+Junio!O512+Julio!O512+Agosto!O512+Septiembre!O512+Octubre!O512+Noviembre!O512+Diciembre!O512</f>
        <v>0</v>
      </c>
      <c r="P518" s="47">
        <f>Enero!T512+Febrero!T512+Marzo!T512+Abril!T512+Mayo!T512+Junio!T512+Julio!T512+Agosto!T512+Septiembre!T512+Octubre!T512+Noviembre!T512+Diciembre!T512</f>
        <v>5448639.555555556</v>
      </c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</row>
    <row r="519" spans="1:27" ht="15" customHeight="1">
      <c r="A519" s="44" t="s">
        <v>1396</v>
      </c>
      <c r="B519" s="23"/>
      <c r="C519" s="24"/>
      <c r="D519" s="44" t="s">
        <v>1397</v>
      </c>
      <c r="E519" s="24"/>
      <c r="F519" s="45" t="s">
        <v>1398</v>
      </c>
      <c r="G519" s="44" t="s">
        <v>1409</v>
      </c>
      <c r="H519" s="23"/>
      <c r="I519" s="46"/>
      <c r="J519" s="44" t="s">
        <v>1410</v>
      </c>
      <c r="K519" s="24"/>
      <c r="L519" s="44" t="s">
        <v>239</v>
      </c>
      <c r="M519" s="24"/>
      <c r="N519" s="45">
        <f>Enero!Q513+Febrero!Q513+Marzo!Q513+Abril!Q513+Mayo!Q513+Junio!Q513+Julio!Q513+Agosto!Q513+Septiembre!Q513+Octubre!Q513+Noviembre!Q513+Diciembre!Q513</f>
        <v>1</v>
      </c>
      <c r="O519" s="47">
        <f>Enero!O513+Febrero!O513+Marzo!O513+Abril!O513+Mayo!O513+Junio!O513+Julio!O513+Agosto!O513+Septiembre!O513+Octubre!O513+Noviembre!O513+Diciembre!O513</f>
        <v>0</v>
      </c>
      <c r="P519" s="47">
        <f>Enero!T513+Febrero!T513+Marzo!T513+Abril!T513+Mayo!T513+Junio!T513+Julio!T513+Agosto!T513+Septiembre!T513+Octubre!T513+Noviembre!T513+Diciembre!T513</f>
        <v>5439380.2962962966</v>
      </c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</row>
    <row r="520" spans="1:27" ht="15" customHeight="1">
      <c r="A520" s="44" t="s">
        <v>1411</v>
      </c>
      <c r="B520" s="23"/>
      <c r="C520" s="24"/>
      <c r="D520" s="44" t="s">
        <v>1412</v>
      </c>
      <c r="E520" s="24"/>
      <c r="F520" s="45" t="s">
        <v>1413</v>
      </c>
      <c r="G520" s="44" t="s">
        <v>1414</v>
      </c>
      <c r="H520" s="23"/>
      <c r="I520" s="46"/>
      <c r="J520" s="44" t="s">
        <v>1415</v>
      </c>
      <c r="K520" s="24"/>
      <c r="L520" s="44" t="s">
        <v>35</v>
      </c>
      <c r="M520" s="24"/>
      <c r="N520" s="45">
        <f>Enero!Q514+Febrero!Q514+Marzo!Q514+Abril!Q514+Mayo!Q514+Junio!Q514+Julio!Q514+Agosto!Q514+Septiembre!Q514+Octubre!Q514+Noviembre!Q514+Diciembre!Q514</f>
        <v>1</v>
      </c>
      <c r="O520" s="47">
        <f>Enero!O514+Febrero!O514+Marzo!O514+Abril!O514+Mayo!O514+Junio!O514+Julio!O514+Agosto!O514+Septiembre!O514+Octubre!O514+Noviembre!O514+Diciembre!O514</f>
        <v>0</v>
      </c>
      <c r="P520" s="47">
        <f>Enero!T514+Febrero!T514+Marzo!T514+Abril!T514+Mayo!T514+Junio!T514+Julio!T514+Agosto!T514+Septiembre!T514+Octubre!T514+Noviembre!T514+Diciembre!T514</f>
        <v>1455851.2962962962</v>
      </c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</row>
    <row r="521" spans="1:27" ht="15" customHeight="1">
      <c r="A521" s="44" t="s">
        <v>1411</v>
      </c>
      <c r="B521" s="23"/>
      <c r="C521" s="24"/>
      <c r="D521" s="44" t="s">
        <v>1412</v>
      </c>
      <c r="E521" s="24"/>
      <c r="F521" s="45" t="s">
        <v>1413</v>
      </c>
      <c r="G521" s="44" t="s">
        <v>1416</v>
      </c>
      <c r="H521" s="23"/>
      <c r="I521" s="46"/>
      <c r="J521" s="44" t="s">
        <v>1417</v>
      </c>
      <c r="K521" s="24"/>
      <c r="L521" s="44" t="s">
        <v>35</v>
      </c>
      <c r="M521" s="24"/>
      <c r="N521" s="45">
        <f>Enero!Q515+Febrero!Q515+Marzo!Q515+Abril!Q515+Mayo!Q515+Junio!Q515+Julio!Q515+Agosto!Q515+Septiembre!Q515+Octubre!Q515+Noviembre!Q515+Diciembre!Q515</f>
        <v>1</v>
      </c>
      <c r="O521" s="47">
        <f>Enero!O515+Febrero!O515+Marzo!O515+Abril!O515+Mayo!O515+Junio!O515+Julio!O515+Agosto!O515+Septiembre!O515+Octubre!O515+Noviembre!O515+Diciembre!O515</f>
        <v>0</v>
      </c>
      <c r="P521" s="47">
        <f>Enero!T515+Febrero!T515+Marzo!T515+Abril!T515+Mayo!T515+Junio!T515+Julio!T515+Agosto!T515+Septiembre!T515+Octubre!T515+Noviembre!T515+Diciembre!T515</f>
        <v>2883924.8148148144</v>
      </c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</row>
    <row r="522" spans="1:27" ht="15" customHeight="1">
      <c r="A522" s="41" t="s">
        <v>1411</v>
      </c>
      <c r="B522" s="23"/>
      <c r="C522" s="24"/>
      <c r="D522" s="41" t="s">
        <v>1418</v>
      </c>
      <c r="E522" s="24"/>
      <c r="F522" s="42" t="s">
        <v>1419</v>
      </c>
      <c r="G522" s="41" t="s">
        <v>1420</v>
      </c>
      <c r="H522" s="23"/>
      <c r="I522" s="23"/>
      <c r="J522" s="41" t="s">
        <v>1421</v>
      </c>
      <c r="K522" s="24"/>
      <c r="L522" s="41" t="s">
        <v>239</v>
      </c>
      <c r="M522" s="24"/>
      <c r="N522" s="42">
        <f>Enero!Q516+Febrero!Q516+Marzo!Q516+Abril!Q516+Mayo!Q516+Junio!Q516+Julio!Q516+Agosto!Q516+Septiembre!Q516+Octubre!Q516+Noviembre!Q516+Diciembre!Q516</f>
        <v>1</v>
      </c>
      <c r="O522" s="43">
        <f>Enero!O516+Febrero!O516+Marzo!O516+Abril!O516+Mayo!O516+Junio!O516+Julio!O516+Agosto!O516+Septiembre!O516+Octubre!O516+Noviembre!O516+Diciembre!O516</f>
        <v>670000</v>
      </c>
      <c r="P522" s="43">
        <f>Enero!T516+Febrero!T516+Marzo!T516+Abril!T516+Mayo!T516+Junio!T516+Julio!T516+Agosto!T516+Septiembre!T516+Octubre!T516+Noviembre!T516+Diciembre!T516</f>
        <v>697777.77777777775</v>
      </c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</row>
    <row r="523" spans="1:27" ht="15" customHeight="1">
      <c r="A523" s="41" t="s">
        <v>1411</v>
      </c>
      <c r="B523" s="23"/>
      <c r="C523" s="24"/>
      <c r="D523" s="41" t="s">
        <v>1418</v>
      </c>
      <c r="E523" s="24"/>
      <c r="F523" s="42" t="s">
        <v>1419</v>
      </c>
      <c r="G523" s="41" t="s">
        <v>1422</v>
      </c>
      <c r="H523" s="23"/>
      <c r="I523" s="23"/>
      <c r="J523" s="41" t="s">
        <v>1423</v>
      </c>
      <c r="K523" s="24"/>
      <c r="L523" s="41" t="s">
        <v>239</v>
      </c>
      <c r="M523" s="24"/>
      <c r="N523" s="42">
        <f>Enero!Q517+Febrero!Q517+Marzo!Q517+Abril!Q517+Mayo!Q517+Junio!Q517+Julio!Q517+Agosto!Q517+Septiembre!Q517+Octubre!Q517+Noviembre!Q517+Diciembre!Q517</f>
        <v>1</v>
      </c>
      <c r="O523" s="43">
        <f>Enero!O517+Febrero!O517+Marzo!O517+Abril!O517+Mayo!O517+Junio!O517+Julio!O517+Agosto!O517+Septiembre!O517+Octubre!O517+Noviembre!O517+Diciembre!O517</f>
        <v>1050000</v>
      </c>
      <c r="P523" s="43">
        <f>Enero!T517+Febrero!T517+Marzo!T517+Abril!T517+Mayo!T517+Junio!T517+Julio!T517+Agosto!T517+Septiembre!T517+Octubre!T517+Noviembre!T517+Diciembre!T517</f>
        <v>1105555.5555555555</v>
      </c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</row>
    <row r="524" spans="1:27" ht="15" customHeight="1">
      <c r="A524" s="41" t="s">
        <v>1411</v>
      </c>
      <c r="B524" s="23"/>
      <c r="C524" s="24"/>
      <c r="D524" s="41" t="s">
        <v>1424</v>
      </c>
      <c r="E524" s="24"/>
      <c r="F524" s="42" t="s">
        <v>1419</v>
      </c>
      <c r="G524" s="41" t="s">
        <v>1425</v>
      </c>
      <c r="H524" s="23"/>
      <c r="I524" s="23"/>
      <c r="J524" s="41" t="s">
        <v>1426</v>
      </c>
      <c r="K524" s="24"/>
      <c r="L524" s="41" t="s">
        <v>239</v>
      </c>
      <c r="M524" s="24"/>
      <c r="N524" s="42">
        <f>Enero!Q518+Febrero!Q518+Marzo!Q518+Abril!Q518+Mayo!Q518+Junio!Q518+Julio!Q518+Agosto!Q518+Septiembre!Q518+Octubre!Q518+Noviembre!Q518+Diciembre!Q518</f>
        <v>2</v>
      </c>
      <c r="O524" s="43">
        <f>Enero!O518+Febrero!O518+Marzo!O518+Abril!O518+Mayo!O518+Junio!O518+Julio!O518+Agosto!O518+Septiembre!O518+Octubre!O518+Noviembre!O518+Diciembre!O518</f>
        <v>1005000</v>
      </c>
      <c r="P524" s="43">
        <f>Enero!T518+Febrero!T518+Marzo!T518+Abril!T518+Mayo!T518+Junio!T518+Julio!T518+Agosto!T518+Septiembre!T518+Octubre!T518+Noviembre!T518+Diciembre!T518</f>
        <v>1097592.5925925924</v>
      </c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</row>
    <row r="525" spans="1:27" ht="15" customHeight="1">
      <c r="A525" s="41" t="s">
        <v>1411</v>
      </c>
      <c r="B525" s="23"/>
      <c r="C525" s="24"/>
      <c r="D525" s="41" t="s">
        <v>1424</v>
      </c>
      <c r="E525" s="24"/>
      <c r="F525" s="42" t="s">
        <v>1419</v>
      </c>
      <c r="G525" s="41" t="s">
        <v>1427</v>
      </c>
      <c r="H525" s="23"/>
      <c r="I525" s="23"/>
      <c r="J525" s="41" t="s">
        <v>1428</v>
      </c>
      <c r="K525" s="24"/>
      <c r="L525" s="41" t="s">
        <v>239</v>
      </c>
      <c r="M525" s="24"/>
      <c r="N525" s="42">
        <f>Enero!Q519+Febrero!Q519+Marzo!Q519+Abril!Q519+Mayo!Q519+Junio!Q519+Julio!Q519+Agosto!Q519+Septiembre!Q519+Octubre!Q519+Noviembre!Q519+Diciembre!Q519</f>
        <v>1</v>
      </c>
      <c r="O525" s="43">
        <f>Enero!O519+Febrero!O519+Marzo!O519+Abril!O519+Mayo!O519+Junio!O519+Julio!O519+Agosto!O519+Septiembre!O519+Octubre!O519+Noviembre!O519+Diciembre!O519</f>
        <v>1050000</v>
      </c>
      <c r="P525" s="43">
        <f>Enero!T519+Febrero!T519+Marzo!T519+Abril!T519+Mayo!T519+Junio!T519+Julio!T519+Agosto!T519+Septiembre!T519+Octubre!T519+Noviembre!T519+Diciembre!T519</f>
        <v>1105555.5555555553</v>
      </c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</row>
    <row r="526" spans="1:27" ht="15" customHeight="1">
      <c r="A526" s="41" t="s">
        <v>1411</v>
      </c>
      <c r="B526" s="23"/>
      <c r="C526" s="24"/>
      <c r="D526" s="41" t="s">
        <v>1424</v>
      </c>
      <c r="E526" s="24"/>
      <c r="F526" s="42" t="s">
        <v>1419</v>
      </c>
      <c r="G526" s="41" t="s">
        <v>1429</v>
      </c>
      <c r="H526" s="23"/>
      <c r="I526" s="23"/>
      <c r="J526" s="41" t="s">
        <v>1430</v>
      </c>
      <c r="K526" s="24"/>
      <c r="L526" s="41" t="s">
        <v>239</v>
      </c>
      <c r="M526" s="24"/>
      <c r="N526" s="42">
        <f>Enero!Q520+Febrero!Q520+Marzo!Q520+Abril!Q520+Mayo!Q520+Junio!Q520+Julio!Q520+Agosto!Q520+Septiembre!Q520+Octubre!Q520+Noviembre!Q520+Diciembre!Q520</f>
        <v>2</v>
      </c>
      <c r="O526" s="43">
        <f>Enero!O520+Febrero!O520+Marzo!O520+Abril!O520+Mayo!O520+Junio!O520+Julio!O520+Agosto!O520+Septiembre!O520+Octubre!O520+Noviembre!O520+Diciembre!O520</f>
        <v>0</v>
      </c>
      <c r="P526" s="43">
        <f>Enero!T520+Febrero!T520+Marzo!T520+Abril!T520+Mayo!T520+Junio!T520+Julio!T520+Agosto!T520+Septiembre!T520+Octubre!T520+Noviembre!T520+Diciembre!T520</f>
        <v>64814.814814814818</v>
      </c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</row>
    <row r="527" spans="1:27" ht="15" customHeight="1">
      <c r="A527" s="41" t="s">
        <v>1411</v>
      </c>
      <c r="B527" s="23"/>
      <c r="C527" s="24"/>
      <c r="D527" s="41" t="s">
        <v>1424</v>
      </c>
      <c r="E527" s="24"/>
      <c r="F527" s="42" t="s">
        <v>1419</v>
      </c>
      <c r="G527" s="41" t="s">
        <v>1431</v>
      </c>
      <c r="H527" s="23"/>
      <c r="I527" s="23"/>
      <c r="J527" s="41" t="s">
        <v>1432</v>
      </c>
      <c r="K527" s="24"/>
      <c r="L527" s="41" t="s">
        <v>239</v>
      </c>
      <c r="M527" s="24"/>
      <c r="N527" s="42">
        <f>Enero!Q521+Febrero!Q521+Marzo!Q521+Abril!Q521+Mayo!Q521+Junio!Q521+Julio!Q521+Agosto!Q521+Septiembre!Q521+Octubre!Q521+Noviembre!Q521+Diciembre!Q521</f>
        <v>1</v>
      </c>
      <c r="O527" s="43">
        <f>Enero!O521+Febrero!O521+Marzo!O521+Abril!O521+Mayo!O521+Junio!O521+Julio!O521+Agosto!O521+Septiembre!O521+Octubre!O521+Noviembre!O521+Diciembre!O521</f>
        <v>0</v>
      </c>
      <c r="P527" s="43">
        <f>Enero!T521+Febrero!T521+Marzo!T521+Abril!T521+Mayo!T521+Junio!T521+Julio!T521+Agosto!T521+Septiembre!T521+Octubre!T521+Noviembre!T521+Diciembre!T521</f>
        <v>64814.814814814818</v>
      </c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</row>
    <row r="528" spans="1:27" ht="15" customHeight="1">
      <c r="A528" s="44" t="s">
        <v>1411</v>
      </c>
      <c r="B528" s="23"/>
      <c r="C528" s="24"/>
      <c r="D528" s="44" t="s">
        <v>1412</v>
      </c>
      <c r="E528" s="24"/>
      <c r="F528" s="45" t="s">
        <v>1413</v>
      </c>
      <c r="G528" s="44" t="s">
        <v>1433</v>
      </c>
      <c r="H528" s="23"/>
      <c r="I528" s="46"/>
      <c r="J528" s="44" t="s">
        <v>1434</v>
      </c>
      <c r="K528" s="24"/>
      <c r="L528" s="44" t="s">
        <v>106</v>
      </c>
      <c r="M528" s="24"/>
      <c r="N528" s="45">
        <f>Enero!Q522+Febrero!Q522+Marzo!Q522+Abril!Q522+Mayo!Q522+Junio!Q522+Julio!Q522+Agosto!Q522+Septiembre!Q522+Octubre!Q522+Noviembre!Q522+Diciembre!Q522</f>
        <v>0</v>
      </c>
      <c r="O528" s="47">
        <f>Enero!O522+Febrero!O522+Marzo!O522+Abril!O522+Mayo!O522+Junio!O522+Julio!O522+Agosto!O522+Septiembre!O522+Octubre!O522+Noviembre!O522+Diciembre!O522</f>
        <v>0</v>
      </c>
      <c r="P528" s="47">
        <f>Enero!T522+Febrero!T522+Marzo!T522+Abril!T522+Mayo!T522+Junio!T522+Julio!T522+Agosto!T522+Septiembre!T522+Octubre!T522+Noviembre!T522+Diciembre!T522</f>
        <v>2856147.0370370368</v>
      </c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</row>
    <row r="529" spans="1:27" ht="15" customHeight="1">
      <c r="A529" s="44" t="s">
        <v>1411</v>
      </c>
      <c r="B529" s="23"/>
      <c r="C529" s="24"/>
      <c r="D529" s="44" t="s">
        <v>1412</v>
      </c>
      <c r="E529" s="24"/>
      <c r="F529" s="45" t="s">
        <v>1413</v>
      </c>
      <c r="G529" s="44" t="s">
        <v>1435</v>
      </c>
      <c r="H529" s="23"/>
      <c r="I529" s="46"/>
      <c r="J529" s="44" t="s">
        <v>1436</v>
      </c>
      <c r="K529" s="24"/>
      <c r="L529" s="44" t="s">
        <v>106</v>
      </c>
      <c r="M529" s="24"/>
      <c r="N529" s="45">
        <f>Enero!Q523+Febrero!Q523+Marzo!Q523+Abril!Q523+Mayo!Q523+Junio!Q523+Julio!Q523+Agosto!Q523+Septiembre!Q523+Octubre!Q523+Noviembre!Q523+Diciembre!Q523</f>
        <v>1</v>
      </c>
      <c r="O529" s="47">
        <f>Enero!O523+Febrero!O523+Marzo!O523+Abril!O523+Mayo!O523+Junio!O523+Julio!O523+Agosto!O523+Septiembre!O523+Octubre!O523+Noviembre!O523+Diciembre!O523</f>
        <v>0</v>
      </c>
      <c r="P529" s="47">
        <f>Enero!T523+Febrero!T523+Marzo!T523+Abril!T523+Mayo!T523+Junio!T523+Julio!T523+Agosto!T523+Septiembre!T523+Octubre!T523+Noviembre!T523+Diciembre!T523</f>
        <v>1455851.2962962962</v>
      </c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</row>
    <row r="530" spans="1:27" ht="15" customHeight="1">
      <c r="A530" s="44" t="s">
        <v>1411</v>
      </c>
      <c r="B530" s="23"/>
      <c r="C530" s="24"/>
      <c r="D530" s="44" t="s">
        <v>1412</v>
      </c>
      <c r="E530" s="24"/>
      <c r="F530" s="45" t="s">
        <v>1413</v>
      </c>
      <c r="G530" s="44" t="s">
        <v>1437</v>
      </c>
      <c r="H530" s="23"/>
      <c r="I530" s="46"/>
      <c r="J530" s="44" t="s">
        <v>1438</v>
      </c>
      <c r="K530" s="24"/>
      <c r="L530" s="44" t="s">
        <v>106</v>
      </c>
      <c r="M530" s="24"/>
      <c r="N530" s="45">
        <f>Enero!Q524+Febrero!Q524+Marzo!Q524+Abril!Q524+Mayo!Q524+Junio!Q524+Julio!Q524+Agosto!Q524+Septiembre!Q524+Octubre!Q524+Noviembre!Q524+Diciembre!Q524</f>
        <v>2</v>
      </c>
      <c r="O530" s="47">
        <f>Enero!O524+Febrero!O524+Marzo!O524+Abril!O524+Mayo!O524+Junio!O524+Julio!O524+Agosto!O524+Septiembre!O524+Octubre!O524+Noviembre!O524+Diciembre!O524</f>
        <v>1237239</v>
      </c>
      <c r="P530" s="47">
        <f>Enero!T524+Febrero!T524+Marzo!T524+Abril!T524+Mayo!T524+Junio!T524+Julio!T524+Agosto!T524+Septiembre!T524+Octubre!T524+Noviembre!T524+Diciembre!T524</f>
        <v>4139682.333333333</v>
      </c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</row>
    <row r="531" spans="1:27" ht="15" customHeight="1">
      <c r="A531" s="44" t="s">
        <v>1411</v>
      </c>
      <c r="B531" s="23"/>
      <c r="C531" s="24"/>
      <c r="D531" s="44" t="s">
        <v>1412</v>
      </c>
      <c r="E531" s="24"/>
      <c r="F531" s="45" t="s">
        <v>1413</v>
      </c>
      <c r="G531" s="44" t="s">
        <v>1439</v>
      </c>
      <c r="H531" s="23"/>
      <c r="I531" s="46"/>
      <c r="J531" s="44" t="s">
        <v>1440</v>
      </c>
      <c r="K531" s="24"/>
      <c r="L531" s="44" t="s">
        <v>106</v>
      </c>
      <c r="M531" s="24"/>
      <c r="N531" s="45">
        <f>Enero!Q525+Febrero!Q525+Marzo!Q525+Abril!Q525+Mayo!Q525+Junio!Q525+Julio!Q525+Agosto!Q525+Septiembre!Q525+Octubre!Q525+Noviembre!Q525+Diciembre!Q525</f>
        <v>0</v>
      </c>
      <c r="O531" s="47">
        <f>Enero!O525+Febrero!O525+Marzo!O525+Abril!O525+Mayo!O525+Junio!O525+Julio!O525+Agosto!O525+Septiembre!O525+Octubre!O525+Noviembre!O525+Diciembre!O525</f>
        <v>0</v>
      </c>
      <c r="P531" s="47">
        <f>Enero!T525+Febrero!T525+Marzo!T525+Abril!T525+Mayo!T525+Junio!T525+Julio!T525+Agosto!T525+Septiembre!T525+Octubre!T525+Noviembre!T525+Diciembre!T525</f>
        <v>1428073.5185185184</v>
      </c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</row>
    <row r="532" spans="1:27" ht="15" customHeight="1">
      <c r="A532" s="41" t="s">
        <v>1441</v>
      </c>
      <c r="B532" s="23"/>
      <c r="C532" s="24"/>
      <c r="D532" s="41" t="s">
        <v>1442</v>
      </c>
      <c r="E532" s="24"/>
      <c r="F532" s="42" t="s">
        <v>1443</v>
      </c>
      <c r="G532" s="41" t="s">
        <v>1444</v>
      </c>
      <c r="H532" s="23"/>
      <c r="I532" s="23"/>
      <c r="J532" s="41" t="s">
        <v>1445</v>
      </c>
      <c r="K532" s="24"/>
      <c r="L532" s="41" t="s">
        <v>106</v>
      </c>
      <c r="M532" s="24"/>
      <c r="N532" s="42">
        <f>Enero!Q526+Febrero!Q526+Marzo!Q526+Abril!Q526+Mayo!Q526+Junio!Q526+Julio!Q526+Agosto!Q526+Septiembre!Q526+Octubre!Q526+Noviembre!Q526+Diciembre!Q526</f>
        <v>0</v>
      </c>
      <c r="O532" s="43">
        <f>Enero!O526+Febrero!O526+Marzo!O526+Abril!O526+Mayo!O526+Junio!O526+Julio!O526+Agosto!O526+Septiembre!O526+Octubre!O526+Noviembre!O526+Diciembre!O526</f>
        <v>0</v>
      </c>
      <c r="P532" s="43">
        <f>Enero!T526+Febrero!T526+Marzo!T526+Abril!T526+Mayo!T526+Junio!T526+Julio!T526+Agosto!T526+Septiembre!T526+Octubre!T526+Noviembre!T526+Diciembre!T526</f>
        <v>55555.555555555555</v>
      </c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</row>
    <row r="533" spans="1:27" ht="15" customHeight="1">
      <c r="A533" s="44" t="s">
        <v>1446</v>
      </c>
      <c r="B533" s="23"/>
      <c r="C533" s="24"/>
      <c r="D533" s="44" t="s">
        <v>1447</v>
      </c>
      <c r="E533" s="24"/>
      <c r="F533" s="45" t="s">
        <v>961</v>
      </c>
      <c r="G533" s="44" t="s">
        <v>1448</v>
      </c>
      <c r="H533" s="23"/>
      <c r="I533" s="46"/>
      <c r="J533" s="44" t="s">
        <v>1449</v>
      </c>
      <c r="K533" s="24"/>
      <c r="L533" s="44" t="s">
        <v>239</v>
      </c>
      <c r="M533" s="24"/>
      <c r="N533" s="45">
        <f>Enero!Q527+Febrero!Q527+Marzo!Q527+Abril!Q527+Mayo!Q527+Junio!Q527+Julio!Q527+Agosto!Q527+Septiembre!Q527+Octubre!Q527+Noviembre!Q527+Diciembre!Q527</f>
        <v>2</v>
      </c>
      <c r="O533" s="47">
        <f>Enero!O527+Febrero!O527+Marzo!O527+Abril!O527+Mayo!O527+Junio!O527+Julio!O527+Agosto!O527+Septiembre!O527+Octubre!O527+Noviembre!O527+Diciembre!O527</f>
        <v>1781300</v>
      </c>
      <c r="P533" s="47">
        <f>Enero!T527+Febrero!T527+Marzo!T527+Abril!T527+Mayo!T527+Junio!T527+Julio!T527+Agosto!T527+Septiembre!T527+Octubre!T527+Noviembre!T527+Diciembre!T527</f>
        <v>4320119.0740740746</v>
      </c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</row>
    <row r="534" spans="1:27" ht="15" customHeight="1">
      <c r="A534" s="44" t="s">
        <v>1446</v>
      </c>
      <c r="B534" s="23"/>
      <c r="C534" s="24"/>
      <c r="D534" s="44" t="s">
        <v>1447</v>
      </c>
      <c r="E534" s="24"/>
      <c r="F534" s="45" t="s">
        <v>961</v>
      </c>
      <c r="G534" s="44" t="s">
        <v>1450</v>
      </c>
      <c r="H534" s="23"/>
      <c r="I534" s="46"/>
      <c r="J534" s="44" t="s">
        <v>1451</v>
      </c>
      <c r="K534" s="24"/>
      <c r="L534" s="44" t="s">
        <v>239</v>
      </c>
      <c r="M534" s="24"/>
      <c r="N534" s="45">
        <f>Enero!Q528+Febrero!Q528+Marzo!Q528+Abril!Q528+Mayo!Q528+Junio!Q528+Julio!Q528+Agosto!Q528+Septiembre!Q528+Octubre!Q528+Noviembre!Q528+Diciembre!Q528</f>
        <v>0</v>
      </c>
      <c r="O534" s="47">
        <f>Enero!O528+Febrero!O528+Marzo!O528+Abril!O528+Mayo!O528+Junio!O528+Julio!O528+Agosto!O528+Septiembre!O528+Octubre!O528+Noviembre!O528+Diciembre!O528</f>
        <v>0</v>
      </c>
      <c r="P534" s="47">
        <f>Enero!T528+Febrero!T528+Marzo!T528+Abril!T528+Mayo!T528+Junio!T528+Julio!T528+Agosto!T528+Septiembre!T528+Octubre!T528+Noviembre!T528+Diciembre!T528</f>
        <v>2501781.0370370368</v>
      </c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</row>
    <row r="535" spans="1:27" ht="15" customHeight="1">
      <c r="A535" s="44" t="s">
        <v>1446</v>
      </c>
      <c r="B535" s="23"/>
      <c r="C535" s="24"/>
      <c r="D535" s="44" t="s">
        <v>1447</v>
      </c>
      <c r="E535" s="24"/>
      <c r="F535" s="45" t="s">
        <v>961</v>
      </c>
      <c r="G535" s="44" t="s">
        <v>1452</v>
      </c>
      <c r="H535" s="23"/>
      <c r="I535" s="46"/>
      <c r="J535" s="44" t="s">
        <v>1453</v>
      </c>
      <c r="K535" s="24"/>
      <c r="L535" s="44" t="s">
        <v>239</v>
      </c>
      <c r="M535" s="24"/>
      <c r="N535" s="45">
        <f>Enero!Q529+Febrero!Q529+Marzo!Q529+Abril!Q529+Mayo!Q529+Junio!Q529+Julio!Q529+Agosto!Q529+Septiembre!Q529+Octubre!Q529+Noviembre!Q529+Diciembre!Q529</f>
        <v>1</v>
      </c>
      <c r="O535" s="47">
        <f>Enero!O529+Febrero!O529+Marzo!O529+Abril!O529+Mayo!O529+Junio!O529+Julio!O529+Agosto!O529+Septiembre!O529+Octubre!O529+Noviembre!O529+Diciembre!O529</f>
        <v>2750031</v>
      </c>
      <c r="P535" s="47">
        <f>Enero!T529+Febrero!T529+Marzo!T529+Abril!T529+Mayo!T529+Junio!T529+Julio!T529+Agosto!T529+Septiembre!T529+Octubre!T529+Noviembre!T529+Diciembre!T529</f>
        <v>5288849.0740740737</v>
      </c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</row>
    <row r="536" spans="1:27" ht="15" customHeight="1">
      <c r="A536" s="44" t="s">
        <v>1446</v>
      </c>
      <c r="B536" s="23"/>
      <c r="C536" s="24"/>
      <c r="D536" s="44" t="s">
        <v>1447</v>
      </c>
      <c r="E536" s="24"/>
      <c r="F536" s="45" t="s">
        <v>961</v>
      </c>
      <c r="G536" s="44" t="s">
        <v>1454</v>
      </c>
      <c r="H536" s="23"/>
      <c r="I536" s="46"/>
      <c r="J536" s="44" t="s">
        <v>1455</v>
      </c>
      <c r="K536" s="24"/>
      <c r="L536" s="44" t="s">
        <v>239</v>
      </c>
      <c r="M536" s="24"/>
      <c r="N536" s="45">
        <f>Enero!Q530+Febrero!Q530+Marzo!Q530+Abril!Q530+Mayo!Q530+Junio!Q530+Julio!Q530+Agosto!Q530+Septiembre!Q530+Octubre!Q530+Noviembre!Q530+Diciembre!Q530</f>
        <v>0</v>
      </c>
      <c r="O536" s="47">
        <f>Enero!O530+Febrero!O530+Marzo!O530+Abril!O530+Mayo!O530+Junio!O530+Julio!O530+Agosto!O530+Septiembre!O530+Octubre!O530+Noviembre!O530+Diciembre!O530</f>
        <v>0</v>
      </c>
      <c r="P536" s="47">
        <f>Enero!T530+Febrero!T530+Marzo!T530+Abril!T530+Mayo!T530+Junio!T530+Julio!T530+Agosto!T530+Septiembre!T530+Octubre!T530+Noviembre!T530+Diciembre!T530</f>
        <v>2501781.0370370368</v>
      </c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</row>
    <row r="537" spans="1:27" ht="15" customHeight="1">
      <c r="A537" s="44" t="s">
        <v>1446</v>
      </c>
      <c r="B537" s="23"/>
      <c r="C537" s="24"/>
      <c r="D537" s="44" t="s">
        <v>1447</v>
      </c>
      <c r="E537" s="24"/>
      <c r="F537" s="45" t="s">
        <v>961</v>
      </c>
      <c r="G537" s="44" t="s">
        <v>1456</v>
      </c>
      <c r="H537" s="23"/>
      <c r="I537" s="46"/>
      <c r="J537" s="44" t="s">
        <v>1457</v>
      </c>
      <c r="K537" s="24"/>
      <c r="L537" s="44" t="s">
        <v>239</v>
      </c>
      <c r="M537" s="24"/>
      <c r="N537" s="45">
        <f>Enero!Q531+Febrero!Q531+Marzo!Q531+Abril!Q531+Mayo!Q531+Junio!Q531+Julio!Q531+Agosto!Q531+Septiembre!Q531+Octubre!Q531+Noviembre!Q531+Diciembre!Q531</f>
        <v>2</v>
      </c>
      <c r="O537" s="47">
        <f>Enero!O531+Febrero!O531+Marzo!O531+Abril!O531+Mayo!O531+Junio!O531+Julio!O531+Agosto!O531+Septiembre!O531+Octubre!O531+Noviembre!O531+Diciembre!O531</f>
        <v>0</v>
      </c>
      <c r="P537" s="47">
        <f>Enero!T531+Febrero!T531+Marzo!T531+Abril!T531+Mayo!T531+Junio!T531+Julio!T531+Agosto!T531+Septiembre!T531+Octubre!T531+Noviembre!T531+Diciembre!T531</f>
        <v>2566595.8518518517</v>
      </c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</row>
    <row r="538" spans="1:27" ht="15" customHeight="1">
      <c r="A538" s="44" t="s">
        <v>1446</v>
      </c>
      <c r="B538" s="23"/>
      <c r="C538" s="24"/>
      <c r="D538" s="44" t="s">
        <v>1447</v>
      </c>
      <c r="E538" s="24"/>
      <c r="F538" s="45" t="s">
        <v>961</v>
      </c>
      <c r="G538" s="44" t="s">
        <v>1458</v>
      </c>
      <c r="H538" s="23"/>
      <c r="I538" s="46"/>
      <c r="J538" s="44" t="s">
        <v>1459</v>
      </c>
      <c r="K538" s="24"/>
      <c r="L538" s="44" t="s">
        <v>239</v>
      </c>
      <c r="M538" s="24"/>
      <c r="N538" s="45">
        <f>Enero!Q532+Febrero!Q532+Marzo!Q532+Abril!Q532+Mayo!Q532+Junio!Q532+Julio!Q532+Agosto!Q532+Septiembre!Q532+Octubre!Q532+Noviembre!Q532+Diciembre!Q532</f>
        <v>5</v>
      </c>
      <c r="O538" s="47">
        <f>Enero!O532+Febrero!O532+Marzo!O532+Abril!O532+Mayo!O532+Junio!O532+Julio!O532+Agosto!O532+Septiembre!O532+Octubre!O532+Noviembre!O532+Diciembre!O532</f>
        <v>6110290</v>
      </c>
      <c r="P538" s="47">
        <f>Enero!T532+Febrero!T532+Marzo!T532+Abril!T532+Mayo!T532+Junio!T532+Julio!T532+Agosto!T532+Septiembre!T532+Octubre!T532+Noviembre!T532+Diciembre!T532</f>
        <v>8741700.6666666679</v>
      </c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</row>
    <row r="539" spans="1:27" ht="15" customHeight="1">
      <c r="A539" s="44" t="s">
        <v>1446</v>
      </c>
      <c r="B539" s="23"/>
      <c r="C539" s="24"/>
      <c r="D539" s="44" t="s">
        <v>1460</v>
      </c>
      <c r="E539" s="24"/>
      <c r="F539" s="45" t="s">
        <v>961</v>
      </c>
      <c r="G539" s="44" t="s">
        <v>1461</v>
      </c>
      <c r="H539" s="23"/>
      <c r="I539" s="46"/>
      <c r="J539" s="44" t="s">
        <v>1462</v>
      </c>
      <c r="K539" s="24"/>
      <c r="L539" s="44" t="s">
        <v>239</v>
      </c>
      <c r="M539" s="24"/>
      <c r="N539" s="45">
        <f>Enero!Q533+Febrero!Q533+Marzo!Q533+Abril!Q533+Mayo!Q533+Junio!Q533+Julio!Q533+Agosto!Q533+Septiembre!Q533+Octubre!Q533+Noviembre!Q533+Diciembre!Q533</f>
        <v>1</v>
      </c>
      <c r="O539" s="47">
        <f>Enero!O533+Febrero!O533+Marzo!O533+Abril!O533+Mayo!O533+Junio!O533+Julio!O533+Agosto!O533+Septiembre!O533+Octubre!O533+Noviembre!O533+Diciembre!O533</f>
        <v>0</v>
      </c>
      <c r="P539" s="47">
        <f>Enero!T533+Febrero!T533+Marzo!T533+Abril!T533+Mayo!T533+Junio!T533+Julio!T533+Agosto!T533+Septiembre!T533+Octubre!T533+Noviembre!T533+Diciembre!T533</f>
        <v>2538818.0740740737</v>
      </c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</row>
    <row r="540" spans="1:27" ht="15" customHeight="1">
      <c r="A540" s="41" t="s">
        <v>1446</v>
      </c>
      <c r="B540" s="23"/>
      <c r="C540" s="24"/>
      <c r="D540" s="41" t="s">
        <v>1463</v>
      </c>
      <c r="E540" s="24"/>
      <c r="F540" s="42" t="s">
        <v>260</v>
      </c>
      <c r="G540" s="41" t="s">
        <v>1464</v>
      </c>
      <c r="H540" s="23"/>
      <c r="I540" s="23"/>
      <c r="J540" s="41" t="s">
        <v>1465</v>
      </c>
      <c r="K540" s="24"/>
      <c r="L540" s="41" t="s">
        <v>239</v>
      </c>
      <c r="M540" s="24"/>
      <c r="N540" s="42">
        <f>Enero!Q534+Febrero!Q534+Marzo!Q534+Abril!Q534+Mayo!Q534+Junio!Q534+Julio!Q534+Agosto!Q534+Septiembre!Q534+Octubre!Q534+Noviembre!Q534+Diciembre!Q534</f>
        <v>2</v>
      </c>
      <c r="O540" s="43">
        <f>Enero!O534+Febrero!O534+Marzo!O534+Abril!O534+Mayo!O534+Junio!O534+Julio!O534+Agosto!O534+Septiembre!O534+Octubre!O534+Noviembre!O534+Diciembre!O534</f>
        <v>1586422</v>
      </c>
      <c r="P540" s="43">
        <f>Enero!T534+Febrero!T534+Marzo!T534+Abril!T534+Mayo!T534+Junio!T534+Julio!T534+Agosto!T534+Septiembre!T534+Octubre!T534+Noviembre!T534+Diciembre!T534</f>
        <v>1651236.8148148146</v>
      </c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</row>
    <row r="541" spans="1:27" ht="15" customHeight="1">
      <c r="A541" s="41" t="s">
        <v>1446</v>
      </c>
      <c r="B541" s="23"/>
      <c r="C541" s="24"/>
      <c r="D541" s="41" t="s">
        <v>1466</v>
      </c>
      <c r="E541" s="24"/>
      <c r="F541" s="42" t="s">
        <v>1398</v>
      </c>
      <c r="G541" s="41" t="s">
        <v>1467</v>
      </c>
      <c r="H541" s="23"/>
      <c r="I541" s="23"/>
      <c r="J541" s="41" t="s">
        <v>1468</v>
      </c>
      <c r="K541" s="24"/>
      <c r="L541" s="41" t="s">
        <v>239</v>
      </c>
      <c r="M541" s="24"/>
      <c r="N541" s="42">
        <f>Enero!Q535+Febrero!Q535+Marzo!Q535+Abril!Q535+Mayo!Q535+Junio!Q535+Julio!Q535+Agosto!Q535+Septiembre!Q535+Octubre!Q535+Noviembre!Q535+Diciembre!Q535</f>
        <v>1</v>
      </c>
      <c r="O541" s="43">
        <f>Enero!O535+Febrero!O535+Marzo!O535+Abril!O535+Mayo!O535+Junio!O535+Julio!O535+Agosto!O535+Septiembre!O535+Octubre!O535+Noviembre!O535+Diciembre!O535</f>
        <v>0</v>
      </c>
      <c r="P541" s="43">
        <f>Enero!T535+Febrero!T535+Marzo!T535+Abril!T535+Mayo!T535+Junio!T535+Julio!T535+Agosto!T535+Septiembre!T535+Octubre!T535+Noviembre!T535+Diciembre!T535</f>
        <v>46296.296296296292</v>
      </c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</row>
    <row r="542" spans="1:27" ht="15" customHeight="1">
      <c r="A542" s="41" t="s">
        <v>1446</v>
      </c>
      <c r="B542" s="23"/>
      <c r="C542" s="24"/>
      <c r="D542" s="41" t="s">
        <v>1466</v>
      </c>
      <c r="E542" s="24"/>
      <c r="F542" s="42" t="s">
        <v>1398</v>
      </c>
      <c r="G542" s="41" t="s">
        <v>1469</v>
      </c>
      <c r="H542" s="23"/>
      <c r="I542" s="23"/>
      <c r="J542" s="41" t="s">
        <v>1470</v>
      </c>
      <c r="K542" s="24"/>
      <c r="L542" s="41" t="s">
        <v>239</v>
      </c>
      <c r="M542" s="24"/>
      <c r="N542" s="42">
        <f>Enero!Q536+Febrero!Q536+Marzo!Q536+Abril!Q536+Mayo!Q536+Junio!Q536+Julio!Q536+Agosto!Q536+Septiembre!Q536+Octubre!Q536+Noviembre!Q536+Diciembre!Q536</f>
        <v>0</v>
      </c>
      <c r="O542" s="43">
        <f>Enero!O536+Febrero!O536+Marzo!O536+Abril!O536+Mayo!O536+Junio!O536+Julio!O536+Agosto!O536+Septiembre!O536+Octubre!O536+Noviembre!O536+Diciembre!O536</f>
        <v>0</v>
      </c>
      <c r="P542" s="43">
        <f>Enero!T536+Febrero!T536+Marzo!T536+Abril!T536+Mayo!T536+Junio!T536+Julio!T536+Agosto!T536+Septiembre!T536+Octubre!T536+Noviembre!T536+Diciembre!T536</f>
        <v>18518.518518518518</v>
      </c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</row>
    <row r="543" spans="1:27" ht="15" customHeight="1">
      <c r="A543" s="41" t="s">
        <v>1446</v>
      </c>
      <c r="B543" s="23"/>
      <c r="C543" s="24"/>
      <c r="D543" s="41" t="s">
        <v>1471</v>
      </c>
      <c r="E543" s="24"/>
      <c r="F543" s="42" t="s">
        <v>961</v>
      </c>
      <c r="G543" s="41" t="s">
        <v>1472</v>
      </c>
      <c r="H543" s="23"/>
      <c r="I543" s="23"/>
      <c r="J543" s="41" t="s">
        <v>1473</v>
      </c>
      <c r="K543" s="24"/>
      <c r="L543" s="41" t="s">
        <v>896</v>
      </c>
      <c r="M543" s="24"/>
      <c r="N543" s="42">
        <f>Enero!Q537+Febrero!Q537+Marzo!Q537+Abril!Q537+Mayo!Q537+Junio!Q537+Julio!Q537+Agosto!Q537+Septiembre!Q537+Octubre!Q537+Noviembre!Q537+Diciembre!Q537</f>
        <v>2</v>
      </c>
      <c r="O543" s="43">
        <f>Enero!O537+Febrero!O537+Marzo!O537+Abril!O537+Mayo!O537+Junio!O537+Julio!O537+Agosto!O537+Septiembre!O537+Octubre!O537+Noviembre!O537+Diciembre!O537</f>
        <v>1008000</v>
      </c>
      <c r="P543" s="43">
        <f>Enero!T537+Febrero!T537+Marzo!T537+Abril!T537+Mayo!T537+Junio!T537+Julio!T537+Agosto!T537+Septiembre!T537+Octubre!T537+Noviembre!T537+Diciembre!T537</f>
        <v>1072814.8148148146</v>
      </c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</row>
    <row r="544" spans="1:27" ht="15" customHeight="1">
      <c r="A544" s="41" t="s">
        <v>1446</v>
      </c>
      <c r="B544" s="23"/>
      <c r="C544" s="24"/>
      <c r="D544" s="41" t="s">
        <v>1471</v>
      </c>
      <c r="E544" s="24"/>
      <c r="F544" s="42" t="s">
        <v>961</v>
      </c>
      <c r="G544" s="41" t="s">
        <v>1474</v>
      </c>
      <c r="H544" s="23"/>
      <c r="I544" s="23"/>
      <c r="J544" s="41" t="s">
        <v>1475</v>
      </c>
      <c r="K544" s="24"/>
      <c r="L544" s="41" t="s">
        <v>896</v>
      </c>
      <c r="M544" s="24"/>
      <c r="N544" s="42">
        <f>Enero!Q538+Febrero!Q538+Marzo!Q538+Abril!Q538+Mayo!Q538+Junio!Q538+Julio!Q538+Agosto!Q538+Septiembre!Q538+Octubre!Q538+Noviembre!Q538+Diciembre!Q538</f>
        <v>1</v>
      </c>
      <c r="O544" s="43">
        <f>Enero!O538+Febrero!O538+Marzo!O538+Abril!O538+Mayo!O538+Junio!O538+Julio!O538+Agosto!O538+Septiembre!O538+Octubre!O538+Noviembre!O538+Diciembre!O538</f>
        <v>491724</v>
      </c>
      <c r="P544" s="43">
        <f>Enero!T538+Febrero!T538+Marzo!T538+Abril!T538+Mayo!T538+Junio!T538+Julio!T538+Agosto!T538+Septiembre!T538+Octubre!T538+Noviembre!T538+Diciembre!T538</f>
        <v>556538.81481481483</v>
      </c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</row>
    <row r="545" spans="1:27" ht="15" customHeight="1">
      <c r="A545" s="41" t="s">
        <v>1446</v>
      </c>
      <c r="B545" s="23"/>
      <c r="C545" s="24"/>
      <c r="D545" s="41" t="s">
        <v>1476</v>
      </c>
      <c r="E545" s="24"/>
      <c r="F545" s="42" t="s">
        <v>961</v>
      </c>
      <c r="G545" s="41" t="s">
        <v>1477</v>
      </c>
      <c r="H545" s="23"/>
      <c r="I545" s="23"/>
      <c r="J545" s="41" t="s">
        <v>1478</v>
      </c>
      <c r="K545" s="24"/>
      <c r="L545" s="41" t="s">
        <v>106</v>
      </c>
      <c r="M545" s="24"/>
      <c r="N545" s="42">
        <f>Enero!Q539+Febrero!Q539+Marzo!Q539+Abril!Q539+Mayo!Q539+Junio!Q539+Julio!Q539+Agosto!Q539+Septiembre!Q539+Octubre!Q539+Noviembre!Q539+Diciembre!Q539</f>
        <v>0</v>
      </c>
      <c r="O545" s="43">
        <f>Enero!O539+Febrero!O539+Marzo!O539+Abril!O539+Mayo!O539+Junio!O539+Julio!O539+Agosto!O539+Septiembre!O539+Octubre!O539+Noviembre!O539+Diciembre!O539</f>
        <v>0</v>
      </c>
      <c r="P545" s="43">
        <f>Enero!T539+Febrero!T539+Marzo!T539+Abril!T539+Mayo!T539+Junio!T539+Julio!T539+Agosto!T539+Septiembre!T539+Octubre!T539+Noviembre!T539+Diciembre!T539</f>
        <v>37037.037037037036</v>
      </c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</row>
    <row r="546" spans="1:27" ht="15" customHeight="1">
      <c r="A546" s="41" t="s">
        <v>1446</v>
      </c>
      <c r="B546" s="23"/>
      <c r="C546" s="24"/>
      <c r="D546" s="41" t="s">
        <v>1476</v>
      </c>
      <c r="E546" s="24"/>
      <c r="F546" s="42" t="s">
        <v>961</v>
      </c>
      <c r="G546" s="41" t="s">
        <v>1479</v>
      </c>
      <c r="H546" s="23"/>
      <c r="I546" s="23"/>
      <c r="J546" s="41" t="s">
        <v>1480</v>
      </c>
      <c r="K546" s="24"/>
      <c r="L546" s="41" t="s">
        <v>106</v>
      </c>
      <c r="M546" s="24"/>
      <c r="N546" s="42">
        <f>Enero!Q540+Febrero!Q540+Marzo!Q540+Abril!Q540+Mayo!Q540+Junio!Q540+Julio!Q540+Agosto!Q540+Septiembre!Q540+Octubre!Q540+Noviembre!Q540+Diciembre!Q540</f>
        <v>0</v>
      </c>
      <c r="O546" s="43">
        <f>Enero!O540+Febrero!O540+Marzo!O540+Abril!O540+Mayo!O540+Junio!O540+Julio!O540+Agosto!O540+Septiembre!O540+Octubre!O540+Noviembre!O540+Diciembre!O540</f>
        <v>0</v>
      </c>
      <c r="P546" s="43">
        <f>Enero!T540+Febrero!T540+Marzo!T540+Abril!T540+Mayo!T540+Junio!T540+Julio!T540+Agosto!T540+Septiembre!T540+Octubre!T540+Noviembre!T540+Diciembre!T540</f>
        <v>37037.037037037036</v>
      </c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</row>
    <row r="547" spans="1:27" ht="15" customHeight="1">
      <c r="A547" s="44" t="s">
        <v>1481</v>
      </c>
      <c r="B547" s="23"/>
      <c r="C547" s="24"/>
      <c r="D547" s="44" t="s">
        <v>1482</v>
      </c>
      <c r="E547" s="24"/>
      <c r="F547" s="45" t="s">
        <v>1483</v>
      </c>
      <c r="G547" s="44" t="s">
        <v>1484</v>
      </c>
      <c r="H547" s="23"/>
      <c r="I547" s="46"/>
      <c r="J547" s="44" t="s">
        <v>1485</v>
      </c>
      <c r="K547" s="24"/>
      <c r="L547" s="44" t="s">
        <v>302</v>
      </c>
      <c r="M547" s="24"/>
      <c r="N547" s="45">
        <f>Enero!Q541+Febrero!Q541+Marzo!Q541+Abril!Q541+Mayo!Q541+Junio!Q541+Julio!Q541+Agosto!Q541+Septiembre!Q541+Octubre!Q541+Noviembre!Q541+Diciembre!Q541</f>
        <v>0</v>
      </c>
      <c r="O547" s="47">
        <f>Enero!O541+Febrero!O541+Marzo!O541+Abril!O541+Mayo!O541+Junio!O541+Julio!O541+Agosto!O541+Septiembre!O541+Octubre!O541+Noviembre!O541+Diciembre!O541</f>
        <v>0</v>
      </c>
      <c r="P547" s="47">
        <f>Enero!T541+Febrero!T541+Marzo!T541+Abril!T541+Mayo!T541+Junio!T541+Julio!T541+Agosto!T541+Septiembre!T541+Octubre!T541+Noviembre!T541+Diciembre!T541</f>
        <v>1822037.0370370371</v>
      </c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</row>
    <row r="548" spans="1:27" ht="15" customHeight="1">
      <c r="A548" s="44" t="s">
        <v>1481</v>
      </c>
      <c r="B548" s="23"/>
      <c r="C548" s="24"/>
      <c r="D548" s="44" t="s">
        <v>1482</v>
      </c>
      <c r="E548" s="24"/>
      <c r="F548" s="45" t="s">
        <v>1483</v>
      </c>
      <c r="G548" s="44" t="s">
        <v>1486</v>
      </c>
      <c r="H548" s="23"/>
      <c r="I548" s="46"/>
      <c r="J548" s="44" t="s">
        <v>1487</v>
      </c>
      <c r="K548" s="24"/>
      <c r="L548" s="44" t="s">
        <v>302</v>
      </c>
      <c r="M548" s="24"/>
      <c r="N548" s="45">
        <f>Enero!Q542+Febrero!Q542+Marzo!Q542+Abril!Q542+Mayo!Q542+Junio!Q542+Julio!Q542+Agosto!Q542+Septiembre!Q542+Octubre!Q542+Noviembre!Q542+Diciembre!Q542</f>
        <v>1</v>
      </c>
      <c r="O548" s="47">
        <f>Enero!O542+Febrero!O542+Marzo!O542+Abril!O542+Mayo!O542+Junio!O542+Julio!O542+Agosto!O542+Septiembre!O542+Octubre!O542+Noviembre!O542+Diciembre!O542</f>
        <v>914369</v>
      </c>
      <c r="P548" s="47">
        <f>Enero!T542+Febrero!T542+Marzo!T542+Abril!T542+Mayo!T542+Junio!T542+Julio!T542+Agosto!T542+Septiembre!T542+Octubre!T542+Noviembre!T542+Diciembre!T542</f>
        <v>2745665.2962962966</v>
      </c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</row>
    <row r="549" spans="1:27" ht="15.75" customHeight="1">
      <c r="A549" s="51" t="s">
        <v>1488</v>
      </c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4"/>
      <c r="N549" s="52">
        <f t="shared" ref="N549:P549" si="0">SUM(N13:N548)</f>
        <v>567</v>
      </c>
      <c r="O549" s="53">
        <f t="shared" si="0"/>
        <v>244786233</v>
      </c>
      <c r="P549" s="53">
        <f t="shared" si="0"/>
        <v>2135583548.8518457</v>
      </c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</row>
    <row r="550" spans="1:27" ht="15.75" customHeight="1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55"/>
      <c r="M550" s="5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</row>
    <row r="551" spans="1:27" ht="15.75" customHeight="1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55"/>
      <c r="M551" s="5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</row>
    <row r="552" spans="1:27" ht="15.75" customHeight="1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55"/>
      <c r="M552" s="5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</row>
    <row r="553" spans="1:27" ht="15.75" customHeight="1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55"/>
      <c r="M553" s="5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</row>
    <row r="554" spans="1:27" ht="15.75" customHeight="1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55"/>
      <c r="M554" s="5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</row>
    <row r="555" spans="1:27" ht="15.75" customHeight="1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55"/>
      <c r="M555" s="5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</row>
    <row r="556" spans="1:27" ht="15.75" customHeight="1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55"/>
      <c r="M556" s="5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</row>
    <row r="557" spans="1:27" ht="15.75" customHeight="1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55"/>
      <c r="M557" s="5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</row>
    <row r="558" spans="1:27" ht="15.75" customHeight="1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55"/>
      <c r="M558" s="5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</row>
    <row r="559" spans="1:27" ht="15.75" customHeight="1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55"/>
      <c r="M559" s="5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</row>
    <row r="560" spans="1:27" ht="15.75" customHeight="1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55"/>
      <c r="M560" s="5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</row>
    <row r="561" spans="1:27" ht="15.75" customHeight="1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55"/>
      <c r="M561" s="5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</row>
    <row r="562" spans="1:27" ht="15.75" customHeight="1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55"/>
      <c r="M562" s="5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</row>
    <row r="563" spans="1:27" ht="15.75" customHeight="1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55"/>
      <c r="M563" s="5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</row>
    <row r="564" spans="1:27" ht="15.75" customHeight="1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55"/>
      <c r="M564" s="5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</row>
    <row r="565" spans="1:27" ht="15.75" customHeight="1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55"/>
      <c r="M565" s="5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</row>
    <row r="566" spans="1:27" ht="15.75" customHeight="1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55"/>
      <c r="M566" s="5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</row>
    <row r="567" spans="1:27" ht="15.75" customHeight="1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55"/>
      <c r="M567" s="5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</row>
    <row r="568" spans="1:27" ht="15.75" customHeight="1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55"/>
      <c r="M568" s="5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</row>
    <row r="569" spans="1:27" ht="15.75" customHeight="1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55"/>
      <c r="M569" s="5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</row>
    <row r="570" spans="1:27" ht="15.75" customHeight="1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55"/>
      <c r="M570" s="5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</row>
    <row r="571" spans="1:27" ht="15.75" customHeight="1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55"/>
      <c r="M571" s="5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</row>
    <row r="572" spans="1:27" ht="15.75" customHeight="1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55"/>
      <c r="M572" s="5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</row>
    <row r="573" spans="1:27" ht="15.75" customHeight="1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55"/>
      <c r="M573" s="5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</row>
    <row r="574" spans="1:27" ht="15.75" customHeight="1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55"/>
      <c r="M574" s="5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</row>
    <row r="575" spans="1:27" ht="15.75" customHeight="1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55"/>
      <c r="M575" s="5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</row>
    <row r="576" spans="1:27" ht="15.75" customHeight="1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55"/>
      <c r="M576" s="5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</row>
    <row r="577" spans="1:27" ht="15.75" customHeight="1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55"/>
      <c r="M577" s="5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</row>
    <row r="578" spans="1:27" ht="15.75" customHeight="1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55"/>
      <c r="M578" s="5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</row>
    <row r="579" spans="1:27" ht="15.75" customHeight="1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55"/>
      <c r="M579" s="5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</row>
    <row r="580" spans="1:27" ht="15.75" customHeight="1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55"/>
      <c r="M580" s="5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</row>
    <row r="581" spans="1:27" ht="15.75" customHeight="1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55"/>
      <c r="M581" s="5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</row>
    <row r="582" spans="1:27" ht="15.75" customHeight="1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55"/>
      <c r="M582" s="5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</row>
    <row r="583" spans="1:27" ht="15.75" customHeight="1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55"/>
      <c r="M583" s="5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</row>
    <row r="584" spans="1:27" ht="15.75" customHeight="1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55"/>
      <c r="M584" s="5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</row>
    <row r="585" spans="1:27" ht="15.75" customHeight="1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55"/>
      <c r="M585" s="5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</row>
    <row r="586" spans="1:27" ht="15.75" customHeight="1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55"/>
      <c r="M586" s="5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</row>
    <row r="587" spans="1:27" ht="15.75" customHeight="1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55"/>
      <c r="M587" s="5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</row>
    <row r="588" spans="1:27" ht="15.75" customHeight="1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55"/>
      <c r="M588" s="5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</row>
    <row r="589" spans="1:27" ht="15.75" customHeight="1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55"/>
      <c r="M589" s="5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</row>
    <row r="590" spans="1:27" ht="15.75" customHeight="1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55"/>
      <c r="M590" s="5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</row>
    <row r="591" spans="1:27" ht="15.75" customHeight="1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55"/>
      <c r="M591" s="5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</row>
    <row r="592" spans="1:27" ht="15.75" customHeight="1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55"/>
      <c r="M592" s="5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</row>
    <row r="593" spans="1:27" ht="15.75" customHeight="1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55"/>
      <c r="M593" s="5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</row>
    <row r="594" spans="1:27" ht="15.75" customHeight="1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55"/>
      <c r="M594" s="5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</row>
    <row r="595" spans="1:27" ht="15.75" customHeight="1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55"/>
      <c r="M595" s="5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</row>
    <row r="596" spans="1:27" ht="15.75" customHeight="1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55"/>
      <c r="M596" s="5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</row>
    <row r="597" spans="1:27" ht="15.75" customHeight="1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55"/>
      <c r="M597" s="5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</row>
    <row r="598" spans="1:27" ht="15.75" customHeight="1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55"/>
      <c r="M598" s="5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</row>
    <row r="599" spans="1:27" ht="15.75" customHeight="1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55"/>
      <c r="M599" s="5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</row>
    <row r="600" spans="1:27" ht="15.75" customHeight="1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55"/>
      <c r="M600" s="5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</row>
    <row r="601" spans="1:27" ht="15.75" customHeight="1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55"/>
      <c r="M601" s="5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</row>
    <row r="602" spans="1:27" ht="15.75" customHeight="1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55"/>
      <c r="M602" s="5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</row>
    <row r="603" spans="1:27" ht="15.75" customHeight="1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55"/>
      <c r="M603" s="5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</row>
    <row r="604" spans="1:27" ht="15.75" customHeight="1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55"/>
      <c r="M604" s="5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</row>
    <row r="605" spans="1:27" ht="15.75" customHeight="1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55"/>
      <c r="M605" s="5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</row>
    <row r="606" spans="1:27" ht="15.75" customHeight="1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55"/>
      <c r="M606" s="5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</row>
    <row r="607" spans="1:27" ht="15.75" customHeight="1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55"/>
      <c r="M607" s="5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</row>
    <row r="608" spans="1:27" ht="15.75" customHeight="1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55"/>
      <c r="M608" s="5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</row>
    <row r="609" spans="1:27" ht="15.75" customHeight="1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55"/>
      <c r="M609" s="5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</row>
    <row r="610" spans="1:27" ht="15.75" customHeight="1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55"/>
      <c r="M610" s="5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</row>
    <row r="611" spans="1:27" ht="15.75" customHeight="1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55"/>
      <c r="M611" s="5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</row>
    <row r="612" spans="1:27" ht="15.75" customHeight="1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55"/>
      <c r="M612" s="5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</row>
    <row r="613" spans="1:27" ht="15.75" customHeight="1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55"/>
      <c r="M613" s="5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</row>
    <row r="614" spans="1:27" ht="15.75" customHeight="1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55"/>
      <c r="M614" s="5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</row>
    <row r="615" spans="1:27" ht="15.75" customHeight="1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55"/>
      <c r="M615" s="5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</row>
    <row r="616" spans="1:27" ht="15.75" customHeight="1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55"/>
      <c r="M616" s="5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</row>
    <row r="617" spans="1:27" ht="15.75" customHeight="1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55"/>
      <c r="M617" s="5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</row>
    <row r="618" spans="1:27" ht="15.75" customHeight="1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55"/>
      <c r="M618" s="5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</row>
    <row r="619" spans="1:27" ht="15.75" customHeight="1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55"/>
      <c r="M619" s="5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</row>
    <row r="620" spans="1:27" ht="15.75" customHeight="1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55"/>
      <c r="M620" s="5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</row>
    <row r="621" spans="1:27" ht="15.75" customHeight="1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55"/>
      <c r="M621" s="5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</row>
    <row r="622" spans="1:27" ht="15.75" customHeight="1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55"/>
      <c r="M622" s="5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</row>
    <row r="623" spans="1:27" ht="15.75" customHeight="1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55"/>
      <c r="M623" s="5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</row>
    <row r="624" spans="1:27" ht="15.75" customHeight="1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55"/>
      <c r="M624" s="5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</row>
    <row r="625" spans="1:27" ht="15.75" customHeight="1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55"/>
      <c r="M625" s="5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</row>
    <row r="626" spans="1:27" ht="15.75" customHeight="1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55"/>
      <c r="M626" s="5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</row>
    <row r="627" spans="1:27" ht="15.75" customHeight="1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55"/>
      <c r="M627" s="5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</row>
    <row r="628" spans="1:27" ht="15.75" customHeight="1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55"/>
      <c r="M628" s="5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</row>
    <row r="629" spans="1:27" ht="15.75" customHeight="1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55"/>
      <c r="M629" s="5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</row>
    <row r="630" spans="1:27" ht="15.75" customHeight="1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55"/>
      <c r="M630" s="5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</row>
    <row r="631" spans="1:27" ht="15.75" customHeight="1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55"/>
      <c r="M631" s="5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</row>
    <row r="632" spans="1:27" ht="15.75" customHeight="1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55"/>
      <c r="M632" s="5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</row>
    <row r="633" spans="1:27" ht="15.75" customHeight="1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55"/>
      <c r="M633" s="5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</row>
    <row r="634" spans="1:27" ht="15.75" customHeight="1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55"/>
      <c r="M634" s="5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</row>
    <row r="635" spans="1:27" ht="15.75" customHeight="1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55"/>
      <c r="M635" s="5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</row>
    <row r="636" spans="1:27" ht="15.75" customHeight="1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55"/>
      <c r="M636" s="5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</row>
    <row r="637" spans="1:27" ht="15.75" customHeight="1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55"/>
      <c r="M637" s="5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</row>
    <row r="638" spans="1:27" ht="15.75" customHeight="1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55"/>
      <c r="M638" s="5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</row>
    <row r="639" spans="1:27" ht="15.75" customHeight="1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55"/>
      <c r="M639" s="5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</row>
    <row r="640" spans="1:27" ht="15.75" customHeight="1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55"/>
      <c r="M640" s="5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</row>
    <row r="641" spans="1:27" ht="15.75" customHeight="1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55"/>
      <c r="M641" s="5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</row>
    <row r="642" spans="1:27" ht="15.75" customHeight="1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55"/>
      <c r="M642" s="5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</row>
    <row r="643" spans="1:27" ht="15.75" customHeight="1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55"/>
      <c r="M643" s="5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</row>
    <row r="644" spans="1:27" ht="15.75" customHeight="1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55"/>
      <c r="M644" s="5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</row>
    <row r="645" spans="1:27" ht="15.75" customHeight="1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55"/>
      <c r="M645" s="5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</row>
    <row r="646" spans="1:27" ht="15.75" customHeight="1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55"/>
      <c r="M646" s="5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</row>
    <row r="647" spans="1:27" ht="15.75" customHeight="1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55"/>
      <c r="M647" s="5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</row>
    <row r="648" spans="1:27" ht="15.75" customHeight="1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55"/>
      <c r="M648" s="5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</row>
    <row r="649" spans="1:27" ht="15.75" customHeight="1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55"/>
      <c r="M649" s="5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</row>
    <row r="650" spans="1:27" ht="15.75" customHeight="1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55"/>
      <c r="M650" s="5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</row>
    <row r="651" spans="1:27" ht="15.75" customHeight="1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55"/>
      <c r="M651" s="5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</row>
    <row r="652" spans="1:27" ht="15.75" customHeight="1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55"/>
      <c r="M652" s="5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</row>
    <row r="653" spans="1:27" ht="15.75" customHeight="1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55"/>
      <c r="M653" s="5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</row>
    <row r="654" spans="1:27" ht="15.75" customHeight="1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55"/>
      <c r="M654" s="5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</row>
    <row r="655" spans="1:27" ht="15.75" customHeight="1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55"/>
      <c r="M655" s="5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</row>
    <row r="656" spans="1:27" ht="15.75" customHeight="1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55"/>
      <c r="M656" s="5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</row>
    <row r="657" spans="1:27" ht="15.75" customHeight="1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55"/>
      <c r="M657" s="5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</row>
    <row r="658" spans="1:27" ht="15.75" customHeight="1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55"/>
      <c r="M658" s="5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</row>
    <row r="659" spans="1:27" ht="15.75" customHeight="1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55"/>
      <c r="M659" s="5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</row>
    <row r="660" spans="1:27" ht="15.75" customHeight="1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55"/>
      <c r="M660" s="5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</row>
    <row r="661" spans="1:27" ht="15.75" customHeight="1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55"/>
      <c r="M661" s="5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</row>
    <row r="662" spans="1:27" ht="15.75" customHeight="1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55"/>
      <c r="M662" s="5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</row>
    <row r="663" spans="1:27" ht="15.75" customHeight="1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55"/>
      <c r="M663" s="5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</row>
    <row r="664" spans="1:27" ht="15.75" customHeight="1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55"/>
      <c r="M664" s="5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</row>
    <row r="665" spans="1:27" ht="15.75" customHeight="1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55"/>
      <c r="M665" s="5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</row>
    <row r="666" spans="1:27" ht="15.75" customHeight="1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55"/>
      <c r="M666" s="5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</row>
    <row r="667" spans="1:27" ht="15.75" customHeight="1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55"/>
      <c r="M667" s="5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</row>
    <row r="668" spans="1:27" ht="15.75" customHeight="1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55"/>
      <c r="M668" s="5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</row>
    <row r="669" spans="1:27" ht="15.75" customHeight="1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55"/>
      <c r="M669" s="5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</row>
    <row r="670" spans="1:27" ht="15.75" customHeight="1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55"/>
      <c r="M670" s="5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</row>
    <row r="671" spans="1:27" ht="15.75" customHeight="1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55"/>
      <c r="M671" s="5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</row>
    <row r="672" spans="1:27" ht="15.75" customHeight="1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55"/>
      <c r="M672" s="5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</row>
    <row r="673" spans="1:27" ht="15.75" customHeight="1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55"/>
      <c r="M673" s="5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</row>
    <row r="674" spans="1:27" ht="15.75" customHeight="1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55"/>
      <c r="M674" s="5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</row>
    <row r="675" spans="1:27" ht="15.75" customHeight="1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55"/>
      <c r="M675" s="5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</row>
    <row r="676" spans="1:27" ht="15.75" customHeight="1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55"/>
      <c r="M676" s="5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</row>
    <row r="677" spans="1:27" ht="15.75" customHeight="1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55"/>
      <c r="M677" s="5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</row>
    <row r="678" spans="1:27" ht="15.75" customHeight="1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55"/>
      <c r="M678" s="5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</row>
    <row r="679" spans="1:27" ht="15.75" customHeight="1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55"/>
      <c r="M679" s="5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</row>
    <row r="680" spans="1:27" ht="15.75" customHeight="1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55"/>
      <c r="M680" s="5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</row>
    <row r="681" spans="1:27" ht="15.75" customHeight="1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55"/>
      <c r="M681" s="5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</row>
    <row r="682" spans="1:27" ht="15.75" customHeight="1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55"/>
      <c r="M682" s="5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</row>
    <row r="683" spans="1:27" ht="15.75" customHeight="1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55"/>
      <c r="M683" s="5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</row>
    <row r="684" spans="1:27" ht="15.75" customHeight="1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55"/>
      <c r="M684" s="5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</row>
    <row r="685" spans="1:27" ht="15.75" customHeight="1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55"/>
      <c r="M685" s="5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</row>
    <row r="686" spans="1:27" ht="15.75" customHeight="1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55"/>
      <c r="M686" s="5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</row>
    <row r="687" spans="1:27" ht="15.75" customHeight="1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55"/>
      <c r="M687" s="5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</row>
    <row r="688" spans="1:27" ht="15.75" customHeight="1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55"/>
      <c r="M688" s="5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</row>
    <row r="689" spans="1:27" ht="15.75" customHeight="1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55"/>
      <c r="M689" s="5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</row>
    <row r="690" spans="1:27" ht="15.75" customHeight="1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55"/>
      <c r="M690" s="5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</row>
    <row r="691" spans="1:27" ht="15.75" customHeight="1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55"/>
      <c r="M691" s="5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</row>
    <row r="692" spans="1:27" ht="15.75" customHeight="1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55"/>
      <c r="M692" s="5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</row>
    <row r="693" spans="1:27" ht="15.75" customHeight="1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55"/>
      <c r="M693" s="5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</row>
    <row r="694" spans="1:27" ht="15.75" customHeight="1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55"/>
      <c r="M694" s="5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</row>
    <row r="695" spans="1:27" ht="15.75" customHeight="1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55"/>
      <c r="M695" s="5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</row>
    <row r="696" spans="1:27" ht="15.75" customHeight="1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55"/>
      <c r="M696" s="5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</row>
    <row r="697" spans="1:27" ht="15.75" customHeight="1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55"/>
      <c r="M697" s="5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</row>
    <row r="698" spans="1:27" ht="15.75" customHeight="1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55"/>
      <c r="M698" s="5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</row>
    <row r="699" spans="1:27" ht="15.75" customHeight="1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55"/>
      <c r="M699" s="5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</row>
    <row r="700" spans="1:27" ht="15.75" customHeight="1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55"/>
      <c r="M700" s="5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</row>
    <row r="701" spans="1:27" ht="15.75" customHeight="1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55"/>
      <c r="M701" s="5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</row>
    <row r="702" spans="1:27" ht="15.75" customHeight="1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55"/>
      <c r="M702" s="5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</row>
    <row r="703" spans="1:27" ht="15.75" customHeight="1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55"/>
      <c r="M703" s="5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</row>
    <row r="704" spans="1:27" ht="15.75" customHeight="1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55"/>
      <c r="M704" s="5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</row>
    <row r="705" spans="1:27" ht="15.75" customHeight="1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55"/>
      <c r="M705" s="5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</row>
    <row r="706" spans="1:27" ht="15.75" customHeight="1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55"/>
      <c r="M706" s="5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</row>
    <row r="707" spans="1:27" ht="15.75" customHeight="1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55"/>
      <c r="M707" s="5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</row>
    <row r="708" spans="1:27" ht="15.75" customHeight="1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55"/>
      <c r="M708" s="5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</row>
    <row r="709" spans="1:27" ht="15.75" customHeight="1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55"/>
      <c r="M709" s="5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</row>
    <row r="710" spans="1:27" ht="15.75" customHeight="1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55"/>
      <c r="M710" s="5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</row>
    <row r="711" spans="1:27" ht="15.75" customHeight="1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55"/>
      <c r="M711" s="5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</row>
    <row r="712" spans="1:27" ht="15.75" customHeight="1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55"/>
      <c r="M712" s="5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</row>
    <row r="713" spans="1:27" ht="15.75" customHeight="1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55"/>
      <c r="M713" s="5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</row>
    <row r="714" spans="1:27" ht="15.75" customHeight="1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55"/>
      <c r="M714" s="5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</row>
    <row r="715" spans="1:27" ht="15.75" customHeight="1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55"/>
      <c r="M715" s="5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</row>
    <row r="716" spans="1:27" ht="15.75" customHeight="1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55"/>
      <c r="M716" s="5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</row>
    <row r="717" spans="1:27" ht="15.75" customHeight="1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55"/>
      <c r="M717" s="5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</row>
    <row r="718" spans="1:27" ht="15.75" customHeight="1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55"/>
      <c r="M718" s="5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</row>
    <row r="719" spans="1:27" ht="15.75" customHeight="1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55"/>
      <c r="M719" s="5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</row>
    <row r="720" spans="1:27" ht="15.75" customHeight="1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55"/>
      <c r="M720" s="5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</row>
    <row r="721" spans="1:27" ht="15.75" customHeight="1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55"/>
      <c r="M721" s="5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</row>
    <row r="722" spans="1:27" ht="15.75" customHeight="1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55"/>
      <c r="M722" s="5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</row>
    <row r="723" spans="1:27" ht="15.75" customHeight="1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55"/>
      <c r="M723" s="5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</row>
    <row r="724" spans="1:27" ht="15.75" customHeight="1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55"/>
      <c r="M724" s="5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</row>
    <row r="725" spans="1:27" ht="15.75" customHeight="1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55"/>
      <c r="M725" s="5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</row>
    <row r="726" spans="1:27" ht="15.75" customHeight="1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55"/>
      <c r="M726" s="5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</row>
    <row r="727" spans="1:27" ht="15.75" customHeight="1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55"/>
      <c r="M727" s="5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</row>
    <row r="728" spans="1:27" ht="15.75" customHeight="1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55"/>
      <c r="M728" s="5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</row>
    <row r="729" spans="1:27" ht="15.75" customHeight="1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55"/>
      <c r="M729" s="5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</row>
    <row r="730" spans="1:27" ht="15.75" customHeight="1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55"/>
      <c r="M730" s="5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</row>
    <row r="731" spans="1:27" ht="15.75" customHeight="1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55"/>
      <c r="M731" s="5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</row>
    <row r="732" spans="1:27" ht="15.75" customHeight="1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55"/>
      <c r="M732" s="5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</row>
    <row r="733" spans="1:27" ht="15.75" customHeight="1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55"/>
      <c r="M733" s="5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</row>
    <row r="734" spans="1:27" ht="15.75" customHeight="1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55"/>
      <c r="M734" s="5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</row>
    <row r="735" spans="1:27" ht="15.75" customHeight="1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55"/>
      <c r="M735" s="5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</row>
    <row r="736" spans="1:27" ht="15.75" customHeight="1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55"/>
      <c r="M736" s="5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</row>
    <row r="737" spans="1:27" ht="15.75" customHeight="1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55"/>
      <c r="M737" s="5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</row>
    <row r="738" spans="1:27" ht="15.75" customHeight="1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55"/>
      <c r="M738" s="5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</row>
    <row r="739" spans="1:27" ht="15.75" customHeight="1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55"/>
      <c r="M739" s="5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</row>
    <row r="740" spans="1:27" ht="15.75" customHeight="1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55"/>
      <c r="M740" s="5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</row>
    <row r="741" spans="1:27" ht="15.75" customHeight="1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55"/>
      <c r="M741" s="5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</row>
    <row r="742" spans="1:27" ht="15.75" customHeight="1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55"/>
      <c r="M742" s="5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</row>
    <row r="743" spans="1:27" ht="15.75" customHeight="1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55"/>
      <c r="M743" s="5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</row>
    <row r="744" spans="1:27" ht="15.75" customHeight="1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55"/>
      <c r="M744" s="5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</row>
    <row r="745" spans="1:27" ht="15.75" customHeight="1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55"/>
      <c r="M745" s="5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</row>
    <row r="746" spans="1:27" ht="15.75" customHeight="1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55"/>
      <c r="M746" s="5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</row>
    <row r="747" spans="1:27" ht="15.75" customHeight="1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55"/>
      <c r="M747" s="5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</row>
    <row r="748" spans="1:27" ht="15.75" customHeight="1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55"/>
      <c r="M748" s="5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</row>
    <row r="749" spans="1:27" ht="15.75" customHeight="1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55"/>
      <c r="M749" s="5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</row>
    <row r="750" spans="1:27" ht="15.75" customHeight="1">
      <c r="L750" s="56"/>
      <c r="M750" s="56"/>
    </row>
    <row r="751" spans="1:27" ht="15.75" customHeight="1">
      <c r="L751" s="56"/>
      <c r="M751" s="56"/>
    </row>
    <row r="752" spans="1:27" ht="15.75" customHeight="1">
      <c r="L752" s="56"/>
      <c r="M752" s="56"/>
    </row>
    <row r="753" spans="12:13" ht="15.75" customHeight="1">
      <c r="L753" s="56"/>
      <c r="M753" s="56"/>
    </row>
    <row r="754" spans="12:13" ht="15.75" customHeight="1">
      <c r="L754" s="56"/>
      <c r="M754" s="56"/>
    </row>
    <row r="755" spans="12:13" ht="15.75" customHeight="1">
      <c r="L755" s="56"/>
      <c r="M755" s="56"/>
    </row>
    <row r="756" spans="12:13" ht="15.75" customHeight="1">
      <c r="L756" s="56"/>
      <c r="M756" s="56"/>
    </row>
    <row r="757" spans="12:13" ht="15.75" customHeight="1">
      <c r="L757" s="56"/>
      <c r="M757" s="56"/>
    </row>
    <row r="758" spans="12:13" ht="15.75" customHeight="1">
      <c r="L758" s="56"/>
      <c r="M758" s="56"/>
    </row>
    <row r="759" spans="12:13" ht="15.75" customHeight="1">
      <c r="L759" s="56"/>
      <c r="M759" s="56"/>
    </row>
    <row r="760" spans="12:13" ht="15.75" customHeight="1">
      <c r="L760" s="56"/>
      <c r="M760" s="56"/>
    </row>
    <row r="761" spans="12:13" ht="15.75" customHeight="1">
      <c r="L761" s="56"/>
      <c r="M761" s="56"/>
    </row>
    <row r="762" spans="12:13" ht="15.75" customHeight="1">
      <c r="L762" s="56"/>
      <c r="M762" s="56"/>
    </row>
    <row r="763" spans="12:13" ht="15.75" customHeight="1">
      <c r="L763" s="56"/>
      <c r="M763" s="56"/>
    </row>
    <row r="764" spans="12:13" ht="15.75" customHeight="1">
      <c r="L764" s="56"/>
      <c r="M764" s="56"/>
    </row>
    <row r="765" spans="12:13" ht="15.75" customHeight="1">
      <c r="L765" s="56"/>
      <c r="M765" s="56"/>
    </row>
    <row r="766" spans="12:13" ht="15.75" customHeight="1">
      <c r="L766" s="56"/>
      <c r="M766" s="56"/>
    </row>
    <row r="767" spans="12:13" ht="15.75" customHeight="1">
      <c r="L767" s="56"/>
      <c r="M767" s="56"/>
    </row>
    <row r="768" spans="12:13" ht="15.75" customHeight="1">
      <c r="L768" s="56"/>
      <c r="M768" s="56"/>
    </row>
    <row r="769" spans="12:13" ht="15.75" customHeight="1">
      <c r="L769" s="56"/>
      <c r="M769" s="56"/>
    </row>
    <row r="770" spans="12:13" ht="15.75" customHeight="1">
      <c r="L770" s="56"/>
      <c r="M770" s="56"/>
    </row>
    <row r="771" spans="12:13" ht="15.75" customHeight="1">
      <c r="L771" s="56"/>
      <c r="M771" s="56"/>
    </row>
    <row r="772" spans="12:13" ht="15.75" customHeight="1">
      <c r="L772" s="56"/>
      <c r="M772" s="56"/>
    </row>
    <row r="773" spans="12:13" ht="15.75" customHeight="1">
      <c r="L773" s="56"/>
      <c r="M773" s="56"/>
    </row>
    <row r="774" spans="12:13" ht="15.75" customHeight="1">
      <c r="L774" s="56"/>
      <c r="M774" s="56"/>
    </row>
    <row r="775" spans="12:13" ht="15.75" customHeight="1">
      <c r="L775" s="56"/>
      <c r="M775" s="56"/>
    </row>
    <row r="776" spans="12:13" ht="15.75" customHeight="1">
      <c r="L776" s="56"/>
      <c r="M776" s="56"/>
    </row>
    <row r="777" spans="12:13" ht="15.75" customHeight="1">
      <c r="L777" s="56"/>
      <c r="M777" s="56"/>
    </row>
    <row r="778" spans="12:13" ht="15.75" customHeight="1">
      <c r="L778" s="56"/>
      <c r="M778" s="56"/>
    </row>
    <row r="779" spans="12:13" ht="15.75" customHeight="1">
      <c r="L779" s="56"/>
      <c r="M779" s="56"/>
    </row>
    <row r="780" spans="12:13" ht="15.75" customHeight="1">
      <c r="L780" s="56"/>
      <c r="M780" s="56"/>
    </row>
    <row r="781" spans="12:13" ht="15.75" customHeight="1">
      <c r="L781" s="56"/>
      <c r="M781" s="56"/>
    </row>
    <row r="782" spans="12:13" ht="15.75" customHeight="1">
      <c r="L782" s="56"/>
      <c r="M782" s="56"/>
    </row>
    <row r="783" spans="12:13" ht="15.75" customHeight="1">
      <c r="L783" s="56"/>
      <c r="M783" s="56"/>
    </row>
    <row r="784" spans="12:13" ht="15.75" customHeight="1">
      <c r="L784" s="56"/>
      <c r="M784" s="56"/>
    </row>
    <row r="785" spans="12:13" ht="15.75" customHeight="1">
      <c r="L785" s="56"/>
      <c r="M785" s="56"/>
    </row>
    <row r="786" spans="12:13" ht="15.75" customHeight="1">
      <c r="L786" s="56"/>
      <c r="M786" s="56"/>
    </row>
    <row r="787" spans="12:13" ht="15.75" customHeight="1">
      <c r="L787" s="56"/>
      <c r="M787" s="56"/>
    </row>
    <row r="788" spans="12:13" ht="15.75" customHeight="1">
      <c r="L788" s="56"/>
      <c r="M788" s="56"/>
    </row>
    <row r="789" spans="12:13" ht="15.75" customHeight="1">
      <c r="L789" s="56"/>
      <c r="M789" s="56"/>
    </row>
    <row r="790" spans="12:13" ht="15.75" customHeight="1">
      <c r="L790" s="56"/>
      <c r="M790" s="56"/>
    </row>
    <row r="791" spans="12:13" ht="15.75" customHeight="1">
      <c r="L791" s="56"/>
      <c r="M791" s="56"/>
    </row>
    <row r="792" spans="12:13" ht="15.75" customHeight="1">
      <c r="L792" s="56"/>
      <c r="M792" s="56"/>
    </row>
    <row r="793" spans="12:13" ht="15.75" customHeight="1">
      <c r="L793" s="56"/>
      <c r="M793" s="56"/>
    </row>
    <row r="794" spans="12:13" ht="15.75" customHeight="1">
      <c r="L794" s="56"/>
      <c r="M794" s="56"/>
    </row>
    <row r="795" spans="12:13" ht="15.75" customHeight="1">
      <c r="L795" s="56"/>
      <c r="M795" s="56"/>
    </row>
    <row r="796" spans="12:13" ht="15.75" customHeight="1">
      <c r="L796" s="56"/>
      <c r="M796" s="56"/>
    </row>
    <row r="797" spans="12:13" ht="15.75" customHeight="1">
      <c r="L797" s="56"/>
      <c r="M797" s="56"/>
    </row>
    <row r="798" spans="12:13" ht="15.75" customHeight="1">
      <c r="L798" s="56"/>
      <c r="M798" s="56"/>
    </row>
    <row r="799" spans="12:13" ht="15.75" customHeight="1">
      <c r="L799" s="56"/>
      <c r="M799" s="56"/>
    </row>
    <row r="800" spans="12:13" ht="15.75" customHeight="1">
      <c r="L800" s="56"/>
      <c r="M800" s="56"/>
    </row>
    <row r="801" spans="12:13" ht="15.75" customHeight="1">
      <c r="L801" s="56"/>
      <c r="M801" s="56"/>
    </row>
    <row r="802" spans="12:13" ht="15.75" customHeight="1">
      <c r="L802" s="56"/>
      <c r="M802" s="56"/>
    </row>
    <row r="803" spans="12:13" ht="15.75" customHeight="1">
      <c r="L803" s="56"/>
      <c r="M803" s="56"/>
    </row>
    <row r="804" spans="12:13" ht="15.75" customHeight="1">
      <c r="L804" s="56"/>
      <c r="M804" s="56"/>
    </row>
    <row r="805" spans="12:13" ht="15.75" customHeight="1">
      <c r="L805" s="56"/>
      <c r="M805" s="56"/>
    </row>
    <row r="806" spans="12:13" ht="15.75" customHeight="1">
      <c r="L806" s="56"/>
      <c r="M806" s="56"/>
    </row>
    <row r="807" spans="12:13" ht="15.75" customHeight="1">
      <c r="L807" s="56"/>
      <c r="M807" s="56"/>
    </row>
    <row r="808" spans="12:13" ht="15.75" customHeight="1">
      <c r="L808" s="56"/>
      <c r="M808" s="56"/>
    </row>
    <row r="809" spans="12:13" ht="15.75" customHeight="1">
      <c r="L809" s="56"/>
      <c r="M809" s="56"/>
    </row>
    <row r="810" spans="12:13" ht="15.75" customHeight="1">
      <c r="L810" s="56"/>
      <c r="M810" s="56"/>
    </row>
    <row r="811" spans="12:13" ht="15.75" customHeight="1">
      <c r="L811" s="56"/>
      <c r="M811" s="56"/>
    </row>
    <row r="812" spans="12:13" ht="15.75" customHeight="1">
      <c r="L812" s="56"/>
      <c r="M812" s="56"/>
    </row>
    <row r="813" spans="12:13" ht="15.75" customHeight="1">
      <c r="L813" s="56"/>
      <c r="M813" s="56"/>
    </row>
    <row r="814" spans="12:13" ht="15.75" customHeight="1">
      <c r="L814" s="56"/>
      <c r="M814" s="56"/>
    </row>
    <row r="815" spans="12:13" ht="15.75" customHeight="1">
      <c r="L815" s="56"/>
      <c r="M815" s="56"/>
    </row>
    <row r="816" spans="12:13" ht="15.75" customHeight="1">
      <c r="L816" s="56"/>
      <c r="M816" s="56"/>
    </row>
    <row r="817" spans="12:13" ht="15.75" customHeight="1">
      <c r="L817" s="56"/>
      <c r="M817" s="56"/>
    </row>
    <row r="818" spans="12:13" ht="15.75" customHeight="1">
      <c r="L818" s="56"/>
      <c r="M818" s="56"/>
    </row>
    <row r="819" spans="12:13" ht="15.75" customHeight="1">
      <c r="L819" s="56"/>
      <c r="M819" s="56"/>
    </row>
    <row r="820" spans="12:13" ht="15.75" customHeight="1">
      <c r="L820" s="56"/>
      <c r="M820" s="56"/>
    </row>
    <row r="821" spans="12:13" ht="15.75" customHeight="1">
      <c r="L821" s="56"/>
      <c r="M821" s="56"/>
    </row>
    <row r="822" spans="12:13" ht="15.75" customHeight="1">
      <c r="L822" s="56"/>
      <c r="M822" s="56"/>
    </row>
    <row r="823" spans="12:13" ht="15.75" customHeight="1">
      <c r="L823" s="56"/>
      <c r="M823" s="56"/>
    </row>
    <row r="824" spans="12:13" ht="15.75" customHeight="1">
      <c r="L824" s="56"/>
      <c r="M824" s="56"/>
    </row>
    <row r="825" spans="12:13" ht="15.75" customHeight="1">
      <c r="L825" s="56"/>
      <c r="M825" s="56"/>
    </row>
    <row r="826" spans="12:13" ht="15.75" customHeight="1">
      <c r="L826" s="56"/>
      <c r="M826" s="56"/>
    </row>
    <row r="827" spans="12:13" ht="15.75" customHeight="1">
      <c r="L827" s="56"/>
      <c r="M827" s="56"/>
    </row>
    <row r="828" spans="12:13" ht="15.75" customHeight="1">
      <c r="L828" s="56"/>
      <c r="M828" s="56"/>
    </row>
    <row r="829" spans="12:13" ht="15.75" customHeight="1">
      <c r="L829" s="56"/>
      <c r="M829" s="56"/>
    </row>
    <row r="830" spans="12:13" ht="15.75" customHeight="1">
      <c r="L830" s="56"/>
      <c r="M830" s="56"/>
    </row>
    <row r="831" spans="12:13" ht="15.75" customHeight="1">
      <c r="L831" s="56"/>
      <c r="M831" s="56"/>
    </row>
    <row r="832" spans="12:13" ht="15.75" customHeight="1">
      <c r="L832" s="56"/>
      <c r="M832" s="56"/>
    </row>
    <row r="833" spans="12:13" ht="15.75" customHeight="1">
      <c r="L833" s="56"/>
      <c r="M833" s="56"/>
    </row>
    <row r="834" spans="12:13" ht="15.75" customHeight="1">
      <c r="L834" s="56"/>
      <c r="M834" s="56"/>
    </row>
    <row r="835" spans="12:13" ht="15.75" customHeight="1">
      <c r="L835" s="56"/>
      <c r="M835" s="56"/>
    </row>
    <row r="836" spans="12:13" ht="15.75" customHeight="1">
      <c r="L836" s="56"/>
      <c r="M836" s="56"/>
    </row>
    <row r="837" spans="12:13" ht="15.75" customHeight="1">
      <c r="L837" s="56"/>
      <c r="M837" s="56"/>
    </row>
    <row r="838" spans="12:13" ht="15.75" customHeight="1">
      <c r="L838" s="56"/>
      <c r="M838" s="56"/>
    </row>
    <row r="839" spans="12:13" ht="15.75" customHeight="1">
      <c r="L839" s="56"/>
      <c r="M839" s="56"/>
    </row>
    <row r="840" spans="12:13" ht="15.75" customHeight="1">
      <c r="L840" s="56"/>
      <c r="M840" s="56"/>
    </row>
    <row r="841" spans="12:13" ht="15.75" customHeight="1">
      <c r="L841" s="56"/>
      <c r="M841" s="56"/>
    </row>
    <row r="842" spans="12:13" ht="15.75" customHeight="1">
      <c r="L842" s="56"/>
      <c r="M842" s="56"/>
    </row>
    <row r="843" spans="12:13" ht="15.75" customHeight="1">
      <c r="L843" s="56"/>
      <c r="M843" s="56"/>
    </row>
    <row r="844" spans="12:13" ht="15.75" customHeight="1">
      <c r="L844" s="56"/>
      <c r="M844" s="56"/>
    </row>
    <row r="845" spans="12:13" ht="15.75" customHeight="1">
      <c r="L845" s="56"/>
      <c r="M845" s="56"/>
    </row>
    <row r="846" spans="12:13" ht="15.75" customHeight="1">
      <c r="L846" s="56"/>
      <c r="M846" s="56"/>
    </row>
    <row r="847" spans="12:13" ht="15.75" customHeight="1">
      <c r="L847" s="56"/>
      <c r="M847" s="56"/>
    </row>
    <row r="848" spans="12:13" ht="15.75" customHeight="1">
      <c r="L848" s="56"/>
      <c r="M848" s="56"/>
    </row>
    <row r="849" spans="12:13" ht="15.75" customHeight="1">
      <c r="L849" s="56"/>
      <c r="M849" s="56"/>
    </row>
    <row r="850" spans="12:13" ht="15.75" customHeight="1">
      <c r="L850" s="56"/>
      <c r="M850" s="56"/>
    </row>
    <row r="851" spans="12:13" ht="15.75" customHeight="1">
      <c r="L851" s="56"/>
      <c r="M851" s="56"/>
    </row>
    <row r="852" spans="12:13" ht="15.75" customHeight="1">
      <c r="L852" s="56"/>
      <c r="M852" s="56"/>
    </row>
    <row r="853" spans="12:13" ht="15.75" customHeight="1">
      <c r="L853" s="56"/>
      <c r="M853" s="56"/>
    </row>
    <row r="854" spans="12:13" ht="15.75" customHeight="1">
      <c r="L854" s="56"/>
      <c r="M854" s="56"/>
    </row>
    <row r="855" spans="12:13" ht="15.75" customHeight="1">
      <c r="L855" s="56"/>
      <c r="M855" s="56"/>
    </row>
    <row r="856" spans="12:13" ht="15.75" customHeight="1">
      <c r="L856" s="56"/>
      <c r="M856" s="56"/>
    </row>
    <row r="857" spans="12:13" ht="15.75" customHeight="1">
      <c r="L857" s="56"/>
      <c r="M857" s="56"/>
    </row>
    <row r="858" spans="12:13" ht="15.75" customHeight="1">
      <c r="L858" s="56"/>
      <c r="M858" s="56"/>
    </row>
    <row r="859" spans="12:13" ht="15.75" customHeight="1">
      <c r="L859" s="56"/>
      <c r="M859" s="56"/>
    </row>
    <row r="860" spans="12:13" ht="15.75" customHeight="1">
      <c r="L860" s="56"/>
      <c r="M860" s="56"/>
    </row>
    <row r="861" spans="12:13" ht="15.75" customHeight="1">
      <c r="L861" s="56"/>
      <c r="M861" s="56"/>
    </row>
    <row r="862" spans="12:13" ht="15.75" customHeight="1">
      <c r="L862" s="56"/>
      <c r="M862" s="56"/>
    </row>
    <row r="863" spans="12:13" ht="15.75" customHeight="1">
      <c r="L863" s="56"/>
      <c r="M863" s="56"/>
    </row>
    <row r="864" spans="12:13" ht="15.75" customHeight="1">
      <c r="L864" s="56"/>
      <c r="M864" s="56"/>
    </row>
    <row r="865" spans="12:13" ht="15.75" customHeight="1">
      <c r="L865" s="56"/>
      <c r="M865" s="56"/>
    </row>
    <row r="866" spans="12:13" ht="15.75" customHeight="1">
      <c r="L866" s="56"/>
      <c r="M866" s="56"/>
    </row>
    <row r="867" spans="12:13" ht="15.75" customHeight="1">
      <c r="L867" s="56"/>
      <c r="M867" s="56"/>
    </row>
    <row r="868" spans="12:13" ht="15.75" customHeight="1">
      <c r="L868" s="56"/>
      <c r="M868" s="56"/>
    </row>
    <row r="869" spans="12:13" ht="15.75" customHeight="1">
      <c r="L869" s="56"/>
      <c r="M869" s="56"/>
    </row>
    <row r="870" spans="12:13" ht="15.75" customHeight="1">
      <c r="L870" s="56"/>
      <c r="M870" s="56"/>
    </row>
    <row r="871" spans="12:13" ht="15.75" customHeight="1">
      <c r="L871" s="56"/>
      <c r="M871" s="56"/>
    </row>
    <row r="872" spans="12:13" ht="15.75" customHeight="1">
      <c r="L872" s="56"/>
      <c r="M872" s="56"/>
    </row>
    <row r="873" spans="12:13" ht="15.75" customHeight="1">
      <c r="L873" s="56"/>
      <c r="M873" s="56"/>
    </row>
    <row r="874" spans="12:13" ht="15.75" customHeight="1">
      <c r="L874" s="56"/>
      <c r="M874" s="56"/>
    </row>
    <row r="875" spans="12:13" ht="15.75" customHeight="1">
      <c r="L875" s="56"/>
      <c r="M875" s="56"/>
    </row>
    <row r="876" spans="12:13" ht="15.75" customHeight="1">
      <c r="L876" s="56"/>
      <c r="M876" s="56"/>
    </row>
    <row r="877" spans="12:13" ht="15.75" customHeight="1">
      <c r="L877" s="56"/>
      <c r="M877" s="56"/>
    </row>
    <row r="878" spans="12:13" ht="15.75" customHeight="1">
      <c r="L878" s="56"/>
      <c r="M878" s="56"/>
    </row>
    <row r="879" spans="12:13" ht="15.75" customHeight="1">
      <c r="L879" s="56"/>
      <c r="M879" s="56"/>
    </row>
    <row r="880" spans="12:13" ht="15.75" customHeight="1">
      <c r="L880" s="56"/>
      <c r="M880" s="56"/>
    </row>
    <row r="881" spans="12:13" ht="15.75" customHeight="1">
      <c r="L881" s="56"/>
      <c r="M881" s="56"/>
    </row>
    <row r="882" spans="12:13" ht="15.75" customHeight="1">
      <c r="L882" s="56"/>
      <c r="M882" s="56"/>
    </row>
    <row r="883" spans="12:13" ht="15.75" customHeight="1">
      <c r="L883" s="56"/>
      <c r="M883" s="56"/>
    </row>
    <row r="884" spans="12:13" ht="15.75" customHeight="1">
      <c r="L884" s="56"/>
      <c r="M884" s="56"/>
    </row>
    <row r="885" spans="12:13" ht="15.75" customHeight="1">
      <c r="L885" s="56"/>
      <c r="M885" s="56"/>
    </row>
    <row r="886" spans="12:13" ht="15.75" customHeight="1">
      <c r="L886" s="56"/>
      <c r="M886" s="56"/>
    </row>
    <row r="887" spans="12:13" ht="15.75" customHeight="1">
      <c r="L887" s="56"/>
      <c r="M887" s="56"/>
    </row>
    <row r="888" spans="12:13" ht="15.75" customHeight="1">
      <c r="L888" s="56"/>
      <c r="M888" s="56"/>
    </row>
    <row r="889" spans="12:13" ht="15.75" customHeight="1">
      <c r="L889" s="56"/>
      <c r="M889" s="56"/>
    </row>
    <row r="890" spans="12:13" ht="15.75" customHeight="1">
      <c r="L890" s="56"/>
      <c r="M890" s="56"/>
    </row>
    <row r="891" spans="12:13" ht="15.75" customHeight="1">
      <c r="L891" s="56"/>
      <c r="M891" s="56"/>
    </row>
    <row r="892" spans="12:13" ht="15.75" customHeight="1">
      <c r="L892" s="56"/>
      <c r="M892" s="56"/>
    </row>
    <row r="893" spans="12:13" ht="15.75" customHeight="1">
      <c r="L893" s="56"/>
      <c r="M893" s="56"/>
    </row>
    <row r="894" spans="12:13" ht="15.75" customHeight="1">
      <c r="L894" s="56"/>
      <c r="M894" s="56"/>
    </row>
    <row r="895" spans="12:13" ht="15.75" customHeight="1">
      <c r="L895" s="56"/>
      <c r="M895" s="56"/>
    </row>
    <row r="896" spans="12:13" ht="15.75" customHeight="1">
      <c r="L896" s="56"/>
      <c r="M896" s="56"/>
    </row>
    <row r="897" spans="12:13" ht="15.75" customHeight="1">
      <c r="L897" s="56"/>
      <c r="M897" s="56"/>
    </row>
    <row r="898" spans="12:13" ht="15.75" customHeight="1">
      <c r="L898" s="56"/>
      <c r="M898" s="56"/>
    </row>
    <row r="899" spans="12:13" ht="15.75" customHeight="1">
      <c r="L899" s="56"/>
      <c r="M899" s="56"/>
    </row>
    <row r="900" spans="12:13" ht="15.75" customHeight="1">
      <c r="L900" s="56"/>
      <c r="M900" s="56"/>
    </row>
    <row r="901" spans="12:13" ht="15.75" customHeight="1">
      <c r="L901" s="56"/>
      <c r="M901" s="56"/>
    </row>
    <row r="902" spans="12:13" ht="15.75" customHeight="1">
      <c r="L902" s="56"/>
      <c r="M902" s="56"/>
    </row>
    <row r="903" spans="12:13" ht="15.75" customHeight="1">
      <c r="L903" s="56"/>
      <c r="M903" s="56"/>
    </row>
    <row r="904" spans="12:13" ht="15.75" customHeight="1">
      <c r="L904" s="56"/>
      <c r="M904" s="56"/>
    </row>
    <row r="905" spans="12:13" ht="15.75" customHeight="1">
      <c r="L905" s="56"/>
      <c r="M905" s="56"/>
    </row>
    <row r="906" spans="12:13" ht="15.75" customHeight="1">
      <c r="L906" s="56"/>
      <c r="M906" s="56"/>
    </row>
    <row r="907" spans="12:13" ht="15.75" customHeight="1">
      <c r="L907" s="56"/>
      <c r="M907" s="56"/>
    </row>
    <row r="908" spans="12:13" ht="15.75" customHeight="1">
      <c r="L908" s="56"/>
      <c r="M908" s="56"/>
    </row>
    <row r="909" spans="12:13" ht="15.75" customHeight="1">
      <c r="L909" s="56"/>
      <c r="M909" s="56"/>
    </row>
    <row r="910" spans="12:13" ht="15.75" customHeight="1">
      <c r="L910" s="56"/>
      <c r="M910" s="56"/>
    </row>
    <row r="911" spans="12:13" ht="15.75" customHeight="1">
      <c r="L911" s="56"/>
      <c r="M911" s="56"/>
    </row>
    <row r="912" spans="12:13" ht="15.75" customHeight="1">
      <c r="L912" s="56"/>
      <c r="M912" s="56"/>
    </row>
    <row r="913" spans="12:13" ht="15.75" customHeight="1">
      <c r="L913" s="56"/>
      <c r="M913" s="56"/>
    </row>
    <row r="914" spans="12:13" ht="15.75" customHeight="1">
      <c r="L914" s="56"/>
      <c r="M914" s="56"/>
    </row>
    <row r="915" spans="12:13" ht="15.75" customHeight="1">
      <c r="L915" s="56"/>
      <c r="M915" s="56"/>
    </row>
    <row r="916" spans="12:13" ht="15.75" customHeight="1">
      <c r="L916" s="56"/>
      <c r="M916" s="56"/>
    </row>
    <row r="917" spans="12:13" ht="15.75" customHeight="1">
      <c r="L917" s="56"/>
      <c r="M917" s="56"/>
    </row>
    <row r="918" spans="12:13" ht="15.75" customHeight="1">
      <c r="L918" s="56"/>
      <c r="M918" s="56"/>
    </row>
    <row r="919" spans="12:13" ht="15.75" customHeight="1">
      <c r="L919" s="56"/>
      <c r="M919" s="56"/>
    </row>
    <row r="920" spans="12:13" ht="15.75" customHeight="1">
      <c r="L920" s="56"/>
      <c r="M920" s="56"/>
    </row>
    <row r="921" spans="12:13" ht="15.75" customHeight="1">
      <c r="L921" s="56"/>
      <c r="M921" s="56"/>
    </row>
    <row r="922" spans="12:13" ht="15.75" customHeight="1">
      <c r="L922" s="56"/>
      <c r="M922" s="56"/>
    </row>
    <row r="923" spans="12:13" ht="15.75" customHeight="1">
      <c r="L923" s="56"/>
      <c r="M923" s="56"/>
    </row>
    <row r="924" spans="12:13" ht="15.75" customHeight="1">
      <c r="L924" s="56"/>
      <c r="M924" s="56"/>
    </row>
    <row r="925" spans="12:13" ht="15.75" customHeight="1">
      <c r="L925" s="56"/>
      <c r="M925" s="56"/>
    </row>
    <row r="926" spans="12:13" ht="15.75" customHeight="1">
      <c r="L926" s="56"/>
      <c r="M926" s="56"/>
    </row>
    <row r="927" spans="12:13" ht="15.75" customHeight="1">
      <c r="L927" s="56"/>
      <c r="M927" s="56"/>
    </row>
    <row r="928" spans="12:13" ht="15.75" customHeight="1">
      <c r="L928" s="56"/>
      <c r="M928" s="56"/>
    </row>
    <row r="929" spans="12:13" ht="15.75" customHeight="1">
      <c r="L929" s="56"/>
      <c r="M929" s="56"/>
    </row>
    <row r="930" spans="12:13" ht="15.75" customHeight="1">
      <c r="L930" s="56"/>
      <c r="M930" s="56"/>
    </row>
    <row r="931" spans="12:13" ht="15.75" customHeight="1">
      <c r="L931" s="56"/>
      <c r="M931" s="56"/>
    </row>
    <row r="932" spans="12:13" ht="15.75" customHeight="1">
      <c r="L932" s="56"/>
      <c r="M932" s="56"/>
    </row>
    <row r="933" spans="12:13" ht="15.75" customHeight="1">
      <c r="L933" s="56"/>
      <c r="M933" s="56"/>
    </row>
    <row r="934" spans="12:13" ht="15.75" customHeight="1">
      <c r="L934" s="56"/>
      <c r="M934" s="56"/>
    </row>
    <row r="935" spans="12:13" ht="15.75" customHeight="1">
      <c r="L935" s="56"/>
      <c r="M935" s="56"/>
    </row>
    <row r="936" spans="12:13" ht="15.75" customHeight="1">
      <c r="L936" s="56"/>
      <c r="M936" s="56"/>
    </row>
    <row r="937" spans="12:13" ht="15.75" customHeight="1">
      <c r="L937" s="56"/>
      <c r="M937" s="56"/>
    </row>
    <row r="938" spans="12:13" ht="15.75" customHeight="1">
      <c r="L938" s="56"/>
      <c r="M938" s="56"/>
    </row>
    <row r="939" spans="12:13" ht="15.75" customHeight="1">
      <c r="L939" s="56"/>
      <c r="M939" s="56"/>
    </row>
    <row r="940" spans="12:13" ht="15.75" customHeight="1">
      <c r="L940" s="56"/>
      <c r="M940" s="56"/>
    </row>
    <row r="941" spans="12:13" ht="15.75" customHeight="1">
      <c r="L941" s="56"/>
      <c r="M941" s="56"/>
    </row>
    <row r="942" spans="12:13" ht="15.75" customHeight="1">
      <c r="L942" s="56"/>
      <c r="M942" s="56"/>
    </row>
    <row r="943" spans="12:13" ht="15.75" customHeight="1">
      <c r="L943" s="56"/>
      <c r="M943" s="56"/>
    </row>
    <row r="944" spans="12:13" ht="15.75" customHeight="1">
      <c r="L944" s="56"/>
      <c r="M944" s="56"/>
    </row>
    <row r="945" spans="12:13" ht="15.75" customHeight="1">
      <c r="L945" s="56"/>
      <c r="M945" s="56"/>
    </row>
    <row r="946" spans="12:13" ht="15.75" customHeight="1">
      <c r="L946" s="56"/>
      <c r="M946" s="56"/>
    </row>
    <row r="947" spans="12:13" ht="15.75" customHeight="1">
      <c r="L947" s="56"/>
      <c r="M947" s="56"/>
    </row>
    <row r="948" spans="12:13" ht="15.75" customHeight="1">
      <c r="L948" s="56"/>
      <c r="M948" s="56"/>
    </row>
    <row r="949" spans="12:13" ht="15.75" customHeight="1">
      <c r="L949" s="56"/>
      <c r="M949" s="56"/>
    </row>
    <row r="950" spans="12:13" ht="15.75" customHeight="1">
      <c r="L950" s="56"/>
      <c r="M950" s="56"/>
    </row>
    <row r="951" spans="12:13" ht="15.75" customHeight="1">
      <c r="L951" s="56"/>
      <c r="M951" s="56"/>
    </row>
    <row r="952" spans="12:13" ht="15.75" customHeight="1">
      <c r="L952" s="56"/>
      <c r="M952" s="56"/>
    </row>
    <row r="953" spans="12:13" ht="15.75" customHeight="1">
      <c r="L953" s="56"/>
      <c r="M953" s="56"/>
    </row>
    <row r="954" spans="12:13" ht="15.75" customHeight="1">
      <c r="L954" s="56"/>
      <c r="M954" s="56"/>
    </row>
    <row r="955" spans="12:13" ht="15.75" customHeight="1">
      <c r="L955" s="56"/>
      <c r="M955" s="56"/>
    </row>
    <row r="956" spans="12:13" ht="15.75" customHeight="1">
      <c r="L956" s="56"/>
      <c r="M956" s="56"/>
    </row>
    <row r="957" spans="12:13" ht="15.75" customHeight="1">
      <c r="L957" s="56"/>
      <c r="M957" s="56"/>
    </row>
    <row r="958" spans="12:13" ht="15.75" customHeight="1">
      <c r="L958" s="56"/>
      <c r="M958" s="56"/>
    </row>
    <row r="959" spans="12:13" ht="15.75" customHeight="1">
      <c r="L959" s="56"/>
      <c r="M959" s="56"/>
    </row>
    <row r="960" spans="12:13" ht="15.75" customHeight="1">
      <c r="L960" s="56"/>
      <c r="M960" s="56"/>
    </row>
    <row r="961" spans="12:13" ht="15.75" customHeight="1">
      <c r="L961" s="56"/>
      <c r="M961" s="56"/>
    </row>
    <row r="962" spans="12:13" ht="15.75" customHeight="1">
      <c r="L962" s="56"/>
      <c r="M962" s="56"/>
    </row>
    <row r="963" spans="12:13" ht="15.75" customHeight="1">
      <c r="L963" s="56"/>
      <c r="M963" s="56"/>
    </row>
    <row r="964" spans="12:13" ht="15.75" customHeight="1">
      <c r="L964" s="56"/>
      <c r="M964" s="56"/>
    </row>
    <row r="965" spans="12:13" ht="15.75" customHeight="1">
      <c r="L965" s="56"/>
      <c r="M965" s="56"/>
    </row>
    <row r="966" spans="12:13" ht="15.75" customHeight="1">
      <c r="L966" s="56"/>
      <c r="M966" s="56"/>
    </row>
    <row r="967" spans="12:13" ht="15.75" customHeight="1">
      <c r="L967" s="56"/>
      <c r="M967" s="56"/>
    </row>
    <row r="968" spans="12:13" ht="15.75" customHeight="1">
      <c r="L968" s="56"/>
      <c r="M968" s="56"/>
    </row>
    <row r="969" spans="12:13" ht="15.75" customHeight="1">
      <c r="L969" s="56"/>
      <c r="M969" s="56"/>
    </row>
    <row r="970" spans="12:13" ht="15.75" customHeight="1">
      <c r="L970" s="56"/>
      <c r="M970" s="56"/>
    </row>
    <row r="971" spans="12:13" ht="15.75" customHeight="1">
      <c r="L971" s="56"/>
      <c r="M971" s="56"/>
    </row>
    <row r="972" spans="12:13" ht="15.75" customHeight="1">
      <c r="L972" s="56"/>
      <c r="M972" s="56"/>
    </row>
    <row r="973" spans="12:13" ht="15.75" customHeight="1">
      <c r="L973" s="56"/>
      <c r="M973" s="56"/>
    </row>
    <row r="974" spans="12:13" ht="15.75" customHeight="1">
      <c r="L974" s="56"/>
      <c r="M974" s="56"/>
    </row>
    <row r="975" spans="12:13" ht="15.75" customHeight="1">
      <c r="L975" s="56"/>
      <c r="M975" s="56"/>
    </row>
    <row r="976" spans="12:13" ht="15.75" customHeight="1">
      <c r="L976" s="56"/>
      <c r="M976" s="56"/>
    </row>
    <row r="977" spans="12:13" ht="15.75" customHeight="1">
      <c r="L977" s="56"/>
      <c r="M977" s="56"/>
    </row>
    <row r="978" spans="12:13" ht="15.75" customHeight="1">
      <c r="L978" s="56"/>
      <c r="M978" s="56"/>
    </row>
    <row r="979" spans="12:13" ht="15.75" customHeight="1">
      <c r="L979" s="56"/>
      <c r="M979" s="56"/>
    </row>
    <row r="980" spans="12:13" ht="15.75" customHeight="1">
      <c r="L980" s="56"/>
      <c r="M980" s="56"/>
    </row>
    <row r="981" spans="12:13" ht="15.75" customHeight="1">
      <c r="L981" s="56"/>
      <c r="M981" s="56"/>
    </row>
    <row r="982" spans="12:13" ht="15.75" customHeight="1">
      <c r="L982" s="56"/>
      <c r="M982" s="56"/>
    </row>
    <row r="983" spans="12:13" ht="15.75" customHeight="1">
      <c r="L983" s="56"/>
      <c r="M983" s="56"/>
    </row>
    <row r="984" spans="12:13" ht="15.75" customHeight="1">
      <c r="L984" s="56"/>
      <c r="M984" s="56"/>
    </row>
    <row r="985" spans="12:13" ht="15.75" customHeight="1">
      <c r="L985" s="56"/>
      <c r="M985" s="56"/>
    </row>
    <row r="986" spans="12:13" ht="15.75" customHeight="1">
      <c r="L986" s="56"/>
      <c r="M986" s="56"/>
    </row>
    <row r="987" spans="12:13" ht="15.75" customHeight="1">
      <c r="L987" s="56"/>
      <c r="M987" s="56"/>
    </row>
    <row r="988" spans="12:13" ht="15.75" customHeight="1">
      <c r="L988" s="56"/>
      <c r="M988" s="56"/>
    </row>
    <row r="989" spans="12:13" ht="15.75" customHeight="1">
      <c r="L989" s="56"/>
      <c r="M989" s="56"/>
    </row>
    <row r="990" spans="12:13" ht="15.75" customHeight="1">
      <c r="L990" s="56"/>
      <c r="M990" s="56"/>
    </row>
    <row r="991" spans="12:13" ht="15.75" customHeight="1">
      <c r="L991" s="56"/>
      <c r="M991" s="56"/>
    </row>
    <row r="992" spans="12:13" ht="15.75" customHeight="1">
      <c r="L992" s="56"/>
      <c r="M992" s="56"/>
    </row>
    <row r="993" spans="12:13" ht="15.75" customHeight="1">
      <c r="L993" s="56"/>
      <c r="M993" s="56"/>
    </row>
    <row r="994" spans="12:13" ht="15.75" customHeight="1">
      <c r="L994" s="56"/>
      <c r="M994" s="56"/>
    </row>
    <row r="995" spans="12:13" ht="15.75" customHeight="1">
      <c r="L995" s="56"/>
      <c r="M995" s="56"/>
    </row>
    <row r="996" spans="12:13" ht="15.75" customHeight="1">
      <c r="L996" s="56"/>
      <c r="M996" s="56"/>
    </row>
    <row r="997" spans="12:13" ht="15.75" customHeight="1">
      <c r="L997" s="56"/>
      <c r="M997" s="56"/>
    </row>
    <row r="998" spans="12:13" ht="15.75" customHeight="1">
      <c r="L998" s="56"/>
      <c r="M998" s="56"/>
    </row>
    <row r="999" spans="12:13" ht="15.75" customHeight="1">
      <c r="L999" s="56"/>
      <c r="M999" s="56"/>
    </row>
    <row r="1000" spans="12:13" ht="15.75" customHeight="1">
      <c r="L1000" s="56"/>
      <c r="M1000" s="56"/>
    </row>
  </sheetData>
  <autoFilter ref="A12:P12" xr:uid="{00000000-0001-0000-0000-000000000000}">
    <filterColumn colId="0" showButton="0"/>
    <filterColumn colId="1" showButton="0"/>
    <filterColumn colId="3" showButton="0"/>
    <filterColumn colId="6" showButton="0"/>
    <filterColumn colId="7" showButton="0"/>
    <filterColumn colId="9" showButton="0"/>
    <filterColumn colId="11" showButton="0"/>
  </autoFilter>
  <mergeCells count="2703">
    <mergeCell ref="A148:C148"/>
    <mergeCell ref="D148:E148"/>
    <mergeCell ref="A149:C149"/>
    <mergeCell ref="D149:E149"/>
    <mergeCell ref="A150:C150"/>
    <mergeCell ref="D150:E150"/>
    <mergeCell ref="D151:E151"/>
    <mergeCell ref="A151:C151"/>
    <mergeCell ref="A152:C152"/>
    <mergeCell ref="D152:E152"/>
    <mergeCell ref="A153:C153"/>
    <mergeCell ref="D153:E153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D158:E158"/>
    <mergeCell ref="A158:C158"/>
    <mergeCell ref="A159:C159"/>
    <mergeCell ref="D159:E159"/>
    <mergeCell ref="A160:C160"/>
    <mergeCell ref="D160:E160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D165:E165"/>
    <mergeCell ref="A165:C165"/>
    <mergeCell ref="A166:C166"/>
    <mergeCell ref="D166:E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D172:E172"/>
    <mergeCell ref="A172:C172"/>
    <mergeCell ref="A173:C173"/>
    <mergeCell ref="D173:E173"/>
    <mergeCell ref="A174:C174"/>
    <mergeCell ref="D174:E174"/>
    <mergeCell ref="A175:C175"/>
    <mergeCell ref="D175:E175"/>
    <mergeCell ref="A15:C15"/>
    <mergeCell ref="D15:E15"/>
    <mergeCell ref="A16:C16"/>
    <mergeCell ref="D16:E16"/>
    <mergeCell ref="A17:C17"/>
    <mergeCell ref="D17:E17"/>
    <mergeCell ref="D18:E18"/>
    <mergeCell ref="A18:C18"/>
    <mergeCell ref="A19:C19"/>
    <mergeCell ref="D19:E19"/>
    <mergeCell ref="A20:C20"/>
    <mergeCell ref="D20:E20"/>
    <mergeCell ref="A21:C21"/>
    <mergeCell ref="D21:E21"/>
    <mergeCell ref="A22:C22"/>
    <mergeCell ref="D22:E22"/>
    <mergeCell ref="A23:C23"/>
    <mergeCell ref="D23:E23"/>
    <mergeCell ref="A24:C24"/>
    <mergeCell ref="D24:E24"/>
    <mergeCell ref="D25:E25"/>
    <mergeCell ref="A25:C25"/>
    <mergeCell ref="A26:C26"/>
    <mergeCell ref="D26:E26"/>
    <mergeCell ref="A27:C27"/>
    <mergeCell ref="D27:E27"/>
    <mergeCell ref="A28:C28"/>
    <mergeCell ref="D28:E28"/>
    <mergeCell ref="A29:C29"/>
    <mergeCell ref="D29:E29"/>
    <mergeCell ref="A30:C30"/>
    <mergeCell ref="D30:E30"/>
    <mergeCell ref="A31:C31"/>
    <mergeCell ref="D31:E31"/>
    <mergeCell ref="D32:E32"/>
    <mergeCell ref="A32:C32"/>
    <mergeCell ref="A33:C33"/>
    <mergeCell ref="D33:E33"/>
    <mergeCell ref="A34:C34"/>
    <mergeCell ref="D34:E34"/>
    <mergeCell ref="A35:C35"/>
    <mergeCell ref="D35:E35"/>
    <mergeCell ref="A176:C176"/>
    <mergeCell ref="D176:E176"/>
    <mergeCell ref="A177:C177"/>
    <mergeCell ref="D177:E177"/>
    <mergeCell ref="A178:C178"/>
    <mergeCell ref="D178:E178"/>
    <mergeCell ref="A40:C40"/>
    <mergeCell ref="D40:E40"/>
    <mergeCell ref="A41:C41"/>
    <mergeCell ref="D41:E41"/>
    <mergeCell ref="A42:C42"/>
    <mergeCell ref="D42:E42"/>
    <mergeCell ref="A43:C43"/>
    <mergeCell ref="D43:E43"/>
    <mergeCell ref="A44:C44"/>
    <mergeCell ref="D44:E44"/>
    <mergeCell ref="A45:C45"/>
    <mergeCell ref="D45:E45"/>
    <mergeCell ref="D46:E46"/>
    <mergeCell ref="A46:C46"/>
    <mergeCell ref="L25:M25"/>
    <mergeCell ref="L26:M26"/>
    <mergeCell ref="L18:M18"/>
    <mergeCell ref="L19:M19"/>
    <mergeCell ref="L20:M20"/>
    <mergeCell ref="L21:M21"/>
    <mergeCell ref="L22:M22"/>
    <mergeCell ref="L23:M23"/>
    <mergeCell ref="L24:M24"/>
    <mergeCell ref="A1:C3"/>
    <mergeCell ref="D1:P3"/>
    <mergeCell ref="A4:P4"/>
    <mergeCell ref="A5:P5"/>
    <mergeCell ref="G6:J6"/>
    <mergeCell ref="K6:M6"/>
    <mergeCell ref="N6:P6"/>
    <mergeCell ref="A6:F6"/>
    <mergeCell ref="A7:F7"/>
    <mergeCell ref="G7:J7"/>
    <mergeCell ref="K7:M7"/>
    <mergeCell ref="N7:P7"/>
    <mergeCell ref="A8:P8"/>
    <mergeCell ref="A9:P9"/>
    <mergeCell ref="C10:H10"/>
    <mergeCell ref="J10:P10"/>
    <mergeCell ref="A11:P11"/>
    <mergeCell ref="D12:E12"/>
    <mergeCell ref="G12:I12"/>
    <mergeCell ref="J12:K12"/>
    <mergeCell ref="L12:M12"/>
    <mergeCell ref="A12:C12"/>
    <mergeCell ref="A13:C13"/>
    <mergeCell ref="D13:E13"/>
    <mergeCell ref="J13:K13"/>
    <mergeCell ref="L13:M13"/>
    <mergeCell ref="A14:C14"/>
    <mergeCell ref="D14:E14"/>
    <mergeCell ref="J14:K14"/>
    <mergeCell ref="L14:M14"/>
    <mergeCell ref="J15:K15"/>
    <mergeCell ref="L15:M15"/>
    <mergeCell ref="J16:K16"/>
    <mergeCell ref="L16:M16"/>
    <mergeCell ref="L17:M17"/>
    <mergeCell ref="J17:K17"/>
    <mergeCell ref="J18:K18"/>
    <mergeCell ref="J19:K19"/>
    <mergeCell ref="J20:K20"/>
    <mergeCell ref="J21:K21"/>
    <mergeCell ref="G13:I13"/>
    <mergeCell ref="G14:I14"/>
    <mergeCell ref="G15:I15"/>
    <mergeCell ref="G16:I16"/>
    <mergeCell ref="G17:I17"/>
    <mergeCell ref="G18:I18"/>
    <mergeCell ref="G19:I19"/>
    <mergeCell ref="G20:I20"/>
    <mergeCell ref="G21:I21"/>
    <mergeCell ref="J22:K22"/>
    <mergeCell ref="J23:K23"/>
    <mergeCell ref="J24:K24"/>
    <mergeCell ref="J25:K25"/>
    <mergeCell ref="J26:K26"/>
    <mergeCell ref="J27:K27"/>
    <mergeCell ref="L27:M27"/>
    <mergeCell ref="J28:K28"/>
    <mergeCell ref="L28:M28"/>
    <mergeCell ref="A36:C36"/>
    <mergeCell ref="D36:E36"/>
    <mergeCell ref="A37:C37"/>
    <mergeCell ref="D37:E37"/>
    <mergeCell ref="A38:C38"/>
    <mergeCell ref="D38:E38"/>
    <mergeCell ref="D39:E39"/>
    <mergeCell ref="A39:C39"/>
    <mergeCell ref="L36:M36"/>
    <mergeCell ref="L37:M37"/>
    <mergeCell ref="L38:M38"/>
    <mergeCell ref="L39:M39"/>
    <mergeCell ref="J39:K39"/>
    <mergeCell ref="G22:I22"/>
    <mergeCell ref="G23:I23"/>
    <mergeCell ref="G24:I24"/>
    <mergeCell ref="G25:I25"/>
    <mergeCell ref="G26:I26"/>
    <mergeCell ref="G27:I27"/>
    <mergeCell ref="G28:I28"/>
    <mergeCell ref="G29:I29"/>
    <mergeCell ref="G30:I30"/>
    <mergeCell ref="G31:I31"/>
    <mergeCell ref="A47:C47"/>
    <mergeCell ref="D47:E47"/>
    <mergeCell ref="A48:C48"/>
    <mergeCell ref="D48:E48"/>
    <mergeCell ref="A49:C49"/>
    <mergeCell ref="D49:E49"/>
    <mergeCell ref="L54:M54"/>
    <mergeCell ref="L55:M55"/>
    <mergeCell ref="L47:M47"/>
    <mergeCell ref="L48:M48"/>
    <mergeCell ref="L49:M49"/>
    <mergeCell ref="L50:M50"/>
    <mergeCell ref="L51:M51"/>
    <mergeCell ref="L52:M52"/>
    <mergeCell ref="L53:M53"/>
    <mergeCell ref="J29:K29"/>
    <mergeCell ref="L29:M29"/>
    <mergeCell ref="J30:K30"/>
    <mergeCell ref="L30:M30"/>
    <mergeCell ref="J31:K31"/>
    <mergeCell ref="L31:M31"/>
    <mergeCell ref="L32:M32"/>
    <mergeCell ref="J32:K32"/>
    <mergeCell ref="J33:K33"/>
    <mergeCell ref="J34:K34"/>
    <mergeCell ref="J35:K35"/>
    <mergeCell ref="J36:K36"/>
    <mergeCell ref="J37:K37"/>
    <mergeCell ref="J38:K38"/>
    <mergeCell ref="L33:M33"/>
    <mergeCell ref="L34:M34"/>
    <mergeCell ref="L35:M35"/>
    <mergeCell ref="J40:K40"/>
    <mergeCell ref="J41:K41"/>
    <mergeCell ref="J42:K42"/>
    <mergeCell ref="J43:K43"/>
    <mergeCell ref="J44:K44"/>
    <mergeCell ref="J45:K45"/>
    <mergeCell ref="L40:M40"/>
    <mergeCell ref="L41:M41"/>
    <mergeCell ref="L42:M42"/>
    <mergeCell ref="L43:M43"/>
    <mergeCell ref="L44:M44"/>
    <mergeCell ref="L45:M45"/>
    <mergeCell ref="L46:M46"/>
    <mergeCell ref="J46:K46"/>
    <mergeCell ref="J47:K47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L56:M56"/>
    <mergeCell ref="J57:K57"/>
    <mergeCell ref="L57:M57"/>
    <mergeCell ref="J177:K177"/>
    <mergeCell ref="J178:K178"/>
    <mergeCell ref="J174:K174"/>
    <mergeCell ref="L174:M174"/>
    <mergeCell ref="J175:K175"/>
    <mergeCell ref="L175:M175"/>
    <mergeCell ref="J176:K176"/>
    <mergeCell ref="L176:M176"/>
    <mergeCell ref="L177:M177"/>
    <mergeCell ref="L178:M178"/>
    <mergeCell ref="J169:K169"/>
    <mergeCell ref="J170:K170"/>
    <mergeCell ref="J171:K171"/>
    <mergeCell ref="J172:K172"/>
    <mergeCell ref="L172:M172"/>
    <mergeCell ref="J173:K173"/>
    <mergeCell ref="L173:M173"/>
    <mergeCell ref="J158:K158"/>
    <mergeCell ref="J159:K159"/>
    <mergeCell ref="J160:K160"/>
    <mergeCell ref="J161:K161"/>
    <mergeCell ref="L156:M156"/>
    <mergeCell ref="J182:K182"/>
    <mergeCell ref="L182:M182"/>
    <mergeCell ref="J145:K145"/>
    <mergeCell ref="L145:M145"/>
    <mergeCell ref="J146:K146"/>
    <mergeCell ref="L146:M146"/>
    <mergeCell ref="J147:K147"/>
    <mergeCell ref="L147:M147"/>
    <mergeCell ref="L148:M148"/>
    <mergeCell ref="J148:K148"/>
    <mergeCell ref="J149:K149"/>
    <mergeCell ref="J150:K150"/>
    <mergeCell ref="J151:K151"/>
    <mergeCell ref="J152:K152"/>
    <mergeCell ref="J153:K153"/>
    <mergeCell ref="J154:K154"/>
    <mergeCell ref="L149:M149"/>
    <mergeCell ref="L150:M150"/>
    <mergeCell ref="L151:M151"/>
    <mergeCell ref="L152:M152"/>
    <mergeCell ref="L153:M153"/>
    <mergeCell ref="L154:M154"/>
    <mergeCell ref="L155:M155"/>
    <mergeCell ref="J155:K155"/>
    <mergeCell ref="J156:K156"/>
    <mergeCell ref="J157:K157"/>
    <mergeCell ref="J162:K162"/>
    <mergeCell ref="J163:K163"/>
    <mergeCell ref="J164:K164"/>
    <mergeCell ref="J165:K165"/>
    <mergeCell ref="J166:K166"/>
    <mergeCell ref="J167:K167"/>
    <mergeCell ref="J168:K168"/>
    <mergeCell ref="L212:M212"/>
    <mergeCell ref="L213:M213"/>
    <mergeCell ref="L170:M170"/>
    <mergeCell ref="L171:M171"/>
    <mergeCell ref="L163:M163"/>
    <mergeCell ref="L164:M164"/>
    <mergeCell ref="L165:M165"/>
    <mergeCell ref="L166:M166"/>
    <mergeCell ref="L167:M167"/>
    <mergeCell ref="L168:M168"/>
    <mergeCell ref="L169:M169"/>
    <mergeCell ref="J186:K186"/>
    <mergeCell ref="J187:K187"/>
    <mergeCell ref="J188:K188"/>
    <mergeCell ref="J183:K183"/>
    <mergeCell ref="L183:M183"/>
    <mergeCell ref="J184:K184"/>
    <mergeCell ref="L184:M184"/>
    <mergeCell ref="J185:K185"/>
    <mergeCell ref="L179:M179"/>
    <mergeCell ref="J179:K179"/>
    <mergeCell ref="J180:K180"/>
    <mergeCell ref="L180:M180"/>
    <mergeCell ref="J181:K181"/>
    <mergeCell ref="L181:M181"/>
    <mergeCell ref="J191:K191"/>
    <mergeCell ref="J192:K192"/>
    <mergeCell ref="J193:K193"/>
    <mergeCell ref="L187:M187"/>
    <mergeCell ref="L188:M188"/>
    <mergeCell ref="J189:K189"/>
    <mergeCell ref="L189:M189"/>
    <mergeCell ref="J190:K190"/>
    <mergeCell ref="L190:M190"/>
    <mergeCell ref="L191:M191"/>
    <mergeCell ref="J196:K196"/>
    <mergeCell ref="J197:K197"/>
    <mergeCell ref="J198:K198"/>
    <mergeCell ref="L192:M192"/>
    <mergeCell ref="L193:M193"/>
    <mergeCell ref="J194:K194"/>
    <mergeCell ref="L194:M194"/>
    <mergeCell ref="J195:K195"/>
    <mergeCell ref="L195:M195"/>
    <mergeCell ref="L196:M196"/>
    <mergeCell ref="J201:K201"/>
    <mergeCell ref="J202:K202"/>
    <mergeCell ref="J203:K203"/>
    <mergeCell ref="L197:M197"/>
    <mergeCell ref="L198:M198"/>
    <mergeCell ref="J199:K199"/>
    <mergeCell ref="L199:M199"/>
    <mergeCell ref="J200:K200"/>
    <mergeCell ref="L200:M200"/>
    <mergeCell ref="L201:M201"/>
    <mergeCell ref="J206:K206"/>
    <mergeCell ref="J207:K207"/>
    <mergeCell ref="J208:K208"/>
    <mergeCell ref="L202:M202"/>
    <mergeCell ref="L203:M203"/>
    <mergeCell ref="J204:K204"/>
    <mergeCell ref="L204:M204"/>
    <mergeCell ref="J205:K205"/>
    <mergeCell ref="L205:M205"/>
    <mergeCell ref="L206:M206"/>
    <mergeCell ref="J211:K211"/>
    <mergeCell ref="J212:K212"/>
    <mergeCell ref="J213:K213"/>
    <mergeCell ref="L207:M207"/>
    <mergeCell ref="L208:M208"/>
    <mergeCell ref="J209:K209"/>
    <mergeCell ref="L209:M209"/>
    <mergeCell ref="J210:K210"/>
    <mergeCell ref="L210:M210"/>
    <mergeCell ref="L211:M211"/>
    <mergeCell ref="A200:C200"/>
    <mergeCell ref="D200:E200"/>
    <mergeCell ref="A201:C201"/>
    <mergeCell ref="D201:E201"/>
    <mergeCell ref="A202:C202"/>
    <mergeCell ref="D202:E202"/>
    <mergeCell ref="D203:E203"/>
    <mergeCell ref="A203:C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A208:C208"/>
    <mergeCell ref="D208:E208"/>
    <mergeCell ref="A209:C209"/>
    <mergeCell ref="D209:E209"/>
    <mergeCell ref="D210:E210"/>
    <mergeCell ref="A210:C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A215:C215"/>
    <mergeCell ref="D215:E215"/>
    <mergeCell ref="A216:C216"/>
    <mergeCell ref="D216:E216"/>
    <mergeCell ref="D217:E217"/>
    <mergeCell ref="A217:C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A222:C222"/>
    <mergeCell ref="D222:E222"/>
    <mergeCell ref="A223:C223"/>
    <mergeCell ref="D223:E223"/>
    <mergeCell ref="D224:E224"/>
    <mergeCell ref="A224:C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A229:C229"/>
    <mergeCell ref="D229:E229"/>
    <mergeCell ref="A230:C230"/>
    <mergeCell ref="D230:E230"/>
    <mergeCell ref="D231:E231"/>
    <mergeCell ref="A231:C231"/>
    <mergeCell ref="A232:C232"/>
    <mergeCell ref="D232:E232"/>
    <mergeCell ref="A233:C233"/>
    <mergeCell ref="D233:E233"/>
    <mergeCell ref="A234:C234"/>
    <mergeCell ref="D234:E234"/>
    <mergeCell ref="A235:C235"/>
    <mergeCell ref="D235:E235"/>
    <mergeCell ref="A236:C236"/>
    <mergeCell ref="D236:E236"/>
    <mergeCell ref="A237:C237"/>
    <mergeCell ref="D237:E237"/>
    <mergeCell ref="D238:E238"/>
    <mergeCell ref="A238:C238"/>
    <mergeCell ref="A239:C239"/>
    <mergeCell ref="D239:E239"/>
    <mergeCell ref="A240:C240"/>
    <mergeCell ref="D240:E240"/>
    <mergeCell ref="A241:C241"/>
    <mergeCell ref="D241:E241"/>
    <mergeCell ref="A242:C242"/>
    <mergeCell ref="D242:E242"/>
    <mergeCell ref="A243:C243"/>
    <mergeCell ref="D243:E243"/>
    <mergeCell ref="A244:C244"/>
    <mergeCell ref="D244:E244"/>
    <mergeCell ref="D245:E245"/>
    <mergeCell ref="A245:C245"/>
    <mergeCell ref="A246:C246"/>
    <mergeCell ref="D246:E246"/>
    <mergeCell ref="A247:C247"/>
    <mergeCell ref="D247:E247"/>
    <mergeCell ref="A248:C248"/>
    <mergeCell ref="D248:E248"/>
    <mergeCell ref="A249:C249"/>
    <mergeCell ref="D249:E249"/>
    <mergeCell ref="A250:C250"/>
    <mergeCell ref="D250:E250"/>
    <mergeCell ref="A251:C251"/>
    <mergeCell ref="D251:E251"/>
    <mergeCell ref="D252:E252"/>
    <mergeCell ref="A252:C252"/>
    <mergeCell ref="A253:C253"/>
    <mergeCell ref="D253:E253"/>
    <mergeCell ref="A254:C254"/>
    <mergeCell ref="D254:E254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D259:E259"/>
    <mergeCell ref="A259:C259"/>
    <mergeCell ref="A260:C260"/>
    <mergeCell ref="D260:E260"/>
    <mergeCell ref="A261:C261"/>
    <mergeCell ref="D261:E261"/>
    <mergeCell ref="A262:C262"/>
    <mergeCell ref="D262:E262"/>
    <mergeCell ref="A263:C263"/>
    <mergeCell ref="D263:E263"/>
    <mergeCell ref="A264:C264"/>
    <mergeCell ref="D264:E264"/>
    <mergeCell ref="A265:C265"/>
    <mergeCell ref="D265:E265"/>
    <mergeCell ref="D266:E266"/>
    <mergeCell ref="A266:C266"/>
    <mergeCell ref="A267:C267"/>
    <mergeCell ref="D267:E267"/>
    <mergeCell ref="A268:C268"/>
    <mergeCell ref="D268:E268"/>
    <mergeCell ref="A269:C269"/>
    <mergeCell ref="D269:E269"/>
    <mergeCell ref="A270:C270"/>
    <mergeCell ref="D270:E270"/>
    <mergeCell ref="A271:C271"/>
    <mergeCell ref="D271:E271"/>
    <mergeCell ref="A272:C272"/>
    <mergeCell ref="D272:E272"/>
    <mergeCell ref="D273:E273"/>
    <mergeCell ref="A273:C273"/>
    <mergeCell ref="A274:C274"/>
    <mergeCell ref="D274:E274"/>
    <mergeCell ref="A275:C275"/>
    <mergeCell ref="D275:E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D280:E280"/>
    <mergeCell ref="A280:C280"/>
    <mergeCell ref="A281:C281"/>
    <mergeCell ref="D281:E281"/>
    <mergeCell ref="A282:C282"/>
    <mergeCell ref="D282:E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D287:E287"/>
    <mergeCell ref="A287:C287"/>
    <mergeCell ref="A288:C288"/>
    <mergeCell ref="D288:E288"/>
    <mergeCell ref="A289:C289"/>
    <mergeCell ref="D289:E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D294:E294"/>
    <mergeCell ref="A294:C294"/>
    <mergeCell ref="A295:C295"/>
    <mergeCell ref="D295:E295"/>
    <mergeCell ref="A296:C296"/>
    <mergeCell ref="D296:E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D301:E301"/>
    <mergeCell ref="A301:C301"/>
    <mergeCell ref="A302:C302"/>
    <mergeCell ref="D302:E302"/>
    <mergeCell ref="A303:C303"/>
    <mergeCell ref="D303:E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D308:E308"/>
    <mergeCell ref="A308:C308"/>
    <mergeCell ref="A309:C309"/>
    <mergeCell ref="D309:E309"/>
    <mergeCell ref="A310:C310"/>
    <mergeCell ref="D310:E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D315:E315"/>
    <mergeCell ref="A315:C315"/>
    <mergeCell ref="A316:C316"/>
    <mergeCell ref="D316:E316"/>
    <mergeCell ref="A317:C317"/>
    <mergeCell ref="D317:E317"/>
    <mergeCell ref="A318:C318"/>
    <mergeCell ref="D318:E318"/>
    <mergeCell ref="A319:C319"/>
    <mergeCell ref="D319:E319"/>
    <mergeCell ref="A320:C320"/>
    <mergeCell ref="D320:E320"/>
    <mergeCell ref="A321:C321"/>
    <mergeCell ref="D321:E321"/>
    <mergeCell ref="D322:E322"/>
    <mergeCell ref="A322:C322"/>
    <mergeCell ref="A323:C323"/>
    <mergeCell ref="D323:E323"/>
    <mergeCell ref="A324:C324"/>
    <mergeCell ref="D324:E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D329:E329"/>
    <mergeCell ref="A329:C329"/>
    <mergeCell ref="A330:C330"/>
    <mergeCell ref="D330:E330"/>
    <mergeCell ref="A331:C331"/>
    <mergeCell ref="D331:E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D336:E336"/>
    <mergeCell ref="A336:C336"/>
    <mergeCell ref="A337:C337"/>
    <mergeCell ref="D337:E337"/>
    <mergeCell ref="A338:C338"/>
    <mergeCell ref="D338:E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D343:E343"/>
    <mergeCell ref="A343:C343"/>
    <mergeCell ref="A344:C344"/>
    <mergeCell ref="D344:E344"/>
    <mergeCell ref="A345:C345"/>
    <mergeCell ref="D345:E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D350:E350"/>
    <mergeCell ref="A350:C350"/>
    <mergeCell ref="A351:C351"/>
    <mergeCell ref="D351:E351"/>
    <mergeCell ref="A352:C352"/>
    <mergeCell ref="D352:E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D357:E357"/>
    <mergeCell ref="A357:C357"/>
    <mergeCell ref="A358:C358"/>
    <mergeCell ref="D358:E358"/>
    <mergeCell ref="A359:C359"/>
    <mergeCell ref="D359:E359"/>
    <mergeCell ref="A360:C360"/>
    <mergeCell ref="D360:E360"/>
    <mergeCell ref="A361:C361"/>
    <mergeCell ref="D361:E361"/>
    <mergeCell ref="A362:C362"/>
    <mergeCell ref="D362:E362"/>
    <mergeCell ref="A363:C363"/>
    <mergeCell ref="D363:E363"/>
    <mergeCell ref="D364:E364"/>
    <mergeCell ref="A364:C364"/>
    <mergeCell ref="A365:C365"/>
    <mergeCell ref="D365:E365"/>
    <mergeCell ref="A366:C366"/>
    <mergeCell ref="D366:E366"/>
    <mergeCell ref="A367:C367"/>
    <mergeCell ref="D367:E367"/>
    <mergeCell ref="A368:C368"/>
    <mergeCell ref="D368:E368"/>
    <mergeCell ref="A369:C369"/>
    <mergeCell ref="D369:E369"/>
    <mergeCell ref="A370:C370"/>
    <mergeCell ref="D370:E370"/>
    <mergeCell ref="D371:E371"/>
    <mergeCell ref="A371:C371"/>
    <mergeCell ref="A372:C372"/>
    <mergeCell ref="D372:E372"/>
    <mergeCell ref="A373:C373"/>
    <mergeCell ref="D373:E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D378:E378"/>
    <mergeCell ref="A378:C378"/>
    <mergeCell ref="A379:C379"/>
    <mergeCell ref="D379:E379"/>
    <mergeCell ref="A380:C380"/>
    <mergeCell ref="D380:E380"/>
    <mergeCell ref="A381:C381"/>
    <mergeCell ref="D381:E381"/>
    <mergeCell ref="A382:C382"/>
    <mergeCell ref="D382:E382"/>
    <mergeCell ref="A383:C383"/>
    <mergeCell ref="D383:E383"/>
    <mergeCell ref="A384:C384"/>
    <mergeCell ref="D384:E384"/>
    <mergeCell ref="D385:E385"/>
    <mergeCell ref="A385:C385"/>
    <mergeCell ref="A386:C386"/>
    <mergeCell ref="D386:E386"/>
    <mergeCell ref="A387:C387"/>
    <mergeCell ref="D387:E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D392:E392"/>
    <mergeCell ref="A392:C392"/>
    <mergeCell ref="A393:C393"/>
    <mergeCell ref="D393:E393"/>
    <mergeCell ref="A394:C394"/>
    <mergeCell ref="D394:E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D399:E399"/>
    <mergeCell ref="A399:C399"/>
    <mergeCell ref="A400:C400"/>
    <mergeCell ref="D400:E400"/>
    <mergeCell ref="A401:C401"/>
    <mergeCell ref="D401:E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D406:E406"/>
    <mergeCell ref="A406:C406"/>
    <mergeCell ref="A407:C407"/>
    <mergeCell ref="D407:E407"/>
    <mergeCell ref="A408:C408"/>
    <mergeCell ref="D408:E408"/>
    <mergeCell ref="A409:C409"/>
    <mergeCell ref="D409:E409"/>
    <mergeCell ref="A410:C410"/>
    <mergeCell ref="D410:E410"/>
    <mergeCell ref="A411:C411"/>
    <mergeCell ref="D411:E411"/>
    <mergeCell ref="A412:C412"/>
    <mergeCell ref="D412:E412"/>
    <mergeCell ref="D413:E413"/>
    <mergeCell ref="A413:C413"/>
    <mergeCell ref="A414:C414"/>
    <mergeCell ref="D414:E414"/>
    <mergeCell ref="A415:C415"/>
    <mergeCell ref="D415:E415"/>
    <mergeCell ref="A416:C416"/>
    <mergeCell ref="D416:E416"/>
    <mergeCell ref="A417:C417"/>
    <mergeCell ref="D417:E417"/>
    <mergeCell ref="A418:C418"/>
    <mergeCell ref="D418:E418"/>
    <mergeCell ref="A419:C419"/>
    <mergeCell ref="D419:E419"/>
    <mergeCell ref="D420:E420"/>
    <mergeCell ref="A420:C420"/>
    <mergeCell ref="A421:C421"/>
    <mergeCell ref="D421:E421"/>
    <mergeCell ref="A422:C422"/>
    <mergeCell ref="D422:E422"/>
    <mergeCell ref="A423:C423"/>
    <mergeCell ref="D423:E423"/>
    <mergeCell ref="A424:C424"/>
    <mergeCell ref="D424:E424"/>
    <mergeCell ref="A425:C425"/>
    <mergeCell ref="D425:E425"/>
    <mergeCell ref="A426:C426"/>
    <mergeCell ref="D426:E426"/>
    <mergeCell ref="D427:E427"/>
    <mergeCell ref="A427:C427"/>
    <mergeCell ref="A428:C428"/>
    <mergeCell ref="D428:E428"/>
    <mergeCell ref="A429:C429"/>
    <mergeCell ref="D429:E429"/>
    <mergeCell ref="A430:C430"/>
    <mergeCell ref="D430:E430"/>
    <mergeCell ref="A431:C431"/>
    <mergeCell ref="D431:E431"/>
    <mergeCell ref="A432:C432"/>
    <mergeCell ref="D432:E432"/>
    <mergeCell ref="A433:C433"/>
    <mergeCell ref="D433:E433"/>
    <mergeCell ref="D434:E434"/>
    <mergeCell ref="A434:C434"/>
    <mergeCell ref="A435:C435"/>
    <mergeCell ref="D435:E435"/>
    <mergeCell ref="A436:C436"/>
    <mergeCell ref="D436:E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D441:E441"/>
    <mergeCell ref="A441:C441"/>
    <mergeCell ref="A442:C442"/>
    <mergeCell ref="D442:E442"/>
    <mergeCell ref="A443:C443"/>
    <mergeCell ref="D443:E443"/>
    <mergeCell ref="A444:C444"/>
    <mergeCell ref="D444:E444"/>
    <mergeCell ref="A494:C494"/>
    <mergeCell ref="D494:E494"/>
    <mergeCell ref="A495:C495"/>
    <mergeCell ref="D495:E495"/>
    <mergeCell ref="A496:C496"/>
    <mergeCell ref="D496:E496"/>
    <mergeCell ref="D497:E497"/>
    <mergeCell ref="A497:C497"/>
    <mergeCell ref="A498:C498"/>
    <mergeCell ref="D498:E498"/>
    <mergeCell ref="A499:C499"/>
    <mergeCell ref="D499:E499"/>
    <mergeCell ref="A500:C500"/>
    <mergeCell ref="D500:E500"/>
    <mergeCell ref="A501:C501"/>
    <mergeCell ref="D501:E501"/>
    <mergeCell ref="A502:C502"/>
    <mergeCell ref="D502:E502"/>
    <mergeCell ref="D519:E519"/>
    <mergeCell ref="A520:C520"/>
    <mergeCell ref="D520:E520"/>
    <mergeCell ref="A503:C503"/>
    <mergeCell ref="D503:E503"/>
    <mergeCell ref="D504:E504"/>
    <mergeCell ref="A504:C504"/>
    <mergeCell ref="A505:C505"/>
    <mergeCell ref="D505:E505"/>
    <mergeCell ref="A506:C506"/>
    <mergeCell ref="D506:E506"/>
    <mergeCell ref="A507:C507"/>
    <mergeCell ref="D507:E507"/>
    <mergeCell ref="A508:C508"/>
    <mergeCell ref="D508:E508"/>
    <mergeCell ref="A509:C509"/>
    <mergeCell ref="D509:E509"/>
    <mergeCell ref="A510:C510"/>
    <mergeCell ref="D510:E510"/>
    <mergeCell ref="D511:E511"/>
    <mergeCell ref="A511:C511"/>
    <mergeCell ref="A535:C535"/>
    <mergeCell ref="D535:E535"/>
    <mergeCell ref="A536:C536"/>
    <mergeCell ref="D536:E536"/>
    <mergeCell ref="A537:C537"/>
    <mergeCell ref="D537:E537"/>
    <mergeCell ref="A538:C538"/>
    <mergeCell ref="D538:E538"/>
    <mergeCell ref="A521:C521"/>
    <mergeCell ref="D521:E521"/>
    <mergeCell ref="A522:C522"/>
    <mergeCell ref="D522:E522"/>
    <mergeCell ref="A523:C523"/>
    <mergeCell ref="D523:E523"/>
    <mergeCell ref="A524:C524"/>
    <mergeCell ref="D524:E524"/>
    <mergeCell ref="D525:E525"/>
    <mergeCell ref="A525:C525"/>
    <mergeCell ref="A526:C526"/>
    <mergeCell ref="D526:E526"/>
    <mergeCell ref="A527:C527"/>
    <mergeCell ref="D527:E527"/>
    <mergeCell ref="A528:C528"/>
    <mergeCell ref="D528:E528"/>
    <mergeCell ref="A529:C529"/>
    <mergeCell ref="D529:E529"/>
    <mergeCell ref="D180:E180"/>
    <mergeCell ref="A181:C181"/>
    <mergeCell ref="D181:E181"/>
    <mergeCell ref="D182:E182"/>
    <mergeCell ref="A182:C182"/>
    <mergeCell ref="A183:C183"/>
    <mergeCell ref="D183:E183"/>
    <mergeCell ref="A530:C530"/>
    <mergeCell ref="D530:E530"/>
    <mergeCell ref="A531:C531"/>
    <mergeCell ref="D531:E531"/>
    <mergeCell ref="D532:E532"/>
    <mergeCell ref="A532:C532"/>
    <mergeCell ref="A533:C533"/>
    <mergeCell ref="D533:E533"/>
    <mergeCell ref="A534:C534"/>
    <mergeCell ref="D534:E534"/>
    <mergeCell ref="A512:C512"/>
    <mergeCell ref="D512:E512"/>
    <mergeCell ref="A513:C513"/>
    <mergeCell ref="D513:E513"/>
    <mergeCell ref="A514:C514"/>
    <mergeCell ref="D514:E514"/>
    <mergeCell ref="A515:C515"/>
    <mergeCell ref="D515:E515"/>
    <mergeCell ref="A516:C516"/>
    <mergeCell ref="D516:E516"/>
    <mergeCell ref="A517:C517"/>
    <mergeCell ref="D517:E517"/>
    <mergeCell ref="D518:E518"/>
    <mergeCell ref="A518:C518"/>
    <mergeCell ref="A519:C519"/>
    <mergeCell ref="A189:C189"/>
    <mergeCell ref="A190:C190"/>
    <mergeCell ref="D190:E190"/>
    <mergeCell ref="A191:C191"/>
    <mergeCell ref="D191:E191"/>
    <mergeCell ref="A192:C192"/>
    <mergeCell ref="D192:E192"/>
    <mergeCell ref="D539:E539"/>
    <mergeCell ref="A539:C539"/>
    <mergeCell ref="A540:C540"/>
    <mergeCell ref="D540:E540"/>
    <mergeCell ref="A541:C541"/>
    <mergeCell ref="D541:E541"/>
    <mergeCell ref="A542:C542"/>
    <mergeCell ref="D542:E542"/>
    <mergeCell ref="A141:C141"/>
    <mergeCell ref="D141:E141"/>
    <mergeCell ref="A142:C142"/>
    <mergeCell ref="D142:E142"/>
    <mergeCell ref="A143:C143"/>
    <mergeCell ref="D143:E143"/>
    <mergeCell ref="D144:E144"/>
    <mergeCell ref="A144:C144"/>
    <mergeCell ref="A145:C145"/>
    <mergeCell ref="D145:E145"/>
    <mergeCell ref="A146:C146"/>
    <mergeCell ref="D146:E146"/>
    <mergeCell ref="A147:C147"/>
    <mergeCell ref="D147:E147"/>
    <mergeCell ref="A179:C179"/>
    <mergeCell ref="D179:E179"/>
    <mergeCell ref="A180:C180"/>
    <mergeCell ref="A546:C546"/>
    <mergeCell ref="A547:C547"/>
    <mergeCell ref="D547:E547"/>
    <mergeCell ref="A548:C548"/>
    <mergeCell ref="D548:E548"/>
    <mergeCell ref="A543:C543"/>
    <mergeCell ref="D543:E543"/>
    <mergeCell ref="A544:C544"/>
    <mergeCell ref="D544:E544"/>
    <mergeCell ref="A545:C545"/>
    <mergeCell ref="D545:E545"/>
    <mergeCell ref="D546:E546"/>
    <mergeCell ref="A445:C445"/>
    <mergeCell ref="D445:E445"/>
    <mergeCell ref="A446:C446"/>
    <mergeCell ref="D446:E446"/>
    <mergeCell ref="A447:C447"/>
    <mergeCell ref="D447:E447"/>
    <mergeCell ref="D448:E448"/>
    <mergeCell ref="A448:C448"/>
    <mergeCell ref="A449:C449"/>
    <mergeCell ref="D449:E449"/>
    <mergeCell ref="A450:C450"/>
    <mergeCell ref="D450:E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D455:E455"/>
    <mergeCell ref="A455:C455"/>
    <mergeCell ref="A456:C456"/>
    <mergeCell ref="D456:E456"/>
    <mergeCell ref="A457:C457"/>
    <mergeCell ref="D457:E457"/>
    <mergeCell ref="A458:C458"/>
    <mergeCell ref="D458:E458"/>
    <mergeCell ref="A459:C459"/>
    <mergeCell ref="D459:E459"/>
    <mergeCell ref="A460:C460"/>
    <mergeCell ref="D460:E460"/>
    <mergeCell ref="A461:C461"/>
    <mergeCell ref="D461:E461"/>
    <mergeCell ref="D462:E462"/>
    <mergeCell ref="A462:C462"/>
    <mergeCell ref="A463:C463"/>
    <mergeCell ref="D463:E463"/>
    <mergeCell ref="A464:C464"/>
    <mergeCell ref="D464:E464"/>
    <mergeCell ref="A465:C465"/>
    <mergeCell ref="D465:E465"/>
    <mergeCell ref="A466:C466"/>
    <mergeCell ref="D466:E466"/>
    <mergeCell ref="A467:C467"/>
    <mergeCell ref="D467:E467"/>
    <mergeCell ref="A468:C468"/>
    <mergeCell ref="D468:E468"/>
    <mergeCell ref="D469:E469"/>
    <mergeCell ref="A469:C469"/>
    <mergeCell ref="A470:C470"/>
    <mergeCell ref="D470:E470"/>
    <mergeCell ref="A471:C471"/>
    <mergeCell ref="D471:E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D476:E476"/>
    <mergeCell ref="A476:C476"/>
    <mergeCell ref="A477:C477"/>
    <mergeCell ref="D477:E477"/>
    <mergeCell ref="A478:C478"/>
    <mergeCell ref="D478:E478"/>
    <mergeCell ref="A479:C479"/>
    <mergeCell ref="D479:E479"/>
    <mergeCell ref="A480:C480"/>
    <mergeCell ref="D480:E480"/>
    <mergeCell ref="A481:C481"/>
    <mergeCell ref="D481:E481"/>
    <mergeCell ref="A482:C482"/>
    <mergeCell ref="D482:E482"/>
    <mergeCell ref="D483:E483"/>
    <mergeCell ref="A483:C483"/>
    <mergeCell ref="A484:C484"/>
    <mergeCell ref="D484:E484"/>
    <mergeCell ref="A485:C485"/>
    <mergeCell ref="D485:E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D490:E490"/>
    <mergeCell ref="A490:C490"/>
    <mergeCell ref="A491:C491"/>
    <mergeCell ref="D491:E491"/>
    <mergeCell ref="A492:C492"/>
    <mergeCell ref="D492:E492"/>
    <mergeCell ref="A493:C493"/>
    <mergeCell ref="D493:E493"/>
    <mergeCell ref="J315:K315"/>
    <mergeCell ref="J316:K316"/>
    <mergeCell ref="J317:K317"/>
    <mergeCell ref="L311:M311"/>
    <mergeCell ref="L312:M312"/>
    <mergeCell ref="J313:K313"/>
    <mergeCell ref="L313:M313"/>
    <mergeCell ref="J314:K314"/>
    <mergeCell ref="L314:M314"/>
    <mergeCell ref="L315:M315"/>
    <mergeCell ref="J116:K116"/>
    <mergeCell ref="L116:M116"/>
    <mergeCell ref="J117:K117"/>
    <mergeCell ref="L117:M117"/>
    <mergeCell ref="J118:K118"/>
    <mergeCell ref="L118:M118"/>
    <mergeCell ref="L119:M119"/>
    <mergeCell ref="J119:K119"/>
    <mergeCell ref="J120:K120"/>
    <mergeCell ref="J121:K121"/>
    <mergeCell ref="J122:K122"/>
    <mergeCell ref="J123:K123"/>
    <mergeCell ref="J124:K124"/>
    <mergeCell ref="J125:K125"/>
    <mergeCell ref="J126:K126"/>
    <mergeCell ref="J127:K127"/>
    <mergeCell ref="J128:K128"/>
    <mergeCell ref="J129:K129"/>
    <mergeCell ref="J130:K130"/>
    <mergeCell ref="J131:K131"/>
    <mergeCell ref="J132:K132"/>
    <mergeCell ref="J140:K140"/>
    <mergeCell ref="J141:K141"/>
    <mergeCell ref="J142:K142"/>
    <mergeCell ref="J143:K143"/>
    <mergeCell ref="L143:M143"/>
    <mergeCell ref="J144:K144"/>
    <mergeCell ref="L144:M144"/>
    <mergeCell ref="J133:K133"/>
    <mergeCell ref="J134:K134"/>
    <mergeCell ref="J135:K135"/>
    <mergeCell ref="J136:K136"/>
    <mergeCell ref="J137:K137"/>
    <mergeCell ref="J138:K138"/>
    <mergeCell ref="J139:K139"/>
    <mergeCell ref="L316:M316"/>
    <mergeCell ref="L317:M317"/>
    <mergeCell ref="J280:K280"/>
    <mergeCell ref="J281:K281"/>
    <mergeCell ref="J282:K282"/>
    <mergeCell ref="L276:M276"/>
    <mergeCell ref="L277:M277"/>
    <mergeCell ref="J278:K278"/>
    <mergeCell ref="L278:M278"/>
    <mergeCell ref="J279:K279"/>
    <mergeCell ref="L279:M279"/>
    <mergeCell ref="L280:M280"/>
    <mergeCell ref="J285:K285"/>
    <mergeCell ref="J286:K286"/>
    <mergeCell ref="J287:K287"/>
    <mergeCell ref="L281:M281"/>
    <mergeCell ref="L282:M282"/>
    <mergeCell ref="J283:K283"/>
    <mergeCell ref="L283:M283"/>
    <mergeCell ref="J284:K284"/>
    <mergeCell ref="L284:M284"/>
    <mergeCell ref="L285:M285"/>
    <mergeCell ref="J290:K290"/>
    <mergeCell ref="J291:K291"/>
    <mergeCell ref="J292:K292"/>
    <mergeCell ref="L289:M289"/>
    <mergeCell ref="L290:M290"/>
    <mergeCell ref="J295:K295"/>
    <mergeCell ref="J296:K296"/>
    <mergeCell ref="J297:K297"/>
    <mergeCell ref="L291:M291"/>
    <mergeCell ref="L292:M292"/>
    <mergeCell ref="J293:K293"/>
    <mergeCell ref="L293:M293"/>
    <mergeCell ref="J294:K294"/>
    <mergeCell ref="L294:M294"/>
    <mergeCell ref="L295:M295"/>
    <mergeCell ref="J214:K214"/>
    <mergeCell ref="J215:K215"/>
    <mergeCell ref="J216:K216"/>
    <mergeCell ref="J217:K217"/>
    <mergeCell ref="J218:K218"/>
    <mergeCell ref="J219:K219"/>
    <mergeCell ref="J220:K220"/>
    <mergeCell ref="J322:K322"/>
    <mergeCell ref="L322:M322"/>
    <mergeCell ref="L323:M323"/>
    <mergeCell ref="J323:K323"/>
    <mergeCell ref="J324:K324"/>
    <mergeCell ref="J325:K325"/>
    <mergeCell ref="J326:K326"/>
    <mergeCell ref="J327:K327"/>
    <mergeCell ref="J328:K328"/>
    <mergeCell ref="J329:K329"/>
    <mergeCell ref="L324:M324"/>
    <mergeCell ref="L325:M325"/>
    <mergeCell ref="L326:M326"/>
    <mergeCell ref="J300:K300"/>
    <mergeCell ref="J301:K301"/>
    <mergeCell ref="J302:K302"/>
    <mergeCell ref="L296:M296"/>
    <mergeCell ref="L297:M297"/>
    <mergeCell ref="J298:K298"/>
    <mergeCell ref="L298:M298"/>
    <mergeCell ref="J299:K299"/>
    <mergeCell ref="L299:M299"/>
    <mergeCell ref="L300:M300"/>
    <mergeCell ref="J305:K305"/>
    <mergeCell ref="J306:K306"/>
    <mergeCell ref="J307:K307"/>
    <mergeCell ref="L301:M301"/>
    <mergeCell ref="L302:M302"/>
    <mergeCell ref="J303:K303"/>
    <mergeCell ref="L303:M303"/>
    <mergeCell ref="J304:K304"/>
    <mergeCell ref="L304:M304"/>
    <mergeCell ref="J273:K273"/>
    <mergeCell ref="L273:M273"/>
    <mergeCell ref="J274:K274"/>
    <mergeCell ref="L274:M274"/>
    <mergeCell ref="L275:M275"/>
    <mergeCell ref="J275:K275"/>
    <mergeCell ref="J276:K276"/>
    <mergeCell ref="J277:K277"/>
    <mergeCell ref="J318:K318"/>
    <mergeCell ref="L318:M318"/>
    <mergeCell ref="J319:K319"/>
    <mergeCell ref="L319:M319"/>
    <mergeCell ref="J320:K320"/>
    <mergeCell ref="L320:M320"/>
    <mergeCell ref="J321:K321"/>
    <mergeCell ref="L321:M321"/>
    <mergeCell ref="J310:K310"/>
    <mergeCell ref="J311:K311"/>
    <mergeCell ref="J312:K312"/>
    <mergeCell ref="L306:M306"/>
    <mergeCell ref="L307:M307"/>
    <mergeCell ref="J308:K308"/>
    <mergeCell ref="L308:M308"/>
    <mergeCell ref="J309:K309"/>
    <mergeCell ref="L309:M309"/>
    <mergeCell ref="L310:M310"/>
    <mergeCell ref="L305:M305"/>
    <mergeCell ref="L286:M286"/>
    <mergeCell ref="L287:M287"/>
    <mergeCell ref="J288:K288"/>
    <mergeCell ref="L288:M288"/>
    <mergeCell ref="J289:K289"/>
    <mergeCell ref="L327:M327"/>
    <mergeCell ref="L328:M328"/>
    <mergeCell ref="L329:M329"/>
    <mergeCell ref="L330:M330"/>
    <mergeCell ref="J330:K330"/>
    <mergeCell ref="J331:K331"/>
    <mergeCell ref="J332:K332"/>
    <mergeCell ref="J333:K333"/>
    <mergeCell ref="J334:K334"/>
    <mergeCell ref="J335:K335"/>
    <mergeCell ref="J336:K336"/>
    <mergeCell ref="J337:K337"/>
    <mergeCell ref="J338:K338"/>
    <mergeCell ref="J339:K339"/>
    <mergeCell ref="J340:K340"/>
    <mergeCell ref="L340:M340"/>
    <mergeCell ref="J341:K341"/>
    <mergeCell ref="L341:M341"/>
    <mergeCell ref="L338:M338"/>
    <mergeCell ref="L339:M339"/>
    <mergeCell ref="L331:M331"/>
    <mergeCell ref="L332:M332"/>
    <mergeCell ref="L333:M333"/>
    <mergeCell ref="L334:M334"/>
    <mergeCell ref="L335:M335"/>
    <mergeCell ref="L336:M336"/>
    <mergeCell ref="L337:M337"/>
    <mergeCell ref="J245:K245"/>
    <mergeCell ref="J246:K246"/>
    <mergeCell ref="J247:K247"/>
    <mergeCell ref="L241:M241"/>
    <mergeCell ref="L242:M242"/>
    <mergeCell ref="J243:K243"/>
    <mergeCell ref="L243:M243"/>
    <mergeCell ref="J244:K244"/>
    <mergeCell ref="L244:M244"/>
    <mergeCell ref="L245:M245"/>
    <mergeCell ref="J250:K250"/>
    <mergeCell ref="J251:K251"/>
    <mergeCell ref="J252:K252"/>
    <mergeCell ref="L246:M246"/>
    <mergeCell ref="L247:M247"/>
    <mergeCell ref="J248:K248"/>
    <mergeCell ref="L248:M248"/>
    <mergeCell ref="J249:K249"/>
    <mergeCell ref="L249:M249"/>
    <mergeCell ref="L250:M250"/>
    <mergeCell ref="J255:K255"/>
    <mergeCell ref="J256:K256"/>
    <mergeCell ref="J257:K257"/>
    <mergeCell ref="L251:M251"/>
    <mergeCell ref="L252:M252"/>
    <mergeCell ref="J253:K253"/>
    <mergeCell ref="L253:M253"/>
    <mergeCell ref="J254:K254"/>
    <mergeCell ref="L254:M254"/>
    <mergeCell ref="L255:M255"/>
    <mergeCell ref="J260:K260"/>
    <mergeCell ref="J261:K261"/>
    <mergeCell ref="J262:K262"/>
    <mergeCell ref="L256:M256"/>
    <mergeCell ref="L257:M257"/>
    <mergeCell ref="J258:K258"/>
    <mergeCell ref="L258:M258"/>
    <mergeCell ref="J259:K259"/>
    <mergeCell ref="L259:M259"/>
    <mergeCell ref="L260:M260"/>
    <mergeCell ref="J265:K265"/>
    <mergeCell ref="J266:K266"/>
    <mergeCell ref="J267:K267"/>
    <mergeCell ref="L261:M261"/>
    <mergeCell ref="L262:M262"/>
    <mergeCell ref="J263:K263"/>
    <mergeCell ref="L263:M263"/>
    <mergeCell ref="J264:K264"/>
    <mergeCell ref="L264:M264"/>
    <mergeCell ref="L265:M265"/>
    <mergeCell ref="J270:K270"/>
    <mergeCell ref="J271:K271"/>
    <mergeCell ref="J272:K272"/>
    <mergeCell ref="L266:M266"/>
    <mergeCell ref="L267:M267"/>
    <mergeCell ref="J268:K268"/>
    <mergeCell ref="L268:M268"/>
    <mergeCell ref="J269:K269"/>
    <mergeCell ref="L269:M269"/>
    <mergeCell ref="L270:M270"/>
    <mergeCell ref="L271:M271"/>
    <mergeCell ref="L272:M272"/>
    <mergeCell ref="L372:M372"/>
    <mergeCell ref="J373:K373"/>
    <mergeCell ref="L373:M373"/>
    <mergeCell ref="L374:M374"/>
    <mergeCell ref="L375:M375"/>
    <mergeCell ref="G356:I356"/>
    <mergeCell ref="G357:I357"/>
    <mergeCell ref="G358:I358"/>
    <mergeCell ref="G359:I359"/>
    <mergeCell ref="G360:I360"/>
    <mergeCell ref="G361:I361"/>
    <mergeCell ref="G362:I362"/>
    <mergeCell ref="G363:I363"/>
    <mergeCell ref="G364:I364"/>
    <mergeCell ref="G365:I365"/>
    <mergeCell ref="G366:I366"/>
    <mergeCell ref="G367:I367"/>
    <mergeCell ref="G368:I368"/>
    <mergeCell ref="G369:I369"/>
    <mergeCell ref="G370:I370"/>
    <mergeCell ref="G371:I371"/>
    <mergeCell ref="G372:I372"/>
    <mergeCell ref="G373:I373"/>
    <mergeCell ref="G374:I374"/>
    <mergeCell ref="G375:I375"/>
    <mergeCell ref="L359:M359"/>
    <mergeCell ref="J359:K359"/>
    <mergeCell ref="G376:I376"/>
    <mergeCell ref="G377:I377"/>
    <mergeCell ref="G378:I378"/>
    <mergeCell ref="G379:I379"/>
    <mergeCell ref="G380:I380"/>
    <mergeCell ref="G381:I381"/>
    <mergeCell ref="G382:I382"/>
    <mergeCell ref="G383:I383"/>
    <mergeCell ref="G384:I384"/>
    <mergeCell ref="G385:I385"/>
    <mergeCell ref="G386:I386"/>
    <mergeCell ref="G387:I387"/>
    <mergeCell ref="G388:I388"/>
    <mergeCell ref="G389:I389"/>
    <mergeCell ref="G390:I390"/>
    <mergeCell ref="G391:I391"/>
    <mergeCell ref="G392:I392"/>
    <mergeCell ref="G393:I393"/>
    <mergeCell ref="G394:I394"/>
    <mergeCell ref="G395:I395"/>
    <mergeCell ref="G396:I396"/>
    <mergeCell ref="G397:I397"/>
    <mergeCell ref="G398:I398"/>
    <mergeCell ref="G399:I399"/>
    <mergeCell ref="G400:I400"/>
    <mergeCell ref="G401:I401"/>
    <mergeCell ref="G402:I402"/>
    <mergeCell ref="G403:I403"/>
    <mergeCell ref="G404:I404"/>
    <mergeCell ref="G405:I405"/>
    <mergeCell ref="G406:I406"/>
    <mergeCell ref="G407:I407"/>
    <mergeCell ref="G408:I408"/>
    <mergeCell ref="G409:I409"/>
    <mergeCell ref="G410:I410"/>
    <mergeCell ref="G411:I411"/>
    <mergeCell ref="G412:I412"/>
    <mergeCell ref="G413:I413"/>
    <mergeCell ref="G414:I414"/>
    <mergeCell ref="G415:I415"/>
    <mergeCell ref="G416:I416"/>
    <mergeCell ref="G417:I417"/>
    <mergeCell ref="G418:I418"/>
    <mergeCell ref="G419:I419"/>
    <mergeCell ref="G420:I420"/>
    <mergeCell ref="G421:I421"/>
    <mergeCell ref="G422:I422"/>
    <mergeCell ref="G423:I423"/>
    <mergeCell ref="G424:I424"/>
    <mergeCell ref="G425:I425"/>
    <mergeCell ref="G426:I426"/>
    <mergeCell ref="G427:I427"/>
    <mergeCell ref="G428:I428"/>
    <mergeCell ref="G429:I429"/>
    <mergeCell ref="G430:I430"/>
    <mergeCell ref="G431:I431"/>
    <mergeCell ref="G432:I432"/>
    <mergeCell ref="G433:I433"/>
    <mergeCell ref="G434:I434"/>
    <mergeCell ref="G435:I435"/>
    <mergeCell ref="G436:I436"/>
    <mergeCell ref="G437:I437"/>
    <mergeCell ref="G438:I438"/>
    <mergeCell ref="G439:I439"/>
    <mergeCell ref="G440:I440"/>
    <mergeCell ref="G441:I441"/>
    <mergeCell ref="G442:I442"/>
    <mergeCell ref="G443:I443"/>
    <mergeCell ref="G444:I444"/>
    <mergeCell ref="G445:I445"/>
    <mergeCell ref="G446:I446"/>
    <mergeCell ref="G447:I447"/>
    <mergeCell ref="G448:I448"/>
    <mergeCell ref="G449:I449"/>
    <mergeCell ref="G450:I450"/>
    <mergeCell ref="G451:I451"/>
    <mergeCell ref="G452:I452"/>
    <mergeCell ref="G453:I453"/>
    <mergeCell ref="G503:I503"/>
    <mergeCell ref="G504:I504"/>
    <mergeCell ref="G505:I505"/>
    <mergeCell ref="G506:I506"/>
    <mergeCell ref="G507:I507"/>
    <mergeCell ref="G508:I508"/>
    <mergeCell ref="G509:I509"/>
    <mergeCell ref="G454:I454"/>
    <mergeCell ref="G455:I455"/>
    <mergeCell ref="G456:I456"/>
    <mergeCell ref="G457:I457"/>
    <mergeCell ref="G458:I458"/>
    <mergeCell ref="G459:I459"/>
    <mergeCell ref="G460:I460"/>
    <mergeCell ref="G461:I461"/>
    <mergeCell ref="G462:I462"/>
    <mergeCell ref="G463:I463"/>
    <mergeCell ref="G464:I464"/>
    <mergeCell ref="G465:I465"/>
    <mergeCell ref="G466:I466"/>
    <mergeCell ref="G467:I467"/>
    <mergeCell ref="G468:I468"/>
    <mergeCell ref="G510:I510"/>
    <mergeCell ref="G511:I511"/>
    <mergeCell ref="G512:I512"/>
    <mergeCell ref="G513:I513"/>
    <mergeCell ref="G514:I514"/>
    <mergeCell ref="G515:I515"/>
    <mergeCell ref="G516:I516"/>
    <mergeCell ref="G517:I517"/>
    <mergeCell ref="G518:I518"/>
    <mergeCell ref="G519:I519"/>
    <mergeCell ref="G520:I520"/>
    <mergeCell ref="G521:I521"/>
    <mergeCell ref="G522:I522"/>
    <mergeCell ref="G523:I523"/>
    <mergeCell ref="G524:I524"/>
    <mergeCell ref="G525:I525"/>
    <mergeCell ref="G526:I526"/>
    <mergeCell ref="G527:I527"/>
    <mergeCell ref="G528:I528"/>
    <mergeCell ref="G529:I529"/>
    <mergeCell ref="G530:I530"/>
    <mergeCell ref="G531:I531"/>
    <mergeCell ref="G532:I532"/>
    <mergeCell ref="G533:I533"/>
    <mergeCell ref="G534:I534"/>
    <mergeCell ref="G535:I535"/>
    <mergeCell ref="G536:I536"/>
    <mergeCell ref="G537:I537"/>
    <mergeCell ref="G545:I545"/>
    <mergeCell ref="G546:I546"/>
    <mergeCell ref="G547:I547"/>
    <mergeCell ref="G548:I548"/>
    <mergeCell ref="G538:I538"/>
    <mergeCell ref="G539:I539"/>
    <mergeCell ref="G540:I540"/>
    <mergeCell ref="G541:I541"/>
    <mergeCell ref="G542:I542"/>
    <mergeCell ref="G543:I543"/>
    <mergeCell ref="G544:I544"/>
    <mergeCell ref="G469:I469"/>
    <mergeCell ref="G470:I470"/>
    <mergeCell ref="G471:I471"/>
    <mergeCell ref="G472:I472"/>
    <mergeCell ref="G473:I473"/>
    <mergeCell ref="G474:I474"/>
    <mergeCell ref="G475:I475"/>
    <mergeCell ref="G476:I476"/>
    <mergeCell ref="G477:I477"/>
    <mergeCell ref="G478:I478"/>
    <mergeCell ref="G479:I479"/>
    <mergeCell ref="G480:I480"/>
    <mergeCell ref="G481:I481"/>
    <mergeCell ref="G482:I482"/>
    <mergeCell ref="G483:I483"/>
    <mergeCell ref="G484:I484"/>
    <mergeCell ref="G485:I485"/>
    <mergeCell ref="G486:I486"/>
    <mergeCell ref="G487:I487"/>
    <mergeCell ref="G488:I488"/>
    <mergeCell ref="G489:I489"/>
    <mergeCell ref="G490:I490"/>
    <mergeCell ref="G491:I491"/>
    <mergeCell ref="G492:I492"/>
    <mergeCell ref="G493:I493"/>
    <mergeCell ref="G494:I494"/>
    <mergeCell ref="G495:I495"/>
    <mergeCell ref="G496:I496"/>
    <mergeCell ref="G497:I497"/>
    <mergeCell ref="G498:I498"/>
    <mergeCell ref="G499:I499"/>
    <mergeCell ref="G500:I500"/>
    <mergeCell ref="G501:I501"/>
    <mergeCell ref="G502:I502"/>
    <mergeCell ref="G32:I32"/>
    <mergeCell ref="G33:I33"/>
    <mergeCell ref="G34:I34"/>
    <mergeCell ref="G35:I35"/>
    <mergeCell ref="G36:I36"/>
    <mergeCell ref="G37:I37"/>
    <mergeCell ref="G38:I38"/>
    <mergeCell ref="G39:I39"/>
    <mergeCell ref="G40:I40"/>
    <mergeCell ref="G41:I41"/>
    <mergeCell ref="G42:I42"/>
    <mergeCell ref="G43:I43"/>
    <mergeCell ref="G44:I44"/>
    <mergeCell ref="G45:I45"/>
    <mergeCell ref="G46:I46"/>
    <mergeCell ref="G47:I47"/>
    <mergeCell ref="G48:I48"/>
    <mergeCell ref="G49:I49"/>
    <mergeCell ref="G50:I50"/>
    <mergeCell ref="G51:I51"/>
    <mergeCell ref="G52:I52"/>
    <mergeCell ref="G53:I53"/>
    <mergeCell ref="G54:I54"/>
    <mergeCell ref="G55:I55"/>
    <mergeCell ref="G56:I56"/>
    <mergeCell ref="G57:I57"/>
    <mergeCell ref="G58:I58"/>
    <mergeCell ref="G59:I59"/>
    <mergeCell ref="G60:I60"/>
    <mergeCell ref="G61:I61"/>
    <mergeCell ref="G62:I62"/>
    <mergeCell ref="G63:I63"/>
    <mergeCell ref="G64:I64"/>
    <mergeCell ref="G65:I65"/>
    <mergeCell ref="G66:I66"/>
    <mergeCell ref="G67:I67"/>
    <mergeCell ref="G68:I68"/>
    <mergeCell ref="G69:I69"/>
    <mergeCell ref="G70:I70"/>
    <mergeCell ref="G71:I71"/>
    <mergeCell ref="G72:I72"/>
    <mergeCell ref="G73:I73"/>
    <mergeCell ref="G74:I74"/>
    <mergeCell ref="G75:I75"/>
    <mergeCell ref="G76:I76"/>
    <mergeCell ref="G77:I77"/>
    <mergeCell ref="G78:I78"/>
    <mergeCell ref="G79:I79"/>
    <mergeCell ref="G80:I80"/>
    <mergeCell ref="G81:I81"/>
    <mergeCell ref="G82:I82"/>
    <mergeCell ref="G83:I83"/>
    <mergeCell ref="G84:I84"/>
    <mergeCell ref="G85:I85"/>
    <mergeCell ref="G86:I86"/>
    <mergeCell ref="G87:I87"/>
    <mergeCell ref="G88:I88"/>
    <mergeCell ref="G89:I89"/>
    <mergeCell ref="G90:I90"/>
    <mergeCell ref="G91:I91"/>
    <mergeCell ref="G92:I92"/>
    <mergeCell ref="G93:I93"/>
    <mergeCell ref="G94:I94"/>
    <mergeCell ref="G95:I95"/>
    <mergeCell ref="G96:I96"/>
    <mergeCell ref="G97:I97"/>
    <mergeCell ref="G98:I98"/>
    <mergeCell ref="G99:I99"/>
    <mergeCell ref="G100:I100"/>
    <mergeCell ref="G101:I101"/>
    <mergeCell ref="G102:I102"/>
    <mergeCell ref="G103:I103"/>
    <mergeCell ref="G104:I104"/>
    <mergeCell ref="G105:I105"/>
    <mergeCell ref="G106:I106"/>
    <mergeCell ref="G107:I107"/>
    <mergeCell ref="G108:I108"/>
    <mergeCell ref="G109:I109"/>
    <mergeCell ref="G110:I110"/>
    <mergeCell ref="G111:I111"/>
    <mergeCell ref="G112:I112"/>
    <mergeCell ref="G113:I113"/>
    <mergeCell ref="G114:I114"/>
    <mergeCell ref="G115:I115"/>
    <mergeCell ref="G116:I116"/>
    <mergeCell ref="G117:I117"/>
    <mergeCell ref="G118:I118"/>
    <mergeCell ref="G119:I119"/>
    <mergeCell ref="G120:I120"/>
    <mergeCell ref="G121:I121"/>
    <mergeCell ref="G122:I122"/>
    <mergeCell ref="G123:I123"/>
    <mergeCell ref="G124:I124"/>
    <mergeCell ref="G125:I125"/>
    <mergeCell ref="G126:I126"/>
    <mergeCell ref="G127:I127"/>
    <mergeCell ref="G128:I128"/>
    <mergeCell ref="G129:I129"/>
    <mergeCell ref="G130:I130"/>
    <mergeCell ref="G131:I131"/>
    <mergeCell ref="G132:I132"/>
    <mergeCell ref="G133:I133"/>
    <mergeCell ref="G134:I134"/>
    <mergeCell ref="G135:I135"/>
    <mergeCell ref="G136:I136"/>
    <mergeCell ref="G137:I137"/>
    <mergeCell ref="G138:I138"/>
    <mergeCell ref="G139:I139"/>
    <mergeCell ref="G140:I140"/>
    <mergeCell ref="G141:I141"/>
    <mergeCell ref="G142:I142"/>
    <mergeCell ref="G143:I143"/>
    <mergeCell ref="G144:I144"/>
    <mergeCell ref="G145:I145"/>
    <mergeCell ref="G146:I146"/>
    <mergeCell ref="G147:I147"/>
    <mergeCell ref="G148:I148"/>
    <mergeCell ref="G149:I149"/>
    <mergeCell ref="G150:I150"/>
    <mergeCell ref="G151:I151"/>
    <mergeCell ref="G152:I152"/>
    <mergeCell ref="G153:I153"/>
    <mergeCell ref="G154:I154"/>
    <mergeCell ref="G155:I155"/>
    <mergeCell ref="G156:I156"/>
    <mergeCell ref="G157:I157"/>
    <mergeCell ref="G158:I158"/>
    <mergeCell ref="G159:I159"/>
    <mergeCell ref="G160:I160"/>
    <mergeCell ref="G161:I161"/>
    <mergeCell ref="G162:I162"/>
    <mergeCell ref="G163:I163"/>
    <mergeCell ref="G164:I164"/>
    <mergeCell ref="G165:I165"/>
    <mergeCell ref="G166:I166"/>
    <mergeCell ref="G167:I167"/>
    <mergeCell ref="G168:I168"/>
    <mergeCell ref="G169:I169"/>
    <mergeCell ref="G170:I170"/>
    <mergeCell ref="G171:I171"/>
    <mergeCell ref="G172:I172"/>
    <mergeCell ref="G173:I173"/>
    <mergeCell ref="G174:I174"/>
    <mergeCell ref="G175:I175"/>
    <mergeCell ref="G176:I176"/>
    <mergeCell ref="G177:I177"/>
    <mergeCell ref="G178:I178"/>
    <mergeCell ref="G179:I179"/>
    <mergeCell ref="G180:I180"/>
    <mergeCell ref="G181:I181"/>
    <mergeCell ref="G182:I182"/>
    <mergeCell ref="G183:I183"/>
    <mergeCell ref="G184:I184"/>
    <mergeCell ref="G185:I185"/>
    <mergeCell ref="G186:I186"/>
    <mergeCell ref="G187:I187"/>
    <mergeCell ref="G188:I188"/>
    <mergeCell ref="G189:I189"/>
    <mergeCell ref="G190:I190"/>
    <mergeCell ref="G191:I191"/>
    <mergeCell ref="G192:I192"/>
    <mergeCell ref="G193:I193"/>
    <mergeCell ref="G194:I194"/>
    <mergeCell ref="G195:I195"/>
    <mergeCell ref="G196:I196"/>
    <mergeCell ref="G197:I197"/>
    <mergeCell ref="G198:I198"/>
    <mergeCell ref="G199:I199"/>
    <mergeCell ref="G200:I200"/>
    <mergeCell ref="G201:I201"/>
    <mergeCell ref="G202:I202"/>
    <mergeCell ref="G203:I203"/>
    <mergeCell ref="G204:I204"/>
    <mergeCell ref="G205:I205"/>
    <mergeCell ref="G206:I206"/>
    <mergeCell ref="G207:I207"/>
    <mergeCell ref="G208:I208"/>
    <mergeCell ref="G209:I209"/>
    <mergeCell ref="G210:I210"/>
    <mergeCell ref="G211:I211"/>
    <mergeCell ref="G212:I212"/>
    <mergeCell ref="G213:I213"/>
    <mergeCell ref="G214:I214"/>
    <mergeCell ref="G215:I215"/>
    <mergeCell ref="G216:I216"/>
    <mergeCell ref="G217:I217"/>
    <mergeCell ref="G218:I218"/>
    <mergeCell ref="G219:I219"/>
    <mergeCell ref="G220:I220"/>
    <mergeCell ref="G221:I221"/>
    <mergeCell ref="G222:I222"/>
    <mergeCell ref="G223:I223"/>
    <mergeCell ref="G224:I224"/>
    <mergeCell ref="G225:I225"/>
    <mergeCell ref="G226:I226"/>
    <mergeCell ref="G227:I227"/>
    <mergeCell ref="G228:I228"/>
    <mergeCell ref="G229:I229"/>
    <mergeCell ref="G230:I230"/>
    <mergeCell ref="G231:I231"/>
    <mergeCell ref="G232:I232"/>
    <mergeCell ref="G233:I233"/>
    <mergeCell ref="G234:I234"/>
    <mergeCell ref="G235:I235"/>
    <mergeCell ref="G236:I236"/>
    <mergeCell ref="G237:I237"/>
    <mergeCell ref="G238:I238"/>
    <mergeCell ref="G239:I239"/>
    <mergeCell ref="G240:I240"/>
    <mergeCell ref="G241:I241"/>
    <mergeCell ref="G242:I242"/>
    <mergeCell ref="G243:I243"/>
    <mergeCell ref="G244:I244"/>
    <mergeCell ref="G245:I245"/>
    <mergeCell ref="G246:I246"/>
    <mergeCell ref="G247:I247"/>
    <mergeCell ref="G248:I248"/>
    <mergeCell ref="G249:I249"/>
    <mergeCell ref="G250:I250"/>
    <mergeCell ref="G251:I251"/>
    <mergeCell ref="G252:I252"/>
    <mergeCell ref="G253:I253"/>
    <mergeCell ref="G254:I254"/>
    <mergeCell ref="G255:I255"/>
    <mergeCell ref="G256:I256"/>
    <mergeCell ref="G257:I257"/>
    <mergeCell ref="G258:I258"/>
    <mergeCell ref="G259:I259"/>
    <mergeCell ref="G260:I260"/>
    <mergeCell ref="G261:I261"/>
    <mergeCell ref="G262:I262"/>
    <mergeCell ref="G263:I263"/>
    <mergeCell ref="G264:I264"/>
    <mergeCell ref="G265:I265"/>
    <mergeCell ref="G266:I266"/>
    <mergeCell ref="G267:I267"/>
    <mergeCell ref="G268:I268"/>
    <mergeCell ref="G269:I269"/>
    <mergeCell ref="G270:I270"/>
    <mergeCell ref="G271:I271"/>
    <mergeCell ref="G272:I272"/>
    <mergeCell ref="G273:I273"/>
    <mergeCell ref="G274:I274"/>
    <mergeCell ref="G275:I275"/>
    <mergeCell ref="G276:I276"/>
    <mergeCell ref="G277:I277"/>
    <mergeCell ref="G278:I278"/>
    <mergeCell ref="G279:I279"/>
    <mergeCell ref="G280:I280"/>
    <mergeCell ref="G281:I281"/>
    <mergeCell ref="G282:I282"/>
    <mergeCell ref="G283:I283"/>
    <mergeCell ref="G284:I284"/>
    <mergeCell ref="G285:I285"/>
    <mergeCell ref="G286:I286"/>
    <mergeCell ref="G287:I287"/>
    <mergeCell ref="G288:I288"/>
    <mergeCell ref="G289:I289"/>
    <mergeCell ref="G290:I290"/>
    <mergeCell ref="G291:I291"/>
    <mergeCell ref="G292:I292"/>
    <mergeCell ref="G293:I293"/>
    <mergeCell ref="G294:I294"/>
    <mergeCell ref="G295:I295"/>
    <mergeCell ref="G296:I296"/>
    <mergeCell ref="G297:I297"/>
    <mergeCell ref="G298:I298"/>
    <mergeCell ref="G299:I299"/>
    <mergeCell ref="G300:I300"/>
    <mergeCell ref="G301:I301"/>
    <mergeCell ref="G302:I302"/>
    <mergeCell ref="G303:I303"/>
    <mergeCell ref="G304:I304"/>
    <mergeCell ref="G305:I305"/>
    <mergeCell ref="G306:I306"/>
    <mergeCell ref="G307:I307"/>
    <mergeCell ref="G308:I308"/>
    <mergeCell ref="G309:I309"/>
    <mergeCell ref="G310:I310"/>
    <mergeCell ref="G311:I311"/>
    <mergeCell ref="G312:I312"/>
    <mergeCell ref="G313:I313"/>
    <mergeCell ref="G314:I314"/>
    <mergeCell ref="G315:I315"/>
    <mergeCell ref="G316:I316"/>
    <mergeCell ref="G317:I317"/>
    <mergeCell ref="G318:I318"/>
    <mergeCell ref="G319:I319"/>
    <mergeCell ref="G320:I320"/>
    <mergeCell ref="G321:I321"/>
    <mergeCell ref="G322:I322"/>
    <mergeCell ref="G323:I323"/>
    <mergeCell ref="G324:I324"/>
    <mergeCell ref="G325:I325"/>
    <mergeCell ref="G326:I326"/>
    <mergeCell ref="G327:I327"/>
    <mergeCell ref="G328:I328"/>
    <mergeCell ref="G329:I329"/>
    <mergeCell ref="G330:I330"/>
    <mergeCell ref="G331:I331"/>
    <mergeCell ref="G332:I332"/>
    <mergeCell ref="G333:I333"/>
    <mergeCell ref="G334:I334"/>
    <mergeCell ref="G335:I335"/>
    <mergeCell ref="G336:I336"/>
    <mergeCell ref="G337:I337"/>
    <mergeCell ref="G338:I338"/>
    <mergeCell ref="G339:I339"/>
    <mergeCell ref="G340:I340"/>
    <mergeCell ref="G341:I341"/>
    <mergeCell ref="G342:I342"/>
    <mergeCell ref="G343:I343"/>
    <mergeCell ref="G344:I344"/>
    <mergeCell ref="G345:I345"/>
    <mergeCell ref="G346:I346"/>
    <mergeCell ref="G347:I347"/>
    <mergeCell ref="G348:I348"/>
    <mergeCell ref="G349:I349"/>
    <mergeCell ref="G350:I350"/>
    <mergeCell ref="G351:I351"/>
    <mergeCell ref="G352:I352"/>
    <mergeCell ref="G353:I353"/>
    <mergeCell ref="G354:I354"/>
    <mergeCell ref="G355:I355"/>
    <mergeCell ref="J366:K366"/>
    <mergeCell ref="J367:K367"/>
    <mergeCell ref="J368:K368"/>
    <mergeCell ref="J369:K369"/>
    <mergeCell ref="L369:M369"/>
    <mergeCell ref="J370:K370"/>
    <mergeCell ref="L370:M370"/>
    <mergeCell ref="L376:M376"/>
    <mergeCell ref="J376:K376"/>
    <mergeCell ref="J377:K377"/>
    <mergeCell ref="L377:M377"/>
    <mergeCell ref="J378:K378"/>
    <mergeCell ref="L378:M378"/>
    <mergeCell ref="J379:K379"/>
    <mergeCell ref="L379:M379"/>
    <mergeCell ref="J342:K342"/>
    <mergeCell ref="L342:M342"/>
    <mergeCell ref="J343:K343"/>
    <mergeCell ref="L343:M343"/>
    <mergeCell ref="J344:K344"/>
    <mergeCell ref="L344:M344"/>
    <mergeCell ref="L345:M345"/>
    <mergeCell ref="J345:K345"/>
    <mergeCell ref="J346:K346"/>
    <mergeCell ref="J347:K347"/>
    <mergeCell ref="J348:K348"/>
    <mergeCell ref="J349:K349"/>
    <mergeCell ref="J350:K350"/>
    <mergeCell ref="J351:K351"/>
    <mergeCell ref="L346:M346"/>
    <mergeCell ref="L347:M347"/>
    <mergeCell ref="L348:M348"/>
    <mergeCell ref="L349:M349"/>
    <mergeCell ref="L350:M350"/>
    <mergeCell ref="L351:M351"/>
    <mergeCell ref="L352:M352"/>
    <mergeCell ref="J352:K352"/>
    <mergeCell ref="J353:K353"/>
    <mergeCell ref="J354:K354"/>
    <mergeCell ref="J355:K355"/>
    <mergeCell ref="J356:K356"/>
    <mergeCell ref="J357:K357"/>
    <mergeCell ref="J358:K358"/>
    <mergeCell ref="L353:M353"/>
    <mergeCell ref="L354:M354"/>
    <mergeCell ref="L355:M355"/>
    <mergeCell ref="L356:M356"/>
    <mergeCell ref="L357:M357"/>
    <mergeCell ref="L358:M358"/>
    <mergeCell ref="L489:M489"/>
    <mergeCell ref="L490:M490"/>
    <mergeCell ref="L482:M482"/>
    <mergeCell ref="L483:M483"/>
    <mergeCell ref="L484:M484"/>
    <mergeCell ref="L485:M485"/>
    <mergeCell ref="L486:M486"/>
    <mergeCell ref="L487:M487"/>
    <mergeCell ref="L488:M488"/>
    <mergeCell ref="J464:K464"/>
    <mergeCell ref="L464:M464"/>
    <mergeCell ref="J465:K465"/>
    <mergeCell ref="L465:M465"/>
    <mergeCell ref="J466:K466"/>
    <mergeCell ref="L466:M466"/>
    <mergeCell ref="L467:M467"/>
    <mergeCell ref="J467:K467"/>
    <mergeCell ref="J468:K468"/>
    <mergeCell ref="J469:K469"/>
    <mergeCell ref="J470:K470"/>
    <mergeCell ref="J471:K471"/>
    <mergeCell ref="J472:K472"/>
    <mergeCell ref="J473:K473"/>
    <mergeCell ref="L468:M468"/>
    <mergeCell ref="L469:M469"/>
    <mergeCell ref="L470:M470"/>
    <mergeCell ref="L471:M471"/>
    <mergeCell ref="L472:M472"/>
    <mergeCell ref="L473:M473"/>
    <mergeCell ref="L474:M474"/>
    <mergeCell ref="J474:K474"/>
    <mergeCell ref="J475:K475"/>
    <mergeCell ref="J476:K476"/>
    <mergeCell ref="J477:K477"/>
    <mergeCell ref="J478:K478"/>
    <mergeCell ref="J479:K479"/>
    <mergeCell ref="J480:K480"/>
    <mergeCell ref="L475:M475"/>
    <mergeCell ref="L476:M476"/>
    <mergeCell ref="L477:M477"/>
    <mergeCell ref="L478:M478"/>
    <mergeCell ref="L479:M479"/>
    <mergeCell ref="L480:M480"/>
    <mergeCell ref="L481:M481"/>
    <mergeCell ref="J481:K481"/>
    <mergeCell ref="J482:K482"/>
    <mergeCell ref="J483:K483"/>
    <mergeCell ref="J484:K484"/>
    <mergeCell ref="J485:K485"/>
    <mergeCell ref="J486:K486"/>
    <mergeCell ref="J487:K487"/>
    <mergeCell ref="J488:K488"/>
    <mergeCell ref="J489:K489"/>
    <mergeCell ref="J490:K490"/>
    <mergeCell ref="J491:K491"/>
    <mergeCell ref="L491:M491"/>
    <mergeCell ref="J492:K492"/>
    <mergeCell ref="L492:M492"/>
    <mergeCell ref="L518:M518"/>
    <mergeCell ref="L519:M519"/>
    <mergeCell ref="L511:M511"/>
    <mergeCell ref="L512:M512"/>
    <mergeCell ref="L513:M513"/>
    <mergeCell ref="L514:M514"/>
    <mergeCell ref="L515:M515"/>
    <mergeCell ref="L516:M516"/>
    <mergeCell ref="L517:M517"/>
    <mergeCell ref="J493:K493"/>
    <mergeCell ref="L493:M493"/>
    <mergeCell ref="J494:K494"/>
    <mergeCell ref="L494:M494"/>
    <mergeCell ref="J495:K495"/>
    <mergeCell ref="L495:M495"/>
    <mergeCell ref="L496:M496"/>
    <mergeCell ref="J496:K496"/>
    <mergeCell ref="J497:K497"/>
    <mergeCell ref="J498:K498"/>
    <mergeCell ref="J499:K499"/>
    <mergeCell ref="J500:K500"/>
    <mergeCell ref="J501:K501"/>
    <mergeCell ref="J502:K502"/>
    <mergeCell ref="L497:M497"/>
    <mergeCell ref="L498:M498"/>
    <mergeCell ref="L499:M499"/>
    <mergeCell ref="L500:M500"/>
    <mergeCell ref="L501:M501"/>
    <mergeCell ref="L502:M502"/>
    <mergeCell ref="L503:M503"/>
    <mergeCell ref="J503:K503"/>
    <mergeCell ref="J504:K504"/>
    <mergeCell ref="J505:K505"/>
    <mergeCell ref="J506:K506"/>
    <mergeCell ref="J507:K507"/>
    <mergeCell ref="J508:K508"/>
    <mergeCell ref="J509:K509"/>
    <mergeCell ref="L504:M504"/>
    <mergeCell ref="L505:M505"/>
    <mergeCell ref="L506:M506"/>
    <mergeCell ref="L507:M507"/>
    <mergeCell ref="L508:M508"/>
    <mergeCell ref="L509:M509"/>
    <mergeCell ref="L510:M510"/>
    <mergeCell ref="J510:K510"/>
    <mergeCell ref="J511:K511"/>
    <mergeCell ref="J512:K512"/>
    <mergeCell ref="J513:K513"/>
    <mergeCell ref="J514:K514"/>
    <mergeCell ref="J515:K515"/>
    <mergeCell ref="J516:K516"/>
    <mergeCell ref="L367:M367"/>
    <mergeCell ref="L368:M368"/>
    <mergeCell ref="L360:M360"/>
    <mergeCell ref="L361:M361"/>
    <mergeCell ref="L362:M362"/>
    <mergeCell ref="L363:M363"/>
    <mergeCell ref="L364:M364"/>
    <mergeCell ref="L365:M365"/>
    <mergeCell ref="L366:M366"/>
    <mergeCell ref="J383:K383"/>
    <mergeCell ref="J384:K384"/>
    <mergeCell ref="J385:K385"/>
    <mergeCell ref="J380:K380"/>
    <mergeCell ref="L380:M380"/>
    <mergeCell ref="J381:K381"/>
    <mergeCell ref="L381:M381"/>
    <mergeCell ref="J382:K382"/>
    <mergeCell ref="L382:M382"/>
    <mergeCell ref="L383:M383"/>
    <mergeCell ref="L384:M384"/>
    <mergeCell ref="L385:M385"/>
    <mergeCell ref="J360:K360"/>
    <mergeCell ref="J361:K361"/>
    <mergeCell ref="J362:K362"/>
    <mergeCell ref="J363:K363"/>
    <mergeCell ref="J364:K364"/>
    <mergeCell ref="J365:K365"/>
    <mergeCell ref="J374:K374"/>
    <mergeCell ref="J375:K375"/>
    <mergeCell ref="J371:K371"/>
    <mergeCell ref="L371:M371"/>
    <mergeCell ref="J372:K372"/>
    <mergeCell ref="L386:M386"/>
    <mergeCell ref="J387:K387"/>
    <mergeCell ref="L387:M387"/>
    <mergeCell ref="L388:M388"/>
    <mergeCell ref="J393:K393"/>
    <mergeCell ref="J394:K394"/>
    <mergeCell ref="J395:K395"/>
    <mergeCell ref="L389:M389"/>
    <mergeCell ref="L390:M390"/>
    <mergeCell ref="J391:K391"/>
    <mergeCell ref="L391:M391"/>
    <mergeCell ref="J392:K392"/>
    <mergeCell ref="L392:M392"/>
    <mergeCell ref="L393:M393"/>
    <mergeCell ref="J398:K398"/>
    <mergeCell ref="J399:K399"/>
    <mergeCell ref="J400:K400"/>
    <mergeCell ref="L394:M394"/>
    <mergeCell ref="L395:M395"/>
    <mergeCell ref="J396:K396"/>
    <mergeCell ref="L396:M396"/>
    <mergeCell ref="J397:K397"/>
    <mergeCell ref="L397:M397"/>
    <mergeCell ref="L398:M398"/>
    <mergeCell ref="J388:K388"/>
    <mergeCell ref="J389:K389"/>
    <mergeCell ref="J390:K390"/>
    <mergeCell ref="J386:K386"/>
    <mergeCell ref="J402:K402"/>
    <mergeCell ref="L402:M402"/>
    <mergeCell ref="L403:M403"/>
    <mergeCell ref="L547:M547"/>
    <mergeCell ref="L548:M548"/>
    <mergeCell ref="L540:M540"/>
    <mergeCell ref="L541:M541"/>
    <mergeCell ref="L542:M542"/>
    <mergeCell ref="L543:M543"/>
    <mergeCell ref="L544:M544"/>
    <mergeCell ref="L545:M545"/>
    <mergeCell ref="L546:M546"/>
    <mergeCell ref="J522:K522"/>
    <mergeCell ref="L522:M522"/>
    <mergeCell ref="J523:K523"/>
    <mergeCell ref="L523:M523"/>
    <mergeCell ref="J524:K524"/>
    <mergeCell ref="L524:M524"/>
    <mergeCell ref="L525:M525"/>
    <mergeCell ref="J525:K525"/>
    <mergeCell ref="J526:K526"/>
    <mergeCell ref="J527:K527"/>
    <mergeCell ref="J528:K528"/>
    <mergeCell ref="J529:K529"/>
    <mergeCell ref="J530:K530"/>
    <mergeCell ref="J517:K517"/>
    <mergeCell ref="J518:K518"/>
    <mergeCell ref="J519:K519"/>
    <mergeCell ref="J520:K520"/>
    <mergeCell ref="L520:M520"/>
    <mergeCell ref="J521:K521"/>
    <mergeCell ref="L521:M521"/>
    <mergeCell ref="J531:K531"/>
    <mergeCell ref="L526:M526"/>
    <mergeCell ref="L527:M527"/>
    <mergeCell ref="L528:M528"/>
    <mergeCell ref="L529:M529"/>
    <mergeCell ref="L530:M530"/>
    <mergeCell ref="L531:M531"/>
    <mergeCell ref="L532:M532"/>
    <mergeCell ref="J532:K532"/>
    <mergeCell ref="J533:K533"/>
    <mergeCell ref="J534:K534"/>
    <mergeCell ref="J535:K535"/>
    <mergeCell ref="J536:K536"/>
    <mergeCell ref="J537:K537"/>
    <mergeCell ref="J538:K538"/>
    <mergeCell ref="L533:M533"/>
    <mergeCell ref="L534:M534"/>
    <mergeCell ref="L535:M535"/>
    <mergeCell ref="L536:M536"/>
    <mergeCell ref="L537:M537"/>
    <mergeCell ref="L538:M538"/>
    <mergeCell ref="L539:M539"/>
    <mergeCell ref="J546:K546"/>
    <mergeCell ref="J547:K547"/>
    <mergeCell ref="J548:K548"/>
    <mergeCell ref="J539:K539"/>
    <mergeCell ref="J540:K540"/>
    <mergeCell ref="J541:K541"/>
    <mergeCell ref="J542:K542"/>
    <mergeCell ref="J543:K543"/>
    <mergeCell ref="J544:K544"/>
    <mergeCell ref="J545:K545"/>
    <mergeCell ref="L83:M83"/>
    <mergeCell ref="L84:M84"/>
    <mergeCell ref="L76:M76"/>
    <mergeCell ref="L77:M77"/>
    <mergeCell ref="L78:M78"/>
    <mergeCell ref="L79:M79"/>
    <mergeCell ref="L80:M80"/>
    <mergeCell ref="L81:M81"/>
    <mergeCell ref="L82:M82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L85:M85"/>
    <mergeCell ref="J86:K86"/>
    <mergeCell ref="L86:M86"/>
    <mergeCell ref="J58:K58"/>
    <mergeCell ref="L58:M58"/>
    <mergeCell ref="J59:K59"/>
    <mergeCell ref="L59:M59"/>
    <mergeCell ref="J60:K60"/>
    <mergeCell ref="L60:M60"/>
    <mergeCell ref="L61:M61"/>
    <mergeCell ref="J61:K61"/>
    <mergeCell ref="J62:K62"/>
    <mergeCell ref="J63:K63"/>
    <mergeCell ref="J64:K64"/>
    <mergeCell ref="J65:K65"/>
    <mergeCell ref="J66:K66"/>
    <mergeCell ref="J67:K67"/>
    <mergeCell ref="L62:M62"/>
    <mergeCell ref="L63:M63"/>
    <mergeCell ref="L64:M64"/>
    <mergeCell ref="L65:M65"/>
    <mergeCell ref="L66:M66"/>
    <mergeCell ref="L67:M67"/>
    <mergeCell ref="L68:M68"/>
    <mergeCell ref="J68:K68"/>
    <mergeCell ref="J69:K69"/>
    <mergeCell ref="J70:K70"/>
    <mergeCell ref="J71:K71"/>
    <mergeCell ref="J72:K72"/>
    <mergeCell ref="J73:K73"/>
    <mergeCell ref="J74:K74"/>
    <mergeCell ref="L69:M69"/>
    <mergeCell ref="L70:M70"/>
    <mergeCell ref="L71:M71"/>
    <mergeCell ref="L72:M72"/>
    <mergeCell ref="L73:M73"/>
    <mergeCell ref="L74:M74"/>
    <mergeCell ref="L75:M75"/>
    <mergeCell ref="J75:K75"/>
    <mergeCell ref="J76:K76"/>
    <mergeCell ref="A50:C50"/>
    <mergeCell ref="D50:E50"/>
    <mergeCell ref="A51:C51"/>
    <mergeCell ref="D51:E51"/>
    <mergeCell ref="A52:C52"/>
    <mergeCell ref="D52:E52"/>
    <mergeCell ref="D53:E53"/>
    <mergeCell ref="A53:C53"/>
    <mergeCell ref="A54:C54"/>
    <mergeCell ref="D54:E54"/>
    <mergeCell ref="A55:C55"/>
    <mergeCell ref="D55:E55"/>
    <mergeCell ref="A56:C56"/>
    <mergeCell ref="D56:E56"/>
    <mergeCell ref="A57:C57"/>
    <mergeCell ref="D57:E57"/>
    <mergeCell ref="A58:C58"/>
    <mergeCell ref="D58:E58"/>
    <mergeCell ref="A59:C59"/>
    <mergeCell ref="D59:E59"/>
    <mergeCell ref="D60:E60"/>
    <mergeCell ref="A60:C60"/>
    <mergeCell ref="A61:C61"/>
    <mergeCell ref="D61:E61"/>
    <mergeCell ref="A62:C62"/>
    <mergeCell ref="D62:E62"/>
    <mergeCell ref="A63:C63"/>
    <mergeCell ref="D63:E63"/>
    <mergeCell ref="A64:C64"/>
    <mergeCell ref="D64:E64"/>
    <mergeCell ref="A65:C65"/>
    <mergeCell ref="D65:E65"/>
    <mergeCell ref="A66:C66"/>
    <mergeCell ref="D66:E66"/>
    <mergeCell ref="D67:E67"/>
    <mergeCell ref="A67:C67"/>
    <mergeCell ref="A68:C68"/>
    <mergeCell ref="D68:E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D74:E74"/>
    <mergeCell ref="A74:C74"/>
    <mergeCell ref="A75:C75"/>
    <mergeCell ref="D75:E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D81:E81"/>
    <mergeCell ref="A81:C81"/>
    <mergeCell ref="A82:C82"/>
    <mergeCell ref="D82:E82"/>
    <mergeCell ref="A83:C83"/>
    <mergeCell ref="D83:E83"/>
    <mergeCell ref="A84:C84"/>
    <mergeCell ref="D84:E84"/>
    <mergeCell ref="A85:C85"/>
    <mergeCell ref="D85:E85"/>
    <mergeCell ref="A86:C86"/>
    <mergeCell ref="D86:E86"/>
    <mergeCell ref="A87:C87"/>
    <mergeCell ref="D87:E87"/>
    <mergeCell ref="D88:E88"/>
    <mergeCell ref="A88:C88"/>
    <mergeCell ref="A89:C89"/>
    <mergeCell ref="D89:E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D95:E95"/>
    <mergeCell ref="A95:C95"/>
    <mergeCell ref="A96:C96"/>
    <mergeCell ref="D96:E96"/>
    <mergeCell ref="A97:C97"/>
    <mergeCell ref="D97:E97"/>
    <mergeCell ref="A98:C98"/>
    <mergeCell ref="D98:E98"/>
    <mergeCell ref="L112:M112"/>
    <mergeCell ref="L113:M113"/>
    <mergeCell ref="L105:M105"/>
    <mergeCell ref="L106:M106"/>
    <mergeCell ref="L107:M107"/>
    <mergeCell ref="L108:M108"/>
    <mergeCell ref="L109:M109"/>
    <mergeCell ref="L110:M110"/>
    <mergeCell ref="L111:M111"/>
    <mergeCell ref="L97:M97"/>
    <mergeCell ref="J97:K97"/>
    <mergeCell ref="J98:K98"/>
    <mergeCell ref="J99:K99"/>
    <mergeCell ref="J100:K100"/>
    <mergeCell ref="J101:K101"/>
    <mergeCell ref="J102:K102"/>
    <mergeCell ref="J103:K103"/>
    <mergeCell ref="L98:M98"/>
    <mergeCell ref="L99:M99"/>
    <mergeCell ref="L100:M100"/>
    <mergeCell ref="L101:M101"/>
    <mergeCell ref="L102:M102"/>
    <mergeCell ref="L103:M103"/>
    <mergeCell ref="L104:M104"/>
    <mergeCell ref="J87:K87"/>
    <mergeCell ref="L87:M87"/>
    <mergeCell ref="J88:K88"/>
    <mergeCell ref="L88:M88"/>
    <mergeCell ref="J89:K89"/>
    <mergeCell ref="L89:M89"/>
    <mergeCell ref="L90:M90"/>
    <mergeCell ref="J90:K90"/>
    <mergeCell ref="J91:K91"/>
    <mergeCell ref="J92:K92"/>
    <mergeCell ref="J93:K93"/>
    <mergeCell ref="J94:K94"/>
    <mergeCell ref="J95:K95"/>
    <mergeCell ref="J96:K96"/>
    <mergeCell ref="L91:M91"/>
    <mergeCell ref="L92:M92"/>
    <mergeCell ref="L93:M93"/>
    <mergeCell ref="L94:M94"/>
    <mergeCell ref="L95:M95"/>
    <mergeCell ref="L96:M96"/>
    <mergeCell ref="J104:K104"/>
    <mergeCell ref="J105:K105"/>
    <mergeCell ref="J106:K106"/>
    <mergeCell ref="J107:K107"/>
    <mergeCell ref="J108:K108"/>
    <mergeCell ref="J109:K109"/>
    <mergeCell ref="J110:K110"/>
    <mergeCell ref="J111:K111"/>
    <mergeCell ref="J112:K112"/>
    <mergeCell ref="J113:K113"/>
    <mergeCell ref="J114:K114"/>
    <mergeCell ref="L114:M114"/>
    <mergeCell ref="J115:K115"/>
    <mergeCell ref="L115:M115"/>
    <mergeCell ref="A99:C99"/>
    <mergeCell ref="D99:E99"/>
    <mergeCell ref="A100:C100"/>
    <mergeCell ref="D100:E100"/>
    <mergeCell ref="A101:C101"/>
    <mergeCell ref="D101:E101"/>
    <mergeCell ref="D102:E102"/>
    <mergeCell ref="A102:C102"/>
    <mergeCell ref="A103:C103"/>
    <mergeCell ref="D103:E103"/>
    <mergeCell ref="A104:C104"/>
    <mergeCell ref="D104:E104"/>
    <mergeCell ref="A105:C105"/>
    <mergeCell ref="D105:E105"/>
    <mergeCell ref="A106:C106"/>
    <mergeCell ref="D106:E106"/>
    <mergeCell ref="A107:C107"/>
    <mergeCell ref="D107:E107"/>
    <mergeCell ref="A108:C108"/>
    <mergeCell ref="D108:E108"/>
    <mergeCell ref="D109:E109"/>
    <mergeCell ref="A109:C109"/>
    <mergeCell ref="A110:C110"/>
    <mergeCell ref="D110:E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A115:C115"/>
    <mergeCell ref="D115:E115"/>
    <mergeCell ref="D116:E116"/>
    <mergeCell ref="A116:C116"/>
    <mergeCell ref="A117:C117"/>
    <mergeCell ref="D117:E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D123:E123"/>
    <mergeCell ref="A123:C123"/>
    <mergeCell ref="A124:C124"/>
    <mergeCell ref="D124:E124"/>
    <mergeCell ref="A125:C125"/>
    <mergeCell ref="D125:E125"/>
    <mergeCell ref="D194:E194"/>
    <mergeCell ref="A195:C195"/>
    <mergeCell ref="D195:E19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D130:E130"/>
    <mergeCell ref="A130:C130"/>
    <mergeCell ref="A131:C131"/>
    <mergeCell ref="D131:E131"/>
    <mergeCell ref="A132:C132"/>
    <mergeCell ref="D132:E132"/>
    <mergeCell ref="A133:C133"/>
    <mergeCell ref="D133:E133"/>
    <mergeCell ref="A134:C134"/>
    <mergeCell ref="D134:E134"/>
    <mergeCell ref="A184:C184"/>
    <mergeCell ref="D184:E184"/>
    <mergeCell ref="A185:C185"/>
    <mergeCell ref="D185:E185"/>
    <mergeCell ref="A186:C186"/>
    <mergeCell ref="D186:E186"/>
    <mergeCell ref="A187:C187"/>
    <mergeCell ref="D187:E187"/>
    <mergeCell ref="A188:C188"/>
    <mergeCell ref="D188:E188"/>
    <mergeCell ref="D189:E189"/>
    <mergeCell ref="D196:E196"/>
    <mergeCell ref="A196:C196"/>
    <mergeCell ref="A197:C197"/>
    <mergeCell ref="D197:E197"/>
    <mergeCell ref="A198:C198"/>
    <mergeCell ref="D198:E198"/>
    <mergeCell ref="A199:C199"/>
    <mergeCell ref="D199:E199"/>
    <mergeCell ref="L141:M141"/>
    <mergeCell ref="L142:M142"/>
    <mergeCell ref="L134:M134"/>
    <mergeCell ref="L135:M135"/>
    <mergeCell ref="L136:M136"/>
    <mergeCell ref="L137:M137"/>
    <mergeCell ref="L138:M138"/>
    <mergeCell ref="L139:M139"/>
    <mergeCell ref="L140:M140"/>
    <mergeCell ref="A135:C135"/>
    <mergeCell ref="D135:E135"/>
    <mergeCell ref="A136:C136"/>
    <mergeCell ref="D136:E136"/>
    <mergeCell ref="D137:E137"/>
    <mergeCell ref="A137:C137"/>
    <mergeCell ref="A138:C138"/>
    <mergeCell ref="D138:E138"/>
    <mergeCell ref="A139:C139"/>
    <mergeCell ref="D139:E139"/>
    <mergeCell ref="A140:C140"/>
    <mergeCell ref="D140:E140"/>
    <mergeCell ref="A193:C193"/>
    <mergeCell ref="D193:E193"/>
    <mergeCell ref="A194:C194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221:M221"/>
    <mergeCell ref="L222:M222"/>
    <mergeCell ref="L214:M214"/>
    <mergeCell ref="L215:M215"/>
    <mergeCell ref="L216:M216"/>
    <mergeCell ref="L217:M217"/>
    <mergeCell ref="L218:M218"/>
    <mergeCell ref="L219:M219"/>
    <mergeCell ref="L220:M220"/>
    <mergeCell ref="L185:M185"/>
    <mergeCell ref="L186:M186"/>
    <mergeCell ref="L157:M157"/>
    <mergeCell ref="L158:M158"/>
    <mergeCell ref="L159:M159"/>
    <mergeCell ref="L160:M160"/>
    <mergeCell ref="L161:M161"/>
    <mergeCell ref="L162:M162"/>
    <mergeCell ref="J225:K225"/>
    <mergeCell ref="J226:K226"/>
    <mergeCell ref="J227:K227"/>
    <mergeCell ref="J221:K221"/>
    <mergeCell ref="J222:K222"/>
    <mergeCell ref="J223:K223"/>
    <mergeCell ref="L223:M223"/>
    <mergeCell ref="J224:K224"/>
    <mergeCell ref="L224:M224"/>
    <mergeCell ref="L225:M225"/>
    <mergeCell ref="J230:K230"/>
    <mergeCell ref="J231:K231"/>
    <mergeCell ref="J232:K232"/>
    <mergeCell ref="L226:M226"/>
    <mergeCell ref="L227:M227"/>
    <mergeCell ref="J228:K228"/>
    <mergeCell ref="L228:M228"/>
    <mergeCell ref="J229:K229"/>
    <mergeCell ref="L229:M229"/>
    <mergeCell ref="L230:M230"/>
    <mergeCell ref="J415:K415"/>
    <mergeCell ref="L415:M415"/>
    <mergeCell ref="L416:M416"/>
    <mergeCell ref="J416:K416"/>
    <mergeCell ref="J417:K417"/>
    <mergeCell ref="J235:K235"/>
    <mergeCell ref="J236:K236"/>
    <mergeCell ref="J237:K237"/>
    <mergeCell ref="L231:M231"/>
    <mergeCell ref="L232:M232"/>
    <mergeCell ref="J233:K233"/>
    <mergeCell ref="L233:M233"/>
    <mergeCell ref="J234:K234"/>
    <mergeCell ref="L234:M234"/>
    <mergeCell ref="L235:M235"/>
    <mergeCell ref="J240:K240"/>
    <mergeCell ref="J241:K241"/>
    <mergeCell ref="J242:K242"/>
    <mergeCell ref="L236:M236"/>
    <mergeCell ref="L237:M237"/>
    <mergeCell ref="J238:K238"/>
    <mergeCell ref="L238:M238"/>
    <mergeCell ref="J239:K239"/>
    <mergeCell ref="L239:M239"/>
    <mergeCell ref="L240:M240"/>
    <mergeCell ref="J403:K403"/>
    <mergeCell ref="J404:K404"/>
    <mergeCell ref="J405:K405"/>
    <mergeCell ref="L399:M399"/>
    <mergeCell ref="L400:M400"/>
    <mergeCell ref="J401:K401"/>
    <mergeCell ref="L401:M401"/>
    <mergeCell ref="L404:M404"/>
    <mergeCell ref="L405:M405"/>
    <mergeCell ref="J406:K406"/>
    <mergeCell ref="L406:M406"/>
    <mergeCell ref="J407:K407"/>
    <mergeCell ref="L407:M407"/>
    <mergeCell ref="L408:M408"/>
    <mergeCell ref="J408:K408"/>
    <mergeCell ref="J409:K409"/>
    <mergeCell ref="J410:K410"/>
    <mergeCell ref="J411:K411"/>
    <mergeCell ref="L411:M411"/>
    <mergeCell ref="J412:K412"/>
    <mergeCell ref="L412:M412"/>
    <mergeCell ref="J413:K413"/>
    <mergeCell ref="L413:M413"/>
    <mergeCell ref="J414:K414"/>
    <mergeCell ref="L414:M414"/>
    <mergeCell ref="L409:M409"/>
    <mergeCell ref="L410:M410"/>
    <mergeCell ref="J440:K440"/>
    <mergeCell ref="J441:K441"/>
    <mergeCell ref="J442:K442"/>
    <mergeCell ref="J443:K443"/>
    <mergeCell ref="J418:K418"/>
    <mergeCell ref="J419:K419"/>
    <mergeCell ref="J420:K420"/>
    <mergeCell ref="J421:K421"/>
    <mergeCell ref="J422:K422"/>
    <mergeCell ref="L417:M417"/>
    <mergeCell ref="L418:M418"/>
    <mergeCell ref="L419:M419"/>
    <mergeCell ref="L420:M420"/>
    <mergeCell ref="L421:M421"/>
    <mergeCell ref="L422:M422"/>
    <mergeCell ref="L423:M423"/>
    <mergeCell ref="J423:K423"/>
    <mergeCell ref="J424:K424"/>
    <mergeCell ref="J425:K425"/>
    <mergeCell ref="J426:K426"/>
    <mergeCell ref="J427:K427"/>
    <mergeCell ref="L431:M431"/>
    <mergeCell ref="L432:M432"/>
    <mergeCell ref="L424:M424"/>
    <mergeCell ref="L425:M425"/>
    <mergeCell ref="L426:M426"/>
    <mergeCell ref="L427:M427"/>
    <mergeCell ref="L428:M428"/>
    <mergeCell ref="L429:M429"/>
    <mergeCell ref="L430:M430"/>
    <mergeCell ref="L448:M448"/>
    <mergeCell ref="L449:M449"/>
    <mergeCell ref="L450:M450"/>
    <mergeCell ref="L451:M451"/>
    <mergeCell ref="J428:K428"/>
    <mergeCell ref="J429:K429"/>
    <mergeCell ref="J430:K430"/>
    <mergeCell ref="J431:K431"/>
    <mergeCell ref="J432:K432"/>
    <mergeCell ref="J433:K433"/>
    <mergeCell ref="L433:M433"/>
    <mergeCell ref="J434:K434"/>
    <mergeCell ref="L434:M434"/>
    <mergeCell ref="L460:M460"/>
    <mergeCell ref="L461:M461"/>
    <mergeCell ref="A549:M549"/>
    <mergeCell ref="L453:M453"/>
    <mergeCell ref="L454:M454"/>
    <mergeCell ref="L455:M455"/>
    <mergeCell ref="L456:M456"/>
    <mergeCell ref="L457:M457"/>
    <mergeCell ref="L458:M458"/>
    <mergeCell ref="L459:M459"/>
    <mergeCell ref="J435:K435"/>
    <mergeCell ref="L435:M435"/>
    <mergeCell ref="J436:K436"/>
    <mergeCell ref="L436:M436"/>
    <mergeCell ref="J437:K437"/>
    <mergeCell ref="L437:M437"/>
    <mergeCell ref="L438:M438"/>
    <mergeCell ref="J438:K438"/>
    <mergeCell ref="J439:K439"/>
    <mergeCell ref="L452:M452"/>
    <mergeCell ref="J452:K452"/>
    <mergeCell ref="J453:K453"/>
    <mergeCell ref="J454:K454"/>
    <mergeCell ref="J455:K455"/>
    <mergeCell ref="J456:K456"/>
    <mergeCell ref="J457:K457"/>
    <mergeCell ref="J458:K458"/>
    <mergeCell ref="J459:K459"/>
    <mergeCell ref="J460:K460"/>
    <mergeCell ref="J461:K461"/>
    <mergeCell ref="J462:K462"/>
    <mergeCell ref="L462:M462"/>
    <mergeCell ref="J463:K463"/>
    <mergeCell ref="L463:M463"/>
    <mergeCell ref="J444:K444"/>
    <mergeCell ref="L439:M439"/>
    <mergeCell ref="L440:M440"/>
    <mergeCell ref="L441:M441"/>
    <mergeCell ref="L442:M442"/>
    <mergeCell ref="L443:M443"/>
    <mergeCell ref="L444:M444"/>
    <mergeCell ref="L445:M445"/>
    <mergeCell ref="J445:K445"/>
    <mergeCell ref="J446:K446"/>
    <mergeCell ref="J447:K447"/>
    <mergeCell ref="J448:K448"/>
    <mergeCell ref="J449:K449"/>
    <mergeCell ref="J450:K450"/>
    <mergeCell ref="J451:K451"/>
    <mergeCell ref="L446:M446"/>
    <mergeCell ref="L447:M447"/>
  </mergeCells>
  <printOptions horizontalCentered="1" gridLines="1"/>
  <pageMargins left="0.7" right="0.7" top="0.75" bottom="0.75" header="0" footer="0"/>
  <pageSetup paperSize="9" fitToHeight="0" pageOrder="overThenDown" orientation="landscape" cellComments="atEnd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T1000"/>
  <sheetViews>
    <sheetView showGridLines="0" zoomScale="70" zoomScaleNormal="70" workbookViewId="0">
      <pane ySplit="6" topLeftCell="A7" activePane="bottomLeft" state="frozen"/>
      <selection pane="bottomLeft" activeCell="A6" sqref="A6:C6"/>
    </sheetView>
  </sheetViews>
  <sheetFormatPr baseColWidth="10" defaultColWidth="12.5703125" defaultRowHeight="12.75"/>
  <cols>
    <col min="1" max="2" width="12.5703125" style="82" customWidth="1"/>
    <col min="3" max="3" width="13.5703125" style="82" customWidth="1"/>
    <col min="4" max="5" width="12.5703125" style="82" customWidth="1"/>
    <col min="6" max="6" width="24.7109375" style="82" customWidth="1"/>
    <col min="7" max="7" width="6.5703125" style="82" customWidth="1"/>
    <col min="8" max="8" width="5.42578125" style="82" customWidth="1"/>
    <col min="9" max="9" width="5.140625" style="82" customWidth="1"/>
    <col min="10" max="10" width="6.7109375" style="82" customWidth="1"/>
    <col min="11" max="11" width="10.5703125" style="82" customWidth="1"/>
    <col min="12" max="12" width="11.28515625" style="82" customWidth="1"/>
    <col min="13" max="14" width="12.5703125" style="82"/>
    <col min="15" max="15" width="18.140625" style="82" customWidth="1"/>
    <col min="16" max="16" width="19" style="82" customWidth="1"/>
    <col min="17" max="17" width="20" style="82" customWidth="1"/>
    <col min="18" max="18" width="18.28515625" style="82" customWidth="1"/>
    <col min="19" max="19" width="17.85546875" style="82" customWidth="1"/>
    <col min="20" max="20" width="18.28515625" style="82" customWidth="1"/>
    <col min="21" max="16384" width="12.5703125" style="82"/>
  </cols>
  <sheetData>
    <row r="1" spans="1:20" ht="18">
      <c r="A1" s="77"/>
      <c r="B1" s="78"/>
      <c r="C1" s="79"/>
      <c r="D1" s="11" t="s">
        <v>1516</v>
      </c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1"/>
    </row>
    <row r="2" spans="1:20">
      <c r="A2" s="83"/>
      <c r="B2" s="80"/>
      <c r="C2" s="81"/>
      <c r="D2" s="7" t="s">
        <v>1490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9"/>
    </row>
    <row r="3" spans="1:20">
      <c r="A3" s="84"/>
      <c r="B3" s="85"/>
      <c r="C3" s="86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6"/>
    </row>
    <row r="4" spans="1:20" ht="15">
      <c r="A4" s="87"/>
      <c r="B4" s="85"/>
      <c r="C4" s="85"/>
      <c r="D4" s="9" t="s">
        <v>1</v>
      </c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9"/>
    </row>
    <row r="5" spans="1:20" ht="15">
      <c r="A5" s="90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6"/>
    </row>
    <row r="6" spans="1:20" ht="63">
      <c r="A6" s="8" t="s">
        <v>9</v>
      </c>
      <c r="B6" s="88"/>
      <c r="C6" s="89"/>
      <c r="D6" s="8" t="s">
        <v>10</v>
      </c>
      <c r="E6" s="89"/>
      <c r="F6" s="1" t="s">
        <v>11</v>
      </c>
      <c r="G6" s="8" t="s">
        <v>12</v>
      </c>
      <c r="H6" s="88"/>
      <c r="I6" s="88"/>
      <c r="J6" s="89"/>
      <c r="K6" s="8" t="s">
        <v>13</v>
      </c>
      <c r="L6" s="89"/>
      <c r="M6" s="8" t="s">
        <v>14</v>
      </c>
      <c r="N6" s="89"/>
      <c r="O6" s="1" t="s">
        <v>1491</v>
      </c>
      <c r="P6" s="1" t="s">
        <v>1492</v>
      </c>
      <c r="Q6" s="1" t="s">
        <v>1493</v>
      </c>
      <c r="R6" s="1" t="s">
        <v>1494</v>
      </c>
      <c r="S6" s="1" t="s">
        <v>1495</v>
      </c>
      <c r="T6" s="1" t="s">
        <v>1496</v>
      </c>
    </row>
    <row r="7" spans="1:20" ht="14.25">
      <c r="A7" s="6" t="s">
        <v>18</v>
      </c>
      <c r="B7" s="88"/>
      <c r="C7" s="89"/>
      <c r="D7" s="6" t="s">
        <v>19</v>
      </c>
      <c r="E7" s="89"/>
      <c r="F7" s="2" t="s">
        <v>20</v>
      </c>
      <c r="G7" s="6" t="s">
        <v>21</v>
      </c>
      <c r="H7" s="88"/>
      <c r="I7" s="88"/>
      <c r="J7" s="89"/>
      <c r="K7" s="6" t="s">
        <v>22</v>
      </c>
      <c r="L7" s="89"/>
      <c r="M7" s="6" t="s">
        <v>23</v>
      </c>
      <c r="N7" s="89"/>
      <c r="O7" s="3">
        <v>0</v>
      </c>
      <c r="P7" s="2">
        <v>0</v>
      </c>
      <c r="Q7" s="2">
        <v>0</v>
      </c>
      <c r="R7" s="2">
        <v>0</v>
      </c>
      <c r="S7" s="3">
        <v>0</v>
      </c>
      <c r="T7" s="3">
        <f>O7+(P7*'Total Mantenimiento Anual 2021'!$N$7)+(R7*'Total Mantenimiento Anual 2021'!$N$7)+S7</f>
        <v>0</v>
      </c>
    </row>
    <row r="8" spans="1:20" ht="14.25">
      <c r="A8" s="6" t="s">
        <v>18</v>
      </c>
      <c r="B8" s="88"/>
      <c r="C8" s="89"/>
      <c r="D8" s="6" t="s">
        <v>19</v>
      </c>
      <c r="E8" s="89"/>
      <c r="F8" s="2" t="s">
        <v>20</v>
      </c>
      <c r="G8" s="6" t="s">
        <v>24</v>
      </c>
      <c r="H8" s="88"/>
      <c r="I8" s="88"/>
      <c r="J8" s="89"/>
      <c r="K8" s="6" t="s">
        <v>25</v>
      </c>
      <c r="L8" s="89"/>
      <c r="M8" s="6" t="s">
        <v>23</v>
      </c>
      <c r="N8" s="89"/>
      <c r="O8" s="3">
        <v>0</v>
      </c>
      <c r="P8" s="2">
        <v>0</v>
      </c>
      <c r="Q8" s="2">
        <v>0</v>
      </c>
      <c r="R8" s="2">
        <v>0</v>
      </c>
      <c r="S8" s="3">
        <v>0</v>
      </c>
      <c r="T8" s="3">
        <f>O8+(P8*'Total Mantenimiento Anual 2021'!$N$7)+(R8*'Total Mantenimiento Anual 2021'!$N$7)+S8</f>
        <v>0</v>
      </c>
    </row>
    <row r="9" spans="1:20" ht="14.25">
      <c r="A9" s="6" t="s">
        <v>18</v>
      </c>
      <c r="B9" s="88"/>
      <c r="C9" s="89"/>
      <c r="D9" s="6" t="s">
        <v>19</v>
      </c>
      <c r="E9" s="89"/>
      <c r="F9" s="2" t="s">
        <v>20</v>
      </c>
      <c r="G9" s="6" t="s">
        <v>26</v>
      </c>
      <c r="H9" s="88"/>
      <c r="I9" s="88"/>
      <c r="J9" s="89"/>
      <c r="K9" s="6" t="s">
        <v>27</v>
      </c>
      <c r="L9" s="89"/>
      <c r="M9" s="6" t="s">
        <v>23</v>
      </c>
      <c r="N9" s="89"/>
      <c r="O9" s="3">
        <v>0</v>
      </c>
      <c r="P9" s="2">
        <v>0</v>
      </c>
      <c r="Q9" s="2">
        <v>0</v>
      </c>
      <c r="R9" s="2">
        <v>0</v>
      </c>
      <c r="S9" s="3">
        <v>0</v>
      </c>
      <c r="T9" s="3">
        <f>O9+(P9*'Total Mantenimiento Anual 2021'!$N$7)+(R9*'Total Mantenimiento Anual 2021'!$N$7)+S9</f>
        <v>0</v>
      </c>
    </row>
    <row r="10" spans="1:20" ht="14.25">
      <c r="A10" s="6" t="s">
        <v>18</v>
      </c>
      <c r="B10" s="88"/>
      <c r="C10" s="89"/>
      <c r="D10" s="6" t="s">
        <v>19</v>
      </c>
      <c r="E10" s="89"/>
      <c r="F10" s="2" t="s">
        <v>20</v>
      </c>
      <c r="G10" s="6" t="s">
        <v>28</v>
      </c>
      <c r="H10" s="88"/>
      <c r="I10" s="88"/>
      <c r="J10" s="89"/>
      <c r="K10" s="6" t="s">
        <v>29</v>
      </c>
      <c r="L10" s="89"/>
      <c r="M10" s="6" t="s">
        <v>30</v>
      </c>
      <c r="N10" s="89"/>
      <c r="O10" s="3">
        <v>0</v>
      </c>
      <c r="P10" s="2">
        <v>0</v>
      </c>
      <c r="Q10" s="2">
        <v>0</v>
      </c>
      <c r="R10" s="2">
        <v>0</v>
      </c>
      <c r="S10" s="3">
        <v>0</v>
      </c>
      <c r="T10" s="3">
        <f>O10+(P10*'Total Mantenimiento Anual 2021'!$N$7)+(R10*'Total Mantenimiento Anual 2021'!$N$7)+S10</f>
        <v>0</v>
      </c>
    </row>
    <row r="11" spans="1:20" ht="14.25">
      <c r="A11" s="6" t="s">
        <v>18</v>
      </c>
      <c r="B11" s="88"/>
      <c r="C11" s="89"/>
      <c r="D11" s="6" t="s">
        <v>19</v>
      </c>
      <c r="E11" s="89"/>
      <c r="F11" s="2" t="s">
        <v>20</v>
      </c>
      <c r="G11" s="6" t="s">
        <v>31</v>
      </c>
      <c r="H11" s="88"/>
      <c r="I11" s="88"/>
      <c r="J11" s="89"/>
      <c r="K11" s="6" t="s">
        <v>32</v>
      </c>
      <c r="L11" s="89"/>
      <c r="M11" s="6" t="s">
        <v>30</v>
      </c>
      <c r="N11" s="89"/>
      <c r="O11" s="3">
        <v>0</v>
      </c>
      <c r="P11" s="2">
        <v>1</v>
      </c>
      <c r="Q11" s="2">
        <v>1</v>
      </c>
      <c r="R11" s="2">
        <v>1</v>
      </c>
      <c r="S11" s="3">
        <v>0</v>
      </c>
      <c r="T11" s="3">
        <f>O11+(P11*'Total Mantenimiento Anual 2021'!$N$7)+(R11*'Total Mantenimiento Anual 2021'!$N$7)+S11</f>
        <v>18518.518518518518</v>
      </c>
    </row>
    <row r="12" spans="1:20" ht="14.25">
      <c r="A12" s="6" t="s">
        <v>18</v>
      </c>
      <c r="B12" s="88"/>
      <c r="C12" s="89"/>
      <c r="D12" s="6" t="s">
        <v>19</v>
      </c>
      <c r="E12" s="89"/>
      <c r="F12" s="2" t="s">
        <v>20</v>
      </c>
      <c r="G12" s="6" t="s">
        <v>33</v>
      </c>
      <c r="H12" s="88"/>
      <c r="I12" s="88"/>
      <c r="J12" s="89"/>
      <c r="K12" s="6" t="s">
        <v>34</v>
      </c>
      <c r="L12" s="89"/>
      <c r="M12" s="6" t="s">
        <v>35</v>
      </c>
      <c r="N12" s="89"/>
      <c r="O12" s="3">
        <v>0</v>
      </c>
      <c r="P12" s="2">
        <v>0</v>
      </c>
      <c r="Q12" s="2">
        <v>0</v>
      </c>
      <c r="R12" s="2">
        <v>0</v>
      </c>
      <c r="S12" s="3">
        <v>0</v>
      </c>
      <c r="T12" s="3">
        <f>O12+(P12*'Total Mantenimiento Anual 2021'!$N$7)+(R12*'Total Mantenimiento Anual 2021'!$N$7)+S12</f>
        <v>0</v>
      </c>
    </row>
    <row r="13" spans="1:20" ht="14.25">
      <c r="A13" s="6" t="s">
        <v>36</v>
      </c>
      <c r="B13" s="88"/>
      <c r="C13" s="89"/>
      <c r="D13" s="6" t="s">
        <v>37</v>
      </c>
      <c r="E13" s="89"/>
      <c r="F13" s="2" t="s">
        <v>38</v>
      </c>
      <c r="G13" s="6" t="s">
        <v>39</v>
      </c>
      <c r="H13" s="88"/>
      <c r="I13" s="88"/>
      <c r="J13" s="89"/>
      <c r="K13" s="6" t="s">
        <v>1497</v>
      </c>
      <c r="L13" s="89"/>
      <c r="M13" s="6" t="s">
        <v>40</v>
      </c>
      <c r="N13" s="89"/>
      <c r="O13" s="3">
        <v>0</v>
      </c>
      <c r="P13" s="2">
        <v>2</v>
      </c>
      <c r="Q13" s="2">
        <v>0</v>
      </c>
      <c r="R13" s="2">
        <v>0</v>
      </c>
      <c r="S13" s="3">
        <v>0</v>
      </c>
      <c r="T13" s="3">
        <f>O13+(P13*'Total Mantenimiento Anual 2021'!$N$7)+(R13*'Total Mantenimiento Anual 2021'!$N$7)+S13</f>
        <v>18518.518518518518</v>
      </c>
    </row>
    <row r="14" spans="1:20" ht="42.75">
      <c r="A14" s="6" t="s">
        <v>41</v>
      </c>
      <c r="B14" s="88"/>
      <c r="C14" s="89"/>
      <c r="D14" s="6" t="s">
        <v>42</v>
      </c>
      <c r="E14" s="89"/>
      <c r="F14" s="2" t="s">
        <v>43</v>
      </c>
      <c r="G14" s="6" t="s">
        <v>44</v>
      </c>
      <c r="H14" s="88"/>
      <c r="I14" s="88"/>
      <c r="J14" s="89"/>
      <c r="K14" s="6" t="s">
        <v>45</v>
      </c>
      <c r="L14" s="89"/>
      <c r="M14" s="6" t="s">
        <v>30</v>
      </c>
      <c r="N14" s="89"/>
      <c r="O14" s="3">
        <v>0</v>
      </c>
      <c r="P14" s="2">
        <v>0</v>
      </c>
      <c r="Q14" s="2">
        <v>0</v>
      </c>
      <c r="R14" s="2">
        <v>0</v>
      </c>
      <c r="S14" s="3">
        <v>0</v>
      </c>
      <c r="T14" s="3">
        <f>O14+(P14*'Total Mantenimiento Anual 2021'!$N$7)+(R14*'Total Mantenimiento Anual 2021'!$N$7)+S14</f>
        <v>0</v>
      </c>
    </row>
    <row r="15" spans="1:20" ht="42.75">
      <c r="A15" s="6" t="s">
        <v>41</v>
      </c>
      <c r="B15" s="88"/>
      <c r="C15" s="89"/>
      <c r="D15" s="6" t="s">
        <v>46</v>
      </c>
      <c r="E15" s="89"/>
      <c r="F15" s="2" t="s">
        <v>43</v>
      </c>
      <c r="G15" s="6" t="s">
        <v>47</v>
      </c>
      <c r="H15" s="88"/>
      <c r="I15" s="88"/>
      <c r="J15" s="89"/>
      <c r="K15" s="6" t="s">
        <v>48</v>
      </c>
      <c r="L15" s="89"/>
      <c r="M15" s="6" t="s">
        <v>30</v>
      </c>
      <c r="N15" s="89"/>
      <c r="O15" s="3">
        <v>0</v>
      </c>
      <c r="P15" s="2">
        <v>10</v>
      </c>
      <c r="Q15" s="2">
        <v>0</v>
      </c>
      <c r="R15" s="2">
        <v>0</v>
      </c>
      <c r="S15" s="3">
        <v>59779652</v>
      </c>
      <c r="T15" s="3">
        <f>O15+(P15*'Total Mantenimiento Anual 2021'!$N$7)+(R15*'Total Mantenimiento Anual 2021'!$N$7)+S15</f>
        <v>59872244.59259259</v>
      </c>
    </row>
    <row r="16" spans="1:20" ht="42.75">
      <c r="A16" s="6" t="s">
        <v>41</v>
      </c>
      <c r="B16" s="88"/>
      <c r="C16" s="89"/>
      <c r="D16" s="6" t="s">
        <v>46</v>
      </c>
      <c r="E16" s="89"/>
      <c r="F16" s="2" t="s">
        <v>43</v>
      </c>
      <c r="G16" s="6" t="s">
        <v>49</v>
      </c>
      <c r="H16" s="88"/>
      <c r="I16" s="88"/>
      <c r="J16" s="89"/>
      <c r="K16" s="6" t="s">
        <v>50</v>
      </c>
      <c r="L16" s="89"/>
      <c r="M16" s="6" t="s">
        <v>30</v>
      </c>
      <c r="N16" s="89"/>
      <c r="O16" s="3">
        <v>0</v>
      </c>
      <c r="P16" s="2">
        <v>0</v>
      </c>
      <c r="Q16" s="2">
        <v>0</v>
      </c>
      <c r="R16" s="2">
        <v>0</v>
      </c>
      <c r="S16" s="3">
        <v>0</v>
      </c>
      <c r="T16" s="3">
        <f>O16+(P16*'Total Mantenimiento Anual 2021'!$N$7)+(R16*'Total Mantenimiento Anual 2021'!$N$7)+S16</f>
        <v>0</v>
      </c>
    </row>
    <row r="17" spans="1:20" ht="42.75">
      <c r="A17" s="6" t="s">
        <v>41</v>
      </c>
      <c r="B17" s="88"/>
      <c r="C17" s="89"/>
      <c r="D17" s="6" t="s">
        <v>51</v>
      </c>
      <c r="E17" s="89"/>
      <c r="F17" s="2" t="s">
        <v>43</v>
      </c>
      <c r="G17" s="6" t="s">
        <v>52</v>
      </c>
      <c r="H17" s="88"/>
      <c r="I17" s="88"/>
      <c r="J17" s="89"/>
      <c r="K17" s="6" t="s">
        <v>53</v>
      </c>
      <c r="L17" s="89"/>
      <c r="M17" s="6" t="s">
        <v>30</v>
      </c>
      <c r="N17" s="89"/>
      <c r="O17" s="3">
        <v>0</v>
      </c>
      <c r="P17" s="2">
        <v>0</v>
      </c>
      <c r="Q17" s="2">
        <v>0</v>
      </c>
      <c r="R17" s="2">
        <v>0</v>
      </c>
      <c r="S17" s="3">
        <v>0</v>
      </c>
      <c r="T17" s="3">
        <f>O17+(P17*'Total Mantenimiento Anual 2021'!$N$7)+(R17*'Total Mantenimiento Anual 2021'!$N$7)+S17</f>
        <v>0</v>
      </c>
    </row>
    <row r="18" spans="1:20" ht="14.25">
      <c r="A18" s="6" t="s">
        <v>54</v>
      </c>
      <c r="B18" s="88"/>
      <c r="C18" s="89"/>
      <c r="D18" s="6" t="s">
        <v>55</v>
      </c>
      <c r="E18" s="89"/>
      <c r="F18" s="2" t="s">
        <v>56</v>
      </c>
      <c r="G18" s="6" t="s">
        <v>57</v>
      </c>
      <c r="H18" s="88"/>
      <c r="I18" s="88"/>
      <c r="J18" s="89"/>
      <c r="K18" s="6" t="s">
        <v>58</v>
      </c>
      <c r="L18" s="89"/>
      <c r="M18" s="6" t="s">
        <v>23</v>
      </c>
      <c r="N18" s="89"/>
      <c r="O18" s="3">
        <v>0</v>
      </c>
      <c r="P18" s="2">
        <v>1</v>
      </c>
      <c r="Q18" s="2">
        <v>0</v>
      </c>
      <c r="R18" s="2">
        <v>0</v>
      </c>
      <c r="S18" s="3">
        <v>0</v>
      </c>
      <c r="T18" s="3">
        <f>O18+(P18*'Total Mantenimiento Anual 2021'!$N$7)+(R18*'Total Mantenimiento Anual 2021'!$N$7)+S18</f>
        <v>9259.2592592592591</v>
      </c>
    </row>
    <row r="19" spans="1:20" ht="14.25">
      <c r="A19" s="6" t="s">
        <v>54</v>
      </c>
      <c r="B19" s="88"/>
      <c r="C19" s="89"/>
      <c r="D19" s="6" t="s">
        <v>59</v>
      </c>
      <c r="E19" s="89"/>
      <c r="F19" s="2" t="s">
        <v>60</v>
      </c>
      <c r="G19" s="6" t="s">
        <v>61</v>
      </c>
      <c r="H19" s="88"/>
      <c r="I19" s="88"/>
      <c r="J19" s="89"/>
      <c r="K19" s="6" t="s">
        <v>62</v>
      </c>
      <c r="L19" s="89"/>
      <c r="M19" s="6" t="s">
        <v>23</v>
      </c>
      <c r="N19" s="89"/>
      <c r="O19" s="3">
        <v>0</v>
      </c>
      <c r="P19" s="2">
        <v>0</v>
      </c>
      <c r="Q19" s="2">
        <v>0</v>
      </c>
      <c r="R19" s="2">
        <v>0</v>
      </c>
      <c r="S19" s="3">
        <v>0</v>
      </c>
      <c r="T19" s="3">
        <f>O19+(P19*'Total Mantenimiento Anual 2021'!$N$7)+(R19*'Total Mantenimiento Anual 2021'!$N$7)+S19</f>
        <v>0</v>
      </c>
    </row>
    <row r="20" spans="1:20" ht="14.25">
      <c r="A20" s="6" t="s">
        <v>54</v>
      </c>
      <c r="B20" s="88"/>
      <c r="C20" s="89"/>
      <c r="D20" s="6" t="s">
        <v>63</v>
      </c>
      <c r="E20" s="89"/>
      <c r="F20" s="2" t="s">
        <v>60</v>
      </c>
      <c r="G20" s="6" t="s">
        <v>64</v>
      </c>
      <c r="H20" s="88"/>
      <c r="I20" s="88"/>
      <c r="J20" s="89"/>
      <c r="K20" s="6" t="s">
        <v>65</v>
      </c>
      <c r="L20" s="89"/>
      <c r="M20" s="6" t="s">
        <v>66</v>
      </c>
      <c r="N20" s="89"/>
      <c r="O20" s="3">
        <v>0</v>
      </c>
      <c r="P20" s="2">
        <v>0</v>
      </c>
      <c r="Q20" s="2">
        <v>0</v>
      </c>
      <c r="R20" s="2">
        <v>0</v>
      </c>
      <c r="S20" s="3">
        <v>0</v>
      </c>
      <c r="T20" s="3">
        <f>O20+(P20*'Total Mantenimiento Anual 2021'!$N$7)+(R20*'Total Mantenimiento Anual 2021'!$N$7)+S20</f>
        <v>0</v>
      </c>
    </row>
    <row r="21" spans="1:20" ht="14.25">
      <c r="A21" s="6" t="s">
        <v>54</v>
      </c>
      <c r="B21" s="88"/>
      <c r="C21" s="89"/>
      <c r="D21" s="6" t="s">
        <v>67</v>
      </c>
      <c r="E21" s="89"/>
      <c r="F21" s="2" t="s">
        <v>68</v>
      </c>
      <c r="G21" s="6" t="s">
        <v>69</v>
      </c>
      <c r="H21" s="88"/>
      <c r="I21" s="88"/>
      <c r="J21" s="89"/>
      <c r="K21" s="6" t="s">
        <v>70</v>
      </c>
      <c r="L21" s="89"/>
      <c r="M21" s="6" t="s">
        <v>71</v>
      </c>
      <c r="N21" s="89"/>
      <c r="O21" s="3">
        <v>0</v>
      </c>
      <c r="P21" s="2">
        <v>0</v>
      </c>
      <c r="Q21" s="2">
        <v>0</v>
      </c>
      <c r="R21" s="2">
        <v>0</v>
      </c>
      <c r="S21" s="3">
        <v>0</v>
      </c>
      <c r="T21" s="3">
        <f>O21+(P21*'Total Mantenimiento Anual 2021'!$N$7)+(R21*'Total Mantenimiento Anual 2021'!$N$7)+S21</f>
        <v>0</v>
      </c>
    </row>
    <row r="22" spans="1:20" ht="14.25">
      <c r="A22" s="6" t="s">
        <v>54</v>
      </c>
      <c r="B22" s="88"/>
      <c r="C22" s="89"/>
      <c r="D22" s="6" t="s">
        <v>72</v>
      </c>
      <c r="E22" s="89"/>
      <c r="F22" s="2" t="s">
        <v>60</v>
      </c>
      <c r="G22" s="6" t="s">
        <v>73</v>
      </c>
      <c r="H22" s="88"/>
      <c r="I22" s="88"/>
      <c r="J22" s="89"/>
      <c r="K22" s="6" t="s">
        <v>74</v>
      </c>
      <c r="L22" s="89"/>
      <c r="M22" s="6" t="s">
        <v>75</v>
      </c>
      <c r="N22" s="89"/>
      <c r="O22" s="3">
        <v>0</v>
      </c>
      <c r="P22" s="2">
        <v>0</v>
      </c>
      <c r="Q22" s="2">
        <v>0</v>
      </c>
      <c r="R22" s="2">
        <v>0</v>
      </c>
      <c r="S22" s="3">
        <v>0</v>
      </c>
      <c r="T22" s="3">
        <f>O22+(P22*'Total Mantenimiento Anual 2021'!$N$7)+(R22*'Total Mantenimiento Anual 2021'!$N$7)+S22</f>
        <v>0</v>
      </c>
    </row>
    <row r="23" spans="1:20" ht="14.25">
      <c r="A23" s="6" t="s">
        <v>54</v>
      </c>
      <c r="B23" s="88"/>
      <c r="C23" s="89"/>
      <c r="D23" s="6" t="s">
        <v>63</v>
      </c>
      <c r="E23" s="89"/>
      <c r="F23" s="2" t="s">
        <v>60</v>
      </c>
      <c r="G23" s="6" t="s">
        <v>76</v>
      </c>
      <c r="H23" s="88"/>
      <c r="I23" s="88"/>
      <c r="J23" s="89"/>
      <c r="K23" s="6" t="s">
        <v>77</v>
      </c>
      <c r="L23" s="89"/>
      <c r="M23" s="6" t="s">
        <v>30</v>
      </c>
      <c r="N23" s="89"/>
      <c r="O23" s="3">
        <v>0</v>
      </c>
      <c r="P23" s="2">
        <v>0</v>
      </c>
      <c r="Q23" s="2">
        <v>0</v>
      </c>
      <c r="R23" s="2">
        <v>0</v>
      </c>
      <c r="S23" s="3">
        <v>0</v>
      </c>
      <c r="T23" s="3">
        <f>O23+(P23*'Total Mantenimiento Anual 2021'!$N$7)+(R23*'Total Mantenimiento Anual 2021'!$N$7)+S23</f>
        <v>0</v>
      </c>
    </row>
    <row r="24" spans="1:20" ht="14.25">
      <c r="A24" s="6" t="s">
        <v>54</v>
      </c>
      <c r="B24" s="88"/>
      <c r="C24" s="89"/>
      <c r="D24" s="6" t="s">
        <v>78</v>
      </c>
      <c r="E24" s="89"/>
      <c r="F24" s="2" t="s">
        <v>60</v>
      </c>
      <c r="G24" s="6" t="s">
        <v>79</v>
      </c>
      <c r="H24" s="88"/>
      <c r="I24" s="88"/>
      <c r="J24" s="89"/>
      <c r="K24" s="6" t="s">
        <v>80</v>
      </c>
      <c r="L24" s="89"/>
      <c r="M24" s="6" t="s">
        <v>81</v>
      </c>
      <c r="N24" s="89"/>
      <c r="O24" s="3">
        <v>0</v>
      </c>
      <c r="P24" s="2">
        <v>1</v>
      </c>
      <c r="Q24" s="2">
        <v>0</v>
      </c>
      <c r="R24" s="2">
        <v>0</v>
      </c>
      <c r="S24" s="3">
        <v>0</v>
      </c>
      <c r="T24" s="3">
        <f>O24+(P24*'Total Mantenimiento Anual 2021'!$N$7)+(R24*'Total Mantenimiento Anual 2021'!$N$7)+S24</f>
        <v>9259.2592592592591</v>
      </c>
    </row>
    <row r="25" spans="1:20" ht="14.25">
      <c r="A25" s="6" t="s">
        <v>54</v>
      </c>
      <c r="B25" s="88"/>
      <c r="C25" s="89"/>
      <c r="D25" s="6" t="s">
        <v>82</v>
      </c>
      <c r="E25" s="89"/>
      <c r="F25" s="2" t="s">
        <v>83</v>
      </c>
      <c r="G25" s="6" t="s">
        <v>84</v>
      </c>
      <c r="H25" s="88"/>
      <c r="I25" s="88"/>
      <c r="J25" s="89"/>
      <c r="K25" s="6" t="s">
        <v>85</v>
      </c>
      <c r="L25" s="89"/>
      <c r="M25" s="6" t="s">
        <v>81</v>
      </c>
      <c r="N25" s="89"/>
      <c r="O25" s="3">
        <v>0</v>
      </c>
      <c r="P25" s="2">
        <v>0</v>
      </c>
      <c r="Q25" s="2">
        <v>0</v>
      </c>
      <c r="R25" s="2">
        <v>0</v>
      </c>
      <c r="S25" s="3">
        <v>0</v>
      </c>
      <c r="T25" s="3">
        <f>O25+(P25*'Total Mantenimiento Anual 2021'!$N$7)+(R25*'Total Mantenimiento Anual 2021'!$N$7)+S25</f>
        <v>0</v>
      </c>
    </row>
    <row r="26" spans="1:20" ht="14.25">
      <c r="A26" s="6" t="s">
        <v>54</v>
      </c>
      <c r="B26" s="88"/>
      <c r="C26" s="89"/>
      <c r="D26" s="6" t="s">
        <v>67</v>
      </c>
      <c r="E26" s="89"/>
      <c r="F26" s="2" t="s">
        <v>68</v>
      </c>
      <c r="G26" s="6" t="s">
        <v>86</v>
      </c>
      <c r="H26" s="88"/>
      <c r="I26" s="88"/>
      <c r="J26" s="89"/>
      <c r="K26" s="6" t="s">
        <v>87</v>
      </c>
      <c r="L26" s="89"/>
      <c r="M26" s="6" t="s">
        <v>88</v>
      </c>
      <c r="N26" s="89"/>
      <c r="O26" s="3">
        <v>0</v>
      </c>
      <c r="P26" s="2">
        <v>0</v>
      </c>
      <c r="Q26" s="2">
        <v>0</v>
      </c>
      <c r="R26" s="2">
        <v>0</v>
      </c>
      <c r="S26" s="3">
        <v>0</v>
      </c>
      <c r="T26" s="3">
        <f>O26+(P26*'Total Mantenimiento Anual 2021'!$N$7)+(R26*'Total Mantenimiento Anual 2021'!$N$7)+S26</f>
        <v>0</v>
      </c>
    </row>
    <row r="27" spans="1:20" ht="14.25">
      <c r="A27" s="6" t="s">
        <v>54</v>
      </c>
      <c r="B27" s="88"/>
      <c r="C27" s="89"/>
      <c r="D27" s="6" t="s">
        <v>63</v>
      </c>
      <c r="E27" s="89"/>
      <c r="F27" s="2" t="s">
        <v>60</v>
      </c>
      <c r="G27" s="6" t="s">
        <v>89</v>
      </c>
      <c r="H27" s="88"/>
      <c r="I27" s="88"/>
      <c r="J27" s="89"/>
      <c r="K27" s="6" t="s">
        <v>90</v>
      </c>
      <c r="L27" s="89"/>
      <c r="M27" s="6" t="s">
        <v>88</v>
      </c>
      <c r="N27" s="89"/>
      <c r="O27" s="3">
        <v>0</v>
      </c>
      <c r="P27" s="2">
        <v>0</v>
      </c>
      <c r="Q27" s="2">
        <v>0</v>
      </c>
      <c r="R27" s="2">
        <v>0</v>
      </c>
      <c r="S27" s="3">
        <v>0</v>
      </c>
      <c r="T27" s="3">
        <f>O27+(P27*'Total Mantenimiento Anual 2021'!$N$7)+(R27*'Total Mantenimiento Anual 2021'!$N$7)+S27</f>
        <v>0</v>
      </c>
    </row>
    <row r="28" spans="1:20" ht="14.25">
      <c r="A28" s="6" t="s">
        <v>54</v>
      </c>
      <c r="B28" s="88"/>
      <c r="C28" s="89"/>
      <c r="D28" s="6" t="s">
        <v>72</v>
      </c>
      <c r="E28" s="89"/>
      <c r="F28" s="2" t="s">
        <v>60</v>
      </c>
      <c r="G28" s="6" t="s">
        <v>91</v>
      </c>
      <c r="H28" s="88"/>
      <c r="I28" s="88"/>
      <c r="J28" s="89"/>
      <c r="K28" s="6" t="s">
        <v>92</v>
      </c>
      <c r="L28" s="89"/>
      <c r="M28" s="6" t="s">
        <v>93</v>
      </c>
      <c r="N28" s="89"/>
      <c r="O28" s="3">
        <v>0</v>
      </c>
      <c r="P28" s="2">
        <v>0</v>
      </c>
      <c r="Q28" s="2">
        <v>0</v>
      </c>
      <c r="R28" s="2">
        <v>0</v>
      </c>
      <c r="S28" s="3">
        <v>0</v>
      </c>
      <c r="T28" s="3">
        <f>O28+(P28*'Total Mantenimiento Anual 2021'!$N$7)+(R28*'Total Mantenimiento Anual 2021'!$N$7)+S28</f>
        <v>0</v>
      </c>
    </row>
    <row r="29" spans="1:20" ht="14.25">
      <c r="A29" s="6" t="s">
        <v>54</v>
      </c>
      <c r="B29" s="88"/>
      <c r="C29" s="89"/>
      <c r="D29" s="6" t="s">
        <v>78</v>
      </c>
      <c r="E29" s="89"/>
      <c r="F29" s="2" t="s">
        <v>60</v>
      </c>
      <c r="G29" s="6" t="s">
        <v>94</v>
      </c>
      <c r="H29" s="88"/>
      <c r="I29" s="88"/>
      <c r="J29" s="89"/>
      <c r="K29" s="6" t="s">
        <v>95</v>
      </c>
      <c r="L29" s="89"/>
      <c r="M29" s="6" t="s">
        <v>96</v>
      </c>
      <c r="N29" s="89"/>
      <c r="O29" s="3">
        <v>0</v>
      </c>
      <c r="P29" s="2">
        <v>0</v>
      </c>
      <c r="Q29" s="2">
        <v>0</v>
      </c>
      <c r="R29" s="2">
        <v>0</v>
      </c>
      <c r="S29" s="3">
        <v>0</v>
      </c>
      <c r="T29" s="3">
        <f>O29+(P29*'Total Mantenimiento Anual 2021'!$N$7)+(R29*'Total Mantenimiento Anual 2021'!$N$7)+S29</f>
        <v>0</v>
      </c>
    </row>
    <row r="30" spans="1:20" ht="14.25">
      <c r="A30" s="6" t="s">
        <v>54</v>
      </c>
      <c r="B30" s="88"/>
      <c r="C30" s="89"/>
      <c r="D30" s="6" t="s">
        <v>63</v>
      </c>
      <c r="E30" s="89"/>
      <c r="F30" s="2" t="s">
        <v>60</v>
      </c>
      <c r="G30" s="6" t="s">
        <v>97</v>
      </c>
      <c r="H30" s="88"/>
      <c r="I30" s="88"/>
      <c r="J30" s="89"/>
      <c r="K30" s="6" t="s">
        <v>98</v>
      </c>
      <c r="L30" s="89"/>
      <c r="M30" s="6" t="s">
        <v>99</v>
      </c>
      <c r="N30" s="89"/>
      <c r="O30" s="3">
        <v>0</v>
      </c>
      <c r="P30" s="2">
        <v>0</v>
      </c>
      <c r="Q30" s="2">
        <v>0</v>
      </c>
      <c r="R30" s="2">
        <v>0</v>
      </c>
      <c r="S30" s="3">
        <v>0</v>
      </c>
      <c r="T30" s="3">
        <f>O30+(P30*'Total Mantenimiento Anual 2021'!$N$7)+(R30*'Total Mantenimiento Anual 2021'!$N$7)+S30</f>
        <v>0</v>
      </c>
    </row>
    <row r="31" spans="1:20" ht="14.25">
      <c r="A31" s="6" t="s">
        <v>54</v>
      </c>
      <c r="B31" s="88"/>
      <c r="C31" s="89"/>
      <c r="D31" s="6" t="s">
        <v>78</v>
      </c>
      <c r="E31" s="89"/>
      <c r="F31" s="2" t="s">
        <v>60</v>
      </c>
      <c r="G31" s="6" t="s">
        <v>100</v>
      </c>
      <c r="H31" s="88"/>
      <c r="I31" s="88"/>
      <c r="J31" s="89"/>
      <c r="K31" s="6" t="s">
        <v>101</v>
      </c>
      <c r="L31" s="89"/>
      <c r="M31" s="6" t="s">
        <v>102</v>
      </c>
      <c r="N31" s="89"/>
      <c r="O31" s="3">
        <v>0</v>
      </c>
      <c r="P31" s="2">
        <v>0</v>
      </c>
      <c r="Q31" s="2">
        <v>0</v>
      </c>
      <c r="R31" s="2">
        <v>0</v>
      </c>
      <c r="S31" s="3">
        <v>0</v>
      </c>
      <c r="T31" s="3">
        <f>O31+(P31*'Total Mantenimiento Anual 2021'!$N$7)+(R31*'Total Mantenimiento Anual 2021'!$N$7)+S31</f>
        <v>0</v>
      </c>
    </row>
    <row r="32" spans="1:20" ht="14.25">
      <c r="A32" s="6" t="s">
        <v>54</v>
      </c>
      <c r="B32" s="88"/>
      <c r="C32" s="89"/>
      <c r="D32" s="6" t="s">
        <v>103</v>
      </c>
      <c r="E32" s="89"/>
      <c r="F32" s="2" t="s">
        <v>60</v>
      </c>
      <c r="G32" s="6" t="s">
        <v>104</v>
      </c>
      <c r="H32" s="88"/>
      <c r="I32" s="88"/>
      <c r="J32" s="89"/>
      <c r="K32" s="6" t="s">
        <v>105</v>
      </c>
      <c r="L32" s="89"/>
      <c r="M32" s="6" t="s">
        <v>106</v>
      </c>
      <c r="N32" s="89"/>
      <c r="O32" s="3">
        <v>0</v>
      </c>
      <c r="P32" s="2">
        <v>0</v>
      </c>
      <c r="Q32" s="2">
        <v>0</v>
      </c>
      <c r="R32" s="2">
        <v>0</v>
      </c>
      <c r="S32" s="3">
        <v>0</v>
      </c>
      <c r="T32" s="3">
        <f>O32+(P32*'Total Mantenimiento Anual 2021'!$N$7)+(R32*'Total Mantenimiento Anual 2021'!$N$7)+S32</f>
        <v>0</v>
      </c>
    </row>
    <row r="33" spans="1:20" ht="14.25">
      <c r="A33" s="6" t="s">
        <v>107</v>
      </c>
      <c r="B33" s="88"/>
      <c r="C33" s="89"/>
      <c r="D33" s="6" t="s">
        <v>108</v>
      </c>
      <c r="E33" s="89"/>
      <c r="F33" s="2" t="s">
        <v>109</v>
      </c>
      <c r="G33" s="6" t="s">
        <v>110</v>
      </c>
      <c r="H33" s="88"/>
      <c r="I33" s="88"/>
      <c r="J33" s="89"/>
      <c r="K33" s="6" t="s">
        <v>111</v>
      </c>
      <c r="L33" s="89"/>
      <c r="M33" s="6" t="s">
        <v>40</v>
      </c>
      <c r="N33" s="89"/>
      <c r="O33" s="3">
        <v>0</v>
      </c>
      <c r="P33" s="2">
        <v>0</v>
      </c>
      <c r="Q33" s="2">
        <v>0</v>
      </c>
      <c r="R33" s="2">
        <v>0</v>
      </c>
      <c r="S33" s="3">
        <v>0</v>
      </c>
      <c r="T33" s="3">
        <f>O33+(P33*'Total Mantenimiento Anual 2021'!$N$7)+(R33*'Total Mantenimiento Anual 2021'!$N$7)+S33</f>
        <v>0</v>
      </c>
    </row>
    <row r="34" spans="1:20" ht="14.25">
      <c r="A34" s="6" t="s">
        <v>107</v>
      </c>
      <c r="B34" s="88"/>
      <c r="C34" s="89"/>
      <c r="D34" s="6" t="s">
        <v>108</v>
      </c>
      <c r="E34" s="89"/>
      <c r="F34" s="2" t="s">
        <v>109</v>
      </c>
      <c r="G34" s="6" t="s">
        <v>112</v>
      </c>
      <c r="H34" s="88"/>
      <c r="I34" s="88"/>
      <c r="J34" s="89"/>
      <c r="K34" s="6" t="s">
        <v>113</v>
      </c>
      <c r="L34" s="89"/>
      <c r="M34" s="6" t="s">
        <v>40</v>
      </c>
      <c r="N34" s="89"/>
      <c r="O34" s="3">
        <v>0</v>
      </c>
      <c r="P34" s="2">
        <v>0</v>
      </c>
      <c r="Q34" s="2">
        <v>0</v>
      </c>
      <c r="R34" s="2">
        <v>0</v>
      </c>
      <c r="S34" s="3">
        <v>0</v>
      </c>
      <c r="T34" s="3">
        <f>O34+(P34*'Total Mantenimiento Anual 2021'!$N$7)+(R34*'Total Mantenimiento Anual 2021'!$N$7)+S34</f>
        <v>0</v>
      </c>
    </row>
    <row r="35" spans="1:20" ht="14.25">
      <c r="A35" s="6" t="s">
        <v>107</v>
      </c>
      <c r="B35" s="88"/>
      <c r="C35" s="89"/>
      <c r="D35" s="6" t="s">
        <v>114</v>
      </c>
      <c r="E35" s="89"/>
      <c r="F35" s="2" t="s">
        <v>115</v>
      </c>
      <c r="G35" s="6" t="s">
        <v>116</v>
      </c>
      <c r="H35" s="88"/>
      <c r="I35" s="88"/>
      <c r="J35" s="89"/>
      <c r="K35" s="6" t="s">
        <v>117</v>
      </c>
      <c r="L35" s="89"/>
      <c r="M35" s="6" t="s">
        <v>118</v>
      </c>
      <c r="N35" s="89"/>
      <c r="O35" s="3">
        <v>0</v>
      </c>
      <c r="P35" s="2">
        <v>0</v>
      </c>
      <c r="Q35" s="2">
        <v>0</v>
      </c>
      <c r="R35" s="2">
        <v>0</v>
      </c>
      <c r="S35" s="3">
        <v>0</v>
      </c>
      <c r="T35" s="3">
        <f>O35+(P35*'Total Mantenimiento Anual 2021'!$N$7)+(R35*'Total Mantenimiento Anual 2021'!$N$7)+S35</f>
        <v>0</v>
      </c>
    </row>
    <row r="36" spans="1:20" ht="14.25">
      <c r="A36" s="6" t="s">
        <v>107</v>
      </c>
      <c r="B36" s="88"/>
      <c r="C36" s="89"/>
      <c r="D36" s="6" t="s">
        <v>119</v>
      </c>
      <c r="E36" s="89"/>
      <c r="F36" s="2" t="s">
        <v>109</v>
      </c>
      <c r="G36" s="6" t="s">
        <v>120</v>
      </c>
      <c r="H36" s="88"/>
      <c r="I36" s="88"/>
      <c r="J36" s="89"/>
      <c r="K36" s="6" t="s">
        <v>121</v>
      </c>
      <c r="L36" s="89"/>
      <c r="M36" s="6" t="s">
        <v>118</v>
      </c>
      <c r="N36" s="89"/>
      <c r="O36" s="3">
        <v>0</v>
      </c>
      <c r="P36" s="2">
        <v>0</v>
      </c>
      <c r="Q36" s="2">
        <v>0</v>
      </c>
      <c r="R36" s="2">
        <v>0</v>
      </c>
      <c r="S36" s="3">
        <v>0</v>
      </c>
      <c r="T36" s="3">
        <f>O36+(P36*'Total Mantenimiento Anual 2021'!$N$7)+(R36*'Total Mantenimiento Anual 2021'!$N$7)+S36</f>
        <v>0</v>
      </c>
    </row>
    <row r="37" spans="1:20" ht="28.5">
      <c r="A37" s="6" t="s">
        <v>122</v>
      </c>
      <c r="B37" s="88"/>
      <c r="C37" s="89"/>
      <c r="D37" s="6" t="s">
        <v>123</v>
      </c>
      <c r="E37" s="89"/>
      <c r="F37" s="2" t="s">
        <v>124</v>
      </c>
      <c r="G37" s="6" t="s">
        <v>125</v>
      </c>
      <c r="H37" s="88"/>
      <c r="I37" s="88"/>
      <c r="J37" s="89"/>
      <c r="K37" s="6" t="s">
        <v>126</v>
      </c>
      <c r="L37" s="89"/>
      <c r="M37" s="6" t="s">
        <v>118</v>
      </c>
      <c r="N37" s="89"/>
      <c r="O37" s="3">
        <v>0</v>
      </c>
      <c r="P37" s="2">
        <v>0</v>
      </c>
      <c r="Q37" s="2">
        <v>0</v>
      </c>
      <c r="R37" s="2">
        <v>0</v>
      </c>
      <c r="S37" s="3">
        <v>0</v>
      </c>
      <c r="T37" s="3">
        <f>O37+(P37*'Total Mantenimiento Anual 2021'!$N$7)+(R37*'Total Mantenimiento Anual 2021'!$N$7)+S37</f>
        <v>0</v>
      </c>
    </row>
    <row r="38" spans="1:20" ht="14.25">
      <c r="A38" s="6" t="s">
        <v>122</v>
      </c>
      <c r="B38" s="88"/>
      <c r="C38" s="89"/>
      <c r="D38" s="6" t="s">
        <v>127</v>
      </c>
      <c r="E38" s="89"/>
      <c r="F38" s="2" t="s">
        <v>128</v>
      </c>
      <c r="G38" s="6" t="s">
        <v>129</v>
      </c>
      <c r="H38" s="88"/>
      <c r="I38" s="88"/>
      <c r="J38" s="89"/>
      <c r="K38" s="6" t="s">
        <v>130</v>
      </c>
      <c r="L38" s="89"/>
      <c r="M38" s="6" t="s">
        <v>118</v>
      </c>
      <c r="N38" s="89"/>
      <c r="O38" s="3">
        <v>0</v>
      </c>
      <c r="P38" s="2">
        <v>0</v>
      </c>
      <c r="Q38" s="2">
        <v>0</v>
      </c>
      <c r="R38" s="2">
        <v>0</v>
      </c>
      <c r="S38" s="3">
        <v>0</v>
      </c>
      <c r="T38" s="3">
        <f>O38+(P38*'Total Mantenimiento Anual 2021'!$N$7)+(R38*'Total Mantenimiento Anual 2021'!$N$7)+S38</f>
        <v>0</v>
      </c>
    </row>
    <row r="39" spans="1:20" ht="28.5">
      <c r="A39" s="6" t="s">
        <v>122</v>
      </c>
      <c r="B39" s="88"/>
      <c r="C39" s="89"/>
      <c r="D39" s="6" t="s">
        <v>123</v>
      </c>
      <c r="E39" s="89"/>
      <c r="F39" s="2" t="s">
        <v>124</v>
      </c>
      <c r="G39" s="6" t="s">
        <v>131</v>
      </c>
      <c r="H39" s="88"/>
      <c r="I39" s="88"/>
      <c r="J39" s="89"/>
      <c r="K39" s="6" t="s">
        <v>132</v>
      </c>
      <c r="L39" s="89"/>
      <c r="M39" s="6" t="s">
        <v>96</v>
      </c>
      <c r="N39" s="89"/>
      <c r="O39" s="3">
        <v>0</v>
      </c>
      <c r="P39" s="2">
        <v>0</v>
      </c>
      <c r="Q39" s="2">
        <v>0</v>
      </c>
      <c r="R39" s="2">
        <v>0</v>
      </c>
      <c r="S39" s="3">
        <v>0</v>
      </c>
      <c r="T39" s="3">
        <f>O39+(P39*'Total Mantenimiento Anual 2021'!$N$7)+(R39*'Total Mantenimiento Anual 2021'!$N$7)+S39</f>
        <v>0</v>
      </c>
    </row>
    <row r="40" spans="1:20" ht="14.25">
      <c r="A40" s="6" t="s">
        <v>133</v>
      </c>
      <c r="B40" s="88"/>
      <c r="C40" s="89"/>
      <c r="D40" s="6" t="s">
        <v>134</v>
      </c>
      <c r="E40" s="89"/>
      <c r="F40" s="2" t="s">
        <v>135</v>
      </c>
      <c r="G40" s="6" t="s">
        <v>136</v>
      </c>
      <c r="H40" s="88"/>
      <c r="I40" s="88"/>
      <c r="J40" s="89"/>
      <c r="K40" s="6" t="s">
        <v>137</v>
      </c>
      <c r="L40" s="89"/>
      <c r="M40" s="6" t="s">
        <v>138</v>
      </c>
      <c r="N40" s="89"/>
      <c r="O40" s="3">
        <v>0</v>
      </c>
      <c r="P40" s="2">
        <v>1</v>
      </c>
      <c r="Q40" s="2">
        <v>0</v>
      </c>
      <c r="R40" s="2">
        <v>0</v>
      </c>
      <c r="S40" s="3">
        <v>0</v>
      </c>
      <c r="T40" s="3">
        <f>O40+(P40*'Total Mantenimiento Anual 2021'!$N$7)+(R40*'Total Mantenimiento Anual 2021'!$N$7)+S40</f>
        <v>9259.2592592592591</v>
      </c>
    </row>
    <row r="41" spans="1:20" ht="14.25">
      <c r="A41" s="6" t="s">
        <v>133</v>
      </c>
      <c r="B41" s="88"/>
      <c r="C41" s="89"/>
      <c r="D41" s="6" t="s">
        <v>139</v>
      </c>
      <c r="E41" s="89"/>
      <c r="F41" s="2" t="s">
        <v>140</v>
      </c>
      <c r="G41" s="6" t="s">
        <v>141</v>
      </c>
      <c r="H41" s="88"/>
      <c r="I41" s="88"/>
      <c r="J41" s="89"/>
      <c r="K41" s="6" t="s">
        <v>142</v>
      </c>
      <c r="L41" s="89"/>
      <c r="M41" s="6" t="s">
        <v>138</v>
      </c>
      <c r="N41" s="89"/>
      <c r="O41" s="3">
        <v>0</v>
      </c>
      <c r="P41" s="2">
        <v>1</v>
      </c>
      <c r="Q41" s="2">
        <v>0</v>
      </c>
      <c r="R41" s="2">
        <v>0</v>
      </c>
      <c r="S41" s="3">
        <v>0</v>
      </c>
      <c r="T41" s="3">
        <f>O41+(P41*'Total Mantenimiento Anual 2021'!$N$7)+(R41*'Total Mantenimiento Anual 2021'!$N$7)+S41</f>
        <v>9259.2592592592591</v>
      </c>
    </row>
    <row r="42" spans="1:20" ht="14.25">
      <c r="A42" s="6" t="s">
        <v>133</v>
      </c>
      <c r="B42" s="88"/>
      <c r="C42" s="89"/>
      <c r="D42" s="6" t="s">
        <v>143</v>
      </c>
      <c r="E42" s="89"/>
      <c r="F42" s="2" t="s">
        <v>144</v>
      </c>
      <c r="G42" s="6" t="s">
        <v>145</v>
      </c>
      <c r="H42" s="88"/>
      <c r="I42" s="88"/>
      <c r="J42" s="89"/>
      <c r="K42" s="6" t="s">
        <v>146</v>
      </c>
      <c r="L42" s="89"/>
      <c r="M42" s="6" t="s">
        <v>138</v>
      </c>
      <c r="N42" s="89"/>
      <c r="O42" s="3">
        <v>0</v>
      </c>
      <c r="P42" s="2">
        <v>1</v>
      </c>
      <c r="Q42" s="2">
        <v>1</v>
      </c>
      <c r="R42" s="2">
        <v>1</v>
      </c>
      <c r="S42" s="3">
        <v>0</v>
      </c>
      <c r="T42" s="3">
        <f>O42+(P42*'Total Mantenimiento Anual 2021'!$N$7)+(R42*'Total Mantenimiento Anual 2021'!$N$7)+S42</f>
        <v>18518.518518518518</v>
      </c>
    </row>
    <row r="43" spans="1:20" ht="14.25">
      <c r="A43" s="6" t="s">
        <v>133</v>
      </c>
      <c r="B43" s="88"/>
      <c r="C43" s="89"/>
      <c r="D43" s="6" t="s">
        <v>147</v>
      </c>
      <c r="E43" s="89"/>
      <c r="F43" s="2" t="s">
        <v>135</v>
      </c>
      <c r="G43" s="6" t="s">
        <v>148</v>
      </c>
      <c r="H43" s="88"/>
      <c r="I43" s="88"/>
      <c r="J43" s="89"/>
      <c r="K43" s="6" t="s">
        <v>149</v>
      </c>
      <c r="L43" s="89"/>
      <c r="M43" s="6" t="s">
        <v>138</v>
      </c>
      <c r="N43" s="89"/>
      <c r="O43" s="3">
        <v>0</v>
      </c>
      <c r="P43" s="2">
        <v>0</v>
      </c>
      <c r="Q43" s="2">
        <v>0</v>
      </c>
      <c r="R43" s="2">
        <v>0</v>
      </c>
      <c r="S43" s="3">
        <v>0</v>
      </c>
      <c r="T43" s="3">
        <f>O43+(P43*'Total Mantenimiento Anual 2021'!$N$7)+(R43*'Total Mantenimiento Anual 2021'!$N$7)+S43</f>
        <v>0</v>
      </c>
    </row>
    <row r="44" spans="1:20" ht="28.5">
      <c r="A44" s="6" t="s">
        <v>150</v>
      </c>
      <c r="B44" s="88"/>
      <c r="C44" s="89"/>
      <c r="D44" s="6" t="s">
        <v>151</v>
      </c>
      <c r="E44" s="89"/>
      <c r="F44" s="2" t="s">
        <v>1498</v>
      </c>
      <c r="G44" s="6" t="s">
        <v>153</v>
      </c>
      <c r="H44" s="88"/>
      <c r="I44" s="88"/>
      <c r="J44" s="89"/>
      <c r="K44" s="6" t="s">
        <v>154</v>
      </c>
      <c r="L44" s="89"/>
      <c r="M44" s="6" t="s">
        <v>23</v>
      </c>
      <c r="N44" s="89"/>
      <c r="O44" s="3">
        <v>0</v>
      </c>
      <c r="P44" s="2">
        <v>0</v>
      </c>
      <c r="Q44" s="2">
        <v>0</v>
      </c>
      <c r="R44" s="2">
        <v>0</v>
      </c>
      <c r="S44" s="3">
        <v>0</v>
      </c>
      <c r="T44" s="3">
        <f>O44+(P44*'Total Mantenimiento Anual 2021'!$N$7)+(R44*'Total Mantenimiento Anual 2021'!$N$7)+S44</f>
        <v>0</v>
      </c>
    </row>
    <row r="45" spans="1:20" ht="28.5">
      <c r="A45" s="6" t="s">
        <v>150</v>
      </c>
      <c r="B45" s="88"/>
      <c r="C45" s="89"/>
      <c r="D45" s="6" t="s">
        <v>155</v>
      </c>
      <c r="E45" s="89"/>
      <c r="F45" s="2" t="s">
        <v>1499</v>
      </c>
      <c r="G45" s="6" t="s">
        <v>156</v>
      </c>
      <c r="H45" s="88"/>
      <c r="I45" s="88"/>
      <c r="J45" s="89"/>
      <c r="K45" s="6" t="s">
        <v>157</v>
      </c>
      <c r="L45" s="89"/>
      <c r="M45" s="6" t="s">
        <v>23</v>
      </c>
      <c r="N45" s="89"/>
      <c r="O45" s="3">
        <v>0</v>
      </c>
      <c r="P45" s="2">
        <v>0</v>
      </c>
      <c r="Q45" s="2">
        <v>0</v>
      </c>
      <c r="R45" s="2">
        <v>0</v>
      </c>
      <c r="S45" s="3">
        <v>0</v>
      </c>
      <c r="T45" s="3">
        <f>O45+(P45*'Total Mantenimiento Anual 2021'!$N$7)+(R45*'Total Mantenimiento Anual 2021'!$N$7)+S45</f>
        <v>0</v>
      </c>
    </row>
    <row r="46" spans="1:20" ht="28.5">
      <c r="A46" s="6" t="s">
        <v>158</v>
      </c>
      <c r="B46" s="88"/>
      <c r="C46" s="89"/>
      <c r="D46" s="6" t="s">
        <v>159</v>
      </c>
      <c r="E46" s="89"/>
      <c r="F46" s="2" t="s">
        <v>1500</v>
      </c>
      <c r="G46" s="6" t="s">
        <v>160</v>
      </c>
      <c r="H46" s="88"/>
      <c r="I46" s="88"/>
      <c r="J46" s="89"/>
      <c r="K46" s="6" t="s">
        <v>161</v>
      </c>
      <c r="L46" s="89"/>
      <c r="M46" s="6" t="s">
        <v>23</v>
      </c>
      <c r="N46" s="89"/>
      <c r="O46" s="3">
        <v>4165000</v>
      </c>
      <c r="P46" s="2">
        <v>0</v>
      </c>
      <c r="Q46" s="2">
        <v>1</v>
      </c>
      <c r="R46" s="2">
        <v>8</v>
      </c>
      <c r="S46" s="3">
        <v>0</v>
      </c>
      <c r="T46" s="3">
        <f>O46+(P46*'Total Mantenimiento Anual 2021'!$N$7)+(R46*'Total Mantenimiento Anual 2021'!$N$7)+S46</f>
        <v>4239074.0740740737</v>
      </c>
    </row>
    <row r="47" spans="1:20" ht="14.25">
      <c r="A47" s="6" t="s">
        <v>162</v>
      </c>
      <c r="B47" s="88"/>
      <c r="C47" s="89"/>
      <c r="D47" s="6" t="s">
        <v>163</v>
      </c>
      <c r="E47" s="89"/>
      <c r="F47" s="2" t="s">
        <v>164</v>
      </c>
      <c r="G47" s="6" t="s">
        <v>165</v>
      </c>
      <c r="H47" s="88"/>
      <c r="I47" s="88"/>
      <c r="J47" s="89"/>
      <c r="K47" s="6" t="s">
        <v>166</v>
      </c>
      <c r="L47" s="89"/>
      <c r="M47" s="6" t="s">
        <v>23</v>
      </c>
      <c r="N47" s="89"/>
      <c r="O47" s="3">
        <v>0</v>
      </c>
      <c r="P47" s="2">
        <v>0</v>
      </c>
      <c r="Q47" s="2">
        <v>0</v>
      </c>
      <c r="R47" s="2">
        <v>0</v>
      </c>
      <c r="S47" s="3">
        <v>0</v>
      </c>
      <c r="T47" s="3">
        <f>O47+(P47*'Total Mantenimiento Anual 2021'!$N$7)+(R47*'Total Mantenimiento Anual 2021'!$N$7)+S47</f>
        <v>0</v>
      </c>
    </row>
    <row r="48" spans="1:20" ht="14.25">
      <c r="A48" s="6" t="s">
        <v>167</v>
      </c>
      <c r="B48" s="88"/>
      <c r="C48" s="89"/>
      <c r="D48" s="6" t="s">
        <v>168</v>
      </c>
      <c r="E48" s="89"/>
      <c r="F48" s="2" t="s">
        <v>169</v>
      </c>
      <c r="G48" s="6" t="s">
        <v>170</v>
      </c>
      <c r="H48" s="88"/>
      <c r="I48" s="88"/>
      <c r="J48" s="89"/>
      <c r="K48" s="6" t="s">
        <v>171</v>
      </c>
      <c r="L48" s="89"/>
      <c r="M48" s="6" t="s">
        <v>23</v>
      </c>
      <c r="N48" s="89"/>
      <c r="O48" s="3">
        <v>0</v>
      </c>
      <c r="P48" s="2">
        <v>0</v>
      </c>
      <c r="Q48" s="2">
        <v>0</v>
      </c>
      <c r="R48" s="2">
        <v>0</v>
      </c>
      <c r="S48" s="3">
        <v>0</v>
      </c>
      <c r="T48" s="3">
        <f>O48+(P48*'Total Mantenimiento Anual 2021'!$N$7)+(R48*'Total Mantenimiento Anual 2021'!$N$7)+S48</f>
        <v>0</v>
      </c>
    </row>
    <row r="49" spans="1:20" ht="14.25">
      <c r="A49" s="6" t="s">
        <v>167</v>
      </c>
      <c r="B49" s="88"/>
      <c r="C49" s="89"/>
      <c r="D49" s="6" t="s">
        <v>172</v>
      </c>
      <c r="E49" s="89"/>
      <c r="F49" s="2" t="s">
        <v>38</v>
      </c>
      <c r="G49" s="6" t="s">
        <v>173</v>
      </c>
      <c r="H49" s="88"/>
      <c r="I49" s="88"/>
      <c r="J49" s="89"/>
      <c r="K49" s="6" t="s">
        <v>174</v>
      </c>
      <c r="L49" s="89"/>
      <c r="M49" s="6" t="s">
        <v>23</v>
      </c>
      <c r="N49" s="89"/>
      <c r="O49" s="3">
        <v>0</v>
      </c>
      <c r="P49" s="2">
        <v>0</v>
      </c>
      <c r="Q49" s="2">
        <v>0</v>
      </c>
      <c r="R49" s="2">
        <v>0</v>
      </c>
      <c r="S49" s="3">
        <v>0</v>
      </c>
      <c r="T49" s="3">
        <f>O49+(P49*'Total Mantenimiento Anual 2021'!$N$7)+(R49*'Total Mantenimiento Anual 2021'!$N$7)+S49</f>
        <v>0</v>
      </c>
    </row>
    <row r="50" spans="1:20" ht="14.25">
      <c r="A50" s="6" t="s">
        <v>167</v>
      </c>
      <c r="B50" s="88"/>
      <c r="C50" s="89"/>
      <c r="D50" s="6" t="s">
        <v>172</v>
      </c>
      <c r="E50" s="89"/>
      <c r="F50" s="2" t="s">
        <v>38</v>
      </c>
      <c r="G50" s="6" t="s">
        <v>175</v>
      </c>
      <c r="H50" s="88"/>
      <c r="I50" s="88"/>
      <c r="J50" s="89"/>
      <c r="K50" s="6" t="s">
        <v>176</v>
      </c>
      <c r="L50" s="89"/>
      <c r="M50" s="6" t="s">
        <v>23</v>
      </c>
      <c r="N50" s="89"/>
      <c r="O50" s="3">
        <v>0</v>
      </c>
      <c r="P50" s="2">
        <v>0</v>
      </c>
      <c r="Q50" s="2">
        <v>0</v>
      </c>
      <c r="R50" s="2">
        <v>0</v>
      </c>
      <c r="S50" s="3">
        <v>0</v>
      </c>
      <c r="T50" s="3">
        <f>O50+(P50*'Total Mantenimiento Anual 2021'!$N$7)+(R50*'Total Mantenimiento Anual 2021'!$N$7)+S50</f>
        <v>0</v>
      </c>
    </row>
    <row r="51" spans="1:20" ht="14.25">
      <c r="A51" s="6" t="s">
        <v>177</v>
      </c>
      <c r="B51" s="88"/>
      <c r="C51" s="89"/>
      <c r="D51" s="6" t="s">
        <v>178</v>
      </c>
      <c r="E51" s="89"/>
      <c r="F51" s="2" t="s">
        <v>179</v>
      </c>
      <c r="G51" s="6" t="s">
        <v>180</v>
      </c>
      <c r="H51" s="88"/>
      <c r="I51" s="88"/>
      <c r="J51" s="89"/>
      <c r="K51" s="6" t="s">
        <v>181</v>
      </c>
      <c r="L51" s="89"/>
      <c r="M51" s="6" t="s">
        <v>96</v>
      </c>
      <c r="N51" s="89"/>
      <c r="O51" s="3">
        <v>0</v>
      </c>
      <c r="P51" s="2">
        <v>3</v>
      </c>
      <c r="Q51" s="2">
        <v>1</v>
      </c>
      <c r="R51" s="2">
        <v>3</v>
      </c>
      <c r="S51" s="3">
        <v>950000</v>
      </c>
      <c r="T51" s="3">
        <f>O51+(P51*'Total Mantenimiento Anual 2021'!$N$7)+(R51*'Total Mantenimiento Anual 2021'!$N$7)+S51</f>
        <v>1005555.5555555555</v>
      </c>
    </row>
    <row r="52" spans="1:20" ht="14.25">
      <c r="A52" s="6" t="s">
        <v>182</v>
      </c>
      <c r="B52" s="88"/>
      <c r="C52" s="89"/>
      <c r="D52" s="6" t="s">
        <v>183</v>
      </c>
      <c r="E52" s="89"/>
      <c r="F52" s="2" t="s">
        <v>184</v>
      </c>
      <c r="G52" s="6" t="s">
        <v>185</v>
      </c>
      <c r="H52" s="88"/>
      <c r="I52" s="88"/>
      <c r="J52" s="89"/>
      <c r="K52" s="6" t="s">
        <v>186</v>
      </c>
      <c r="L52" s="89"/>
      <c r="M52" s="6" t="s">
        <v>99</v>
      </c>
      <c r="N52" s="89"/>
      <c r="O52" s="3">
        <v>0</v>
      </c>
      <c r="P52" s="2">
        <v>1</v>
      </c>
      <c r="Q52" s="2">
        <v>0</v>
      </c>
      <c r="R52" s="2">
        <v>0</v>
      </c>
      <c r="S52" s="3">
        <v>0</v>
      </c>
      <c r="T52" s="3">
        <f>O52+(P52*'Total Mantenimiento Anual 2021'!$N$7)+(R52*'Total Mantenimiento Anual 2021'!$N$7)+S52</f>
        <v>9259.2592592592591</v>
      </c>
    </row>
    <row r="53" spans="1:20" ht="14.25">
      <c r="A53" s="6" t="s">
        <v>187</v>
      </c>
      <c r="B53" s="88"/>
      <c r="C53" s="89"/>
      <c r="D53" s="6" t="s">
        <v>188</v>
      </c>
      <c r="E53" s="89"/>
      <c r="F53" s="2" t="s">
        <v>189</v>
      </c>
      <c r="G53" s="6" t="s">
        <v>190</v>
      </c>
      <c r="H53" s="88"/>
      <c r="I53" s="88"/>
      <c r="J53" s="89"/>
      <c r="K53" s="6" t="s">
        <v>117</v>
      </c>
      <c r="L53" s="89"/>
      <c r="M53" s="6" t="s">
        <v>191</v>
      </c>
      <c r="N53" s="89"/>
      <c r="O53" s="3">
        <v>0</v>
      </c>
      <c r="P53" s="2">
        <v>1</v>
      </c>
      <c r="Q53" s="2">
        <v>0</v>
      </c>
      <c r="R53" s="2">
        <v>0</v>
      </c>
      <c r="S53" s="3">
        <v>0</v>
      </c>
      <c r="T53" s="3">
        <f>O53+(P53*'Total Mantenimiento Anual 2021'!$N$7)+(R53*'Total Mantenimiento Anual 2021'!$N$7)+S53</f>
        <v>9259.2592592592591</v>
      </c>
    </row>
    <row r="54" spans="1:20" ht="14.25">
      <c r="A54" s="6" t="s">
        <v>192</v>
      </c>
      <c r="B54" s="88"/>
      <c r="C54" s="89"/>
      <c r="D54" s="6" t="s">
        <v>193</v>
      </c>
      <c r="E54" s="89"/>
      <c r="F54" s="2" t="s">
        <v>194</v>
      </c>
      <c r="G54" s="6" t="s">
        <v>195</v>
      </c>
      <c r="H54" s="88"/>
      <c r="I54" s="88"/>
      <c r="J54" s="89"/>
      <c r="K54" s="6" t="s">
        <v>196</v>
      </c>
      <c r="L54" s="89"/>
      <c r="M54" s="6" t="s">
        <v>191</v>
      </c>
      <c r="N54" s="89"/>
      <c r="O54" s="3">
        <v>0</v>
      </c>
      <c r="P54" s="2">
        <v>0</v>
      </c>
      <c r="Q54" s="2">
        <v>0</v>
      </c>
      <c r="R54" s="2">
        <v>0</v>
      </c>
      <c r="S54" s="3">
        <v>0</v>
      </c>
      <c r="T54" s="3">
        <f>O54+(P54*'Total Mantenimiento Anual 2021'!$N$7)+(R54*'Total Mantenimiento Anual 2021'!$N$7)+S54</f>
        <v>0</v>
      </c>
    </row>
    <row r="55" spans="1:20" ht="14.25">
      <c r="A55" s="6" t="s">
        <v>197</v>
      </c>
      <c r="B55" s="88"/>
      <c r="C55" s="89"/>
      <c r="D55" s="6" t="s">
        <v>198</v>
      </c>
      <c r="E55" s="89"/>
      <c r="F55" s="2" t="s">
        <v>199</v>
      </c>
      <c r="G55" s="6" t="s">
        <v>200</v>
      </c>
      <c r="H55" s="88"/>
      <c r="I55" s="88"/>
      <c r="J55" s="89"/>
      <c r="K55" s="6" t="s">
        <v>201</v>
      </c>
      <c r="L55" s="89"/>
      <c r="M55" s="6" t="s">
        <v>118</v>
      </c>
      <c r="N55" s="89"/>
      <c r="O55" s="3">
        <v>0</v>
      </c>
      <c r="P55" s="2">
        <v>0</v>
      </c>
      <c r="Q55" s="2">
        <v>0</v>
      </c>
      <c r="R55" s="2">
        <v>0</v>
      </c>
      <c r="S55" s="3">
        <v>0</v>
      </c>
      <c r="T55" s="3">
        <f>O55+(P55*'Total Mantenimiento Anual 2021'!$N$7)+(R55*'Total Mantenimiento Anual 2021'!$N$7)+S55</f>
        <v>0</v>
      </c>
    </row>
    <row r="56" spans="1:20" ht="14.25">
      <c r="A56" s="6" t="s">
        <v>202</v>
      </c>
      <c r="B56" s="88"/>
      <c r="C56" s="89"/>
      <c r="D56" s="6" t="s">
        <v>117</v>
      </c>
      <c r="E56" s="89"/>
      <c r="F56" s="2" t="s">
        <v>189</v>
      </c>
      <c r="G56" s="6" t="s">
        <v>203</v>
      </c>
      <c r="H56" s="88"/>
      <c r="I56" s="88"/>
      <c r="J56" s="89"/>
      <c r="K56" s="6" t="s">
        <v>117</v>
      </c>
      <c r="L56" s="89"/>
      <c r="M56" s="6" t="s">
        <v>191</v>
      </c>
      <c r="N56" s="89"/>
      <c r="O56" s="3">
        <v>0</v>
      </c>
      <c r="P56" s="2">
        <v>4</v>
      </c>
      <c r="Q56" s="2">
        <v>0</v>
      </c>
      <c r="R56" s="2">
        <v>0</v>
      </c>
      <c r="S56" s="3">
        <v>0</v>
      </c>
      <c r="T56" s="3">
        <f>O56+(P56*'Total Mantenimiento Anual 2021'!$N$7)+(R56*'Total Mantenimiento Anual 2021'!$N$7)+S56</f>
        <v>37037.037037037036</v>
      </c>
    </row>
    <row r="57" spans="1:20" ht="14.25">
      <c r="A57" s="6" t="s">
        <v>204</v>
      </c>
      <c r="B57" s="88"/>
      <c r="C57" s="89"/>
      <c r="D57" s="6" t="s">
        <v>205</v>
      </c>
      <c r="E57" s="89"/>
      <c r="F57" s="2" t="s">
        <v>206</v>
      </c>
      <c r="G57" s="6" t="s">
        <v>207</v>
      </c>
      <c r="H57" s="88"/>
      <c r="I57" s="88"/>
      <c r="J57" s="89"/>
      <c r="K57" s="6" t="s">
        <v>208</v>
      </c>
      <c r="L57" s="89"/>
      <c r="M57" s="6" t="s">
        <v>99</v>
      </c>
      <c r="N57" s="89"/>
      <c r="O57" s="3">
        <v>0</v>
      </c>
      <c r="P57" s="2">
        <v>0</v>
      </c>
      <c r="Q57" s="2">
        <v>0</v>
      </c>
      <c r="R57" s="2">
        <v>0</v>
      </c>
      <c r="S57" s="3">
        <v>0</v>
      </c>
      <c r="T57" s="3">
        <f>O57+(P57*'Total Mantenimiento Anual 2021'!$N$7)+(R57*'Total Mantenimiento Anual 2021'!$N$7)+S57</f>
        <v>0</v>
      </c>
    </row>
    <row r="58" spans="1:20" ht="28.5">
      <c r="A58" s="6" t="s">
        <v>209</v>
      </c>
      <c r="B58" s="88"/>
      <c r="C58" s="89"/>
      <c r="D58" s="6" t="s">
        <v>210</v>
      </c>
      <c r="E58" s="89"/>
      <c r="F58" s="2" t="s">
        <v>211</v>
      </c>
      <c r="G58" s="6" t="s">
        <v>212</v>
      </c>
      <c r="H58" s="88"/>
      <c r="I58" s="88"/>
      <c r="J58" s="89"/>
      <c r="K58" s="6" t="s">
        <v>213</v>
      </c>
      <c r="L58" s="89"/>
      <c r="M58" s="6" t="s">
        <v>191</v>
      </c>
      <c r="N58" s="89"/>
      <c r="O58" s="3">
        <v>5259800</v>
      </c>
      <c r="P58" s="2">
        <v>0</v>
      </c>
      <c r="Q58" s="2">
        <v>0</v>
      </c>
      <c r="R58" s="2">
        <v>0</v>
      </c>
      <c r="S58" s="3">
        <v>0</v>
      </c>
      <c r="T58" s="3">
        <f>O58+(P58*'Total Mantenimiento Anual 2021'!$N$7)+(R58*'Total Mantenimiento Anual 2021'!$N$7)+S58</f>
        <v>5259800</v>
      </c>
    </row>
    <row r="59" spans="1:20" ht="14.25">
      <c r="A59" s="6" t="s">
        <v>214</v>
      </c>
      <c r="B59" s="88"/>
      <c r="C59" s="89"/>
      <c r="D59" s="6" t="s">
        <v>215</v>
      </c>
      <c r="E59" s="89"/>
      <c r="F59" s="2" t="s">
        <v>216</v>
      </c>
      <c r="G59" s="6" t="s">
        <v>217</v>
      </c>
      <c r="H59" s="88"/>
      <c r="I59" s="88"/>
      <c r="J59" s="89"/>
      <c r="K59" s="6" t="s">
        <v>218</v>
      </c>
      <c r="L59" s="89"/>
      <c r="M59" s="6" t="s">
        <v>23</v>
      </c>
      <c r="N59" s="89"/>
      <c r="O59" s="3">
        <v>0</v>
      </c>
      <c r="P59" s="2">
        <v>0</v>
      </c>
      <c r="Q59" s="2">
        <v>0</v>
      </c>
      <c r="R59" s="2">
        <v>0</v>
      </c>
      <c r="S59" s="3">
        <v>0</v>
      </c>
      <c r="T59" s="3">
        <f>O59+(P59*'Total Mantenimiento Anual 2021'!$N$7)+(R59*'Total Mantenimiento Anual 2021'!$N$7)+S59</f>
        <v>0</v>
      </c>
    </row>
    <row r="60" spans="1:20" ht="14.25">
      <c r="A60" s="6" t="s">
        <v>219</v>
      </c>
      <c r="B60" s="88"/>
      <c r="C60" s="89"/>
      <c r="D60" s="6" t="s">
        <v>220</v>
      </c>
      <c r="E60" s="89"/>
      <c r="F60" s="2" t="s">
        <v>220</v>
      </c>
      <c r="G60" s="6" t="s">
        <v>221</v>
      </c>
      <c r="H60" s="88"/>
      <c r="I60" s="88"/>
      <c r="J60" s="89"/>
      <c r="K60" s="6" t="s">
        <v>220</v>
      </c>
      <c r="L60" s="89"/>
      <c r="M60" s="6" t="s">
        <v>138</v>
      </c>
      <c r="N60" s="89"/>
      <c r="O60" s="3">
        <v>0</v>
      </c>
      <c r="P60" s="2">
        <v>1</v>
      </c>
      <c r="Q60" s="2">
        <v>0</v>
      </c>
      <c r="R60" s="2">
        <v>0</v>
      </c>
      <c r="S60" s="3">
        <v>0</v>
      </c>
      <c r="T60" s="3">
        <f>O60+(P60*'Total Mantenimiento Anual 2021'!$N$7)+(R60*'Total Mantenimiento Anual 2021'!$N$7)+S60</f>
        <v>9259.2592592592591</v>
      </c>
    </row>
    <row r="61" spans="1:20" ht="14.25">
      <c r="A61" s="6" t="s">
        <v>219</v>
      </c>
      <c r="B61" s="88"/>
      <c r="C61" s="89"/>
      <c r="D61" s="6" t="s">
        <v>220</v>
      </c>
      <c r="E61" s="89"/>
      <c r="F61" s="2" t="s">
        <v>220</v>
      </c>
      <c r="G61" s="6" t="s">
        <v>222</v>
      </c>
      <c r="H61" s="88"/>
      <c r="I61" s="88"/>
      <c r="J61" s="89"/>
      <c r="K61" s="6" t="s">
        <v>220</v>
      </c>
      <c r="L61" s="89"/>
      <c r="M61" s="6" t="s">
        <v>138</v>
      </c>
      <c r="N61" s="89"/>
      <c r="O61" s="3">
        <v>0</v>
      </c>
      <c r="P61" s="2">
        <v>1</v>
      </c>
      <c r="Q61" s="2">
        <v>0</v>
      </c>
      <c r="R61" s="2">
        <v>0</v>
      </c>
      <c r="S61" s="3">
        <v>0</v>
      </c>
      <c r="T61" s="3">
        <f>O61+(P61*'Total Mantenimiento Anual 2021'!$N$7)+(R61*'Total Mantenimiento Anual 2021'!$N$7)+S61</f>
        <v>9259.2592592592591</v>
      </c>
    </row>
    <row r="62" spans="1:20" ht="14.25">
      <c r="A62" s="6" t="s">
        <v>223</v>
      </c>
      <c r="B62" s="88"/>
      <c r="C62" s="89"/>
      <c r="D62" s="6" t="s">
        <v>224</v>
      </c>
      <c r="E62" s="89"/>
      <c r="F62" s="2" t="s">
        <v>225</v>
      </c>
      <c r="G62" s="6" t="s">
        <v>226</v>
      </c>
      <c r="H62" s="88"/>
      <c r="I62" s="88"/>
      <c r="J62" s="89"/>
      <c r="K62" s="6" t="s">
        <v>227</v>
      </c>
      <c r="L62" s="89"/>
      <c r="M62" s="6" t="s">
        <v>96</v>
      </c>
      <c r="N62" s="89"/>
      <c r="O62" s="3">
        <v>0</v>
      </c>
      <c r="P62" s="2">
        <v>3</v>
      </c>
      <c r="Q62" s="2">
        <v>0</v>
      </c>
      <c r="R62" s="2">
        <v>0</v>
      </c>
      <c r="S62" s="3">
        <v>600950</v>
      </c>
      <c r="T62" s="3">
        <f>O62+(P62*'Total Mantenimiento Anual 2021'!$N$7)+(R62*'Total Mantenimiento Anual 2021'!$N$7)+S62</f>
        <v>628727.77777777775</v>
      </c>
    </row>
    <row r="63" spans="1:20" ht="14.25">
      <c r="A63" s="6" t="s">
        <v>223</v>
      </c>
      <c r="B63" s="88"/>
      <c r="C63" s="89"/>
      <c r="D63" s="6" t="s">
        <v>224</v>
      </c>
      <c r="E63" s="89"/>
      <c r="F63" s="2" t="s">
        <v>225</v>
      </c>
      <c r="G63" s="6" t="s">
        <v>228</v>
      </c>
      <c r="H63" s="88"/>
      <c r="I63" s="88"/>
      <c r="J63" s="89"/>
      <c r="K63" s="6" t="s">
        <v>229</v>
      </c>
      <c r="L63" s="89"/>
      <c r="M63" s="6" t="s">
        <v>96</v>
      </c>
      <c r="N63" s="89"/>
      <c r="O63" s="3">
        <v>0</v>
      </c>
      <c r="P63" s="2">
        <v>3</v>
      </c>
      <c r="Q63" s="2">
        <v>0</v>
      </c>
      <c r="R63" s="2">
        <v>0</v>
      </c>
      <c r="S63" s="3">
        <v>600950</v>
      </c>
      <c r="T63" s="3">
        <f>O63+(P63*'Total Mantenimiento Anual 2021'!$N$7)+(R63*'Total Mantenimiento Anual 2021'!$N$7)+S63</f>
        <v>628727.77777777775</v>
      </c>
    </row>
    <row r="64" spans="1:20" ht="14.25">
      <c r="A64" s="6" t="s">
        <v>230</v>
      </c>
      <c r="B64" s="88"/>
      <c r="C64" s="89"/>
      <c r="D64" s="6" t="s">
        <v>231</v>
      </c>
      <c r="E64" s="89"/>
      <c r="F64" s="2" t="s">
        <v>179</v>
      </c>
      <c r="G64" s="6" t="s">
        <v>232</v>
      </c>
      <c r="H64" s="88"/>
      <c r="I64" s="88"/>
      <c r="J64" s="89"/>
      <c r="K64" s="6" t="s">
        <v>233</v>
      </c>
      <c r="L64" s="89"/>
      <c r="M64" s="6" t="s">
        <v>96</v>
      </c>
      <c r="N64" s="89"/>
      <c r="O64" s="3">
        <v>0</v>
      </c>
      <c r="P64" s="2">
        <v>0</v>
      </c>
      <c r="Q64" s="2">
        <v>0</v>
      </c>
      <c r="R64" s="2">
        <v>0</v>
      </c>
      <c r="S64" s="3">
        <v>0</v>
      </c>
      <c r="T64" s="3">
        <f>O64+(P64*'Total Mantenimiento Anual 2021'!$N$7)+(R64*'Total Mantenimiento Anual 2021'!$N$7)+S64</f>
        <v>0</v>
      </c>
    </row>
    <row r="65" spans="1:20" ht="14.25">
      <c r="A65" s="6" t="s">
        <v>234</v>
      </c>
      <c r="B65" s="88"/>
      <c r="C65" s="89"/>
      <c r="D65" s="6" t="s">
        <v>235</v>
      </c>
      <c r="E65" s="89"/>
      <c r="F65" s="2" t="s">
        <v>236</v>
      </c>
      <c r="G65" s="6" t="s">
        <v>237</v>
      </c>
      <c r="H65" s="88"/>
      <c r="I65" s="88"/>
      <c r="J65" s="89"/>
      <c r="K65" s="6" t="s">
        <v>238</v>
      </c>
      <c r="L65" s="89"/>
      <c r="M65" s="6" t="s">
        <v>239</v>
      </c>
      <c r="N65" s="89"/>
      <c r="O65" s="3">
        <v>0</v>
      </c>
      <c r="P65" s="2">
        <v>0</v>
      </c>
      <c r="Q65" s="2">
        <v>0</v>
      </c>
      <c r="R65" s="2">
        <v>0</v>
      </c>
      <c r="S65" s="3">
        <v>0</v>
      </c>
      <c r="T65" s="3">
        <f>O65+(P65*'Total Mantenimiento Anual 2021'!$N$7)+(R65*'Total Mantenimiento Anual 2021'!$N$7)+S65</f>
        <v>0</v>
      </c>
    </row>
    <row r="66" spans="1:20" ht="14.25">
      <c r="A66" s="6" t="s">
        <v>240</v>
      </c>
      <c r="B66" s="88"/>
      <c r="C66" s="89"/>
      <c r="D66" s="6" t="s">
        <v>241</v>
      </c>
      <c r="E66" s="89"/>
      <c r="F66" s="2" t="s">
        <v>20</v>
      </c>
      <c r="G66" s="6" t="s">
        <v>242</v>
      </c>
      <c r="H66" s="88"/>
      <c r="I66" s="88"/>
      <c r="J66" s="89"/>
      <c r="K66" s="6" t="s">
        <v>243</v>
      </c>
      <c r="L66" s="89"/>
      <c r="M66" s="6" t="s">
        <v>23</v>
      </c>
      <c r="N66" s="89"/>
      <c r="O66" s="3">
        <v>0</v>
      </c>
      <c r="P66" s="2">
        <v>0</v>
      </c>
      <c r="Q66" s="2">
        <v>0</v>
      </c>
      <c r="R66" s="2">
        <v>0</v>
      </c>
      <c r="S66" s="3">
        <v>0</v>
      </c>
      <c r="T66" s="3">
        <f>O66+(P66*'Total Mantenimiento Anual 2021'!$N$7)+(R66*'Total Mantenimiento Anual 2021'!$N$7)+S66</f>
        <v>0</v>
      </c>
    </row>
    <row r="67" spans="1:20" ht="14.25">
      <c r="A67" s="6" t="s">
        <v>244</v>
      </c>
      <c r="B67" s="88"/>
      <c r="C67" s="89"/>
      <c r="D67" s="6" t="s">
        <v>245</v>
      </c>
      <c r="E67" s="89"/>
      <c r="F67" s="2" t="s">
        <v>246</v>
      </c>
      <c r="G67" s="6" t="s">
        <v>247</v>
      </c>
      <c r="H67" s="88"/>
      <c r="I67" s="88"/>
      <c r="J67" s="89"/>
      <c r="K67" s="6" t="s">
        <v>248</v>
      </c>
      <c r="L67" s="89"/>
      <c r="M67" s="6" t="s">
        <v>23</v>
      </c>
      <c r="N67" s="89"/>
      <c r="O67" s="3">
        <v>0</v>
      </c>
      <c r="P67" s="2">
        <v>0</v>
      </c>
      <c r="Q67" s="2">
        <v>0</v>
      </c>
      <c r="R67" s="2">
        <v>0</v>
      </c>
      <c r="S67" s="3">
        <v>0</v>
      </c>
      <c r="T67" s="3">
        <f>O67+(P67*'Total Mantenimiento Anual 2021'!$N$7)+(R67*'Total Mantenimiento Anual 2021'!$N$7)+S67</f>
        <v>0</v>
      </c>
    </row>
    <row r="68" spans="1:20" ht="14.25">
      <c r="A68" s="6" t="s">
        <v>244</v>
      </c>
      <c r="B68" s="88"/>
      <c r="C68" s="89"/>
      <c r="D68" s="6" t="s">
        <v>249</v>
      </c>
      <c r="E68" s="89"/>
      <c r="F68" s="2" t="s">
        <v>246</v>
      </c>
      <c r="G68" s="6" t="s">
        <v>250</v>
      </c>
      <c r="H68" s="88"/>
      <c r="I68" s="88"/>
      <c r="J68" s="89"/>
      <c r="K68" s="6" t="s">
        <v>251</v>
      </c>
      <c r="L68" s="89"/>
      <c r="M68" s="6" t="s">
        <v>23</v>
      </c>
      <c r="N68" s="89"/>
      <c r="O68" s="3">
        <v>0</v>
      </c>
      <c r="P68" s="2">
        <v>0</v>
      </c>
      <c r="Q68" s="2">
        <v>0</v>
      </c>
      <c r="R68" s="2">
        <v>0</v>
      </c>
      <c r="S68" s="3">
        <v>0</v>
      </c>
      <c r="T68" s="3">
        <f>O68+(P68*'Total Mantenimiento Anual 2021'!$N$7)+(R68*'Total Mantenimiento Anual 2021'!$N$7)+S68</f>
        <v>0</v>
      </c>
    </row>
    <row r="69" spans="1:20" ht="14.25">
      <c r="A69" s="6" t="s">
        <v>244</v>
      </c>
      <c r="B69" s="88"/>
      <c r="C69" s="89"/>
      <c r="D69" s="6" t="s">
        <v>245</v>
      </c>
      <c r="E69" s="89"/>
      <c r="F69" s="2" t="s">
        <v>246</v>
      </c>
      <c r="G69" s="6" t="s">
        <v>252</v>
      </c>
      <c r="H69" s="88"/>
      <c r="I69" s="88"/>
      <c r="J69" s="89"/>
      <c r="K69" s="6" t="s">
        <v>253</v>
      </c>
      <c r="L69" s="89"/>
      <c r="M69" s="6" t="s">
        <v>23</v>
      </c>
      <c r="N69" s="89"/>
      <c r="O69" s="3">
        <v>0</v>
      </c>
      <c r="P69" s="2">
        <v>0</v>
      </c>
      <c r="Q69" s="2">
        <v>0</v>
      </c>
      <c r="R69" s="2">
        <v>0</v>
      </c>
      <c r="S69" s="3">
        <v>0</v>
      </c>
      <c r="T69" s="3">
        <f>O69+(P69*'Total Mantenimiento Anual 2021'!$N$7)+(R69*'Total Mantenimiento Anual 2021'!$N$7)+S69</f>
        <v>0</v>
      </c>
    </row>
    <row r="70" spans="1:20" ht="14.25">
      <c r="A70" s="6" t="s">
        <v>244</v>
      </c>
      <c r="B70" s="88"/>
      <c r="C70" s="89"/>
      <c r="D70" s="6" t="s">
        <v>254</v>
      </c>
      <c r="E70" s="89"/>
      <c r="F70" s="2" t="s">
        <v>246</v>
      </c>
      <c r="G70" s="6" t="s">
        <v>255</v>
      </c>
      <c r="H70" s="88"/>
      <c r="I70" s="88"/>
      <c r="J70" s="89"/>
      <c r="K70" s="6" t="s">
        <v>256</v>
      </c>
      <c r="L70" s="89"/>
      <c r="M70" s="6" t="s">
        <v>23</v>
      </c>
      <c r="N70" s="89"/>
      <c r="O70" s="3">
        <v>0</v>
      </c>
      <c r="P70" s="2">
        <v>0</v>
      </c>
      <c r="Q70" s="2">
        <v>0</v>
      </c>
      <c r="R70" s="2">
        <v>0</v>
      </c>
      <c r="S70" s="3">
        <v>0</v>
      </c>
      <c r="T70" s="3">
        <f>O70+(P70*'Total Mantenimiento Anual 2021'!$N$7)+(R70*'Total Mantenimiento Anual 2021'!$N$7)+S70</f>
        <v>0</v>
      </c>
    </row>
    <row r="71" spans="1:20" ht="14.25">
      <c r="A71" s="6" t="s">
        <v>244</v>
      </c>
      <c r="B71" s="88"/>
      <c r="C71" s="89"/>
      <c r="D71" s="6" t="s">
        <v>254</v>
      </c>
      <c r="E71" s="89"/>
      <c r="F71" s="2" t="s">
        <v>246</v>
      </c>
      <c r="G71" s="6" t="s">
        <v>257</v>
      </c>
      <c r="H71" s="88"/>
      <c r="I71" s="88"/>
      <c r="J71" s="89"/>
      <c r="K71" s="6" t="s">
        <v>258</v>
      </c>
      <c r="L71" s="89"/>
      <c r="M71" s="6" t="s">
        <v>66</v>
      </c>
      <c r="N71" s="89"/>
      <c r="O71" s="3">
        <v>0</v>
      </c>
      <c r="P71" s="2">
        <v>0</v>
      </c>
      <c r="Q71" s="2">
        <v>0</v>
      </c>
      <c r="R71" s="2">
        <v>0</v>
      </c>
      <c r="S71" s="3">
        <v>0</v>
      </c>
      <c r="T71" s="3">
        <f>O71+(P71*'Total Mantenimiento Anual 2021'!$N$7)+(R71*'Total Mantenimiento Anual 2021'!$N$7)+S71</f>
        <v>0</v>
      </c>
    </row>
    <row r="72" spans="1:20" ht="14.25">
      <c r="A72" s="6" t="s">
        <v>244</v>
      </c>
      <c r="B72" s="88"/>
      <c r="C72" s="89"/>
      <c r="D72" s="6" t="s">
        <v>259</v>
      </c>
      <c r="E72" s="89"/>
      <c r="F72" s="2" t="s">
        <v>260</v>
      </c>
      <c r="G72" s="6" t="s">
        <v>261</v>
      </c>
      <c r="H72" s="88"/>
      <c r="I72" s="88"/>
      <c r="J72" s="89"/>
      <c r="K72" s="6" t="s">
        <v>262</v>
      </c>
      <c r="L72" s="89"/>
      <c r="M72" s="6" t="s">
        <v>71</v>
      </c>
      <c r="N72" s="89"/>
      <c r="O72" s="3">
        <v>0</v>
      </c>
      <c r="P72" s="2">
        <v>1</v>
      </c>
      <c r="Q72" s="2">
        <v>0</v>
      </c>
      <c r="R72" s="2">
        <v>0</v>
      </c>
      <c r="S72" s="3">
        <v>0</v>
      </c>
      <c r="T72" s="3">
        <f>O72+(P72*'Total Mantenimiento Anual 2021'!$N$7)+(R72*'Total Mantenimiento Anual 2021'!$N$7)+S72</f>
        <v>9259.2592592592591</v>
      </c>
    </row>
    <row r="73" spans="1:20" ht="14.25">
      <c r="A73" s="6" t="s">
        <v>244</v>
      </c>
      <c r="B73" s="88"/>
      <c r="C73" s="89"/>
      <c r="D73" s="6" t="s">
        <v>245</v>
      </c>
      <c r="E73" s="89"/>
      <c r="F73" s="2" t="s">
        <v>246</v>
      </c>
      <c r="G73" s="6" t="s">
        <v>263</v>
      </c>
      <c r="H73" s="88"/>
      <c r="I73" s="88"/>
      <c r="J73" s="89"/>
      <c r="K73" s="6" t="s">
        <v>264</v>
      </c>
      <c r="L73" s="89"/>
      <c r="M73" s="6" t="s">
        <v>75</v>
      </c>
      <c r="N73" s="89"/>
      <c r="O73" s="3">
        <v>0</v>
      </c>
      <c r="P73" s="2">
        <v>0</v>
      </c>
      <c r="Q73" s="2">
        <v>0</v>
      </c>
      <c r="R73" s="2">
        <v>0</v>
      </c>
      <c r="S73" s="3">
        <v>0</v>
      </c>
      <c r="T73" s="3">
        <f>O73+(P73*'Total Mantenimiento Anual 2021'!$N$7)+(R73*'Total Mantenimiento Anual 2021'!$N$7)+S73</f>
        <v>0</v>
      </c>
    </row>
    <row r="74" spans="1:20" ht="14.25">
      <c r="A74" s="6" t="s">
        <v>244</v>
      </c>
      <c r="B74" s="88"/>
      <c r="C74" s="89"/>
      <c r="D74" s="6" t="s">
        <v>249</v>
      </c>
      <c r="E74" s="89"/>
      <c r="F74" s="2" t="s">
        <v>246</v>
      </c>
      <c r="G74" s="6" t="s">
        <v>265</v>
      </c>
      <c r="H74" s="88"/>
      <c r="I74" s="88"/>
      <c r="J74" s="89"/>
      <c r="K74" s="6" t="s">
        <v>266</v>
      </c>
      <c r="L74" s="89"/>
      <c r="M74" s="6" t="s">
        <v>30</v>
      </c>
      <c r="N74" s="89"/>
      <c r="O74" s="3">
        <v>0</v>
      </c>
      <c r="P74" s="2">
        <v>0</v>
      </c>
      <c r="Q74" s="2">
        <v>0</v>
      </c>
      <c r="R74" s="2">
        <v>0</v>
      </c>
      <c r="S74" s="3">
        <v>0</v>
      </c>
      <c r="T74" s="3">
        <f>O74+(P74*'Total Mantenimiento Anual 2021'!$N$7)+(R74*'Total Mantenimiento Anual 2021'!$N$7)+S74</f>
        <v>0</v>
      </c>
    </row>
    <row r="75" spans="1:20" ht="14.25">
      <c r="A75" s="6" t="s">
        <v>244</v>
      </c>
      <c r="B75" s="88"/>
      <c r="C75" s="89"/>
      <c r="D75" s="6" t="s">
        <v>245</v>
      </c>
      <c r="E75" s="89"/>
      <c r="F75" s="2" t="s">
        <v>246</v>
      </c>
      <c r="G75" s="6" t="s">
        <v>267</v>
      </c>
      <c r="H75" s="88"/>
      <c r="I75" s="88"/>
      <c r="J75" s="89"/>
      <c r="K75" s="6" t="s">
        <v>268</v>
      </c>
      <c r="L75" s="89"/>
      <c r="M75" s="6" t="s">
        <v>30</v>
      </c>
      <c r="N75" s="89"/>
      <c r="O75" s="3">
        <v>0</v>
      </c>
      <c r="P75" s="2">
        <v>0</v>
      </c>
      <c r="Q75" s="2">
        <v>0</v>
      </c>
      <c r="R75" s="2">
        <v>0</v>
      </c>
      <c r="S75" s="3">
        <v>0</v>
      </c>
      <c r="T75" s="3">
        <f>O75+(P75*'Total Mantenimiento Anual 2021'!$N$7)+(R75*'Total Mantenimiento Anual 2021'!$N$7)+S75</f>
        <v>0</v>
      </c>
    </row>
    <row r="76" spans="1:20" ht="14.25">
      <c r="A76" s="6" t="s">
        <v>244</v>
      </c>
      <c r="B76" s="88"/>
      <c r="C76" s="89"/>
      <c r="D76" s="6" t="s">
        <v>245</v>
      </c>
      <c r="E76" s="89"/>
      <c r="F76" s="2" t="s">
        <v>246</v>
      </c>
      <c r="G76" s="6" t="s">
        <v>269</v>
      </c>
      <c r="H76" s="88"/>
      <c r="I76" s="88"/>
      <c r="J76" s="89"/>
      <c r="K76" s="6" t="s">
        <v>270</v>
      </c>
      <c r="L76" s="89"/>
      <c r="M76" s="6" t="s">
        <v>30</v>
      </c>
      <c r="N76" s="89"/>
      <c r="O76" s="3">
        <v>0</v>
      </c>
      <c r="P76" s="2">
        <v>0</v>
      </c>
      <c r="Q76" s="2">
        <v>0</v>
      </c>
      <c r="R76" s="2">
        <v>0</v>
      </c>
      <c r="S76" s="3">
        <v>0</v>
      </c>
      <c r="T76" s="3">
        <f>O76+(P76*'Total Mantenimiento Anual 2021'!$N$7)+(R76*'Total Mantenimiento Anual 2021'!$N$7)+S76</f>
        <v>0</v>
      </c>
    </row>
    <row r="77" spans="1:20" ht="14.25">
      <c r="A77" s="6" t="s">
        <v>244</v>
      </c>
      <c r="B77" s="88"/>
      <c r="C77" s="89"/>
      <c r="D77" s="6" t="s">
        <v>254</v>
      </c>
      <c r="E77" s="89"/>
      <c r="F77" s="2" t="s">
        <v>246</v>
      </c>
      <c r="G77" s="6" t="s">
        <v>273</v>
      </c>
      <c r="H77" s="88"/>
      <c r="I77" s="88"/>
      <c r="J77" s="89"/>
      <c r="K77" s="6" t="s">
        <v>274</v>
      </c>
      <c r="L77" s="89"/>
      <c r="M77" s="6" t="s">
        <v>30</v>
      </c>
      <c r="N77" s="89"/>
      <c r="O77" s="3">
        <v>0</v>
      </c>
      <c r="P77" s="2">
        <v>0</v>
      </c>
      <c r="Q77" s="2">
        <v>0</v>
      </c>
      <c r="R77" s="2">
        <v>0</v>
      </c>
      <c r="S77" s="3">
        <v>0</v>
      </c>
      <c r="T77" s="3">
        <f>O77+(P77*'Total Mantenimiento Anual 2021'!$N$7)+(R77*'Total Mantenimiento Anual 2021'!$N$7)+S77</f>
        <v>0</v>
      </c>
    </row>
    <row r="78" spans="1:20" ht="14.25">
      <c r="A78" s="6" t="s">
        <v>244</v>
      </c>
      <c r="B78" s="88"/>
      <c r="C78" s="89"/>
      <c r="D78" s="6" t="s">
        <v>259</v>
      </c>
      <c r="E78" s="89"/>
      <c r="F78" s="2" t="s">
        <v>260</v>
      </c>
      <c r="G78" s="6" t="s">
        <v>1501</v>
      </c>
      <c r="H78" s="88"/>
      <c r="I78" s="88"/>
      <c r="J78" s="89"/>
      <c r="K78" s="6" t="s">
        <v>1502</v>
      </c>
      <c r="L78" s="89"/>
      <c r="M78" s="6" t="s">
        <v>30</v>
      </c>
      <c r="N78" s="89"/>
      <c r="O78" s="3">
        <v>0</v>
      </c>
      <c r="P78" s="2">
        <v>0</v>
      </c>
      <c r="Q78" s="2">
        <v>0</v>
      </c>
      <c r="R78" s="2">
        <v>0</v>
      </c>
      <c r="S78" s="3">
        <v>0</v>
      </c>
      <c r="T78" s="3">
        <f>O78+(P78*'Total Mantenimiento Anual 2021'!$N$7)+(R78*'Total Mantenimiento Anual 2021'!$N$7)+S78</f>
        <v>0</v>
      </c>
    </row>
    <row r="79" spans="1:20" ht="14.25">
      <c r="A79" s="6" t="s">
        <v>244</v>
      </c>
      <c r="B79" s="88"/>
      <c r="C79" s="89"/>
      <c r="D79" s="6" t="s">
        <v>245</v>
      </c>
      <c r="E79" s="89"/>
      <c r="F79" s="2" t="s">
        <v>246</v>
      </c>
      <c r="G79" s="6" t="s">
        <v>275</v>
      </c>
      <c r="H79" s="88"/>
      <c r="I79" s="88"/>
      <c r="J79" s="89"/>
      <c r="K79" s="6" t="s">
        <v>276</v>
      </c>
      <c r="L79" s="89"/>
      <c r="M79" s="6" t="s">
        <v>81</v>
      </c>
      <c r="N79" s="89"/>
      <c r="O79" s="3">
        <v>0</v>
      </c>
      <c r="P79" s="2">
        <v>1</v>
      </c>
      <c r="Q79" s="2">
        <v>0</v>
      </c>
      <c r="R79" s="2">
        <v>0</v>
      </c>
      <c r="S79" s="3">
        <v>0</v>
      </c>
      <c r="T79" s="3">
        <f>O79+(P79*'Total Mantenimiento Anual 2021'!$N$7)+(R79*'Total Mantenimiento Anual 2021'!$N$7)+S79</f>
        <v>9259.2592592592591</v>
      </c>
    </row>
    <row r="80" spans="1:20" ht="14.25">
      <c r="A80" s="6" t="s">
        <v>244</v>
      </c>
      <c r="B80" s="88"/>
      <c r="C80" s="89"/>
      <c r="D80" s="6" t="s">
        <v>245</v>
      </c>
      <c r="E80" s="89"/>
      <c r="F80" s="2" t="s">
        <v>246</v>
      </c>
      <c r="G80" s="6" t="s">
        <v>277</v>
      </c>
      <c r="H80" s="88"/>
      <c r="I80" s="88"/>
      <c r="J80" s="89"/>
      <c r="K80" s="6" t="s">
        <v>278</v>
      </c>
      <c r="L80" s="89"/>
      <c r="M80" s="6" t="s">
        <v>88</v>
      </c>
      <c r="N80" s="89"/>
      <c r="O80" s="3">
        <v>0</v>
      </c>
      <c r="P80" s="2">
        <v>0</v>
      </c>
      <c r="Q80" s="2">
        <v>0</v>
      </c>
      <c r="R80" s="2">
        <v>0</v>
      </c>
      <c r="S80" s="3">
        <v>0</v>
      </c>
      <c r="T80" s="3">
        <f>O80+(P80*'Total Mantenimiento Anual 2021'!$N$7)+(R80*'Total Mantenimiento Anual 2021'!$N$7)+S80</f>
        <v>0</v>
      </c>
    </row>
    <row r="81" spans="1:20" ht="14.25">
      <c r="A81" s="6" t="s">
        <v>244</v>
      </c>
      <c r="B81" s="88"/>
      <c r="C81" s="89"/>
      <c r="D81" s="6" t="s">
        <v>249</v>
      </c>
      <c r="E81" s="89"/>
      <c r="F81" s="2" t="s">
        <v>246</v>
      </c>
      <c r="G81" s="6" t="s">
        <v>279</v>
      </c>
      <c r="H81" s="88"/>
      <c r="I81" s="88"/>
      <c r="J81" s="89"/>
      <c r="K81" s="6" t="s">
        <v>280</v>
      </c>
      <c r="L81" s="89"/>
      <c r="M81" s="6" t="s">
        <v>96</v>
      </c>
      <c r="N81" s="89"/>
      <c r="O81" s="3">
        <v>0</v>
      </c>
      <c r="P81" s="2">
        <v>1</v>
      </c>
      <c r="Q81" s="2">
        <v>0</v>
      </c>
      <c r="R81" s="2">
        <v>0</v>
      </c>
      <c r="S81" s="3">
        <v>0</v>
      </c>
      <c r="T81" s="3">
        <f>O81+(P81*'Total Mantenimiento Anual 2021'!$N$7)+(R81*'Total Mantenimiento Anual 2021'!$N$7)+S81</f>
        <v>9259.2592592592591</v>
      </c>
    </row>
    <row r="82" spans="1:20" ht="14.25">
      <c r="A82" s="6" t="s">
        <v>244</v>
      </c>
      <c r="B82" s="88"/>
      <c r="C82" s="89"/>
      <c r="D82" s="6" t="s">
        <v>249</v>
      </c>
      <c r="E82" s="89"/>
      <c r="F82" s="2" t="s">
        <v>246</v>
      </c>
      <c r="G82" s="6" t="s">
        <v>281</v>
      </c>
      <c r="H82" s="88"/>
      <c r="I82" s="88"/>
      <c r="J82" s="89"/>
      <c r="K82" s="6" t="s">
        <v>282</v>
      </c>
      <c r="L82" s="89"/>
      <c r="M82" s="6" t="s">
        <v>96</v>
      </c>
      <c r="N82" s="89"/>
      <c r="O82" s="3">
        <v>0</v>
      </c>
      <c r="P82" s="2">
        <v>0</v>
      </c>
      <c r="Q82" s="2">
        <v>0</v>
      </c>
      <c r="R82" s="2">
        <v>0</v>
      </c>
      <c r="S82" s="3">
        <v>0</v>
      </c>
      <c r="T82" s="3">
        <f>O82+(P82*'Total Mantenimiento Anual 2021'!$N$7)+(R82*'Total Mantenimiento Anual 2021'!$N$7)+S82</f>
        <v>0</v>
      </c>
    </row>
    <row r="83" spans="1:20" ht="14.25">
      <c r="A83" s="6" t="s">
        <v>244</v>
      </c>
      <c r="B83" s="88"/>
      <c r="C83" s="89"/>
      <c r="D83" s="6" t="s">
        <v>249</v>
      </c>
      <c r="E83" s="89"/>
      <c r="F83" s="2" t="s">
        <v>246</v>
      </c>
      <c r="G83" s="6" t="s">
        <v>283</v>
      </c>
      <c r="H83" s="88"/>
      <c r="I83" s="88"/>
      <c r="J83" s="89"/>
      <c r="K83" s="6" t="s">
        <v>284</v>
      </c>
      <c r="L83" s="89"/>
      <c r="M83" s="6" t="s">
        <v>96</v>
      </c>
      <c r="N83" s="89"/>
      <c r="O83" s="3">
        <v>0</v>
      </c>
      <c r="P83" s="2">
        <v>1</v>
      </c>
      <c r="Q83" s="2">
        <v>0</v>
      </c>
      <c r="R83" s="2">
        <v>0</v>
      </c>
      <c r="S83" s="3">
        <v>0</v>
      </c>
      <c r="T83" s="3">
        <f>O83+(P83*'Total Mantenimiento Anual 2021'!$N$7)+(R83*'Total Mantenimiento Anual 2021'!$N$7)+S83</f>
        <v>9259.2592592592591</v>
      </c>
    </row>
    <row r="84" spans="1:20" ht="14.25">
      <c r="A84" s="6" t="s">
        <v>244</v>
      </c>
      <c r="B84" s="88"/>
      <c r="C84" s="89"/>
      <c r="D84" s="6" t="s">
        <v>285</v>
      </c>
      <c r="E84" s="89"/>
      <c r="F84" s="2" t="s">
        <v>246</v>
      </c>
      <c r="G84" s="6" t="s">
        <v>286</v>
      </c>
      <c r="H84" s="88"/>
      <c r="I84" s="88"/>
      <c r="J84" s="89"/>
      <c r="K84" s="6" t="s">
        <v>287</v>
      </c>
      <c r="L84" s="89"/>
      <c r="M84" s="6" t="s">
        <v>138</v>
      </c>
      <c r="N84" s="89"/>
      <c r="O84" s="3">
        <v>0</v>
      </c>
      <c r="P84" s="2">
        <v>1</v>
      </c>
      <c r="Q84" s="2">
        <v>1</v>
      </c>
      <c r="R84" s="2">
        <v>1</v>
      </c>
      <c r="S84" s="3">
        <v>0</v>
      </c>
      <c r="T84" s="3">
        <f>O84+(P84*'Total Mantenimiento Anual 2021'!$N$7)+(R84*'Total Mantenimiento Anual 2021'!$N$7)+S84</f>
        <v>18518.518518518518</v>
      </c>
    </row>
    <row r="85" spans="1:20" ht="14.25">
      <c r="A85" s="6" t="s">
        <v>244</v>
      </c>
      <c r="B85" s="88"/>
      <c r="C85" s="89"/>
      <c r="D85" s="6" t="s">
        <v>249</v>
      </c>
      <c r="E85" s="89"/>
      <c r="F85" s="2" t="s">
        <v>246</v>
      </c>
      <c r="G85" s="6" t="s">
        <v>288</v>
      </c>
      <c r="H85" s="88"/>
      <c r="I85" s="88"/>
      <c r="J85" s="89"/>
      <c r="K85" s="6" t="s">
        <v>289</v>
      </c>
      <c r="L85" s="89"/>
      <c r="M85" s="6" t="s">
        <v>138</v>
      </c>
      <c r="N85" s="89"/>
      <c r="O85" s="3">
        <v>0</v>
      </c>
      <c r="P85" s="2">
        <v>0</v>
      </c>
      <c r="Q85" s="2">
        <v>0</v>
      </c>
      <c r="R85" s="2">
        <v>0</v>
      </c>
      <c r="S85" s="3">
        <v>0</v>
      </c>
      <c r="T85" s="3">
        <f>O85+(P85*'Total Mantenimiento Anual 2021'!$N$7)+(R85*'Total Mantenimiento Anual 2021'!$N$7)+S85</f>
        <v>0</v>
      </c>
    </row>
    <row r="86" spans="1:20" ht="14.25">
      <c r="A86" s="6" t="s">
        <v>244</v>
      </c>
      <c r="B86" s="88"/>
      <c r="C86" s="89"/>
      <c r="D86" s="6" t="s">
        <v>249</v>
      </c>
      <c r="E86" s="89"/>
      <c r="F86" s="2" t="s">
        <v>246</v>
      </c>
      <c r="G86" s="6" t="s">
        <v>290</v>
      </c>
      <c r="H86" s="88"/>
      <c r="I86" s="88"/>
      <c r="J86" s="89"/>
      <c r="K86" s="6" t="s">
        <v>291</v>
      </c>
      <c r="L86" s="89"/>
      <c r="M86" s="6" t="s">
        <v>35</v>
      </c>
      <c r="N86" s="89"/>
      <c r="O86" s="3">
        <v>0</v>
      </c>
      <c r="P86" s="2">
        <v>0</v>
      </c>
      <c r="Q86" s="2">
        <v>0</v>
      </c>
      <c r="R86" s="2">
        <v>0</v>
      </c>
      <c r="S86" s="3">
        <v>0</v>
      </c>
      <c r="T86" s="3">
        <f>O86+(P86*'Total Mantenimiento Anual 2021'!$N$7)+(R86*'Total Mantenimiento Anual 2021'!$N$7)+S86</f>
        <v>0</v>
      </c>
    </row>
    <row r="87" spans="1:20" ht="14.25">
      <c r="A87" s="6" t="s">
        <v>244</v>
      </c>
      <c r="B87" s="88"/>
      <c r="C87" s="89"/>
      <c r="D87" s="6" t="s">
        <v>245</v>
      </c>
      <c r="E87" s="89"/>
      <c r="F87" s="2" t="s">
        <v>246</v>
      </c>
      <c r="G87" s="6" t="s">
        <v>292</v>
      </c>
      <c r="H87" s="88"/>
      <c r="I87" s="88"/>
      <c r="J87" s="89"/>
      <c r="K87" s="6" t="s">
        <v>293</v>
      </c>
      <c r="L87" s="89"/>
      <c r="M87" s="6" t="s">
        <v>35</v>
      </c>
      <c r="N87" s="89"/>
      <c r="O87" s="3">
        <v>0</v>
      </c>
      <c r="P87" s="2">
        <v>0</v>
      </c>
      <c r="Q87" s="2">
        <v>0</v>
      </c>
      <c r="R87" s="2">
        <v>0</v>
      </c>
      <c r="S87" s="3">
        <v>0</v>
      </c>
      <c r="T87" s="3">
        <f>O87+(P87*'Total Mantenimiento Anual 2021'!$N$7)+(R87*'Total Mantenimiento Anual 2021'!$N$7)+S87</f>
        <v>0</v>
      </c>
    </row>
    <row r="88" spans="1:20" ht="14.25">
      <c r="A88" s="6" t="s">
        <v>244</v>
      </c>
      <c r="B88" s="88"/>
      <c r="C88" s="89"/>
      <c r="D88" s="6" t="s">
        <v>245</v>
      </c>
      <c r="E88" s="89"/>
      <c r="F88" s="2" t="s">
        <v>246</v>
      </c>
      <c r="G88" s="6" t="s">
        <v>294</v>
      </c>
      <c r="H88" s="88"/>
      <c r="I88" s="88"/>
      <c r="J88" s="89"/>
      <c r="K88" s="6" t="s">
        <v>295</v>
      </c>
      <c r="L88" s="89"/>
      <c r="M88" s="6" t="s">
        <v>239</v>
      </c>
      <c r="N88" s="89"/>
      <c r="O88" s="3">
        <v>0</v>
      </c>
      <c r="P88" s="2">
        <v>0</v>
      </c>
      <c r="Q88" s="2">
        <v>0</v>
      </c>
      <c r="R88" s="2">
        <v>0</v>
      </c>
      <c r="S88" s="3">
        <v>0</v>
      </c>
      <c r="T88" s="3">
        <f>O88+(P88*'Total Mantenimiento Anual 2021'!$N$7)+(R88*'Total Mantenimiento Anual 2021'!$N$7)+S88</f>
        <v>0</v>
      </c>
    </row>
    <row r="89" spans="1:20" ht="14.25">
      <c r="A89" s="6" t="s">
        <v>244</v>
      </c>
      <c r="B89" s="88"/>
      <c r="C89" s="89"/>
      <c r="D89" s="6" t="s">
        <v>245</v>
      </c>
      <c r="E89" s="89"/>
      <c r="F89" s="2" t="s">
        <v>246</v>
      </c>
      <c r="G89" s="6" t="s">
        <v>296</v>
      </c>
      <c r="H89" s="88"/>
      <c r="I89" s="88"/>
      <c r="J89" s="89"/>
      <c r="K89" s="6" t="s">
        <v>297</v>
      </c>
      <c r="L89" s="89"/>
      <c r="M89" s="6" t="s">
        <v>239</v>
      </c>
      <c r="N89" s="89"/>
      <c r="O89" s="3">
        <v>0</v>
      </c>
      <c r="P89" s="2">
        <v>0</v>
      </c>
      <c r="Q89" s="2">
        <v>1</v>
      </c>
      <c r="R89" s="2">
        <v>1</v>
      </c>
      <c r="S89" s="3">
        <v>0</v>
      </c>
      <c r="T89" s="3">
        <f>O89+(P89*'Total Mantenimiento Anual 2021'!$N$7)+(R89*'Total Mantenimiento Anual 2021'!$N$7)+S89</f>
        <v>9259.2592592592591</v>
      </c>
    </row>
    <row r="90" spans="1:20" ht="14.25">
      <c r="A90" s="6" t="s">
        <v>244</v>
      </c>
      <c r="B90" s="88"/>
      <c r="C90" s="89"/>
      <c r="D90" s="6" t="s">
        <v>245</v>
      </c>
      <c r="E90" s="89"/>
      <c r="F90" s="2" t="s">
        <v>246</v>
      </c>
      <c r="G90" s="6" t="s">
        <v>298</v>
      </c>
      <c r="H90" s="88"/>
      <c r="I90" s="88"/>
      <c r="J90" s="89"/>
      <c r="K90" s="6" t="s">
        <v>299</v>
      </c>
      <c r="L90" s="89"/>
      <c r="M90" s="6" t="s">
        <v>106</v>
      </c>
      <c r="N90" s="89"/>
      <c r="O90" s="3">
        <v>0</v>
      </c>
      <c r="P90" s="2">
        <v>0</v>
      </c>
      <c r="Q90" s="2">
        <v>0</v>
      </c>
      <c r="R90" s="2">
        <v>0</v>
      </c>
      <c r="S90" s="3">
        <v>0</v>
      </c>
      <c r="T90" s="3">
        <f>O90+(P90*'Total Mantenimiento Anual 2021'!$N$7)+(R90*'Total Mantenimiento Anual 2021'!$N$7)+S90</f>
        <v>0</v>
      </c>
    </row>
    <row r="91" spans="1:20" ht="14.25">
      <c r="A91" s="6" t="s">
        <v>244</v>
      </c>
      <c r="B91" s="88"/>
      <c r="C91" s="89"/>
      <c r="D91" s="6" t="s">
        <v>259</v>
      </c>
      <c r="E91" s="89"/>
      <c r="F91" s="2" t="s">
        <v>260</v>
      </c>
      <c r="G91" s="6" t="s">
        <v>300</v>
      </c>
      <c r="H91" s="88"/>
      <c r="I91" s="88"/>
      <c r="J91" s="89"/>
      <c r="K91" s="6" t="s">
        <v>301</v>
      </c>
      <c r="L91" s="89"/>
      <c r="M91" s="6" t="s">
        <v>302</v>
      </c>
      <c r="N91" s="89"/>
      <c r="O91" s="3">
        <v>0</v>
      </c>
      <c r="P91" s="2">
        <v>0</v>
      </c>
      <c r="Q91" s="2">
        <v>0</v>
      </c>
      <c r="R91" s="2">
        <v>0</v>
      </c>
      <c r="S91" s="3">
        <v>0</v>
      </c>
      <c r="T91" s="3">
        <f>O91+(P91*'Total Mantenimiento Anual 2021'!$N$7)+(R91*'Total Mantenimiento Anual 2021'!$N$7)+S91</f>
        <v>0</v>
      </c>
    </row>
    <row r="92" spans="1:20" ht="14.25">
      <c r="A92" s="6" t="s">
        <v>244</v>
      </c>
      <c r="B92" s="88"/>
      <c r="C92" s="89"/>
      <c r="D92" s="6" t="s">
        <v>245</v>
      </c>
      <c r="E92" s="89"/>
      <c r="F92" s="2" t="s">
        <v>246</v>
      </c>
      <c r="G92" s="6" t="s">
        <v>303</v>
      </c>
      <c r="H92" s="88"/>
      <c r="I92" s="88"/>
      <c r="J92" s="89"/>
      <c r="K92" s="6" t="s">
        <v>304</v>
      </c>
      <c r="L92" s="89"/>
      <c r="M92" s="6" t="s">
        <v>302</v>
      </c>
      <c r="N92" s="89"/>
      <c r="O92" s="3">
        <v>0</v>
      </c>
      <c r="P92" s="2">
        <v>0</v>
      </c>
      <c r="Q92" s="2">
        <v>1</v>
      </c>
      <c r="R92" s="2">
        <v>1</v>
      </c>
      <c r="S92" s="3">
        <v>0</v>
      </c>
      <c r="T92" s="3">
        <f>O92+(P92*'Total Mantenimiento Anual 2021'!$N$7)+(R92*'Total Mantenimiento Anual 2021'!$N$7)+S92</f>
        <v>9259.2592592592591</v>
      </c>
    </row>
    <row r="93" spans="1:20" ht="14.25">
      <c r="A93" s="6" t="s">
        <v>305</v>
      </c>
      <c r="B93" s="88"/>
      <c r="C93" s="89"/>
      <c r="D93" s="6" t="s">
        <v>306</v>
      </c>
      <c r="E93" s="89"/>
      <c r="F93" s="2" t="s">
        <v>307</v>
      </c>
      <c r="G93" s="6" t="s">
        <v>308</v>
      </c>
      <c r="H93" s="88"/>
      <c r="I93" s="88"/>
      <c r="J93" s="89"/>
      <c r="K93" s="6" t="s">
        <v>309</v>
      </c>
      <c r="L93" s="89"/>
      <c r="M93" s="6" t="s">
        <v>310</v>
      </c>
      <c r="N93" s="89"/>
      <c r="O93" s="3">
        <v>0</v>
      </c>
      <c r="P93" s="2">
        <v>2</v>
      </c>
      <c r="Q93" s="2">
        <v>0</v>
      </c>
      <c r="R93" s="2">
        <v>0</v>
      </c>
      <c r="S93" s="3">
        <v>8407794</v>
      </c>
      <c r="T93" s="3">
        <f>O93+(P93*'Total Mantenimiento Anual 2021'!$N$7)+(R93*'Total Mantenimiento Anual 2021'!$N$7)+S93</f>
        <v>8426312.5185185187</v>
      </c>
    </row>
    <row r="94" spans="1:20" ht="14.25">
      <c r="A94" s="6" t="s">
        <v>305</v>
      </c>
      <c r="B94" s="88"/>
      <c r="C94" s="89"/>
      <c r="D94" s="6" t="s">
        <v>306</v>
      </c>
      <c r="E94" s="89"/>
      <c r="F94" s="2" t="s">
        <v>307</v>
      </c>
      <c r="G94" s="6" t="s">
        <v>311</v>
      </c>
      <c r="H94" s="88"/>
      <c r="I94" s="88"/>
      <c r="J94" s="89"/>
      <c r="K94" s="6" t="s">
        <v>312</v>
      </c>
      <c r="L94" s="89"/>
      <c r="M94" s="6" t="s">
        <v>310</v>
      </c>
      <c r="N94" s="89"/>
      <c r="O94" s="3">
        <v>0</v>
      </c>
      <c r="P94" s="2">
        <v>2</v>
      </c>
      <c r="Q94" s="2">
        <v>1</v>
      </c>
      <c r="R94" s="2">
        <v>1</v>
      </c>
      <c r="S94" s="3">
        <v>8407794</v>
      </c>
      <c r="T94" s="3">
        <f>O94+(P94*'Total Mantenimiento Anual 2021'!$N$7)+(R94*'Total Mantenimiento Anual 2021'!$N$7)+S94</f>
        <v>8435571.777777778</v>
      </c>
    </row>
    <row r="95" spans="1:20" ht="14.25">
      <c r="A95" s="6" t="s">
        <v>313</v>
      </c>
      <c r="B95" s="88"/>
      <c r="C95" s="89"/>
      <c r="D95" s="6" t="s">
        <v>314</v>
      </c>
      <c r="E95" s="89"/>
      <c r="F95" s="2" t="s">
        <v>315</v>
      </c>
      <c r="G95" s="6" t="s">
        <v>316</v>
      </c>
      <c r="H95" s="88"/>
      <c r="I95" s="88"/>
      <c r="J95" s="89"/>
      <c r="K95" s="6" t="s">
        <v>317</v>
      </c>
      <c r="L95" s="89"/>
      <c r="M95" s="6" t="s">
        <v>318</v>
      </c>
      <c r="N95" s="89"/>
      <c r="O95" s="3">
        <v>0</v>
      </c>
      <c r="P95" s="2">
        <v>0</v>
      </c>
      <c r="Q95" s="2">
        <v>0</v>
      </c>
      <c r="R95" s="2">
        <v>0</v>
      </c>
      <c r="S95" s="3">
        <v>0</v>
      </c>
      <c r="T95" s="3">
        <f>O95+(P95*'Total Mantenimiento Anual 2021'!$N$7)+(R95*'Total Mantenimiento Anual 2021'!$N$7)+S95</f>
        <v>0</v>
      </c>
    </row>
    <row r="96" spans="1:20" ht="14.25">
      <c r="A96" s="6" t="s">
        <v>319</v>
      </c>
      <c r="B96" s="88"/>
      <c r="C96" s="89"/>
      <c r="D96" s="6" t="s">
        <v>320</v>
      </c>
      <c r="E96" s="89"/>
      <c r="F96" s="2" t="s">
        <v>260</v>
      </c>
      <c r="G96" s="6" t="s">
        <v>321</v>
      </c>
      <c r="H96" s="88"/>
      <c r="I96" s="88"/>
      <c r="J96" s="89"/>
      <c r="K96" s="6" t="s">
        <v>322</v>
      </c>
      <c r="L96" s="89"/>
      <c r="M96" s="6" t="s">
        <v>23</v>
      </c>
      <c r="N96" s="89"/>
      <c r="O96" s="3">
        <v>0</v>
      </c>
      <c r="P96" s="2">
        <v>0</v>
      </c>
      <c r="Q96" s="2">
        <v>0</v>
      </c>
      <c r="R96" s="2">
        <v>0</v>
      </c>
      <c r="S96" s="3">
        <v>0</v>
      </c>
      <c r="T96" s="3">
        <f>O96+(P96*'Total Mantenimiento Anual 2021'!$N$7)+(R96*'Total Mantenimiento Anual 2021'!$N$7)+S96</f>
        <v>0</v>
      </c>
    </row>
    <row r="97" spans="1:20" ht="14.25">
      <c r="A97" s="6" t="s">
        <v>319</v>
      </c>
      <c r="B97" s="88"/>
      <c r="C97" s="89"/>
      <c r="D97" s="6" t="s">
        <v>320</v>
      </c>
      <c r="E97" s="89"/>
      <c r="F97" s="2" t="s">
        <v>260</v>
      </c>
      <c r="G97" s="6" t="s">
        <v>323</v>
      </c>
      <c r="H97" s="88"/>
      <c r="I97" s="88"/>
      <c r="J97" s="89"/>
      <c r="K97" s="6" t="s">
        <v>324</v>
      </c>
      <c r="L97" s="89"/>
      <c r="M97" s="6" t="s">
        <v>71</v>
      </c>
      <c r="N97" s="89"/>
      <c r="O97" s="3">
        <v>492000</v>
      </c>
      <c r="P97" s="2">
        <v>0</v>
      </c>
      <c r="Q97" s="2">
        <v>2</v>
      </c>
      <c r="R97" s="2">
        <v>5</v>
      </c>
      <c r="S97" s="3">
        <v>0</v>
      </c>
      <c r="T97" s="3">
        <f>O97+(P97*'Total Mantenimiento Anual 2021'!$N$7)+(R97*'Total Mantenimiento Anual 2021'!$N$7)+S97</f>
        <v>538296.29629629629</v>
      </c>
    </row>
    <row r="98" spans="1:20" ht="14.25">
      <c r="A98" s="6" t="s">
        <v>319</v>
      </c>
      <c r="B98" s="88"/>
      <c r="C98" s="89"/>
      <c r="D98" s="6" t="s">
        <v>325</v>
      </c>
      <c r="E98" s="89"/>
      <c r="F98" s="2" t="s">
        <v>1503</v>
      </c>
      <c r="G98" s="6" t="s">
        <v>326</v>
      </c>
      <c r="H98" s="88"/>
      <c r="I98" s="88"/>
      <c r="J98" s="89"/>
      <c r="K98" s="6" t="s">
        <v>327</v>
      </c>
      <c r="L98" s="89"/>
      <c r="M98" s="6" t="s">
        <v>328</v>
      </c>
      <c r="N98" s="89"/>
      <c r="O98" s="3">
        <v>0</v>
      </c>
      <c r="P98" s="2">
        <v>0</v>
      </c>
      <c r="Q98" s="2">
        <v>1</v>
      </c>
      <c r="R98" s="2">
        <v>2</v>
      </c>
      <c r="S98" s="3">
        <v>0</v>
      </c>
      <c r="T98" s="3">
        <f>O98+(P98*'Total Mantenimiento Anual 2021'!$N$7)+(R98*'Total Mantenimiento Anual 2021'!$N$7)+S98</f>
        <v>18518.518518518518</v>
      </c>
    </row>
    <row r="99" spans="1:20" ht="14.25">
      <c r="A99" s="6" t="s">
        <v>319</v>
      </c>
      <c r="B99" s="88"/>
      <c r="C99" s="89"/>
      <c r="D99" s="6" t="s">
        <v>329</v>
      </c>
      <c r="E99" s="89"/>
      <c r="F99" s="2" t="s">
        <v>330</v>
      </c>
      <c r="G99" s="6" t="s">
        <v>331</v>
      </c>
      <c r="H99" s="88"/>
      <c r="I99" s="88"/>
      <c r="J99" s="89"/>
      <c r="K99" s="6" t="s">
        <v>332</v>
      </c>
      <c r="L99" s="89"/>
      <c r="M99" s="6" t="s">
        <v>328</v>
      </c>
      <c r="N99" s="89"/>
      <c r="O99" s="3">
        <v>0</v>
      </c>
      <c r="P99" s="2">
        <v>0</v>
      </c>
      <c r="Q99" s="2">
        <v>0</v>
      </c>
      <c r="R99" s="2">
        <v>0</v>
      </c>
      <c r="S99" s="3">
        <v>0</v>
      </c>
      <c r="T99" s="3">
        <f>O99+(P99*'Total Mantenimiento Anual 2021'!$N$7)+(R99*'Total Mantenimiento Anual 2021'!$N$7)+S99</f>
        <v>0</v>
      </c>
    </row>
    <row r="100" spans="1:20" ht="14.25">
      <c r="A100" s="6" t="s">
        <v>319</v>
      </c>
      <c r="B100" s="88"/>
      <c r="C100" s="89"/>
      <c r="D100" s="6" t="s">
        <v>333</v>
      </c>
      <c r="E100" s="89"/>
      <c r="F100" s="2" t="s">
        <v>330</v>
      </c>
      <c r="G100" s="6" t="s">
        <v>334</v>
      </c>
      <c r="H100" s="88"/>
      <c r="I100" s="88"/>
      <c r="J100" s="89"/>
      <c r="K100" s="6" t="s">
        <v>335</v>
      </c>
      <c r="L100" s="89"/>
      <c r="M100" s="6" t="s">
        <v>328</v>
      </c>
      <c r="N100" s="89"/>
      <c r="O100" s="3">
        <v>0</v>
      </c>
      <c r="P100" s="2">
        <v>0</v>
      </c>
      <c r="Q100" s="2">
        <v>1</v>
      </c>
      <c r="R100" s="2">
        <v>1</v>
      </c>
      <c r="S100" s="3">
        <v>0</v>
      </c>
      <c r="T100" s="3">
        <f>O100+(P100*'Total Mantenimiento Anual 2021'!$N$7)+(R100*'Total Mantenimiento Anual 2021'!$N$7)+S100</f>
        <v>9259.2592592592591</v>
      </c>
    </row>
    <row r="101" spans="1:20" ht="14.25">
      <c r="A101" s="6" t="s">
        <v>319</v>
      </c>
      <c r="B101" s="88"/>
      <c r="C101" s="89"/>
      <c r="D101" s="6" t="s">
        <v>336</v>
      </c>
      <c r="E101" s="89"/>
      <c r="F101" s="2" t="s">
        <v>1503</v>
      </c>
      <c r="G101" s="6" t="s">
        <v>337</v>
      </c>
      <c r="H101" s="88"/>
      <c r="I101" s="88"/>
      <c r="J101" s="89"/>
      <c r="K101" s="6" t="s">
        <v>338</v>
      </c>
      <c r="L101" s="89"/>
      <c r="M101" s="6" t="s">
        <v>75</v>
      </c>
      <c r="N101" s="89"/>
      <c r="O101" s="3">
        <v>0</v>
      </c>
      <c r="P101" s="2">
        <v>0</v>
      </c>
      <c r="Q101" s="2">
        <v>0</v>
      </c>
      <c r="R101" s="2">
        <v>0</v>
      </c>
      <c r="S101" s="3">
        <v>0</v>
      </c>
      <c r="T101" s="3">
        <f>O101+(P101*'Total Mantenimiento Anual 2021'!$N$7)+(R101*'Total Mantenimiento Anual 2021'!$N$7)+S101</f>
        <v>0</v>
      </c>
    </row>
    <row r="102" spans="1:20" ht="14.25">
      <c r="A102" s="6" t="s">
        <v>319</v>
      </c>
      <c r="B102" s="88"/>
      <c r="C102" s="89"/>
      <c r="D102" s="6" t="s">
        <v>339</v>
      </c>
      <c r="E102" s="89"/>
      <c r="F102" s="2" t="s">
        <v>330</v>
      </c>
      <c r="G102" s="6" t="s">
        <v>340</v>
      </c>
      <c r="H102" s="88"/>
      <c r="I102" s="88"/>
      <c r="J102" s="89"/>
      <c r="K102" s="6" t="s">
        <v>341</v>
      </c>
      <c r="L102" s="89"/>
      <c r="M102" s="6" t="s">
        <v>75</v>
      </c>
      <c r="N102" s="89"/>
      <c r="O102" s="3">
        <v>0</v>
      </c>
      <c r="P102" s="2">
        <v>0</v>
      </c>
      <c r="Q102" s="2">
        <v>0</v>
      </c>
      <c r="R102" s="2">
        <v>0</v>
      </c>
      <c r="S102" s="3">
        <v>0</v>
      </c>
      <c r="T102" s="3">
        <f>O102+(P102*'Total Mantenimiento Anual 2021'!$N$7)+(R102*'Total Mantenimiento Anual 2021'!$N$7)+S102</f>
        <v>0</v>
      </c>
    </row>
    <row r="103" spans="1:20" ht="14.25">
      <c r="A103" s="6" t="s">
        <v>342</v>
      </c>
      <c r="B103" s="88"/>
      <c r="C103" s="89"/>
      <c r="D103" s="6" t="s">
        <v>343</v>
      </c>
      <c r="E103" s="89"/>
      <c r="F103" s="2" t="s">
        <v>330</v>
      </c>
      <c r="G103" s="6" t="s">
        <v>344</v>
      </c>
      <c r="H103" s="88"/>
      <c r="I103" s="88"/>
      <c r="J103" s="89"/>
      <c r="K103" s="6" t="s">
        <v>345</v>
      </c>
      <c r="L103" s="89"/>
      <c r="M103" s="6" t="s">
        <v>75</v>
      </c>
      <c r="N103" s="89"/>
      <c r="O103" s="3">
        <v>0</v>
      </c>
      <c r="P103" s="2">
        <v>0</v>
      </c>
      <c r="Q103" s="2">
        <v>0</v>
      </c>
      <c r="R103" s="2">
        <v>0</v>
      </c>
      <c r="S103" s="3">
        <v>0</v>
      </c>
      <c r="T103" s="3">
        <f>O103+(P103*'Total Mantenimiento Anual 2021'!$N$7)+(R103*'Total Mantenimiento Anual 2021'!$N$7)+S103</f>
        <v>0</v>
      </c>
    </row>
    <row r="104" spans="1:20" ht="14.25">
      <c r="A104" s="6" t="s">
        <v>346</v>
      </c>
      <c r="B104" s="88"/>
      <c r="C104" s="89"/>
      <c r="D104" s="6" t="s">
        <v>347</v>
      </c>
      <c r="E104" s="89"/>
      <c r="F104" s="2" t="s">
        <v>348</v>
      </c>
      <c r="G104" s="6" t="s">
        <v>349</v>
      </c>
      <c r="H104" s="88"/>
      <c r="I104" s="88"/>
      <c r="J104" s="89"/>
      <c r="K104" s="6" t="s">
        <v>350</v>
      </c>
      <c r="L104" s="89"/>
      <c r="M104" s="6" t="s">
        <v>30</v>
      </c>
      <c r="N104" s="89"/>
      <c r="O104" s="3">
        <v>0</v>
      </c>
      <c r="P104" s="2">
        <v>0</v>
      </c>
      <c r="Q104" s="2">
        <v>0</v>
      </c>
      <c r="R104" s="2">
        <v>0</v>
      </c>
      <c r="S104" s="3">
        <v>0</v>
      </c>
      <c r="T104" s="3">
        <f>O104+(P104*'Total Mantenimiento Anual 2021'!$N$7)+(R104*'Total Mantenimiento Anual 2021'!$N$7)+S104</f>
        <v>0</v>
      </c>
    </row>
    <row r="105" spans="1:20" ht="14.25">
      <c r="A105" s="6" t="s">
        <v>346</v>
      </c>
      <c r="B105" s="88"/>
      <c r="C105" s="89"/>
      <c r="D105" s="6" t="s">
        <v>351</v>
      </c>
      <c r="E105" s="89"/>
      <c r="F105" s="2" t="s">
        <v>260</v>
      </c>
      <c r="G105" s="6" t="s">
        <v>352</v>
      </c>
      <c r="H105" s="88"/>
      <c r="I105" s="88"/>
      <c r="J105" s="89"/>
      <c r="K105" s="6" t="s">
        <v>353</v>
      </c>
      <c r="L105" s="89"/>
      <c r="M105" s="6" t="s">
        <v>30</v>
      </c>
      <c r="N105" s="89"/>
      <c r="O105" s="3">
        <v>492000</v>
      </c>
      <c r="P105" s="2">
        <v>0</v>
      </c>
      <c r="Q105" s="2">
        <v>1</v>
      </c>
      <c r="R105" s="2">
        <v>3</v>
      </c>
      <c r="S105" s="3">
        <v>0</v>
      </c>
      <c r="T105" s="3">
        <f>O105+(P105*'Total Mantenimiento Anual 2021'!$N$7)+(R105*'Total Mantenimiento Anual 2021'!$N$7)+S105</f>
        <v>519777.77777777775</v>
      </c>
    </row>
    <row r="106" spans="1:20" ht="14.25">
      <c r="A106" s="6" t="s">
        <v>346</v>
      </c>
      <c r="B106" s="88"/>
      <c r="C106" s="89"/>
      <c r="D106" s="6" t="s">
        <v>354</v>
      </c>
      <c r="E106" s="89"/>
      <c r="F106" s="2" t="s">
        <v>330</v>
      </c>
      <c r="G106" s="6" t="s">
        <v>355</v>
      </c>
      <c r="H106" s="88"/>
      <c r="I106" s="88"/>
      <c r="J106" s="89"/>
      <c r="K106" s="6" t="s">
        <v>356</v>
      </c>
      <c r="L106" s="89"/>
      <c r="M106" s="6" t="s">
        <v>318</v>
      </c>
      <c r="N106" s="89"/>
      <c r="O106" s="3">
        <v>0</v>
      </c>
      <c r="P106" s="2">
        <v>0</v>
      </c>
      <c r="Q106" s="2">
        <v>0</v>
      </c>
      <c r="R106" s="2">
        <v>0</v>
      </c>
      <c r="S106" s="3">
        <v>0</v>
      </c>
      <c r="T106" s="3">
        <f>O106+(P106*'Total Mantenimiento Anual 2021'!$N$7)+(R106*'Total Mantenimiento Anual 2021'!$N$7)+S106</f>
        <v>0</v>
      </c>
    </row>
    <row r="107" spans="1:20" ht="14.25">
      <c r="A107" s="6" t="s">
        <v>346</v>
      </c>
      <c r="B107" s="88"/>
      <c r="C107" s="89"/>
      <c r="D107" s="6" t="s">
        <v>357</v>
      </c>
      <c r="E107" s="89"/>
      <c r="F107" s="2" t="s">
        <v>330</v>
      </c>
      <c r="G107" s="6" t="s">
        <v>358</v>
      </c>
      <c r="H107" s="88"/>
      <c r="I107" s="88"/>
      <c r="J107" s="89"/>
      <c r="K107" s="6" t="s">
        <v>359</v>
      </c>
      <c r="L107" s="89"/>
      <c r="M107" s="6" t="s">
        <v>318</v>
      </c>
      <c r="N107" s="89"/>
      <c r="O107" s="3">
        <v>0</v>
      </c>
      <c r="P107" s="2">
        <v>0</v>
      </c>
      <c r="Q107" s="2">
        <v>0</v>
      </c>
      <c r="R107" s="2">
        <v>0</v>
      </c>
      <c r="S107" s="3">
        <v>0</v>
      </c>
      <c r="T107" s="3">
        <f>O107+(P107*'Total Mantenimiento Anual 2021'!$N$7)+(R107*'Total Mantenimiento Anual 2021'!$N$7)+S107</f>
        <v>0</v>
      </c>
    </row>
    <row r="108" spans="1:20" ht="14.25">
      <c r="A108" s="6" t="s">
        <v>346</v>
      </c>
      <c r="B108" s="88"/>
      <c r="C108" s="89"/>
      <c r="D108" s="6" t="s">
        <v>360</v>
      </c>
      <c r="E108" s="89"/>
      <c r="F108" s="2" t="s">
        <v>348</v>
      </c>
      <c r="G108" s="6" t="s">
        <v>361</v>
      </c>
      <c r="H108" s="88"/>
      <c r="I108" s="88"/>
      <c r="J108" s="89"/>
      <c r="K108" s="6" t="s">
        <v>362</v>
      </c>
      <c r="L108" s="89"/>
      <c r="M108" s="6" t="s">
        <v>310</v>
      </c>
      <c r="N108" s="89"/>
      <c r="O108" s="3">
        <v>0</v>
      </c>
      <c r="P108" s="2">
        <v>0</v>
      </c>
      <c r="Q108" s="2">
        <v>0</v>
      </c>
      <c r="R108" s="2">
        <v>0</v>
      </c>
      <c r="S108" s="3">
        <v>0</v>
      </c>
      <c r="T108" s="3">
        <f>O108+(P108*'Total Mantenimiento Anual 2021'!$N$7)+(R108*'Total Mantenimiento Anual 2021'!$N$7)+S108</f>
        <v>0</v>
      </c>
    </row>
    <row r="109" spans="1:20" ht="14.25">
      <c r="A109" s="6" t="s">
        <v>346</v>
      </c>
      <c r="B109" s="88"/>
      <c r="C109" s="89"/>
      <c r="D109" s="6" t="s">
        <v>351</v>
      </c>
      <c r="E109" s="89"/>
      <c r="F109" s="2" t="s">
        <v>260</v>
      </c>
      <c r="G109" s="6" t="s">
        <v>363</v>
      </c>
      <c r="H109" s="88"/>
      <c r="I109" s="88"/>
      <c r="J109" s="89"/>
      <c r="K109" s="6" t="s">
        <v>364</v>
      </c>
      <c r="L109" s="89"/>
      <c r="M109" s="6" t="s">
        <v>239</v>
      </c>
      <c r="N109" s="89"/>
      <c r="O109" s="3">
        <v>9451851</v>
      </c>
      <c r="P109" s="2">
        <v>0</v>
      </c>
      <c r="Q109" s="2">
        <v>0</v>
      </c>
      <c r="R109" s="2">
        <v>0</v>
      </c>
      <c r="S109" s="3">
        <v>0</v>
      </c>
      <c r="T109" s="3">
        <f>O109+(P109*'Total Mantenimiento Anual 2021'!$N$7)+(R109*'Total Mantenimiento Anual 2021'!$N$7)+S109</f>
        <v>9451851</v>
      </c>
    </row>
    <row r="110" spans="1:20" ht="14.25">
      <c r="A110" s="6" t="s">
        <v>365</v>
      </c>
      <c r="B110" s="88"/>
      <c r="C110" s="89"/>
      <c r="D110" s="6" t="s">
        <v>366</v>
      </c>
      <c r="E110" s="89"/>
      <c r="F110" s="2" t="s">
        <v>367</v>
      </c>
      <c r="G110" s="6" t="s">
        <v>368</v>
      </c>
      <c r="H110" s="88"/>
      <c r="I110" s="88"/>
      <c r="J110" s="89"/>
      <c r="K110" s="6" t="s">
        <v>369</v>
      </c>
      <c r="L110" s="89"/>
      <c r="M110" s="6" t="s">
        <v>30</v>
      </c>
      <c r="N110" s="89"/>
      <c r="O110" s="3">
        <v>0</v>
      </c>
      <c r="P110" s="2">
        <v>0</v>
      </c>
      <c r="Q110" s="2">
        <v>0</v>
      </c>
      <c r="R110" s="2">
        <v>0</v>
      </c>
      <c r="S110" s="3">
        <v>0</v>
      </c>
      <c r="T110" s="3">
        <f>O110+(P110*'Total Mantenimiento Anual 2021'!$N$7)+(R110*'Total Mantenimiento Anual 2021'!$N$7)+S110</f>
        <v>0</v>
      </c>
    </row>
    <row r="111" spans="1:20" ht="14.25">
      <c r="A111" s="6" t="s">
        <v>370</v>
      </c>
      <c r="B111" s="88"/>
      <c r="C111" s="89"/>
      <c r="D111" s="6" t="s">
        <v>371</v>
      </c>
      <c r="E111" s="89"/>
      <c r="F111" s="2" t="s">
        <v>372</v>
      </c>
      <c r="G111" s="6" t="s">
        <v>373</v>
      </c>
      <c r="H111" s="88"/>
      <c r="I111" s="88"/>
      <c r="J111" s="89"/>
      <c r="K111" s="6" t="s">
        <v>374</v>
      </c>
      <c r="L111" s="89"/>
      <c r="M111" s="6" t="s">
        <v>23</v>
      </c>
      <c r="N111" s="89"/>
      <c r="O111" s="3">
        <v>0</v>
      </c>
      <c r="P111" s="2">
        <v>0</v>
      </c>
      <c r="Q111" s="2">
        <v>0</v>
      </c>
      <c r="R111" s="2">
        <v>0</v>
      </c>
      <c r="S111" s="3">
        <v>0</v>
      </c>
      <c r="T111" s="3">
        <f>O111+(P111*'Total Mantenimiento Anual 2021'!$N$7)+(R111*'Total Mantenimiento Anual 2021'!$N$7)+S111</f>
        <v>0</v>
      </c>
    </row>
    <row r="112" spans="1:20" ht="14.25">
      <c r="A112" s="6" t="s">
        <v>370</v>
      </c>
      <c r="B112" s="88"/>
      <c r="C112" s="89"/>
      <c r="D112" s="6" t="s">
        <v>375</v>
      </c>
      <c r="E112" s="89"/>
      <c r="F112" s="2" t="s">
        <v>372</v>
      </c>
      <c r="G112" s="6" t="s">
        <v>376</v>
      </c>
      <c r="H112" s="88"/>
      <c r="I112" s="88"/>
      <c r="J112" s="89"/>
      <c r="K112" s="6" t="s">
        <v>377</v>
      </c>
      <c r="L112" s="89"/>
      <c r="M112" s="6" t="s">
        <v>23</v>
      </c>
      <c r="N112" s="89"/>
      <c r="O112" s="3">
        <v>0</v>
      </c>
      <c r="P112" s="2">
        <v>0</v>
      </c>
      <c r="Q112" s="2">
        <v>0</v>
      </c>
      <c r="R112" s="2">
        <v>0</v>
      </c>
      <c r="S112" s="3">
        <v>0</v>
      </c>
      <c r="T112" s="3">
        <f>O112+(P112*'Total Mantenimiento Anual 2021'!$N$7)+(R112*'Total Mantenimiento Anual 2021'!$N$7)+S112</f>
        <v>0</v>
      </c>
    </row>
    <row r="113" spans="1:20" ht="14.25">
      <c r="A113" s="6" t="s">
        <v>370</v>
      </c>
      <c r="B113" s="88"/>
      <c r="C113" s="89"/>
      <c r="D113" s="6" t="s">
        <v>375</v>
      </c>
      <c r="E113" s="89"/>
      <c r="F113" s="2" t="s">
        <v>372</v>
      </c>
      <c r="G113" s="6" t="s">
        <v>378</v>
      </c>
      <c r="H113" s="88"/>
      <c r="I113" s="88"/>
      <c r="J113" s="89"/>
      <c r="K113" s="6" t="s">
        <v>379</v>
      </c>
      <c r="L113" s="89"/>
      <c r="M113" s="6" t="s">
        <v>23</v>
      </c>
      <c r="N113" s="89"/>
      <c r="O113" s="3">
        <v>0</v>
      </c>
      <c r="P113" s="2">
        <v>0</v>
      </c>
      <c r="Q113" s="2">
        <v>1</v>
      </c>
      <c r="R113" s="2">
        <v>6</v>
      </c>
      <c r="S113" s="3">
        <v>0</v>
      </c>
      <c r="T113" s="3">
        <f>O113+(P113*'Total Mantenimiento Anual 2021'!$N$7)+(R113*'Total Mantenimiento Anual 2021'!$N$7)+S113</f>
        <v>55555.555555555555</v>
      </c>
    </row>
    <row r="114" spans="1:20" ht="14.25">
      <c r="A114" s="6" t="s">
        <v>370</v>
      </c>
      <c r="B114" s="88"/>
      <c r="C114" s="89"/>
      <c r="D114" s="6" t="s">
        <v>375</v>
      </c>
      <c r="E114" s="89"/>
      <c r="F114" s="2" t="s">
        <v>372</v>
      </c>
      <c r="G114" s="6" t="s">
        <v>380</v>
      </c>
      <c r="H114" s="88"/>
      <c r="I114" s="88"/>
      <c r="J114" s="89"/>
      <c r="K114" s="6" t="s">
        <v>381</v>
      </c>
      <c r="L114" s="89"/>
      <c r="M114" s="6" t="s">
        <v>23</v>
      </c>
      <c r="N114" s="89"/>
      <c r="O114" s="3">
        <v>0</v>
      </c>
      <c r="P114" s="2">
        <v>0</v>
      </c>
      <c r="Q114" s="2">
        <v>0</v>
      </c>
      <c r="R114" s="2">
        <v>0</v>
      </c>
      <c r="S114" s="3">
        <v>0</v>
      </c>
      <c r="T114" s="3">
        <f>O114+(P114*'Total Mantenimiento Anual 2021'!$N$7)+(R114*'Total Mantenimiento Anual 2021'!$N$7)+S114</f>
        <v>0</v>
      </c>
    </row>
    <row r="115" spans="1:20" ht="14.25">
      <c r="A115" s="6" t="s">
        <v>370</v>
      </c>
      <c r="B115" s="88"/>
      <c r="C115" s="89"/>
      <c r="D115" s="6" t="s">
        <v>382</v>
      </c>
      <c r="E115" s="89"/>
      <c r="F115" s="2" t="s">
        <v>372</v>
      </c>
      <c r="G115" s="6" t="s">
        <v>383</v>
      </c>
      <c r="H115" s="88"/>
      <c r="I115" s="88"/>
      <c r="J115" s="89"/>
      <c r="K115" s="6" t="s">
        <v>384</v>
      </c>
      <c r="L115" s="89"/>
      <c r="M115" s="6" t="s">
        <v>23</v>
      </c>
      <c r="N115" s="89"/>
      <c r="O115" s="3">
        <v>0</v>
      </c>
      <c r="P115" s="2">
        <v>0</v>
      </c>
      <c r="Q115" s="2">
        <v>1</v>
      </c>
      <c r="R115" s="2">
        <v>4</v>
      </c>
      <c r="S115" s="3">
        <v>0</v>
      </c>
      <c r="T115" s="3">
        <f>O115+(P115*'Total Mantenimiento Anual 2021'!$N$7)+(R115*'Total Mantenimiento Anual 2021'!$N$7)+S115</f>
        <v>37037.037037037036</v>
      </c>
    </row>
    <row r="116" spans="1:20" ht="14.25">
      <c r="A116" s="6" t="s">
        <v>370</v>
      </c>
      <c r="B116" s="88"/>
      <c r="C116" s="89"/>
      <c r="D116" s="6" t="s">
        <v>385</v>
      </c>
      <c r="E116" s="89"/>
      <c r="F116" s="2" t="s">
        <v>372</v>
      </c>
      <c r="G116" s="6" t="s">
        <v>386</v>
      </c>
      <c r="H116" s="88"/>
      <c r="I116" s="88"/>
      <c r="J116" s="89"/>
      <c r="K116" s="6" t="s">
        <v>387</v>
      </c>
      <c r="L116" s="89"/>
      <c r="M116" s="6" t="s">
        <v>23</v>
      </c>
      <c r="N116" s="89"/>
      <c r="O116" s="3">
        <v>0</v>
      </c>
      <c r="P116" s="2">
        <v>0</v>
      </c>
      <c r="Q116" s="2">
        <v>0</v>
      </c>
      <c r="R116" s="2">
        <v>0</v>
      </c>
      <c r="S116" s="3">
        <v>0</v>
      </c>
      <c r="T116" s="3">
        <f>O116+(P116*'Total Mantenimiento Anual 2021'!$N$7)+(R116*'Total Mantenimiento Anual 2021'!$N$7)+S116</f>
        <v>0</v>
      </c>
    </row>
    <row r="117" spans="1:20" ht="14.25">
      <c r="A117" s="6" t="s">
        <v>370</v>
      </c>
      <c r="B117" s="88"/>
      <c r="C117" s="89"/>
      <c r="D117" s="6" t="s">
        <v>388</v>
      </c>
      <c r="E117" s="89"/>
      <c r="F117" s="2" t="s">
        <v>372</v>
      </c>
      <c r="G117" s="6" t="s">
        <v>389</v>
      </c>
      <c r="H117" s="88"/>
      <c r="I117" s="88"/>
      <c r="J117" s="89"/>
      <c r="K117" s="6" t="s">
        <v>390</v>
      </c>
      <c r="L117" s="89"/>
      <c r="M117" s="6" t="s">
        <v>23</v>
      </c>
      <c r="N117" s="89"/>
      <c r="O117" s="3">
        <v>0</v>
      </c>
      <c r="P117" s="2">
        <v>0</v>
      </c>
      <c r="Q117" s="2">
        <v>0</v>
      </c>
      <c r="R117" s="2">
        <v>0</v>
      </c>
      <c r="S117" s="3">
        <v>0</v>
      </c>
      <c r="T117" s="3">
        <f>O117+(P117*'Total Mantenimiento Anual 2021'!$N$7)+(R117*'Total Mantenimiento Anual 2021'!$N$7)+S117</f>
        <v>0</v>
      </c>
    </row>
    <row r="118" spans="1:20" ht="14.25">
      <c r="A118" s="6" t="s">
        <v>370</v>
      </c>
      <c r="B118" s="88"/>
      <c r="C118" s="89"/>
      <c r="D118" s="6" t="s">
        <v>375</v>
      </c>
      <c r="E118" s="89"/>
      <c r="F118" s="2" t="s">
        <v>372</v>
      </c>
      <c r="G118" s="6" t="s">
        <v>391</v>
      </c>
      <c r="H118" s="88"/>
      <c r="I118" s="88"/>
      <c r="J118" s="89"/>
      <c r="K118" s="6" t="s">
        <v>392</v>
      </c>
      <c r="L118" s="89"/>
      <c r="M118" s="6" t="s">
        <v>30</v>
      </c>
      <c r="N118" s="89"/>
      <c r="O118" s="3">
        <v>0</v>
      </c>
      <c r="P118" s="2">
        <v>0</v>
      </c>
      <c r="Q118" s="2">
        <v>0</v>
      </c>
      <c r="R118" s="2">
        <v>0</v>
      </c>
      <c r="S118" s="3">
        <v>0</v>
      </c>
      <c r="T118" s="3">
        <f>O118+(P118*'Total Mantenimiento Anual 2021'!$N$7)+(R118*'Total Mantenimiento Anual 2021'!$N$7)+S118</f>
        <v>0</v>
      </c>
    </row>
    <row r="119" spans="1:20" ht="14.25">
      <c r="A119" s="6" t="s">
        <v>370</v>
      </c>
      <c r="B119" s="88"/>
      <c r="C119" s="89"/>
      <c r="D119" s="6" t="s">
        <v>393</v>
      </c>
      <c r="E119" s="89"/>
      <c r="F119" s="2" t="s">
        <v>394</v>
      </c>
      <c r="G119" s="6" t="s">
        <v>395</v>
      </c>
      <c r="H119" s="88"/>
      <c r="I119" s="88"/>
      <c r="J119" s="89"/>
      <c r="K119" s="6" t="s">
        <v>396</v>
      </c>
      <c r="L119" s="89"/>
      <c r="M119" s="6" t="s">
        <v>30</v>
      </c>
      <c r="N119" s="89"/>
      <c r="O119" s="3">
        <v>0</v>
      </c>
      <c r="P119" s="2">
        <v>4</v>
      </c>
      <c r="Q119" s="2">
        <v>0</v>
      </c>
      <c r="R119" s="2">
        <v>0</v>
      </c>
      <c r="S119" s="3">
        <v>0</v>
      </c>
      <c r="T119" s="3">
        <f>O119+(P119*'Total Mantenimiento Anual 2021'!$N$7)+(R119*'Total Mantenimiento Anual 2021'!$N$7)+S119</f>
        <v>37037.037037037036</v>
      </c>
    </row>
    <row r="120" spans="1:20" ht="14.25">
      <c r="A120" s="6" t="s">
        <v>370</v>
      </c>
      <c r="B120" s="88"/>
      <c r="C120" s="89"/>
      <c r="D120" s="6" t="s">
        <v>397</v>
      </c>
      <c r="E120" s="89"/>
      <c r="F120" s="2" t="s">
        <v>394</v>
      </c>
      <c r="G120" s="6" t="s">
        <v>398</v>
      </c>
      <c r="H120" s="88"/>
      <c r="I120" s="88"/>
      <c r="J120" s="89"/>
      <c r="K120" s="6" t="s">
        <v>399</v>
      </c>
      <c r="L120" s="89"/>
      <c r="M120" s="6" t="s">
        <v>99</v>
      </c>
      <c r="N120" s="89"/>
      <c r="O120" s="3">
        <v>0</v>
      </c>
      <c r="P120" s="2">
        <v>0</v>
      </c>
      <c r="Q120" s="2">
        <v>0</v>
      </c>
      <c r="R120" s="2">
        <v>0</v>
      </c>
      <c r="S120" s="3">
        <v>0</v>
      </c>
      <c r="T120" s="3">
        <f>O120+(P120*'Total Mantenimiento Anual 2021'!$N$7)+(R120*'Total Mantenimiento Anual 2021'!$N$7)+S120</f>
        <v>0</v>
      </c>
    </row>
    <row r="121" spans="1:20" ht="28.5">
      <c r="A121" s="6" t="s">
        <v>400</v>
      </c>
      <c r="B121" s="88"/>
      <c r="C121" s="89"/>
      <c r="D121" s="6" t="s">
        <v>401</v>
      </c>
      <c r="E121" s="89"/>
      <c r="F121" s="2" t="s">
        <v>402</v>
      </c>
      <c r="G121" s="6" t="s">
        <v>403</v>
      </c>
      <c r="H121" s="88"/>
      <c r="I121" s="88"/>
      <c r="J121" s="89"/>
      <c r="K121" s="6" t="s">
        <v>404</v>
      </c>
      <c r="L121" s="89"/>
      <c r="M121" s="6" t="s">
        <v>66</v>
      </c>
      <c r="N121" s="89"/>
      <c r="O121" s="3">
        <v>0</v>
      </c>
      <c r="P121" s="2">
        <v>0</v>
      </c>
      <c r="Q121" s="2">
        <v>0</v>
      </c>
      <c r="R121" s="2">
        <v>0</v>
      </c>
      <c r="S121" s="3">
        <v>0</v>
      </c>
      <c r="T121" s="3">
        <f>O121+(P121*'Total Mantenimiento Anual 2021'!$N$7)+(R121*'Total Mantenimiento Anual 2021'!$N$7)+S121</f>
        <v>0</v>
      </c>
    </row>
    <row r="122" spans="1:20" ht="28.5">
      <c r="A122" s="6" t="s">
        <v>400</v>
      </c>
      <c r="B122" s="88"/>
      <c r="C122" s="89"/>
      <c r="D122" s="6" t="s">
        <v>401</v>
      </c>
      <c r="E122" s="89"/>
      <c r="F122" s="2" t="s">
        <v>402</v>
      </c>
      <c r="G122" s="6" t="s">
        <v>405</v>
      </c>
      <c r="H122" s="88"/>
      <c r="I122" s="88"/>
      <c r="J122" s="89"/>
      <c r="K122" s="6" t="s">
        <v>406</v>
      </c>
      <c r="L122" s="89"/>
      <c r="M122" s="6" t="s">
        <v>71</v>
      </c>
      <c r="N122" s="89"/>
      <c r="O122" s="3">
        <v>0</v>
      </c>
      <c r="P122" s="2">
        <v>0</v>
      </c>
      <c r="Q122" s="2">
        <v>0</v>
      </c>
      <c r="R122" s="2">
        <v>0</v>
      </c>
      <c r="S122" s="3">
        <v>0</v>
      </c>
      <c r="T122" s="3">
        <f>O122+(P122*'Total Mantenimiento Anual 2021'!$N$7)+(R122*'Total Mantenimiento Anual 2021'!$N$7)+S122</f>
        <v>0</v>
      </c>
    </row>
    <row r="123" spans="1:20" ht="14.25">
      <c r="A123" s="6" t="s">
        <v>400</v>
      </c>
      <c r="B123" s="88"/>
      <c r="C123" s="89"/>
      <c r="D123" s="6" t="s">
        <v>407</v>
      </c>
      <c r="E123" s="89"/>
      <c r="F123" s="2" t="s">
        <v>246</v>
      </c>
      <c r="G123" s="6" t="s">
        <v>408</v>
      </c>
      <c r="H123" s="88"/>
      <c r="I123" s="88"/>
      <c r="J123" s="89"/>
      <c r="K123" s="6" t="s">
        <v>409</v>
      </c>
      <c r="L123" s="89"/>
      <c r="M123" s="6" t="s">
        <v>328</v>
      </c>
      <c r="N123" s="89"/>
      <c r="O123" s="3">
        <v>0</v>
      </c>
      <c r="P123" s="2">
        <v>1</v>
      </c>
      <c r="Q123" s="2">
        <v>0</v>
      </c>
      <c r="R123" s="2">
        <v>0</v>
      </c>
      <c r="S123" s="3">
        <v>0</v>
      </c>
      <c r="T123" s="3">
        <f>O123+(P123*'Total Mantenimiento Anual 2021'!$N$7)+(R123*'Total Mantenimiento Anual 2021'!$N$7)+S123</f>
        <v>9259.2592592592591</v>
      </c>
    </row>
    <row r="124" spans="1:20" ht="28.5">
      <c r="A124" s="6" t="s">
        <v>400</v>
      </c>
      <c r="B124" s="88"/>
      <c r="C124" s="89"/>
      <c r="D124" s="6" t="s">
        <v>401</v>
      </c>
      <c r="E124" s="89"/>
      <c r="F124" s="2" t="s">
        <v>402</v>
      </c>
      <c r="G124" s="6" t="s">
        <v>410</v>
      </c>
      <c r="H124" s="88"/>
      <c r="I124" s="88"/>
      <c r="J124" s="89"/>
      <c r="K124" s="6" t="s">
        <v>411</v>
      </c>
      <c r="L124" s="89"/>
      <c r="M124" s="6" t="s">
        <v>30</v>
      </c>
      <c r="N124" s="89"/>
      <c r="O124" s="3">
        <v>0</v>
      </c>
      <c r="P124" s="2">
        <v>0</v>
      </c>
      <c r="Q124" s="2">
        <v>0</v>
      </c>
      <c r="R124" s="2">
        <v>0</v>
      </c>
      <c r="S124" s="3">
        <v>0</v>
      </c>
      <c r="T124" s="3">
        <f>O124+(P124*'Total Mantenimiento Anual 2021'!$N$7)+(R124*'Total Mantenimiento Anual 2021'!$N$7)+S124</f>
        <v>0</v>
      </c>
    </row>
    <row r="125" spans="1:20" ht="14.25">
      <c r="A125" s="6" t="s">
        <v>400</v>
      </c>
      <c r="B125" s="88"/>
      <c r="C125" s="89"/>
      <c r="D125" s="6" t="s">
        <v>407</v>
      </c>
      <c r="E125" s="89"/>
      <c r="F125" s="2" t="s">
        <v>246</v>
      </c>
      <c r="G125" s="6" t="s">
        <v>412</v>
      </c>
      <c r="H125" s="88"/>
      <c r="I125" s="88"/>
      <c r="J125" s="89"/>
      <c r="K125" s="6" t="s">
        <v>413</v>
      </c>
      <c r="L125" s="89"/>
      <c r="M125" s="6" t="s">
        <v>81</v>
      </c>
      <c r="N125" s="89"/>
      <c r="O125" s="3">
        <v>0</v>
      </c>
      <c r="P125" s="2">
        <v>0</v>
      </c>
      <c r="Q125" s="2">
        <v>0</v>
      </c>
      <c r="R125" s="2">
        <v>0</v>
      </c>
      <c r="S125" s="3">
        <v>0</v>
      </c>
      <c r="T125" s="3">
        <f>O125+(P125*'Total Mantenimiento Anual 2021'!$N$7)+(R125*'Total Mantenimiento Anual 2021'!$N$7)+S125</f>
        <v>0</v>
      </c>
    </row>
    <row r="126" spans="1:20" ht="14.25">
      <c r="A126" s="6" t="s">
        <v>400</v>
      </c>
      <c r="B126" s="88"/>
      <c r="C126" s="89"/>
      <c r="D126" s="6" t="s">
        <v>407</v>
      </c>
      <c r="E126" s="89"/>
      <c r="F126" s="2" t="s">
        <v>246</v>
      </c>
      <c r="G126" s="6" t="s">
        <v>414</v>
      </c>
      <c r="H126" s="88"/>
      <c r="I126" s="88"/>
      <c r="J126" s="89"/>
      <c r="K126" s="6" t="s">
        <v>415</v>
      </c>
      <c r="L126" s="89"/>
      <c r="M126" s="6" t="s">
        <v>88</v>
      </c>
      <c r="N126" s="89"/>
      <c r="O126" s="3">
        <v>0</v>
      </c>
      <c r="P126" s="2">
        <v>0</v>
      </c>
      <c r="Q126" s="2">
        <v>0</v>
      </c>
      <c r="R126" s="2">
        <v>0</v>
      </c>
      <c r="S126" s="3">
        <v>0</v>
      </c>
      <c r="T126" s="3">
        <f>O126+(P126*'Total Mantenimiento Anual 2021'!$N$7)+(R126*'Total Mantenimiento Anual 2021'!$N$7)+S126</f>
        <v>0</v>
      </c>
    </row>
    <row r="127" spans="1:20" ht="28.5">
      <c r="A127" s="6" t="s">
        <v>400</v>
      </c>
      <c r="B127" s="88"/>
      <c r="C127" s="89"/>
      <c r="D127" s="6" t="s">
        <v>401</v>
      </c>
      <c r="E127" s="89"/>
      <c r="F127" s="2" t="s">
        <v>402</v>
      </c>
      <c r="G127" s="6" t="s">
        <v>416</v>
      </c>
      <c r="H127" s="88"/>
      <c r="I127" s="88"/>
      <c r="J127" s="89"/>
      <c r="K127" s="6" t="s">
        <v>417</v>
      </c>
      <c r="L127" s="89"/>
      <c r="M127" s="6" t="s">
        <v>88</v>
      </c>
      <c r="N127" s="89"/>
      <c r="O127" s="3">
        <v>0</v>
      </c>
      <c r="P127" s="2">
        <v>0</v>
      </c>
      <c r="Q127" s="2">
        <v>0</v>
      </c>
      <c r="R127" s="2">
        <v>0</v>
      </c>
      <c r="S127" s="3">
        <v>0</v>
      </c>
      <c r="T127" s="3">
        <f>O127+(P127*'Total Mantenimiento Anual 2021'!$N$7)+(R127*'Total Mantenimiento Anual 2021'!$N$7)+S127</f>
        <v>0</v>
      </c>
    </row>
    <row r="128" spans="1:20" ht="14.25">
      <c r="A128" s="6" t="s">
        <v>400</v>
      </c>
      <c r="B128" s="88"/>
      <c r="C128" s="89"/>
      <c r="D128" s="6" t="s">
        <v>407</v>
      </c>
      <c r="E128" s="89"/>
      <c r="F128" s="2" t="s">
        <v>246</v>
      </c>
      <c r="G128" s="6" t="s">
        <v>418</v>
      </c>
      <c r="H128" s="88"/>
      <c r="I128" s="88"/>
      <c r="J128" s="89"/>
      <c r="K128" s="6" t="s">
        <v>419</v>
      </c>
      <c r="L128" s="89"/>
      <c r="M128" s="6" t="s">
        <v>93</v>
      </c>
      <c r="N128" s="89"/>
      <c r="O128" s="3">
        <v>640000</v>
      </c>
      <c r="P128" s="2">
        <v>0</v>
      </c>
      <c r="Q128" s="2">
        <v>2</v>
      </c>
      <c r="R128" s="2">
        <v>5</v>
      </c>
      <c r="S128" s="3">
        <v>0</v>
      </c>
      <c r="T128" s="3">
        <f>O128+(P128*'Total Mantenimiento Anual 2021'!$N$7)+(R128*'Total Mantenimiento Anual 2021'!$N$7)+S128</f>
        <v>686296.29629629629</v>
      </c>
    </row>
    <row r="129" spans="1:20" ht="14.25">
      <c r="A129" s="6" t="s">
        <v>400</v>
      </c>
      <c r="B129" s="88"/>
      <c r="C129" s="89"/>
      <c r="D129" s="6" t="s">
        <v>407</v>
      </c>
      <c r="E129" s="89"/>
      <c r="F129" s="2" t="s">
        <v>246</v>
      </c>
      <c r="G129" s="6" t="s">
        <v>420</v>
      </c>
      <c r="H129" s="88"/>
      <c r="I129" s="88"/>
      <c r="J129" s="89"/>
      <c r="K129" s="6" t="s">
        <v>421</v>
      </c>
      <c r="L129" s="89"/>
      <c r="M129" s="6" t="s">
        <v>35</v>
      </c>
      <c r="N129" s="89"/>
      <c r="O129" s="3">
        <v>0</v>
      </c>
      <c r="P129" s="2">
        <v>0</v>
      </c>
      <c r="Q129" s="2">
        <v>0</v>
      </c>
      <c r="R129" s="2">
        <v>0</v>
      </c>
      <c r="S129" s="3">
        <v>0</v>
      </c>
      <c r="T129" s="3">
        <f>O129+(P129*'Total Mantenimiento Anual 2021'!$N$7)+(R129*'Total Mantenimiento Anual 2021'!$N$7)+S129</f>
        <v>0</v>
      </c>
    </row>
    <row r="130" spans="1:20" ht="14.25">
      <c r="A130" s="6" t="s">
        <v>400</v>
      </c>
      <c r="B130" s="88"/>
      <c r="C130" s="89"/>
      <c r="D130" s="6" t="s">
        <v>407</v>
      </c>
      <c r="E130" s="89"/>
      <c r="F130" s="2" t="s">
        <v>246</v>
      </c>
      <c r="G130" s="6" t="s">
        <v>422</v>
      </c>
      <c r="H130" s="88"/>
      <c r="I130" s="88"/>
      <c r="J130" s="89"/>
      <c r="K130" s="6" t="s">
        <v>423</v>
      </c>
      <c r="L130" s="89"/>
      <c r="M130" s="6" t="s">
        <v>239</v>
      </c>
      <c r="N130" s="89"/>
      <c r="O130" s="3">
        <v>0</v>
      </c>
      <c r="P130" s="2">
        <v>0</v>
      </c>
      <c r="Q130" s="2">
        <v>0</v>
      </c>
      <c r="R130" s="2">
        <v>0</v>
      </c>
      <c r="S130" s="3">
        <v>0</v>
      </c>
      <c r="T130" s="3">
        <f>O130+(P130*'Total Mantenimiento Anual 2021'!$N$7)+(R130*'Total Mantenimiento Anual 2021'!$N$7)+S130</f>
        <v>0</v>
      </c>
    </row>
    <row r="131" spans="1:20" ht="14.25">
      <c r="A131" s="6" t="s">
        <v>400</v>
      </c>
      <c r="B131" s="88"/>
      <c r="C131" s="89"/>
      <c r="D131" s="6" t="s">
        <v>407</v>
      </c>
      <c r="E131" s="89"/>
      <c r="F131" s="2" t="s">
        <v>246</v>
      </c>
      <c r="G131" s="6" t="s">
        <v>424</v>
      </c>
      <c r="H131" s="88"/>
      <c r="I131" s="88"/>
      <c r="J131" s="89"/>
      <c r="K131" s="6" t="s">
        <v>425</v>
      </c>
      <c r="L131" s="89"/>
      <c r="M131" s="6" t="s">
        <v>106</v>
      </c>
      <c r="N131" s="89"/>
      <c r="O131" s="3">
        <v>0</v>
      </c>
      <c r="P131" s="2">
        <v>0</v>
      </c>
      <c r="Q131" s="2">
        <v>0</v>
      </c>
      <c r="R131" s="2">
        <v>0</v>
      </c>
      <c r="S131" s="3">
        <v>0</v>
      </c>
      <c r="T131" s="3">
        <f>O131+(P131*'Total Mantenimiento Anual 2021'!$N$7)+(R131*'Total Mantenimiento Anual 2021'!$N$7)+S131</f>
        <v>0</v>
      </c>
    </row>
    <row r="132" spans="1:20" ht="14.25">
      <c r="A132" s="6" t="s">
        <v>400</v>
      </c>
      <c r="B132" s="88"/>
      <c r="C132" s="89"/>
      <c r="D132" s="6" t="s">
        <v>426</v>
      </c>
      <c r="E132" s="89"/>
      <c r="F132" s="2" t="s">
        <v>246</v>
      </c>
      <c r="G132" s="6" t="s">
        <v>427</v>
      </c>
      <c r="H132" s="88"/>
      <c r="I132" s="88"/>
      <c r="J132" s="89"/>
      <c r="K132" s="6" t="s">
        <v>428</v>
      </c>
      <c r="L132" s="89"/>
      <c r="M132" s="6" t="s">
        <v>106</v>
      </c>
      <c r="N132" s="89"/>
      <c r="O132" s="3">
        <v>0</v>
      </c>
      <c r="P132" s="2">
        <v>0</v>
      </c>
      <c r="Q132" s="2">
        <v>0</v>
      </c>
      <c r="R132" s="2">
        <v>0</v>
      </c>
      <c r="S132" s="3">
        <v>0</v>
      </c>
      <c r="T132" s="3">
        <f>O132+(P132*'Total Mantenimiento Anual 2021'!$N$7)+(R132*'Total Mantenimiento Anual 2021'!$N$7)+S132</f>
        <v>0</v>
      </c>
    </row>
    <row r="133" spans="1:20" ht="14.25">
      <c r="A133" s="6" t="s">
        <v>400</v>
      </c>
      <c r="B133" s="88"/>
      <c r="C133" s="89"/>
      <c r="D133" s="6" t="s">
        <v>407</v>
      </c>
      <c r="E133" s="89"/>
      <c r="F133" s="2" t="s">
        <v>246</v>
      </c>
      <c r="G133" s="6" t="s">
        <v>429</v>
      </c>
      <c r="H133" s="88"/>
      <c r="I133" s="88"/>
      <c r="J133" s="89"/>
      <c r="K133" s="6" t="s">
        <v>430</v>
      </c>
      <c r="L133" s="89"/>
      <c r="M133" s="6" t="s">
        <v>302</v>
      </c>
      <c r="N133" s="89"/>
      <c r="O133" s="3">
        <v>410000</v>
      </c>
      <c r="P133" s="2">
        <v>0</v>
      </c>
      <c r="Q133" s="2">
        <v>1</v>
      </c>
      <c r="R133" s="2">
        <v>1</v>
      </c>
      <c r="S133" s="3">
        <v>0</v>
      </c>
      <c r="T133" s="3">
        <f>O133+(P133*'Total Mantenimiento Anual 2021'!$N$7)+(R133*'Total Mantenimiento Anual 2021'!$N$7)+S133</f>
        <v>419259.25925925927</v>
      </c>
    </row>
    <row r="134" spans="1:20" ht="14.25">
      <c r="A134" s="6" t="s">
        <v>431</v>
      </c>
      <c r="B134" s="88"/>
      <c r="C134" s="89"/>
      <c r="D134" s="6" t="s">
        <v>432</v>
      </c>
      <c r="E134" s="89"/>
      <c r="F134" s="2" t="s">
        <v>433</v>
      </c>
      <c r="G134" s="6" t="s">
        <v>434</v>
      </c>
      <c r="H134" s="88"/>
      <c r="I134" s="88"/>
      <c r="J134" s="89"/>
      <c r="K134" s="6" t="s">
        <v>435</v>
      </c>
      <c r="L134" s="89"/>
      <c r="M134" s="6" t="s">
        <v>96</v>
      </c>
      <c r="N134" s="89"/>
      <c r="O134" s="3">
        <v>0</v>
      </c>
      <c r="P134" s="2">
        <v>0</v>
      </c>
      <c r="Q134" s="2">
        <v>0</v>
      </c>
      <c r="R134" s="2">
        <v>0</v>
      </c>
      <c r="S134" s="3">
        <v>0</v>
      </c>
      <c r="T134" s="3">
        <f>O134+(P134*'Total Mantenimiento Anual 2021'!$N$7)+(R134*'Total Mantenimiento Anual 2021'!$N$7)+S134</f>
        <v>0</v>
      </c>
    </row>
    <row r="135" spans="1:20" ht="14.25">
      <c r="A135" s="6" t="s">
        <v>436</v>
      </c>
      <c r="B135" s="88"/>
      <c r="C135" s="89"/>
      <c r="D135" s="6" t="s">
        <v>437</v>
      </c>
      <c r="E135" s="89"/>
      <c r="F135" s="2" t="s">
        <v>394</v>
      </c>
      <c r="G135" s="6" t="s">
        <v>438</v>
      </c>
      <c r="H135" s="88"/>
      <c r="I135" s="88"/>
      <c r="J135" s="89"/>
      <c r="K135" s="6" t="s">
        <v>439</v>
      </c>
      <c r="L135" s="89"/>
      <c r="M135" s="6" t="s">
        <v>99</v>
      </c>
      <c r="N135" s="89"/>
      <c r="O135" s="3">
        <v>0</v>
      </c>
      <c r="P135" s="2">
        <v>0</v>
      </c>
      <c r="Q135" s="2">
        <v>0</v>
      </c>
      <c r="R135" s="2">
        <v>0</v>
      </c>
      <c r="S135" s="3">
        <v>0</v>
      </c>
      <c r="T135" s="3">
        <f>O135+(P135*'Total Mantenimiento Anual 2021'!$N$7)+(R135*'Total Mantenimiento Anual 2021'!$N$7)+S135</f>
        <v>0</v>
      </c>
    </row>
    <row r="136" spans="1:20" ht="14.25">
      <c r="A136" s="6" t="s">
        <v>440</v>
      </c>
      <c r="B136" s="88"/>
      <c r="C136" s="89"/>
      <c r="D136" s="6" t="s">
        <v>441</v>
      </c>
      <c r="E136" s="89"/>
      <c r="F136" s="2" t="s">
        <v>442</v>
      </c>
      <c r="G136" s="6" t="s">
        <v>443</v>
      </c>
      <c r="H136" s="88"/>
      <c r="I136" s="88"/>
      <c r="J136" s="89"/>
      <c r="K136" s="6" t="s">
        <v>444</v>
      </c>
      <c r="L136" s="89"/>
      <c r="M136" s="6" t="s">
        <v>99</v>
      </c>
      <c r="N136" s="89"/>
      <c r="O136" s="3">
        <v>0</v>
      </c>
      <c r="P136" s="2">
        <v>4</v>
      </c>
      <c r="Q136" s="2">
        <v>0</v>
      </c>
      <c r="R136" s="2">
        <v>0</v>
      </c>
      <c r="S136" s="3">
        <v>0</v>
      </c>
      <c r="T136" s="3">
        <f>O136+(P136*'Total Mantenimiento Anual 2021'!$N$7)+(R136*'Total Mantenimiento Anual 2021'!$N$7)+S136</f>
        <v>37037.037037037036</v>
      </c>
    </row>
    <row r="137" spans="1:20" ht="14.25">
      <c r="A137" s="6" t="s">
        <v>445</v>
      </c>
      <c r="B137" s="88"/>
      <c r="C137" s="89"/>
      <c r="D137" s="6" t="s">
        <v>446</v>
      </c>
      <c r="E137" s="89"/>
      <c r="F137" s="2" t="s">
        <v>447</v>
      </c>
      <c r="G137" s="6" t="s">
        <v>448</v>
      </c>
      <c r="H137" s="88"/>
      <c r="I137" s="88"/>
      <c r="J137" s="89"/>
      <c r="K137" s="6" t="s">
        <v>449</v>
      </c>
      <c r="L137" s="89"/>
      <c r="M137" s="6" t="s">
        <v>23</v>
      </c>
      <c r="N137" s="89"/>
      <c r="O137" s="3">
        <v>0</v>
      </c>
      <c r="P137" s="2">
        <v>0</v>
      </c>
      <c r="Q137" s="2">
        <v>0</v>
      </c>
      <c r="R137" s="2">
        <v>0</v>
      </c>
      <c r="S137" s="3">
        <v>0</v>
      </c>
      <c r="T137" s="3">
        <f>O137+(P137*'Total Mantenimiento Anual 2021'!$N$7)+(R137*'Total Mantenimiento Anual 2021'!$N$7)+S137</f>
        <v>0</v>
      </c>
    </row>
    <row r="138" spans="1:20" ht="14.25">
      <c r="A138" s="6" t="s">
        <v>445</v>
      </c>
      <c r="B138" s="88"/>
      <c r="C138" s="89"/>
      <c r="D138" s="6" t="s">
        <v>446</v>
      </c>
      <c r="E138" s="89"/>
      <c r="F138" s="2" t="s">
        <v>447</v>
      </c>
      <c r="G138" s="6" t="s">
        <v>450</v>
      </c>
      <c r="H138" s="88"/>
      <c r="I138" s="88"/>
      <c r="J138" s="89"/>
      <c r="K138" s="6" t="s">
        <v>451</v>
      </c>
      <c r="L138" s="89"/>
      <c r="M138" s="6" t="s">
        <v>23</v>
      </c>
      <c r="N138" s="89"/>
      <c r="O138" s="3">
        <v>0</v>
      </c>
      <c r="P138" s="2">
        <v>0</v>
      </c>
      <c r="Q138" s="2">
        <v>0</v>
      </c>
      <c r="R138" s="2">
        <v>0</v>
      </c>
      <c r="S138" s="3">
        <v>0</v>
      </c>
      <c r="T138" s="3">
        <f>O138+(P138*'Total Mantenimiento Anual 2021'!$N$7)+(R138*'Total Mantenimiento Anual 2021'!$N$7)+S138</f>
        <v>0</v>
      </c>
    </row>
    <row r="139" spans="1:20" ht="14.25">
      <c r="A139" s="6" t="s">
        <v>445</v>
      </c>
      <c r="B139" s="88"/>
      <c r="C139" s="89"/>
      <c r="D139" s="6" t="s">
        <v>452</v>
      </c>
      <c r="E139" s="89"/>
      <c r="F139" s="2" t="s">
        <v>169</v>
      </c>
      <c r="G139" s="6" t="s">
        <v>453</v>
      </c>
      <c r="H139" s="88"/>
      <c r="I139" s="88"/>
      <c r="J139" s="89"/>
      <c r="K139" s="6" t="s">
        <v>454</v>
      </c>
      <c r="L139" s="89"/>
      <c r="M139" s="6" t="s">
        <v>23</v>
      </c>
      <c r="N139" s="89"/>
      <c r="O139" s="3">
        <v>0</v>
      </c>
      <c r="P139" s="2">
        <v>0</v>
      </c>
      <c r="Q139" s="2">
        <v>0</v>
      </c>
      <c r="R139" s="2">
        <v>0</v>
      </c>
      <c r="S139" s="3">
        <v>0</v>
      </c>
      <c r="T139" s="3">
        <f>O139+(P139*'Total Mantenimiento Anual 2021'!$N$7)+(R139*'Total Mantenimiento Anual 2021'!$N$7)+S139</f>
        <v>0</v>
      </c>
    </row>
    <row r="140" spans="1:20" ht="14.25">
      <c r="A140" s="6" t="s">
        <v>455</v>
      </c>
      <c r="B140" s="88"/>
      <c r="C140" s="89"/>
      <c r="D140" s="6" t="s">
        <v>456</v>
      </c>
      <c r="E140" s="89"/>
      <c r="F140" s="2" t="s">
        <v>457</v>
      </c>
      <c r="G140" s="6" t="s">
        <v>458</v>
      </c>
      <c r="H140" s="88"/>
      <c r="I140" s="88"/>
      <c r="J140" s="89"/>
      <c r="K140" s="6" t="s">
        <v>459</v>
      </c>
      <c r="L140" s="89"/>
      <c r="M140" s="6" t="s">
        <v>30</v>
      </c>
      <c r="N140" s="89"/>
      <c r="O140" s="3">
        <v>0</v>
      </c>
      <c r="P140" s="2">
        <v>0</v>
      </c>
      <c r="Q140" s="2">
        <v>0</v>
      </c>
      <c r="R140" s="2">
        <v>0</v>
      </c>
      <c r="S140" s="3">
        <v>0</v>
      </c>
      <c r="T140" s="3">
        <f>O140+(P140*'Total Mantenimiento Anual 2021'!$N$7)+(R140*'Total Mantenimiento Anual 2021'!$N$7)+S140</f>
        <v>0</v>
      </c>
    </row>
    <row r="141" spans="1:20" ht="14.25">
      <c r="A141" s="6" t="s">
        <v>460</v>
      </c>
      <c r="B141" s="88"/>
      <c r="C141" s="89"/>
      <c r="D141" s="6" t="s">
        <v>117</v>
      </c>
      <c r="E141" s="89"/>
      <c r="F141" s="2" t="s">
        <v>461</v>
      </c>
      <c r="G141" s="6" t="s">
        <v>462</v>
      </c>
      <c r="H141" s="88"/>
      <c r="I141" s="88"/>
      <c r="J141" s="89"/>
      <c r="K141" s="6" t="s">
        <v>117</v>
      </c>
      <c r="L141" s="89"/>
      <c r="M141" s="6" t="s">
        <v>23</v>
      </c>
      <c r="N141" s="89"/>
      <c r="O141" s="3">
        <v>0</v>
      </c>
      <c r="P141" s="2">
        <v>0</v>
      </c>
      <c r="Q141" s="2">
        <v>0</v>
      </c>
      <c r="R141" s="2">
        <v>0</v>
      </c>
      <c r="S141" s="3">
        <v>0</v>
      </c>
      <c r="T141" s="3">
        <f>O141+(P141*'Total Mantenimiento Anual 2021'!$N$7)+(R141*'Total Mantenimiento Anual 2021'!$N$7)+S141</f>
        <v>0</v>
      </c>
    </row>
    <row r="142" spans="1:20" ht="14.25">
      <c r="A142" s="6" t="s">
        <v>463</v>
      </c>
      <c r="B142" s="88"/>
      <c r="C142" s="89"/>
      <c r="D142" s="6" t="s">
        <v>464</v>
      </c>
      <c r="E142" s="89"/>
      <c r="F142" s="2" t="s">
        <v>206</v>
      </c>
      <c r="G142" s="6" t="s">
        <v>465</v>
      </c>
      <c r="H142" s="88"/>
      <c r="I142" s="88"/>
      <c r="J142" s="89"/>
      <c r="K142" s="6" t="s">
        <v>466</v>
      </c>
      <c r="L142" s="89"/>
      <c r="M142" s="6" t="s">
        <v>99</v>
      </c>
      <c r="N142" s="89"/>
      <c r="O142" s="3">
        <v>0</v>
      </c>
      <c r="P142" s="2">
        <v>4</v>
      </c>
      <c r="Q142" s="2">
        <v>0</v>
      </c>
      <c r="R142" s="2">
        <v>0</v>
      </c>
      <c r="S142" s="3">
        <v>711081</v>
      </c>
      <c r="T142" s="3">
        <f>O142+(P142*'Total Mantenimiento Anual 2021'!$N$7)+(R142*'Total Mantenimiento Anual 2021'!$N$7)+S142</f>
        <v>748118.03703703708</v>
      </c>
    </row>
    <row r="143" spans="1:20" ht="14.25">
      <c r="A143" s="6" t="s">
        <v>467</v>
      </c>
      <c r="B143" s="88"/>
      <c r="C143" s="89"/>
      <c r="D143" s="6" t="s">
        <v>468</v>
      </c>
      <c r="E143" s="89"/>
      <c r="F143" s="2" t="s">
        <v>457</v>
      </c>
      <c r="G143" s="6" t="s">
        <v>469</v>
      </c>
      <c r="H143" s="88"/>
      <c r="I143" s="88"/>
      <c r="J143" s="89"/>
      <c r="K143" s="6" t="s">
        <v>470</v>
      </c>
      <c r="L143" s="89"/>
      <c r="M143" s="6" t="s">
        <v>30</v>
      </c>
      <c r="N143" s="89"/>
      <c r="O143" s="3">
        <v>0</v>
      </c>
      <c r="P143" s="2">
        <v>0</v>
      </c>
      <c r="Q143" s="2">
        <v>0</v>
      </c>
      <c r="R143" s="2">
        <v>0</v>
      </c>
      <c r="S143" s="3">
        <v>0</v>
      </c>
      <c r="T143" s="3">
        <f>O143+(P143*'Total Mantenimiento Anual 2021'!$N$7)+(R143*'Total Mantenimiento Anual 2021'!$N$7)+S143</f>
        <v>0</v>
      </c>
    </row>
    <row r="144" spans="1:20" ht="14.25">
      <c r="A144" s="6" t="s">
        <v>471</v>
      </c>
      <c r="B144" s="88"/>
      <c r="C144" s="89"/>
      <c r="D144" s="6" t="s">
        <v>472</v>
      </c>
      <c r="E144" s="89"/>
      <c r="F144" s="2" t="s">
        <v>348</v>
      </c>
      <c r="G144" s="6" t="s">
        <v>473</v>
      </c>
      <c r="H144" s="88"/>
      <c r="I144" s="88"/>
      <c r="J144" s="89"/>
      <c r="K144" s="6" t="s">
        <v>474</v>
      </c>
      <c r="L144" s="89"/>
      <c r="M144" s="6" t="s">
        <v>310</v>
      </c>
      <c r="N144" s="89"/>
      <c r="O144" s="3">
        <v>0</v>
      </c>
      <c r="P144" s="2">
        <v>0</v>
      </c>
      <c r="Q144" s="2">
        <v>0</v>
      </c>
      <c r="R144" s="2">
        <v>0</v>
      </c>
      <c r="S144" s="3">
        <v>0</v>
      </c>
      <c r="T144" s="3">
        <f>O144+(P144*'Total Mantenimiento Anual 2021'!$N$7)+(R144*'Total Mantenimiento Anual 2021'!$N$7)+S144</f>
        <v>0</v>
      </c>
    </row>
    <row r="145" spans="1:20" ht="28.5">
      <c r="A145" s="6" t="s">
        <v>471</v>
      </c>
      <c r="B145" s="88"/>
      <c r="C145" s="89"/>
      <c r="D145" s="6" t="s">
        <v>475</v>
      </c>
      <c r="E145" s="89"/>
      <c r="F145" s="2" t="s">
        <v>476</v>
      </c>
      <c r="G145" s="6" t="s">
        <v>477</v>
      </c>
      <c r="H145" s="88"/>
      <c r="I145" s="88"/>
      <c r="J145" s="89"/>
      <c r="K145" s="6" t="s">
        <v>478</v>
      </c>
      <c r="L145" s="89"/>
      <c r="M145" s="6" t="s">
        <v>310</v>
      </c>
      <c r="N145" s="89"/>
      <c r="O145" s="3">
        <v>3856552</v>
      </c>
      <c r="P145" s="2">
        <v>0</v>
      </c>
      <c r="Q145" s="2">
        <v>1</v>
      </c>
      <c r="R145" s="2">
        <v>4</v>
      </c>
      <c r="S145" s="3">
        <v>0</v>
      </c>
      <c r="T145" s="3">
        <f>O145+(P145*'Total Mantenimiento Anual 2021'!$N$7)+(R145*'Total Mantenimiento Anual 2021'!$N$7)+S145</f>
        <v>3893589.0370370368</v>
      </c>
    </row>
    <row r="146" spans="1:20" ht="14.25">
      <c r="A146" s="6" t="s">
        <v>479</v>
      </c>
      <c r="B146" s="88"/>
      <c r="C146" s="89"/>
      <c r="D146" s="6" t="s">
        <v>480</v>
      </c>
      <c r="E146" s="89"/>
      <c r="F146" s="2" t="s">
        <v>394</v>
      </c>
      <c r="G146" s="6" t="s">
        <v>481</v>
      </c>
      <c r="H146" s="88"/>
      <c r="I146" s="88"/>
      <c r="J146" s="89"/>
      <c r="K146" s="6" t="s">
        <v>482</v>
      </c>
      <c r="L146" s="89"/>
      <c r="M146" s="6" t="s">
        <v>99</v>
      </c>
      <c r="N146" s="89"/>
      <c r="O146" s="3">
        <v>0</v>
      </c>
      <c r="P146" s="2">
        <v>0</v>
      </c>
      <c r="Q146" s="2">
        <v>0</v>
      </c>
      <c r="R146" s="2">
        <v>0</v>
      </c>
      <c r="S146" s="3">
        <v>0</v>
      </c>
      <c r="T146" s="3">
        <f>O146+(P146*'Total Mantenimiento Anual 2021'!$N$7)+(R146*'Total Mantenimiento Anual 2021'!$N$7)+S146</f>
        <v>0</v>
      </c>
    </row>
    <row r="147" spans="1:20" ht="28.5">
      <c r="A147" s="6" t="s">
        <v>483</v>
      </c>
      <c r="B147" s="88"/>
      <c r="C147" s="89"/>
      <c r="D147" s="6" t="s">
        <v>484</v>
      </c>
      <c r="E147" s="89"/>
      <c r="F147" s="2" t="s">
        <v>485</v>
      </c>
      <c r="G147" s="6" t="s">
        <v>486</v>
      </c>
      <c r="H147" s="88"/>
      <c r="I147" s="88"/>
      <c r="J147" s="89"/>
      <c r="K147" s="6" t="s">
        <v>487</v>
      </c>
      <c r="L147" s="89"/>
      <c r="M147" s="6" t="s">
        <v>102</v>
      </c>
      <c r="N147" s="89"/>
      <c r="O147" s="3">
        <v>0</v>
      </c>
      <c r="P147" s="2">
        <v>0</v>
      </c>
      <c r="Q147" s="2">
        <v>0</v>
      </c>
      <c r="R147" s="2">
        <v>0</v>
      </c>
      <c r="S147" s="3">
        <v>711081</v>
      </c>
      <c r="T147" s="3">
        <f>O147+(P147*'Total Mantenimiento Anual 2021'!$N$7)+(R147*'Total Mantenimiento Anual 2021'!$N$7)+S147</f>
        <v>711081</v>
      </c>
    </row>
    <row r="148" spans="1:20" ht="14.25">
      <c r="A148" s="6" t="s">
        <v>488</v>
      </c>
      <c r="B148" s="88"/>
      <c r="C148" s="89"/>
      <c r="D148" s="6" t="s">
        <v>489</v>
      </c>
      <c r="E148" s="89"/>
      <c r="F148" s="2" t="s">
        <v>348</v>
      </c>
      <c r="G148" s="6" t="s">
        <v>490</v>
      </c>
      <c r="H148" s="88"/>
      <c r="I148" s="88"/>
      <c r="J148" s="89"/>
      <c r="K148" s="6" t="s">
        <v>491</v>
      </c>
      <c r="L148" s="89"/>
      <c r="M148" s="6" t="s">
        <v>310</v>
      </c>
      <c r="N148" s="89"/>
      <c r="O148" s="3">
        <v>0</v>
      </c>
      <c r="P148" s="2">
        <v>0</v>
      </c>
      <c r="Q148" s="2">
        <v>0</v>
      </c>
      <c r="R148" s="2">
        <v>0</v>
      </c>
      <c r="S148" s="3">
        <v>0</v>
      </c>
      <c r="T148" s="3">
        <f>O148+(P148*'Total Mantenimiento Anual 2021'!$N$7)+(R148*'Total Mantenimiento Anual 2021'!$N$7)+S148</f>
        <v>0</v>
      </c>
    </row>
    <row r="149" spans="1:20" ht="14.25">
      <c r="A149" s="6" t="s">
        <v>488</v>
      </c>
      <c r="B149" s="88"/>
      <c r="C149" s="89"/>
      <c r="D149" s="6" t="s">
        <v>489</v>
      </c>
      <c r="E149" s="89"/>
      <c r="F149" s="2" t="s">
        <v>348</v>
      </c>
      <c r="G149" s="6" t="s">
        <v>492</v>
      </c>
      <c r="H149" s="88"/>
      <c r="I149" s="88"/>
      <c r="J149" s="89"/>
      <c r="K149" s="6" t="s">
        <v>493</v>
      </c>
      <c r="L149" s="89"/>
      <c r="M149" s="6" t="s">
        <v>310</v>
      </c>
      <c r="N149" s="89"/>
      <c r="O149" s="3">
        <v>0</v>
      </c>
      <c r="P149" s="2">
        <v>0</v>
      </c>
      <c r="Q149" s="2">
        <v>0</v>
      </c>
      <c r="R149" s="2">
        <v>0</v>
      </c>
      <c r="S149" s="3">
        <v>0</v>
      </c>
      <c r="T149" s="3">
        <f>O149+(P149*'Total Mantenimiento Anual 2021'!$N$7)+(R149*'Total Mantenimiento Anual 2021'!$N$7)+S149</f>
        <v>0</v>
      </c>
    </row>
    <row r="150" spans="1:20" ht="14.25">
      <c r="A150" s="6" t="s">
        <v>488</v>
      </c>
      <c r="B150" s="88"/>
      <c r="C150" s="89"/>
      <c r="D150" s="6" t="s">
        <v>494</v>
      </c>
      <c r="E150" s="89"/>
      <c r="F150" s="2" t="s">
        <v>307</v>
      </c>
      <c r="G150" s="6" t="s">
        <v>495</v>
      </c>
      <c r="H150" s="88"/>
      <c r="I150" s="88"/>
      <c r="J150" s="89"/>
      <c r="K150" s="6" t="s">
        <v>496</v>
      </c>
      <c r="L150" s="89"/>
      <c r="M150" s="6" t="s">
        <v>310</v>
      </c>
      <c r="N150" s="89"/>
      <c r="O150" s="3">
        <v>0</v>
      </c>
      <c r="P150" s="2">
        <v>0</v>
      </c>
      <c r="Q150" s="2">
        <v>1</v>
      </c>
      <c r="R150" s="2">
        <v>1</v>
      </c>
      <c r="S150" s="3">
        <v>0</v>
      </c>
      <c r="T150" s="3">
        <f>O150+(P150*'Total Mantenimiento Anual 2021'!$N$7)+(R150*'Total Mantenimiento Anual 2021'!$N$7)+S150</f>
        <v>9259.2592592592591</v>
      </c>
    </row>
    <row r="151" spans="1:20" ht="14.25">
      <c r="A151" s="6" t="s">
        <v>497</v>
      </c>
      <c r="B151" s="88"/>
      <c r="C151" s="89"/>
      <c r="D151" s="6" t="s">
        <v>498</v>
      </c>
      <c r="E151" s="89"/>
      <c r="F151" s="2" t="s">
        <v>499</v>
      </c>
      <c r="G151" s="6" t="s">
        <v>500</v>
      </c>
      <c r="H151" s="88"/>
      <c r="I151" s="88"/>
      <c r="J151" s="89"/>
      <c r="K151" s="6" t="s">
        <v>220</v>
      </c>
      <c r="L151" s="89"/>
      <c r="M151" s="6" t="s">
        <v>501</v>
      </c>
      <c r="N151" s="89"/>
      <c r="O151" s="3">
        <v>0</v>
      </c>
      <c r="P151" s="2">
        <v>0</v>
      </c>
      <c r="Q151" s="2">
        <v>0</v>
      </c>
      <c r="R151" s="2">
        <v>0</v>
      </c>
      <c r="S151" s="3">
        <v>0</v>
      </c>
      <c r="T151" s="3">
        <f>O151+(P151*'Total Mantenimiento Anual 2021'!$N$7)+(R151*'Total Mantenimiento Anual 2021'!$N$7)+S151</f>
        <v>0</v>
      </c>
    </row>
    <row r="152" spans="1:20" ht="14.25">
      <c r="A152" s="6" t="s">
        <v>497</v>
      </c>
      <c r="B152" s="88"/>
      <c r="C152" s="89"/>
      <c r="D152" s="6" t="s">
        <v>498</v>
      </c>
      <c r="E152" s="89"/>
      <c r="F152" s="2" t="s">
        <v>499</v>
      </c>
      <c r="G152" s="6" t="s">
        <v>502</v>
      </c>
      <c r="H152" s="88"/>
      <c r="I152" s="88"/>
      <c r="J152" s="89"/>
      <c r="K152" s="6" t="s">
        <v>220</v>
      </c>
      <c r="L152" s="89"/>
      <c r="M152" s="6" t="s">
        <v>501</v>
      </c>
      <c r="N152" s="89"/>
      <c r="O152" s="3">
        <v>0</v>
      </c>
      <c r="P152" s="2">
        <v>0</v>
      </c>
      <c r="Q152" s="2">
        <v>0</v>
      </c>
      <c r="R152" s="2">
        <v>0</v>
      </c>
      <c r="S152" s="3">
        <v>0</v>
      </c>
      <c r="T152" s="3">
        <f>O152+(P152*'Total Mantenimiento Anual 2021'!$N$7)+(R152*'Total Mantenimiento Anual 2021'!$N$7)+S152</f>
        <v>0</v>
      </c>
    </row>
    <row r="153" spans="1:20" ht="14.25">
      <c r="A153" s="6" t="s">
        <v>503</v>
      </c>
      <c r="B153" s="88"/>
      <c r="C153" s="89"/>
      <c r="D153" s="6" t="s">
        <v>504</v>
      </c>
      <c r="E153" s="89"/>
      <c r="F153" s="2" t="s">
        <v>184</v>
      </c>
      <c r="G153" s="6" t="s">
        <v>505</v>
      </c>
      <c r="H153" s="88"/>
      <c r="I153" s="88"/>
      <c r="J153" s="89"/>
      <c r="K153" s="6" t="s">
        <v>506</v>
      </c>
      <c r="L153" s="89"/>
      <c r="M153" s="6" t="s">
        <v>99</v>
      </c>
      <c r="N153" s="89"/>
      <c r="O153" s="3">
        <v>0</v>
      </c>
      <c r="P153" s="2">
        <v>0</v>
      </c>
      <c r="Q153" s="2">
        <v>2</v>
      </c>
      <c r="R153" s="2">
        <v>3</v>
      </c>
      <c r="S153" s="3">
        <v>0</v>
      </c>
      <c r="T153" s="3">
        <f>O153+(P153*'Total Mantenimiento Anual 2021'!$N$7)+(R153*'Total Mantenimiento Anual 2021'!$N$7)+S153</f>
        <v>27777.777777777777</v>
      </c>
    </row>
    <row r="154" spans="1:20" ht="14.25">
      <c r="A154" s="6" t="s">
        <v>507</v>
      </c>
      <c r="B154" s="88"/>
      <c r="C154" s="89"/>
      <c r="D154" s="6" t="s">
        <v>508</v>
      </c>
      <c r="E154" s="89"/>
      <c r="F154" s="2" t="s">
        <v>509</v>
      </c>
      <c r="G154" s="6" t="s">
        <v>510</v>
      </c>
      <c r="H154" s="88"/>
      <c r="I154" s="88"/>
      <c r="J154" s="89"/>
      <c r="K154" s="6" t="s">
        <v>511</v>
      </c>
      <c r="L154" s="89"/>
      <c r="M154" s="6" t="s">
        <v>23</v>
      </c>
      <c r="N154" s="89"/>
      <c r="O154" s="3">
        <v>0</v>
      </c>
      <c r="P154" s="2">
        <v>0</v>
      </c>
      <c r="Q154" s="2">
        <v>0</v>
      </c>
      <c r="R154" s="2">
        <v>0</v>
      </c>
      <c r="S154" s="3">
        <v>0</v>
      </c>
      <c r="T154" s="3">
        <f>O154+(P154*'Total Mantenimiento Anual 2021'!$N$7)+(R154*'Total Mantenimiento Anual 2021'!$N$7)+S154</f>
        <v>0</v>
      </c>
    </row>
    <row r="155" spans="1:20" ht="28.5">
      <c r="A155" s="6" t="s">
        <v>512</v>
      </c>
      <c r="B155" s="88"/>
      <c r="C155" s="89"/>
      <c r="D155" s="6" t="s">
        <v>513</v>
      </c>
      <c r="E155" s="89"/>
      <c r="F155" s="2" t="s">
        <v>402</v>
      </c>
      <c r="G155" s="6" t="s">
        <v>514</v>
      </c>
      <c r="H155" s="88"/>
      <c r="I155" s="88"/>
      <c r="J155" s="89"/>
      <c r="K155" s="6" t="s">
        <v>515</v>
      </c>
      <c r="L155" s="89"/>
      <c r="M155" s="6" t="s">
        <v>516</v>
      </c>
      <c r="N155" s="89"/>
      <c r="O155" s="3">
        <v>0</v>
      </c>
      <c r="P155" s="2">
        <v>0</v>
      </c>
      <c r="Q155" s="2">
        <v>0</v>
      </c>
      <c r="R155" s="2">
        <v>0</v>
      </c>
      <c r="S155" s="3">
        <v>0</v>
      </c>
      <c r="T155" s="3">
        <f>O155+(P155*'Total Mantenimiento Anual 2021'!$N$7)+(R155*'Total Mantenimiento Anual 2021'!$N$7)+S155</f>
        <v>0</v>
      </c>
    </row>
    <row r="156" spans="1:20" ht="28.5">
      <c r="A156" s="6" t="s">
        <v>512</v>
      </c>
      <c r="B156" s="88"/>
      <c r="C156" s="89"/>
      <c r="D156" s="6" t="s">
        <v>513</v>
      </c>
      <c r="E156" s="89"/>
      <c r="F156" s="2" t="s">
        <v>402</v>
      </c>
      <c r="G156" s="6" t="s">
        <v>517</v>
      </c>
      <c r="H156" s="88"/>
      <c r="I156" s="88"/>
      <c r="J156" s="89"/>
      <c r="K156" s="6" t="s">
        <v>518</v>
      </c>
      <c r="L156" s="89"/>
      <c r="M156" s="6" t="s">
        <v>516</v>
      </c>
      <c r="N156" s="89"/>
      <c r="O156" s="3">
        <v>0</v>
      </c>
      <c r="P156" s="2">
        <v>0</v>
      </c>
      <c r="Q156" s="2">
        <v>0</v>
      </c>
      <c r="R156" s="2">
        <v>0</v>
      </c>
      <c r="S156" s="3">
        <v>0</v>
      </c>
      <c r="T156" s="3">
        <f>O156+(P156*'Total Mantenimiento Anual 2021'!$N$7)+(R156*'Total Mantenimiento Anual 2021'!$N$7)+S156</f>
        <v>0</v>
      </c>
    </row>
    <row r="157" spans="1:20" ht="28.5">
      <c r="A157" s="6" t="s">
        <v>512</v>
      </c>
      <c r="B157" s="88"/>
      <c r="C157" s="89"/>
      <c r="D157" s="6" t="s">
        <v>513</v>
      </c>
      <c r="E157" s="89"/>
      <c r="F157" s="2" t="s">
        <v>402</v>
      </c>
      <c r="G157" s="6" t="s">
        <v>519</v>
      </c>
      <c r="H157" s="88"/>
      <c r="I157" s="88"/>
      <c r="J157" s="89"/>
      <c r="K157" s="6" t="s">
        <v>520</v>
      </c>
      <c r="L157" s="89"/>
      <c r="M157" s="6" t="s">
        <v>516</v>
      </c>
      <c r="N157" s="89"/>
      <c r="O157" s="3">
        <v>0</v>
      </c>
      <c r="P157" s="2">
        <v>0</v>
      </c>
      <c r="Q157" s="2">
        <v>0</v>
      </c>
      <c r="R157" s="2">
        <v>0</v>
      </c>
      <c r="S157" s="3">
        <v>0</v>
      </c>
      <c r="T157" s="3">
        <f>O157+(P157*'Total Mantenimiento Anual 2021'!$N$7)+(R157*'Total Mantenimiento Anual 2021'!$N$7)+S157</f>
        <v>0</v>
      </c>
    </row>
    <row r="158" spans="1:20" ht="28.5">
      <c r="A158" s="6" t="s">
        <v>512</v>
      </c>
      <c r="B158" s="88"/>
      <c r="C158" s="89"/>
      <c r="D158" s="6" t="s">
        <v>513</v>
      </c>
      <c r="E158" s="89"/>
      <c r="F158" s="2" t="s">
        <v>402</v>
      </c>
      <c r="G158" s="6" t="s">
        <v>521</v>
      </c>
      <c r="H158" s="88"/>
      <c r="I158" s="88"/>
      <c r="J158" s="89"/>
      <c r="K158" s="6" t="s">
        <v>522</v>
      </c>
      <c r="L158" s="89"/>
      <c r="M158" s="6" t="s">
        <v>516</v>
      </c>
      <c r="N158" s="89"/>
      <c r="O158" s="3">
        <v>0</v>
      </c>
      <c r="P158" s="2">
        <v>0</v>
      </c>
      <c r="Q158" s="2">
        <v>0</v>
      </c>
      <c r="R158" s="2">
        <v>0</v>
      </c>
      <c r="S158" s="3">
        <v>0</v>
      </c>
      <c r="T158" s="3">
        <f>O158+(P158*'Total Mantenimiento Anual 2021'!$N$7)+(R158*'Total Mantenimiento Anual 2021'!$N$7)+S158</f>
        <v>0</v>
      </c>
    </row>
    <row r="159" spans="1:20" ht="28.5">
      <c r="A159" s="6" t="s">
        <v>512</v>
      </c>
      <c r="B159" s="88"/>
      <c r="C159" s="89"/>
      <c r="D159" s="6" t="s">
        <v>513</v>
      </c>
      <c r="E159" s="89"/>
      <c r="F159" s="2" t="s">
        <v>402</v>
      </c>
      <c r="G159" s="6" t="s">
        <v>523</v>
      </c>
      <c r="H159" s="88"/>
      <c r="I159" s="88"/>
      <c r="J159" s="89"/>
      <c r="K159" s="6" t="s">
        <v>524</v>
      </c>
      <c r="L159" s="89"/>
      <c r="M159" s="6" t="s">
        <v>516</v>
      </c>
      <c r="N159" s="89"/>
      <c r="O159" s="3">
        <v>0</v>
      </c>
      <c r="P159" s="2">
        <v>0</v>
      </c>
      <c r="Q159" s="2">
        <v>0</v>
      </c>
      <c r="R159" s="2">
        <v>0</v>
      </c>
      <c r="S159" s="3">
        <v>0</v>
      </c>
      <c r="T159" s="3">
        <f>O159+(P159*'Total Mantenimiento Anual 2021'!$N$7)+(R159*'Total Mantenimiento Anual 2021'!$N$7)+S159</f>
        <v>0</v>
      </c>
    </row>
    <row r="160" spans="1:20" ht="28.5">
      <c r="A160" s="6" t="s">
        <v>512</v>
      </c>
      <c r="B160" s="88"/>
      <c r="C160" s="89"/>
      <c r="D160" s="6" t="s">
        <v>513</v>
      </c>
      <c r="E160" s="89"/>
      <c r="F160" s="2" t="s">
        <v>402</v>
      </c>
      <c r="G160" s="6" t="s">
        <v>525</v>
      </c>
      <c r="H160" s="88"/>
      <c r="I160" s="88"/>
      <c r="J160" s="89"/>
      <c r="K160" s="6" t="s">
        <v>526</v>
      </c>
      <c r="L160" s="89"/>
      <c r="M160" s="6" t="s">
        <v>516</v>
      </c>
      <c r="N160" s="89"/>
      <c r="O160" s="3">
        <v>0</v>
      </c>
      <c r="P160" s="2">
        <v>0</v>
      </c>
      <c r="Q160" s="2">
        <v>0</v>
      </c>
      <c r="R160" s="2">
        <v>0</v>
      </c>
      <c r="S160" s="3">
        <v>0</v>
      </c>
      <c r="T160" s="3">
        <f>O160+(P160*'Total Mantenimiento Anual 2021'!$N$7)+(R160*'Total Mantenimiento Anual 2021'!$N$7)+S160</f>
        <v>0</v>
      </c>
    </row>
    <row r="161" spans="1:20" ht="28.5">
      <c r="A161" s="6" t="s">
        <v>512</v>
      </c>
      <c r="B161" s="88"/>
      <c r="C161" s="89"/>
      <c r="D161" s="6" t="s">
        <v>513</v>
      </c>
      <c r="E161" s="89"/>
      <c r="F161" s="2" t="s">
        <v>402</v>
      </c>
      <c r="G161" s="6" t="s">
        <v>527</v>
      </c>
      <c r="H161" s="88"/>
      <c r="I161" s="88"/>
      <c r="J161" s="89"/>
      <c r="K161" s="6" t="s">
        <v>528</v>
      </c>
      <c r="L161" s="89"/>
      <c r="M161" s="6" t="s">
        <v>516</v>
      </c>
      <c r="N161" s="89"/>
      <c r="O161" s="3">
        <v>0</v>
      </c>
      <c r="P161" s="2">
        <v>0</v>
      </c>
      <c r="Q161" s="2">
        <v>0</v>
      </c>
      <c r="R161" s="2">
        <v>0</v>
      </c>
      <c r="S161" s="3">
        <v>0</v>
      </c>
      <c r="T161" s="3">
        <f>O161+(P161*'Total Mantenimiento Anual 2021'!$N$7)+(R161*'Total Mantenimiento Anual 2021'!$N$7)+S161</f>
        <v>0</v>
      </c>
    </row>
    <row r="162" spans="1:20" ht="28.5">
      <c r="A162" s="6" t="s">
        <v>512</v>
      </c>
      <c r="B162" s="88"/>
      <c r="C162" s="89"/>
      <c r="D162" s="6" t="s">
        <v>513</v>
      </c>
      <c r="E162" s="89"/>
      <c r="F162" s="2" t="s">
        <v>402</v>
      </c>
      <c r="G162" s="6" t="s">
        <v>529</v>
      </c>
      <c r="H162" s="88"/>
      <c r="I162" s="88"/>
      <c r="J162" s="89"/>
      <c r="K162" s="6" t="s">
        <v>530</v>
      </c>
      <c r="L162" s="89"/>
      <c r="M162" s="6" t="s">
        <v>516</v>
      </c>
      <c r="N162" s="89"/>
      <c r="O162" s="3">
        <v>0</v>
      </c>
      <c r="P162" s="2">
        <v>0</v>
      </c>
      <c r="Q162" s="2">
        <v>0</v>
      </c>
      <c r="R162" s="2">
        <v>0</v>
      </c>
      <c r="S162" s="3">
        <v>0</v>
      </c>
      <c r="T162" s="3">
        <f>O162+(P162*'Total Mantenimiento Anual 2021'!$N$7)+(R162*'Total Mantenimiento Anual 2021'!$N$7)+S162</f>
        <v>0</v>
      </c>
    </row>
    <row r="163" spans="1:20" ht="28.5">
      <c r="A163" s="6" t="s">
        <v>512</v>
      </c>
      <c r="B163" s="88"/>
      <c r="C163" s="89"/>
      <c r="D163" s="6" t="s">
        <v>513</v>
      </c>
      <c r="E163" s="89"/>
      <c r="F163" s="2" t="s">
        <v>402</v>
      </c>
      <c r="G163" s="6" t="s">
        <v>531</v>
      </c>
      <c r="H163" s="88"/>
      <c r="I163" s="88"/>
      <c r="J163" s="89"/>
      <c r="K163" s="6" t="s">
        <v>532</v>
      </c>
      <c r="L163" s="89"/>
      <c r="M163" s="6" t="s">
        <v>516</v>
      </c>
      <c r="N163" s="89"/>
      <c r="O163" s="3">
        <v>0</v>
      </c>
      <c r="P163" s="2">
        <v>0</v>
      </c>
      <c r="Q163" s="2">
        <v>0</v>
      </c>
      <c r="R163" s="2">
        <v>0</v>
      </c>
      <c r="S163" s="3">
        <v>0</v>
      </c>
      <c r="T163" s="3">
        <f>O163+(P163*'Total Mantenimiento Anual 2021'!$N$7)+(R163*'Total Mantenimiento Anual 2021'!$N$7)+S163</f>
        <v>0</v>
      </c>
    </row>
    <row r="164" spans="1:20" ht="28.5">
      <c r="A164" s="6" t="s">
        <v>512</v>
      </c>
      <c r="B164" s="88"/>
      <c r="C164" s="89"/>
      <c r="D164" s="6" t="s">
        <v>533</v>
      </c>
      <c r="E164" s="89"/>
      <c r="F164" s="2" t="s">
        <v>402</v>
      </c>
      <c r="G164" s="6" t="s">
        <v>534</v>
      </c>
      <c r="H164" s="88"/>
      <c r="I164" s="88"/>
      <c r="J164" s="89"/>
      <c r="K164" s="6" t="s">
        <v>535</v>
      </c>
      <c r="L164" s="89"/>
      <c r="M164" s="6" t="s">
        <v>516</v>
      </c>
      <c r="N164" s="89"/>
      <c r="O164" s="3">
        <v>0</v>
      </c>
      <c r="P164" s="2">
        <v>1</v>
      </c>
      <c r="Q164" s="2">
        <v>1</v>
      </c>
      <c r="R164" s="2">
        <v>1</v>
      </c>
      <c r="S164" s="3">
        <v>0</v>
      </c>
      <c r="T164" s="3">
        <f>O164+(P164*'Total Mantenimiento Anual 2021'!$N$7)+(R164*'Total Mantenimiento Anual 2021'!$N$7)+S164</f>
        <v>18518.518518518518</v>
      </c>
    </row>
    <row r="165" spans="1:20" ht="28.5">
      <c r="A165" s="6" t="s">
        <v>512</v>
      </c>
      <c r="B165" s="88"/>
      <c r="C165" s="89"/>
      <c r="D165" s="6" t="s">
        <v>533</v>
      </c>
      <c r="E165" s="89"/>
      <c r="F165" s="2" t="s">
        <v>402</v>
      </c>
      <c r="G165" s="6" t="s">
        <v>536</v>
      </c>
      <c r="H165" s="88"/>
      <c r="I165" s="88"/>
      <c r="J165" s="89"/>
      <c r="K165" s="6" t="s">
        <v>537</v>
      </c>
      <c r="L165" s="89"/>
      <c r="M165" s="6" t="s">
        <v>516</v>
      </c>
      <c r="N165" s="89"/>
      <c r="O165" s="3">
        <v>0</v>
      </c>
      <c r="P165" s="2">
        <v>0</v>
      </c>
      <c r="Q165" s="2">
        <v>0</v>
      </c>
      <c r="R165" s="2">
        <v>0</v>
      </c>
      <c r="S165" s="3">
        <v>0</v>
      </c>
      <c r="T165" s="3">
        <f>O165+(P165*'Total Mantenimiento Anual 2021'!$N$7)+(R165*'Total Mantenimiento Anual 2021'!$N$7)+S165</f>
        <v>0</v>
      </c>
    </row>
    <row r="166" spans="1:20" ht="28.5">
      <c r="A166" s="6" t="s">
        <v>512</v>
      </c>
      <c r="B166" s="88"/>
      <c r="C166" s="89"/>
      <c r="D166" s="6" t="s">
        <v>533</v>
      </c>
      <c r="E166" s="89"/>
      <c r="F166" s="2" t="s">
        <v>402</v>
      </c>
      <c r="G166" s="6" t="s">
        <v>538</v>
      </c>
      <c r="H166" s="88"/>
      <c r="I166" s="88"/>
      <c r="J166" s="89"/>
      <c r="K166" s="6" t="s">
        <v>539</v>
      </c>
      <c r="L166" s="89"/>
      <c r="M166" s="6" t="s">
        <v>516</v>
      </c>
      <c r="N166" s="89"/>
      <c r="O166" s="3">
        <v>0</v>
      </c>
      <c r="P166" s="2">
        <v>1</v>
      </c>
      <c r="Q166" s="2">
        <v>0</v>
      </c>
      <c r="R166" s="2">
        <v>0</v>
      </c>
      <c r="S166" s="3">
        <v>0</v>
      </c>
      <c r="T166" s="3">
        <f>O166+(P166*'Total Mantenimiento Anual 2021'!$N$7)+(R166*'Total Mantenimiento Anual 2021'!$N$7)+S166</f>
        <v>9259.2592592592591</v>
      </c>
    </row>
    <row r="167" spans="1:20" ht="28.5">
      <c r="A167" s="6" t="s">
        <v>512</v>
      </c>
      <c r="B167" s="88"/>
      <c r="C167" s="89"/>
      <c r="D167" s="6" t="s">
        <v>533</v>
      </c>
      <c r="E167" s="89"/>
      <c r="F167" s="2" t="s">
        <v>402</v>
      </c>
      <c r="G167" s="6" t="s">
        <v>540</v>
      </c>
      <c r="H167" s="88"/>
      <c r="I167" s="88"/>
      <c r="J167" s="89"/>
      <c r="K167" s="6" t="s">
        <v>541</v>
      </c>
      <c r="L167" s="89"/>
      <c r="M167" s="6" t="s">
        <v>516</v>
      </c>
      <c r="N167" s="89"/>
      <c r="O167" s="3">
        <v>0</v>
      </c>
      <c r="P167" s="2">
        <v>1</v>
      </c>
      <c r="Q167" s="2">
        <v>0</v>
      </c>
      <c r="R167" s="2">
        <v>0</v>
      </c>
      <c r="S167" s="3">
        <v>0</v>
      </c>
      <c r="T167" s="3">
        <f>O167+(P167*'Total Mantenimiento Anual 2021'!$N$7)+(R167*'Total Mantenimiento Anual 2021'!$N$7)+S167</f>
        <v>9259.2592592592591</v>
      </c>
    </row>
    <row r="168" spans="1:20" ht="28.5">
      <c r="A168" s="6" t="s">
        <v>512</v>
      </c>
      <c r="B168" s="88"/>
      <c r="C168" s="89"/>
      <c r="D168" s="6" t="s">
        <v>533</v>
      </c>
      <c r="E168" s="89"/>
      <c r="F168" s="2" t="s">
        <v>402</v>
      </c>
      <c r="G168" s="6" t="s">
        <v>542</v>
      </c>
      <c r="H168" s="88"/>
      <c r="I168" s="88"/>
      <c r="J168" s="89"/>
      <c r="K168" s="6" t="s">
        <v>543</v>
      </c>
      <c r="L168" s="89"/>
      <c r="M168" s="6" t="s">
        <v>516</v>
      </c>
      <c r="N168" s="89"/>
      <c r="O168" s="3">
        <v>0</v>
      </c>
      <c r="P168" s="2">
        <v>1</v>
      </c>
      <c r="Q168" s="2">
        <v>0</v>
      </c>
      <c r="R168" s="2">
        <v>0</v>
      </c>
      <c r="S168" s="3">
        <v>0</v>
      </c>
      <c r="T168" s="3">
        <f>O168+(P168*'Total Mantenimiento Anual 2021'!$N$7)+(R168*'Total Mantenimiento Anual 2021'!$N$7)+S168</f>
        <v>9259.2592592592591</v>
      </c>
    </row>
    <row r="169" spans="1:20" ht="28.5">
      <c r="A169" s="6" t="s">
        <v>512</v>
      </c>
      <c r="B169" s="88"/>
      <c r="C169" s="89"/>
      <c r="D169" s="6" t="s">
        <v>533</v>
      </c>
      <c r="E169" s="89"/>
      <c r="F169" s="2" t="s">
        <v>402</v>
      </c>
      <c r="G169" s="6" t="s">
        <v>544</v>
      </c>
      <c r="H169" s="88"/>
      <c r="I169" s="88"/>
      <c r="J169" s="89"/>
      <c r="K169" s="6" t="s">
        <v>545</v>
      </c>
      <c r="L169" s="89"/>
      <c r="M169" s="6" t="s">
        <v>516</v>
      </c>
      <c r="N169" s="89"/>
      <c r="O169" s="3">
        <v>0</v>
      </c>
      <c r="P169" s="2">
        <v>1</v>
      </c>
      <c r="Q169" s="2">
        <v>0</v>
      </c>
      <c r="R169" s="2">
        <v>0</v>
      </c>
      <c r="S169" s="3">
        <v>0</v>
      </c>
      <c r="T169" s="3">
        <f>O169+(P169*'Total Mantenimiento Anual 2021'!$N$7)+(R169*'Total Mantenimiento Anual 2021'!$N$7)+S169</f>
        <v>9259.2592592592591</v>
      </c>
    </row>
    <row r="170" spans="1:20" ht="28.5">
      <c r="A170" s="6" t="s">
        <v>512</v>
      </c>
      <c r="B170" s="88"/>
      <c r="C170" s="89"/>
      <c r="D170" s="6" t="s">
        <v>533</v>
      </c>
      <c r="E170" s="89"/>
      <c r="F170" s="2" t="s">
        <v>402</v>
      </c>
      <c r="G170" s="6" t="s">
        <v>546</v>
      </c>
      <c r="H170" s="88"/>
      <c r="I170" s="88"/>
      <c r="J170" s="89"/>
      <c r="K170" s="6" t="s">
        <v>547</v>
      </c>
      <c r="L170" s="89"/>
      <c r="M170" s="6" t="s">
        <v>516</v>
      </c>
      <c r="N170" s="89"/>
      <c r="O170" s="3">
        <v>0</v>
      </c>
      <c r="P170" s="2">
        <v>1</v>
      </c>
      <c r="Q170" s="2">
        <v>0</v>
      </c>
      <c r="R170" s="2">
        <v>0</v>
      </c>
      <c r="S170" s="3">
        <v>0</v>
      </c>
      <c r="T170" s="3">
        <f>O170+(P170*'Total Mantenimiento Anual 2021'!$N$7)+(R170*'Total Mantenimiento Anual 2021'!$N$7)+S170</f>
        <v>9259.2592592592591</v>
      </c>
    </row>
    <row r="171" spans="1:20" ht="28.5">
      <c r="A171" s="6" t="s">
        <v>512</v>
      </c>
      <c r="B171" s="88"/>
      <c r="C171" s="89"/>
      <c r="D171" s="6" t="s">
        <v>533</v>
      </c>
      <c r="E171" s="89"/>
      <c r="F171" s="2" t="s">
        <v>402</v>
      </c>
      <c r="G171" s="6" t="s">
        <v>548</v>
      </c>
      <c r="H171" s="88"/>
      <c r="I171" s="88"/>
      <c r="J171" s="89"/>
      <c r="K171" s="6" t="s">
        <v>549</v>
      </c>
      <c r="L171" s="89"/>
      <c r="M171" s="6" t="s">
        <v>516</v>
      </c>
      <c r="N171" s="89"/>
      <c r="O171" s="3">
        <v>0</v>
      </c>
      <c r="P171" s="2">
        <v>1</v>
      </c>
      <c r="Q171" s="2">
        <v>0</v>
      </c>
      <c r="R171" s="2">
        <v>0</v>
      </c>
      <c r="S171" s="3">
        <v>0</v>
      </c>
      <c r="T171" s="3">
        <f>O171+(P171*'Total Mantenimiento Anual 2021'!$N$7)+(R171*'Total Mantenimiento Anual 2021'!$N$7)+S171</f>
        <v>9259.2592592592591</v>
      </c>
    </row>
    <row r="172" spans="1:20" ht="28.5">
      <c r="A172" s="6" t="s">
        <v>512</v>
      </c>
      <c r="B172" s="88"/>
      <c r="C172" s="89"/>
      <c r="D172" s="6" t="s">
        <v>533</v>
      </c>
      <c r="E172" s="89"/>
      <c r="F172" s="2" t="s">
        <v>402</v>
      </c>
      <c r="G172" s="6" t="s">
        <v>550</v>
      </c>
      <c r="H172" s="88"/>
      <c r="I172" s="88"/>
      <c r="J172" s="89"/>
      <c r="K172" s="6" t="s">
        <v>551</v>
      </c>
      <c r="L172" s="89"/>
      <c r="M172" s="6" t="s">
        <v>516</v>
      </c>
      <c r="N172" s="89"/>
      <c r="O172" s="3">
        <v>0</v>
      </c>
      <c r="P172" s="2">
        <v>0</v>
      </c>
      <c r="Q172" s="2">
        <v>2</v>
      </c>
      <c r="R172" s="2">
        <v>2</v>
      </c>
      <c r="S172" s="3">
        <v>0</v>
      </c>
      <c r="T172" s="3">
        <f>O172+(P172*'Total Mantenimiento Anual 2021'!$N$7)+(R172*'Total Mantenimiento Anual 2021'!$N$7)+S172</f>
        <v>18518.518518518518</v>
      </c>
    </row>
    <row r="173" spans="1:20" ht="28.5">
      <c r="A173" s="6" t="s">
        <v>512</v>
      </c>
      <c r="B173" s="88"/>
      <c r="C173" s="89"/>
      <c r="D173" s="6" t="s">
        <v>513</v>
      </c>
      <c r="E173" s="89"/>
      <c r="F173" s="2" t="s">
        <v>402</v>
      </c>
      <c r="G173" s="6" t="s">
        <v>552</v>
      </c>
      <c r="H173" s="88"/>
      <c r="I173" s="88"/>
      <c r="J173" s="89"/>
      <c r="K173" s="6" t="s">
        <v>553</v>
      </c>
      <c r="L173" s="89"/>
      <c r="M173" s="6" t="s">
        <v>71</v>
      </c>
      <c r="N173" s="89"/>
      <c r="O173" s="3">
        <v>0</v>
      </c>
      <c r="P173" s="2">
        <v>1</v>
      </c>
      <c r="Q173" s="2">
        <v>2</v>
      </c>
      <c r="R173" s="2">
        <v>4</v>
      </c>
      <c r="S173" s="3">
        <v>0</v>
      </c>
      <c r="T173" s="3">
        <f>O173+(P173*'Total Mantenimiento Anual 2021'!$N$7)+(R173*'Total Mantenimiento Anual 2021'!$N$7)+S173</f>
        <v>46296.296296296292</v>
      </c>
    </row>
    <row r="174" spans="1:20" ht="28.5">
      <c r="A174" s="6" t="s">
        <v>512</v>
      </c>
      <c r="B174" s="88"/>
      <c r="C174" s="89"/>
      <c r="D174" s="6" t="s">
        <v>513</v>
      </c>
      <c r="E174" s="89"/>
      <c r="F174" s="2" t="s">
        <v>402</v>
      </c>
      <c r="G174" s="6" t="s">
        <v>554</v>
      </c>
      <c r="H174" s="88"/>
      <c r="I174" s="88"/>
      <c r="J174" s="89"/>
      <c r="K174" s="6" t="s">
        <v>555</v>
      </c>
      <c r="L174" s="89"/>
      <c r="M174" s="6" t="s">
        <v>71</v>
      </c>
      <c r="N174" s="89"/>
      <c r="O174" s="3">
        <v>0</v>
      </c>
      <c r="P174" s="2">
        <v>1</v>
      </c>
      <c r="Q174" s="2">
        <v>1</v>
      </c>
      <c r="R174" s="2">
        <v>4</v>
      </c>
      <c r="S174" s="3">
        <v>0</v>
      </c>
      <c r="T174" s="3">
        <f>O174+(P174*'Total Mantenimiento Anual 2021'!$N$7)+(R174*'Total Mantenimiento Anual 2021'!$N$7)+S174</f>
        <v>46296.296296296292</v>
      </c>
    </row>
    <row r="175" spans="1:20" ht="28.5">
      <c r="A175" s="6" t="s">
        <v>512</v>
      </c>
      <c r="B175" s="88"/>
      <c r="C175" s="89"/>
      <c r="D175" s="6" t="s">
        <v>513</v>
      </c>
      <c r="E175" s="89"/>
      <c r="F175" s="2" t="s">
        <v>402</v>
      </c>
      <c r="G175" s="6" t="s">
        <v>556</v>
      </c>
      <c r="H175" s="88"/>
      <c r="I175" s="88"/>
      <c r="J175" s="89"/>
      <c r="K175" s="6" t="s">
        <v>557</v>
      </c>
      <c r="L175" s="89"/>
      <c r="M175" s="6" t="s">
        <v>71</v>
      </c>
      <c r="N175" s="89"/>
      <c r="O175" s="3">
        <v>0</v>
      </c>
      <c r="P175" s="2">
        <v>1</v>
      </c>
      <c r="Q175" s="2">
        <v>1</v>
      </c>
      <c r="R175" s="2">
        <v>2</v>
      </c>
      <c r="S175" s="3">
        <v>0</v>
      </c>
      <c r="T175" s="3">
        <f>O175+(P175*'Total Mantenimiento Anual 2021'!$N$7)+(R175*'Total Mantenimiento Anual 2021'!$N$7)+S175</f>
        <v>27777.777777777777</v>
      </c>
    </row>
    <row r="176" spans="1:20" ht="28.5">
      <c r="A176" s="6" t="s">
        <v>512</v>
      </c>
      <c r="B176" s="88"/>
      <c r="C176" s="89"/>
      <c r="D176" s="6" t="s">
        <v>513</v>
      </c>
      <c r="E176" s="89"/>
      <c r="F176" s="2" t="s">
        <v>402</v>
      </c>
      <c r="G176" s="6" t="s">
        <v>558</v>
      </c>
      <c r="H176" s="88"/>
      <c r="I176" s="88"/>
      <c r="J176" s="89"/>
      <c r="K176" s="6" t="s">
        <v>559</v>
      </c>
      <c r="L176" s="89"/>
      <c r="M176" s="6" t="s">
        <v>71</v>
      </c>
      <c r="N176" s="89"/>
      <c r="O176" s="3">
        <v>0</v>
      </c>
      <c r="P176" s="2">
        <v>1</v>
      </c>
      <c r="Q176" s="2">
        <v>1</v>
      </c>
      <c r="R176" s="2">
        <v>2</v>
      </c>
      <c r="S176" s="3">
        <v>0</v>
      </c>
      <c r="T176" s="3">
        <f>O176+(P176*'Total Mantenimiento Anual 2021'!$N$7)+(R176*'Total Mantenimiento Anual 2021'!$N$7)+S176</f>
        <v>27777.777777777777</v>
      </c>
    </row>
    <row r="177" spans="1:20" ht="28.5">
      <c r="A177" s="6" t="s">
        <v>512</v>
      </c>
      <c r="B177" s="88"/>
      <c r="C177" s="89"/>
      <c r="D177" s="6" t="s">
        <v>513</v>
      </c>
      <c r="E177" s="89"/>
      <c r="F177" s="2" t="s">
        <v>402</v>
      </c>
      <c r="G177" s="6" t="s">
        <v>560</v>
      </c>
      <c r="H177" s="88"/>
      <c r="I177" s="88"/>
      <c r="J177" s="89"/>
      <c r="K177" s="6" t="s">
        <v>561</v>
      </c>
      <c r="L177" s="89"/>
      <c r="M177" s="6" t="s">
        <v>71</v>
      </c>
      <c r="N177" s="89"/>
      <c r="O177" s="3">
        <v>0</v>
      </c>
      <c r="P177" s="2">
        <v>1</v>
      </c>
      <c r="Q177" s="2">
        <v>1</v>
      </c>
      <c r="R177" s="2">
        <v>2</v>
      </c>
      <c r="S177" s="3">
        <v>0</v>
      </c>
      <c r="T177" s="3">
        <f>O177+(P177*'Total Mantenimiento Anual 2021'!$N$7)+(R177*'Total Mantenimiento Anual 2021'!$N$7)+S177</f>
        <v>27777.777777777777</v>
      </c>
    </row>
    <row r="178" spans="1:20" ht="28.5">
      <c r="A178" s="6" t="s">
        <v>512</v>
      </c>
      <c r="B178" s="88"/>
      <c r="C178" s="89"/>
      <c r="D178" s="6" t="s">
        <v>513</v>
      </c>
      <c r="E178" s="89"/>
      <c r="F178" s="2" t="s">
        <v>402</v>
      </c>
      <c r="G178" s="6" t="s">
        <v>562</v>
      </c>
      <c r="H178" s="88"/>
      <c r="I178" s="88"/>
      <c r="J178" s="89"/>
      <c r="K178" s="6" t="s">
        <v>563</v>
      </c>
      <c r="L178" s="89"/>
      <c r="M178" s="6" t="s">
        <v>71</v>
      </c>
      <c r="N178" s="89"/>
      <c r="O178" s="3">
        <v>0</v>
      </c>
      <c r="P178" s="2">
        <v>1</v>
      </c>
      <c r="Q178" s="2">
        <v>1</v>
      </c>
      <c r="R178" s="2">
        <v>2</v>
      </c>
      <c r="S178" s="3">
        <v>0</v>
      </c>
      <c r="T178" s="3">
        <f>O178+(P178*'Total Mantenimiento Anual 2021'!$N$7)+(R178*'Total Mantenimiento Anual 2021'!$N$7)+S178</f>
        <v>27777.777777777777</v>
      </c>
    </row>
    <row r="179" spans="1:20" ht="28.5">
      <c r="A179" s="6" t="s">
        <v>512</v>
      </c>
      <c r="B179" s="88"/>
      <c r="C179" s="89"/>
      <c r="D179" s="6" t="s">
        <v>513</v>
      </c>
      <c r="E179" s="89"/>
      <c r="F179" s="2" t="s">
        <v>402</v>
      </c>
      <c r="G179" s="6" t="s">
        <v>564</v>
      </c>
      <c r="H179" s="88"/>
      <c r="I179" s="88"/>
      <c r="J179" s="89"/>
      <c r="K179" s="6" t="s">
        <v>565</v>
      </c>
      <c r="L179" s="89"/>
      <c r="M179" s="6" t="s">
        <v>71</v>
      </c>
      <c r="N179" s="89"/>
      <c r="O179" s="3">
        <v>0</v>
      </c>
      <c r="P179" s="2">
        <v>1</v>
      </c>
      <c r="Q179" s="2">
        <v>1</v>
      </c>
      <c r="R179" s="2">
        <v>2</v>
      </c>
      <c r="S179" s="3">
        <v>0</v>
      </c>
      <c r="T179" s="3">
        <f>O179+(P179*'Total Mantenimiento Anual 2021'!$N$7)+(R179*'Total Mantenimiento Anual 2021'!$N$7)+S179</f>
        <v>27777.777777777777</v>
      </c>
    </row>
    <row r="180" spans="1:20" ht="14.25">
      <c r="A180" s="6" t="s">
        <v>566</v>
      </c>
      <c r="B180" s="88"/>
      <c r="C180" s="89"/>
      <c r="D180" s="6" t="s">
        <v>567</v>
      </c>
      <c r="E180" s="89"/>
      <c r="F180" s="2" t="s">
        <v>568</v>
      </c>
      <c r="G180" s="6" t="s">
        <v>569</v>
      </c>
      <c r="H180" s="88"/>
      <c r="I180" s="88"/>
      <c r="J180" s="89"/>
      <c r="K180" s="6" t="s">
        <v>570</v>
      </c>
      <c r="L180" s="89"/>
      <c r="M180" s="6" t="s">
        <v>23</v>
      </c>
      <c r="N180" s="89"/>
      <c r="O180" s="3">
        <v>0</v>
      </c>
      <c r="P180" s="2">
        <v>0</v>
      </c>
      <c r="Q180" s="2">
        <v>0</v>
      </c>
      <c r="R180" s="2">
        <v>0</v>
      </c>
      <c r="S180" s="3">
        <v>0</v>
      </c>
      <c r="T180" s="3">
        <f>O180+(P180*'Total Mantenimiento Anual 2021'!$N$7)+(R180*'Total Mantenimiento Anual 2021'!$N$7)+S180</f>
        <v>0</v>
      </c>
    </row>
    <row r="181" spans="1:20" ht="28.5">
      <c r="A181" s="6" t="s">
        <v>571</v>
      </c>
      <c r="B181" s="88"/>
      <c r="C181" s="89"/>
      <c r="D181" s="6" t="s">
        <v>572</v>
      </c>
      <c r="E181" s="89"/>
      <c r="F181" s="2" t="s">
        <v>402</v>
      </c>
      <c r="G181" s="6" t="s">
        <v>573</v>
      </c>
      <c r="H181" s="88"/>
      <c r="I181" s="88"/>
      <c r="J181" s="89"/>
      <c r="K181" s="6" t="s">
        <v>574</v>
      </c>
      <c r="L181" s="89"/>
      <c r="M181" s="6" t="s">
        <v>71</v>
      </c>
      <c r="N181" s="89"/>
      <c r="O181" s="3">
        <v>0</v>
      </c>
      <c r="P181" s="2">
        <v>2</v>
      </c>
      <c r="Q181" s="2">
        <v>0</v>
      </c>
      <c r="R181" s="2">
        <v>0</v>
      </c>
      <c r="S181" s="3">
        <v>0</v>
      </c>
      <c r="T181" s="3">
        <f>O181+(P181*'Total Mantenimiento Anual 2021'!$N$7)+(R181*'Total Mantenimiento Anual 2021'!$N$7)+S181</f>
        <v>18518.518518518518</v>
      </c>
    </row>
    <row r="182" spans="1:20" ht="28.5">
      <c r="A182" s="6" t="s">
        <v>571</v>
      </c>
      <c r="B182" s="88"/>
      <c r="C182" s="89"/>
      <c r="D182" s="6" t="s">
        <v>572</v>
      </c>
      <c r="E182" s="89"/>
      <c r="F182" s="2" t="s">
        <v>402</v>
      </c>
      <c r="G182" s="6" t="s">
        <v>575</v>
      </c>
      <c r="H182" s="88"/>
      <c r="I182" s="88"/>
      <c r="J182" s="89"/>
      <c r="K182" s="6" t="s">
        <v>576</v>
      </c>
      <c r="L182" s="89"/>
      <c r="M182" s="6" t="s">
        <v>71</v>
      </c>
      <c r="N182" s="89"/>
      <c r="O182" s="3">
        <v>0</v>
      </c>
      <c r="P182" s="2">
        <v>2</v>
      </c>
      <c r="Q182" s="2">
        <v>0</v>
      </c>
      <c r="R182" s="2">
        <v>0</v>
      </c>
      <c r="S182" s="3">
        <v>0</v>
      </c>
      <c r="T182" s="3">
        <f>O182+(P182*'Total Mantenimiento Anual 2021'!$N$7)+(R182*'Total Mantenimiento Anual 2021'!$N$7)+S182</f>
        <v>18518.518518518518</v>
      </c>
    </row>
    <row r="183" spans="1:20" ht="28.5">
      <c r="A183" s="6" t="s">
        <v>571</v>
      </c>
      <c r="B183" s="88"/>
      <c r="C183" s="89"/>
      <c r="D183" s="6" t="s">
        <v>572</v>
      </c>
      <c r="E183" s="89"/>
      <c r="F183" s="2" t="s">
        <v>402</v>
      </c>
      <c r="G183" s="6" t="s">
        <v>577</v>
      </c>
      <c r="H183" s="88"/>
      <c r="I183" s="88"/>
      <c r="J183" s="89"/>
      <c r="K183" s="6" t="s">
        <v>578</v>
      </c>
      <c r="L183" s="89"/>
      <c r="M183" s="6" t="s">
        <v>71</v>
      </c>
      <c r="N183" s="89"/>
      <c r="O183" s="3">
        <v>0</v>
      </c>
      <c r="P183" s="2">
        <v>2</v>
      </c>
      <c r="Q183" s="2">
        <v>0</v>
      </c>
      <c r="R183" s="2">
        <v>0</v>
      </c>
      <c r="S183" s="3">
        <v>0</v>
      </c>
      <c r="T183" s="3">
        <f>O183+(P183*'Total Mantenimiento Anual 2021'!$N$7)+(R183*'Total Mantenimiento Anual 2021'!$N$7)+S183</f>
        <v>18518.518518518518</v>
      </c>
    </row>
    <row r="184" spans="1:20" ht="28.5">
      <c r="A184" s="6" t="s">
        <v>571</v>
      </c>
      <c r="B184" s="88"/>
      <c r="C184" s="89"/>
      <c r="D184" s="6" t="s">
        <v>572</v>
      </c>
      <c r="E184" s="89"/>
      <c r="F184" s="2" t="s">
        <v>402</v>
      </c>
      <c r="G184" s="6" t="s">
        <v>579</v>
      </c>
      <c r="H184" s="88"/>
      <c r="I184" s="88"/>
      <c r="J184" s="89"/>
      <c r="K184" s="6" t="s">
        <v>580</v>
      </c>
      <c r="L184" s="89"/>
      <c r="M184" s="6" t="s">
        <v>71</v>
      </c>
      <c r="N184" s="89"/>
      <c r="O184" s="3">
        <v>0</v>
      </c>
      <c r="P184" s="2">
        <v>2</v>
      </c>
      <c r="Q184" s="2">
        <v>0</v>
      </c>
      <c r="R184" s="2">
        <v>0</v>
      </c>
      <c r="S184" s="3">
        <v>0</v>
      </c>
      <c r="T184" s="3">
        <f>O184+(P184*'Total Mantenimiento Anual 2021'!$N$7)+(R184*'Total Mantenimiento Anual 2021'!$N$7)+S184</f>
        <v>18518.518518518518</v>
      </c>
    </row>
    <row r="185" spans="1:20" ht="28.5">
      <c r="A185" s="6" t="s">
        <v>571</v>
      </c>
      <c r="B185" s="88"/>
      <c r="C185" s="89"/>
      <c r="D185" s="6" t="s">
        <v>572</v>
      </c>
      <c r="E185" s="89"/>
      <c r="F185" s="2" t="s">
        <v>402</v>
      </c>
      <c r="G185" s="6" t="s">
        <v>581</v>
      </c>
      <c r="H185" s="88"/>
      <c r="I185" s="88"/>
      <c r="J185" s="89"/>
      <c r="K185" s="6" t="s">
        <v>582</v>
      </c>
      <c r="L185" s="89"/>
      <c r="M185" s="6" t="s">
        <v>71</v>
      </c>
      <c r="N185" s="89"/>
      <c r="O185" s="3">
        <v>0</v>
      </c>
      <c r="P185" s="2">
        <v>2</v>
      </c>
      <c r="Q185" s="2">
        <v>0</v>
      </c>
      <c r="R185" s="2">
        <v>0</v>
      </c>
      <c r="S185" s="3">
        <v>0</v>
      </c>
      <c r="T185" s="3">
        <f>O185+(P185*'Total Mantenimiento Anual 2021'!$N$7)+(R185*'Total Mantenimiento Anual 2021'!$N$7)+S185</f>
        <v>18518.518518518518</v>
      </c>
    </row>
    <row r="186" spans="1:20" ht="28.5">
      <c r="A186" s="6" t="s">
        <v>571</v>
      </c>
      <c r="B186" s="88"/>
      <c r="C186" s="89"/>
      <c r="D186" s="6" t="s">
        <v>572</v>
      </c>
      <c r="E186" s="89"/>
      <c r="F186" s="2" t="s">
        <v>402</v>
      </c>
      <c r="G186" s="6" t="s">
        <v>583</v>
      </c>
      <c r="H186" s="88"/>
      <c r="I186" s="88"/>
      <c r="J186" s="89"/>
      <c r="K186" s="6" t="s">
        <v>584</v>
      </c>
      <c r="L186" s="89"/>
      <c r="M186" s="6" t="s">
        <v>585</v>
      </c>
      <c r="N186" s="89"/>
      <c r="O186" s="3">
        <v>0</v>
      </c>
      <c r="P186" s="2">
        <v>0</v>
      </c>
      <c r="Q186" s="2">
        <v>0</v>
      </c>
      <c r="R186" s="2">
        <v>0</v>
      </c>
      <c r="S186" s="3">
        <v>0</v>
      </c>
      <c r="T186" s="3">
        <f>O186+(P186*'Total Mantenimiento Anual 2021'!$N$7)+(R186*'Total Mantenimiento Anual 2021'!$N$7)+S186</f>
        <v>0</v>
      </c>
    </row>
    <row r="187" spans="1:20" ht="28.5">
      <c r="A187" s="6" t="s">
        <v>571</v>
      </c>
      <c r="B187" s="88"/>
      <c r="C187" s="89"/>
      <c r="D187" s="6" t="s">
        <v>572</v>
      </c>
      <c r="E187" s="89"/>
      <c r="F187" s="2" t="s">
        <v>402</v>
      </c>
      <c r="G187" s="6" t="s">
        <v>586</v>
      </c>
      <c r="H187" s="88"/>
      <c r="I187" s="88"/>
      <c r="J187" s="89"/>
      <c r="K187" s="6" t="s">
        <v>587</v>
      </c>
      <c r="L187" s="89"/>
      <c r="M187" s="6" t="s">
        <v>585</v>
      </c>
      <c r="N187" s="89"/>
      <c r="O187" s="3">
        <v>0</v>
      </c>
      <c r="P187" s="2">
        <v>0</v>
      </c>
      <c r="Q187" s="2">
        <v>0</v>
      </c>
      <c r="R187" s="2">
        <v>0</v>
      </c>
      <c r="S187" s="3">
        <v>0</v>
      </c>
      <c r="T187" s="3">
        <f>O187+(P187*'Total Mantenimiento Anual 2021'!$N$7)+(R187*'Total Mantenimiento Anual 2021'!$N$7)+S187</f>
        <v>0</v>
      </c>
    </row>
    <row r="188" spans="1:20" ht="28.5">
      <c r="A188" s="6" t="s">
        <v>571</v>
      </c>
      <c r="B188" s="88"/>
      <c r="C188" s="89"/>
      <c r="D188" s="6" t="s">
        <v>572</v>
      </c>
      <c r="E188" s="89"/>
      <c r="F188" s="2" t="s">
        <v>402</v>
      </c>
      <c r="G188" s="6" t="s">
        <v>588</v>
      </c>
      <c r="H188" s="88"/>
      <c r="I188" s="88"/>
      <c r="J188" s="89"/>
      <c r="K188" s="6" t="s">
        <v>589</v>
      </c>
      <c r="L188" s="89"/>
      <c r="M188" s="6" t="s">
        <v>585</v>
      </c>
      <c r="N188" s="89"/>
      <c r="O188" s="3">
        <v>0</v>
      </c>
      <c r="P188" s="2">
        <v>0</v>
      </c>
      <c r="Q188" s="2">
        <v>0</v>
      </c>
      <c r="R188" s="2">
        <v>0</v>
      </c>
      <c r="S188" s="3">
        <v>0</v>
      </c>
      <c r="T188" s="3">
        <f>O188+(P188*'Total Mantenimiento Anual 2021'!$N$7)+(R188*'Total Mantenimiento Anual 2021'!$N$7)+S188</f>
        <v>0</v>
      </c>
    </row>
    <row r="189" spans="1:20" ht="28.5">
      <c r="A189" s="6" t="s">
        <v>571</v>
      </c>
      <c r="B189" s="88"/>
      <c r="C189" s="89"/>
      <c r="D189" s="6" t="s">
        <v>572</v>
      </c>
      <c r="E189" s="89"/>
      <c r="F189" s="2" t="s">
        <v>402</v>
      </c>
      <c r="G189" s="6" t="s">
        <v>590</v>
      </c>
      <c r="H189" s="88"/>
      <c r="I189" s="88"/>
      <c r="J189" s="89"/>
      <c r="K189" s="6" t="s">
        <v>591</v>
      </c>
      <c r="L189" s="89"/>
      <c r="M189" s="6" t="s">
        <v>585</v>
      </c>
      <c r="N189" s="89"/>
      <c r="O189" s="3">
        <v>0</v>
      </c>
      <c r="P189" s="2">
        <v>0</v>
      </c>
      <c r="Q189" s="2">
        <v>0</v>
      </c>
      <c r="R189" s="2">
        <v>0</v>
      </c>
      <c r="S189" s="3">
        <v>0</v>
      </c>
      <c r="T189" s="3">
        <f>O189+(P189*'Total Mantenimiento Anual 2021'!$N$7)+(R189*'Total Mantenimiento Anual 2021'!$N$7)+S189</f>
        <v>0</v>
      </c>
    </row>
    <row r="190" spans="1:20" ht="28.5">
      <c r="A190" s="6" t="s">
        <v>571</v>
      </c>
      <c r="B190" s="88"/>
      <c r="C190" s="89"/>
      <c r="D190" s="6" t="s">
        <v>572</v>
      </c>
      <c r="E190" s="89"/>
      <c r="F190" s="2" t="s">
        <v>402</v>
      </c>
      <c r="G190" s="6" t="s">
        <v>592</v>
      </c>
      <c r="H190" s="88"/>
      <c r="I190" s="88"/>
      <c r="J190" s="89"/>
      <c r="K190" s="6" t="s">
        <v>593</v>
      </c>
      <c r="L190" s="89"/>
      <c r="M190" s="6" t="s">
        <v>585</v>
      </c>
      <c r="N190" s="89"/>
      <c r="O190" s="3">
        <v>0</v>
      </c>
      <c r="P190" s="2">
        <v>0</v>
      </c>
      <c r="Q190" s="2">
        <v>0</v>
      </c>
      <c r="R190" s="2">
        <v>0</v>
      </c>
      <c r="S190" s="3">
        <v>0</v>
      </c>
      <c r="T190" s="3">
        <f>O190+(P190*'Total Mantenimiento Anual 2021'!$N$7)+(R190*'Total Mantenimiento Anual 2021'!$N$7)+S190</f>
        <v>0</v>
      </c>
    </row>
    <row r="191" spans="1:20" ht="28.5">
      <c r="A191" s="6" t="s">
        <v>571</v>
      </c>
      <c r="B191" s="88"/>
      <c r="C191" s="89"/>
      <c r="D191" s="6" t="s">
        <v>572</v>
      </c>
      <c r="E191" s="89"/>
      <c r="F191" s="2" t="s">
        <v>402</v>
      </c>
      <c r="G191" s="6" t="s">
        <v>594</v>
      </c>
      <c r="H191" s="88"/>
      <c r="I191" s="88"/>
      <c r="J191" s="89"/>
      <c r="K191" s="6" t="s">
        <v>595</v>
      </c>
      <c r="L191" s="89"/>
      <c r="M191" s="6" t="s">
        <v>585</v>
      </c>
      <c r="N191" s="89"/>
      <c r="O191" s="3">
        <v>0</v>
      </c>
      <c r="P191" s="2">
        <v>0</v>
      </c>
      <c r="Q191" s="2">
        <v>0</v>
      </c>
      <c r="R191" s="2">
        <v>0</v>
      </c>
      <c r="S191" s="3">
        <v>0</v>
      </c>
      <c r="T191" s="3">
        <f>O191+(P191*'Total Mantenimiento Anual 2021'!$N$7)+(R191*'Total Mantenimiento Anual 2021'!$N$7)+S191</f>
        <v>0</v>
      </c>
    </row>
    <row r="192" spans="1:20" ht="28.5">
      <c r="A192" s="6" t="s">
        <v>571</v>
      </c>
      <c r="B192" s="88"/>
      <c r="C192" s="89"/>
      <c r="D192" s="6" t="s">
        <v>572</v>
      </c>
      <c r="E192" s="89"/>
      <c r="F192" s="2" t="s">
        <v>402</v>
      </c>
      <c r="G192" s="6" t="s">
        <v>596</v>
      </c>
      <c r="H192" s="88"/>
      <c r="I192" s="88"/>
      <c r="J192" s="89"/>
      <c r="K192" s="6" t="s">
        <v>597</v>
      </c>
      <c r="L192" s="89"/>
      <c r="M192" s="6" t="s">
        <v>585</v>
      </c>
      <c r="N192" s="89"/>
      <c r="O192" s="3">
        <v>0</v>
      </c>
      <c r="P192" s="2">
        <v>0</v>
      </c>
      <c r="Q192" s="2">
        <v>0</v>
      </c>
      <c r="R192" s="2">
        <v>0</v>
      </c>
      <c r="S192" s="3">
        <v>0</v>
      </c>
      <c r="T192" s="3">
        <f>O192+(P192*'Total Mantenimiento Anual 2021'!$N$7)+(R192*'Total Mantenimiento Anual 2021'!$N$7)+S192</f>
        <v>0</v>
      </c>
    </row>
    <row r="193" spans="1:20" ht="28.5">
      <c r="A193" s="6" t="s">
        <v>571</v>
      </c>
      <c r="B193" s="88"/>
      <c r="C193" s="89"/>
      <c r="D193" s="6" t="s">
        <v>572</v>
      </c>
      <c r="E193" s="89"/>
      <c r="F193" s="2" t="s">
        <v>402</v>
      </c>
      <c r="G193" s="6" t="s">
        <v>598</v>
      </c>
      <c r="H193" s="88"/>
      <c r="I193" s="88"/>
      <c r="J193" s="89"/>
      <c r="K193" s="6" t="s">
        <v>599</v>
      </c>
      <c r="L193" s="89"/>
      <c r="M193" s="6" t="s">
        <v>585</v>
      </c>
      <c r="N193" s="89"/>
      <c r="O193" s="3">
        <v>0</v>
      </c>
      <c r="P193" s="2">
        <v>0</v>
      </c>
      <c r="Q193" s="2">
        <v>0</v>
      </c>
      <c r="R193" s="2">
        <v>0</v>
      </c>
      <c r="S193" s="3">
        <v>0</v>
      </c>
      <c r="T193" s="3">
        <f>O193+(P193*'Total Mantenimiento Anual 2021'!$N$7)+(R193*'Total Mantenimiento Anual 2021'!$N$7)+S193</f>
        <v>0</v>
      </c>
    </row>
    <row r="194" spans="1:20" ht="28.5">
      <c r="A194" s="6" t="s">
        <v>571</v>
      </c>
      <c r="B194" s="88"/>
      <c r="C194" s="89"/>
      <c r="D194" s="6" t="s">
        <v>572</v>
      </c>
      <c r="E194" s="89"/>
      <c r="F194" s="2" t="s">
        <v>402</v>
      </c>
      <c r="G194" s="6" t="s">
        <v>600</v>
      </c>
      <c r="H194" s="88"/>
      <c r="I194" s="88"/>
      <c r="J194" s="89"/>
      <c r="K194" s="6" t="s">
        <v>601</v>
      </c>
      <c r="L194" s="89"/>
      <c r="M194" s="6" t="s">
        <v>585</v>
      </c>
      <c r="N194" s="89"/>
      <c r="O194" s="3">
        <v>0</v>
      </c>
      <c r="P194" s="2">
        <v>0</v>
      </c>
      <c r="Q194" s="2">
        <v>1</v>
      </c>
      <c r="R194" s="2">
        <v>2</v>
      </c>
      <c r="S194" s="3">
        <v>0</v>
      </c>
      <c r="T194" s="3">
        <f>O194+(P194*'Total Mantenimiento Anual 2021'!$N$7)+(R194*'Total Mantenimiento Anual 2021'!$N$7)+S194</f>
        <v>18518.518518518518</v>
      </c>
    </row>
    <row r="195" spans="1:20" ht="28.5">
      <c r="A195" s="6" t="s">
        <v>571</v>
      </c>
      <c r="B195" s="88"/>
      <c r="C195" s="89"/>
      <c r="D195" s="6" t="s">
        <v>572</v>
      </c>
      <c r="E195" s="89"/>
      <c r="F195" s="2" t="s">
        <v>402</v>
      </c>
      <c r="G195" s="6" t="s">
        <v>602</v>
      </c>
      <c r="H195" s="88"/>
      <c r="I195" s="88"/>
      <c r="J195" s="89"/>
      <c r="K195" s="6" t="s">
        <v>603</v>
      </c>
      <c r="L195" s="89"/>
      <c r="M195" s="6" t="s">
        <v>585</v>
      </c>
      <c r="N195" s="89"/>
      <c r="O195" s="3">
        <v>0</v>
      </c>
      <c r="P195" s="2">
        <v>0</v>
      </c>
      <c r="Q195" s="2">
        <v>0</v>
      </c>
      <c r="R195" s="2">
        <v>0</v>
      </c>
      <c r="S195" s="3">
        <v>0</v>
      </c>
      <c r="T195" s="3">
        <f>O195+(P195*'Total Mantenimiento Anual 2021'!$N$7)+(R195*'Total Mantenimiento Anual 2021'!$N$7)+S195</f>
        <v>0</v>
      </c>
    </row>
    <row r="196" spans="1:20" ht="28.5">
      <c r="A196" s="6" t="s">
        <v>571</v>
      </c>
      <c r="B196" s="88"/>
      <c r="C196" s="89"/>
      <c r="D196" s="6" t="s">
        <v>572</v>
      </c>
      <c r="E196" s="89"/>
      <c r="F196" s="2" t="s">
        <v>402</v>
      </c>
      <c r="G196" s="6" t="s">
        <v>604</v>
      </c>
      <c r="H196" s="88"/>
      <c r="I196" s="88"/>
      <c r="J196" s="89"/>
      <c r="K196" s="6" t="s">
        <v>605</v>
      </c>
      <c r="L196" s="89"/>
      <c r="M196" s="6" t="s">
        <v>585</v>
      </c>
      <c r="N196" s="89"/>
      <c r="O196" s="3">
        <v>0</v>
      </c>
      <c r="P196" s="2">
        <v>0</v>
      </c>
      <c r="Q196" s="2">
        <v>1</v>
      </c>
      <c r="R196" s="2">
        <v>2</v>
      </c>
      <c r="S196" s="3">
        <v>0</v>
      </c>
      <c r="T196" s="3">
        <f>O196+(P196*'Total Mantenimiento Anual 2021'!$N$7)+(R196*'Total Mantenimiento Anual 2021'!$N$7)+S196</f>
        <v>18518.518518518518</v>
      </c>
    </row>
    <row r="197" spans="1:20" ht="28.5">
      <c r="A197" s="6" t="s">
        <v>571</v>
      </c>
      <c r="B197" s="88"/>
      <c r="C197" s="89"/>
      <c r="D197" s="6" t="s">
        <v>572</v>
      </c>
      <c r="E197" s="89"/>
      <c r="F197" s="2" t="s">
        <v>402</v>
      </c>
      <c r="G197" s="6" t="s">
        <v>606</v>
      </c>
      <c r="H197" s="88"/>
      <c r="I197" s="88"/>
      <c r="J197" s="89"/>
      <c r="K197" s="6" t="s">
        <v>607</v>
      </c>
      <c r="L197" s="89"/>
      <c r="M197" s="6" t="s">
        <v>585</v>
      </c>
      <c r="N197" s="89"/>
      <c r="O197" s="3">
        <v>0</v>
      </c>
      <c r="P197" s="2">
        <v>0</v>
      </c>
      <c r="Q197" s="2">
        <v>0</v>
      </c>
      <c r="R197" s="2">
        <v>0</v>
      </c>
      <c r="S197" s="3">
        <v>0</v>
      </c>
      <c r="T197" s="3">
        <f>O197+(P197*'Total Mantenimiento Anual 2021'!$N$7)+(R197*'Total Mantenimiento Anual 2021'!$N$7)+S197</f>
        <v>0</v>
      </c>
    </row>
    <row r="198" spans="1:20" ht="28.5">
      <c r="A198" s="6" t="s">
        <v>571</v>
      </c>
      <c r="B198" s="88"/>
      <c r="C198" s="89"/>
      <c r="D198" s="6" t="s">
        <v>572</v>
      </c>
      <c r="E198" s="89"/>
      <c r="F198" s="2" t="s">
        <v>402</v>
      </c>
      <c r="G198" s="6" t="s">
        <v>608</v>
      </c>
      <c r="H198" s="88"/>
      <c r="I198" s="88"/>
      <c r="J198" s="89"/>
      <c r="K198" s="6" t="s">
        <v>609</v>
      </c>
      <c r="L198" s="89"/>
      <c r="M198" s="6" t="s">
        <v>585</v>
      </c>
      <c r="N198" s="89"/>
      <c r="O198" s="3">
        <v>0</v>
      </c>
      <c r="P198" s="2">
        <v>0</v>
      </c>
      <c r="Q198" s="2">
        <v>0</v>
      </c>
      <c r="R198" s="2">
        <v>0</v>
      </c>
      <c r="S198" s="3">
        <v>0</v>
      </c>
      <c r="T198" s="3">
        <f>O198+(P198*'Total Mantenimiento Anual 2021'!$N$7)+(R198*'Total Mantenimiento Anual 2021'!$N$7)+S198</f>
        <v>0</v>
      </c>
    </row>
    <row r="199" spans="1:20" ht="28.5">
      <c r="A199" s="6" t="s">
        <v>571</v>
      </c>
      <c r="B199" s="88"/>
      <c r="C199" s="89"/>
      <c r="D199" s="6" t="s">
        <v>572</v>
      </c>
      <c r="E199" s="89"/>
      <c r="F199" s="2" t="s">
        <v>402</v>
      </c>
      <c r="G199" s="6" t="s">
        <v>610</v>
      </c>
      <c r="H199" s="88"/>
      <c r="I199" s="88"/>
      <c r="J199" s="89"/>
      <c r="K199" s="6" t="s">
        <v>611</v>
      </c>
      <c r="L199" s="89"/>
      <c r="M199" s="6" t="s">
        <v>585</v>
      </c>
      <c r="N199" s="89"/>
      <c r="O199" s="3">
        <v>0</v>
      </c>
      <c r="P199" s="2">
        <v>0</v>
      </c>
      <c r="Q199" s="2">
        <v>0</v>
      </c>
      <c r="R199" s="2">
        <v>0</v>
      </c>
      <c r="S199" s="3">
        <v>0</v>
      </c>
      <c r="T199" s="3">
        <f>O199+(P199*'Total Mantenimiento Anual 2021'!$N$7)+(R199*'Total Mantenimiento Anual 2021'!$N$7)+S199</f>
        <v>0</v>
      </c>
    </row>
    <row r="200" spans="1:20" ht="28.5">
      <c r="A200" s="6" t="s">
        <v>571</v>
      </c>
      <c r="B200" s="88"/>
      <c r="C200" s="89"/>
      <c r="D200" s="6" t="s">
        <v>572</v>
      </c>
      <c r="E200" s="89"/>
      <c r="F200" s="2" t="s">
        <v>402</v>
      </c>
      <c r="G200" s="6" t="s">
        <v>612</v>
      </c>
      <c r="H200" s="88"/>
      <c r="I200" s="88"/>
      <c r="J200" s="89"/>
      <c r="K200" s="6" t="s">
        <v>613</v>
      </c>
      <c r="L200" s="89"/>
      <c r="M200" s="6" t="s">
        <v>585</v>
      </c>
      <c r="N200" s="89"/>
      <c r="O200" s="3">
        <v>0</v>
      </c>
      <c r="P200" s="2">
        <v>0</v>
      </c>
      <c r="Q200" s="2">
        <v>0</v>
      </c>
      <c r="R200" s="2">
        <v>0</v>
      </c>
      <c r="S200" s="3">
        <v>0</v>
      </c>
      <c r="T200" s="3">
        <f>O200+(P200*'Total Mantenimiento Anual 2021'!$N$7)+(R200*'Total Mantenimiento Anual 2021'!$N$7)+S200</f>
        <v>0</v>
      </c>
    </row>
    <row r="201" spans="1:20" ht="28.5">
      <c r="A201" s="6" t="s">
        <v>571</v>
      </c>
      <c r="B201" s="88"/>
      <c r="C201" s="89"/>
      <c r="D201" s="6" t="s">
        <v>572</v>
      </c>
      <c r="E201" s="89"/>
      <c r="F201" s="2" t="s">
        <v>402</v>
      </c>
      <c r="G201" s="6" t="s">
        <v>614</v>
      </c>
      <c r="H201" s="88"/>
      <c r="I201" s="88"/>
      <c r="J201" s="89"/>
      <c r="K201" s="6" t="s">
        <v>615</v>
      </c>
      <c r="L201" s="89"/>
      <c r="M201" s="6" t="s">
        <v>585</v>
      </c>
      <c r="N201" s="89"/>
      <c r="O201" s="3">
        <v>0</v>
      </c>
      <c r="P201" s="2">
        <v>0</v>
      </c>
      <c r="Q201" s="2">
        <v>0</v>
      </c>
      <c r="R201" s="2">
        <v>0</v>
      </c>
      <c r="S201" s="3">
        <v>0</v>
      </c>
      <c r="T201" s="3">
        <f>O201+(P201*'Total Mantenimiento Anual 2021'!$N$7)+(R201*'Total Mantenimiento Anual 2021'!$N$7)+S201</f>
        <v>0</v>
      </c>
    </row>
    <row r="202" spans="1:20" ht="28.5">
      <c r="A202" s="6" t="s">
        <v>571</v>
      </c>
      <c r="B202" s="88"/>
      <c r="C202" s="89"/>
      <c r="D202" s="6" t="s">
        <v>572</v>
      </c>
      <c r="E202" s="89"/>
      <c r="F202" s="2" t="s">
        <v>402</v>
      </c>
      <c r="G202" s="6" t="s">
        <v>616</v>
      </c>
      <c r="H202" s="88"/>
      <c r="I202" s="88"/>
      <c r="J202" s="89"/>
      <c r="K202" s="6" t="s">
        <v>617</v>
      </c>
      <c r="L202" s="89"/>
      <c r="M202" s="6" t="s">
        <v>585</v>
      </c>
      <c r="N202" s="89"/>
      <c r="O202" s="3">
        <v>0</v>
      </c>
      <c r="P202" s="2">
        <v>0</v>
      </c>
      <c r="Q202" s="2">
        <v>1</v>
      </c>
      <c r="R202" s="2">
        <v>2</v>
      </c>
      <c r="S202" s="3">
        <v>0</v>
      </c>
      <c r="T202" s="3">
        <f>O202+(P202*'Total Mantenimiento Anual 2021'!$N$7)+(R202*'Total Mantenimiento Anual 2021'!$N$7)+S202</f>
        <v>18518.518518518518</v>
      </c>
    </row>
    <row r="203" spans="1:20" ht="28.5">
      <c r="A203" s="6" t="s">
        <v>571</v>
      </c>
      <c r="B203" s="88"/>
      <c r="C203" s="89"/>
      <c r="D203" s="6" t="s">
        <v>572</v>
      </c>
      <c r="E203" s="89"/>
      <c r="F203" s="2" t="s">
        <v>402</v>
      </c>
      <c r="G203" s="6" t="s">
        <v>618</v>
      </c>
      <c r="H203" s="88"/>
      <c r="I203" s="88"/>
      <c r="J203" s="89"/>
      <c r="K203" s="6" t="s">
        <v>619</v>
      </c>
      <c r="L203" s="89"/>
      <c r="M203" s="6" t="s">
        <v>585</v>
      </c>
      <c r="N203" s="89"/>
      <c r="O203" s="3">
        <v>0</v>
      </c>
      <c r="P203" s="2">
        <v>0</v>
      </c>
      <c r="Q203" s="2">
        <v>0</v>
      </c>
      <c r="R203" s="2">
        <v>0</v>
      </c>
      <c r="S203" s="3">
        <v>0</v>
      </c>
      <c r="T203" s="3">
        <f>O203+(P203*'Total Mantenimiento Anual 2021'!$N$7)+(R203*'Total Mantenimiento Anual 2021'!$N$7)+S203</f>
        <v>0</v>
      </c>
    </row>
    <row r="204" spans="1:20" ht="28.5">
      <c r="A204" s="6" t="s">
        <v>571</v>
      </c>
      <c r="B204" s="88"/>
      <c r="C204" s="89"/>
      <c r="D204" s="6" t="s">
        <v>572</v>
      </c>
      <c r="E204" s="89"/>
      <c r="F204" s="2" t="s">
        <v>402</v>
      </c>
      <c r="G204" s="6" t="s">
        <v>620</v>
      </c>
      <c r="H204" s="88"/>
      <c r="I204" s="88"/>
      <c r="J204" s="89"/>
      <c r="K204" s="6" t="s">
        <v>621</v>
      </c>
      <c r="L204" s="89"/>
      <c r="M204" s="6" t="s">
        <v>585</v>
      </c>
      <c r="N204" s="89"/>
      <c r="O204" s="3">
        <v>0</v>
      </c>
      <c r="P204" s="2">
        <v>0</v>
      </c>
      <c r="Q204" s="2">
        <v>0</v>
      </c>
      <c r="R204" s="2">
        <v>0</v>
      </c>
      <c r="S204" s="3">
        <v>0</v>
      </c>
      <c r="T204" s="3">
        <f>O204+(P204*'Total Mantenimiento Anual 2021'!$N$7)+(R204*'Total Mantenimiento Anual 2021'!$N$7)+S204</f>
        <v>0</v>
      </c>
    </row>
    <row r="205" spans="1:20" ht="28.5">
      <c r="A205" s="6" t="s">
        <v>571</v>
      </c>
      <c r="B205" s="88"/>
      <c r="C205" s="89"/>
      <c r="D205" s="6" t="s">
        <v>572</v>
      </c>
      <c r="E205" s="89"/>
      <c r="F205" s="2" t="s">
        <v>402</v>
      </c>
      <c r="G205" s="6" t="s">
        <v>622</v>
      </c>
      <c r="H205" s="88"/>
      <c r="I205" s="88"/>
      <c r="J205" s="89"/>
      <c r="K205" s="6" t="s">
        <v>623</v>
      </c>
      <c r="L205" s="89"/>
      <c r="M205" s="6" t="s">
        <v>585</v>
      </c>
      <c r="N205" s="89"/>
      <c r="O205" s="3">
        <v>0</v>
      </c>
      <c r="P205" s="2">
        <v>0</v>
      </c>
      <c r="Q205" s="2">
        <v>0</v>
      </c>
      <c r="R205" s="2">
        <v>0</v>
      </c>
      <c r="S205" s="3">
        <v>0</v>
      </c>
      <c r="T205" s="3">
        <f>O205+(P205*'Total Mantenimiento Anual 2021'!$N$7)+(R205*'Total Mantenimiento Anual 2021'!$N$7)+S205</f>
        <v>0</v>
      </c>
    </row>
    <row r="206" spans="1:20" ht="28.5">
      <c r="A206" s="6" t="s">
        <v>571</v>
      </c>
      <c r="B206" s="88"/>
      <c r="C206" s="89"/>
      <c r="D206" s="6" t="s">
        <v>572</v>
      </c>
      <c r="E206" s="89"/>
      <c r="F206" s="2" t="s">
        <v>402</v>
      </c>
      <c r="G206" s="6" t="s">
        <v>624</v>
      </c>
      <c r="H206" s="88"/>
      <c r="I206" s="88"/>
      <c r="J206" s="89"/>
      <c r="K206" s="6" t="s">
        <v>625</v>
      </c>
      <c r="L206" s="89"/>
      <c r="M206" s="6" t="s">
        <v>585</v>
      </c>
      <c r="N206" s="89"/>
      <c r="O206" s="3">
        <v>0</v>
      </c>
      <c r="P206" s="2">
        <v>0</v>
      </c>
      <c r="Q206" s="2">
        <v>0</v>
      </c>
      <c r="R206" s="2">
        <v>0</v>
      </c>
      <c r="S206" s="3">
        <v>0</v>
      </c>
      <c r="T206" s="3">
        <f>O206+(P206*'Total Mantenimiento Anual 2021'!$N$7)+(R206*'Total Mantenimiento Anual 2021'!$N$7)+S206</f>
        <v>0</v>
      </c>
    </row>
    <row r="207" spans="1:20" ht="28.5">
      <c r="A207" s="6" t="s">
        <v>571</v>
      </c>
      <c r="B207" s="88"/>
      <c r="C207" s="89"/>
      <c r="D207" s="6" t="s">
        <v>572</v>
      </c>
      <c r="E207" s="89"/>
      <c r="F207" s="2" t="s">
        <v>402</v>
      </c>
      <c r="G207" s="6" t="s">
        <v>626</v>
      </c>
      <c r="H207" s="88"/>
      <c r="I207" s="88"/>
      <c r="J207" s="89"/>
      <c r="K207" s="6" t="s">
        <v>627</v>
      </c>
      <c r="L207" s="89"/>
      <c r="M207" s="6" t="s">
        <v>585</v>
      </c>
      <c r="N207" s="89"/>
      <c r="O207" s="3">
        <v>0</v>
      </c>
      <c r="P207" s="2">
        <v>0</v>
      </c>
      <c r="Q207" s="2">
        <v>0</v>
      </c>
      <c r="R207" s="2">
        <v>0</v>
      </c>
      <c r="S207" s="3">
        <v>0</v>
      </c>
      <c r="T207" s="3">
        <f>O207+(P207*'Total Mantenimiento Anual 2021'!$N$7)+(R207*'Total Mantenimiento Anual 2021'!$N$7)+S207</f>
        <v>0</v>
      </c>
    </row>
    <row r="208" spans="1:20" ht="28.5">
      <c r="A208" s="6" t="s">
        <v>571</v>
      </c>
      <c r="B208" s="88"/>
      <c r="C208" s="89"/>
      <c r="D208" s="6" t="s">
        <v>572</v>
      </c>
      <c r="E208" s="89"/>
      <c r="F208" s="2" t="s">
        <v>402</v>
      </c>
      <c r="G208" s="6" t="s">
        <v>628</v>
      </c>
      <c r="H208" s="88"/>
      <c r="I208" s="88"/>
      <c r="J208" s="89"/>
      <c r="K208" s="6" t="s">
        <v>629</v>
      </c>
      <c r="L208" s="89"/>
      <c r="M208" s="6" t="s">
        <v>585</v>
      </c>
      <c r="N208" s="89"/>
      <c r="O208" s="3">
        <v>0</v>
      </c>
      <c r="P208" s="2">
        <v>0</v>
      </c>
      <c r="Q208" s="2">
        <v>0</v>
      </c>
      <c r="R208" s="2">
        <v>0</v>
      </c>
      <c r="S208" s="3">
        <v>0</v>
      </c>
      <c r="T208" s="3">
        <f>O208+(P208*'Total Mantenimiento Anual 2021'!$N$7)+(R208*'Total Mantenimiento Anual 2021'!$N$7)+S208</f>
        <v>0</v>
      </c>
    </row>
    <row r="209" spans="1:20" ht="28.5">
      <c r="A209" s="6" t="s">
        <v>571</v>
      </c>
      <c r="B209" s="88"/>
      <c r="C209" s="89"/>
      <c r="D209" s="6" t="s">
        <v>572</v>
      </c>
      <c r="E209" s="89"/>
      <c r="F209" s="2" t="s">
        <v>402</v>
      </c>
      <c r="G209" s="6" t="s">
        <v>630</v>
      </c>
      <c r="H209" s="88"/>
      <c r="I209" s="88"/>
      <c r="J209" s="89"/>
      <c r="K209" s="6" t="s">
        <v>631</v>
      </c>
      <c r="L209" s="89"/>
      <c r="M209" s="6" t="s">
        <v>585</v>
      </c>
      <c r="N209" s="89"/>
      <c r="O209" s="3">
        <v>0</v>
      </c>
      <c r="P209" s="2">
        <v>0</v>
      </c>
      <c r="Q209" s="2">
        <v>0</v>
      </c>
      <c r="R209" s="2">
        <v>0</v>
      </c>
      <c r="S209" s="3">
        <v>0</v>
      </c>
      <c r="T209" s="3">
        <f>O209+(P209*'Total Mantenimiento Anual 2021'!$N$7)+(R209*'Total Mantenimiento Anual 2021'!$N$7)+S209</f>
        <v>0</v>
      </c>
    </row>
    <row r="210" spans="1:20" ht="28.5">
      <c r="A210" s="6" t="s">
        <v>571</v>
      </c>
      <c r="B210" s="88"/>
      <c r="C210" s="89"/>
      <c r="D210" s="6" t="s">
        <v>572</v>
      </c>
      <c r="E210" s="89"/>
      <c r="F210" s="2" t="s">
        <v>402</v>
      </c>
      <c r="G210" s="6" t="s">
        <v>632</v>
      </c>
      <c r="H210" s="88"/>
      <c r="I210" s="88"/>
      <c r="J210" s="89"/>
      <c r="K210" s="6" t="s">
        <v>633</v>
      </c>
      <c r="L210" s="89"/>
      <c r="M210" s="6" t="s">
        <v>585</v>
      </c>
      <c r="N210" s="89"/>
      <c r="O210" s="3">
        <v>0</v>
      </c>
      <c r="P210" s="2">
        <v>0</v>
      </c>
      <c r="Q210" s="2">
        <v>0</v>
      </c>
      <c r="R210" s="2">
        <v>0</v>
      </c>
      <c r="S210" s="3">
        <v>0</v>
      </c>
      <c r="T210" s="3">
        <f>O210+(P210*'Total Mantenimiento Anual 2021'!$N$7)+(R210*'Total Mantenimiento Anual 2021'!$N$7)+S210</f>
        <v>0</v>
      </c>
    </row>
    <row r="211" spans="1:20" ht="28.5">
      <c r="A211" s="6" t="s">
        <v>571</v>
      </c>
      <c r="B211" s="88"/>
      <c r="C211" s="89"/>
      <c r="D211" s="6" t="s">
        <v>572</v>
      </c>
      <c r="E211" s="89"/>
      <c r="F211" s="2" t="s">
        <v>402</v>
      </c>
      <c r="G211" s="6" t="s">
        <v>634</v>
      </c>
      <c r="H211" s="88"/>
      <c r="I211" s="88"/>
      <c r="J211" s="89"/>
      <c r="K211" s="6" t="s">
        <v>635</v>
      </c>
      <c r="L211" s="89"/>
      <c r="M211" s="6" t="s">
        <v>585</v>
      </c>
      <c r="N211" s="89"/>
      <c r="O211" s="3">
        <v>0</v>
      </c>
      <c r="P211" s="2">
        <v>0</v>
      </c>
      <c r="Q211" s="2">
        <v>1</v>
      </c>
      <c r="R211" s="2">
        <v>3</v>
      </c>
      <c r="S211" s="3">
        <v>0</v>
      </c>
      <c r="T211" s="3">
        <f>O211+(P211*'Total Mantenimiento Anual 2021'!$N$7)+(R211*'Total Mantenimiento Anual 2021'!$N$7)+S211</f>
        <v>27777.777777777777</v>
      </c>
    </row>
    <row r="212" spans="1:20" ht="28.5">
      <c r="A212" s="6" t="s">
        <v>571</v>
      </c>
      <c r="B212" s="88"/>
      <c r="C212" s="89"/>
      <c r="D212" s="6" t="s">
        <v>572</v>
      </c>
      <c r="E212" s="89"/>
      <c r="F212" s="2" t="s">
        <v>402</v>
      </c>
      <c r="G212" s="6" t="s">
        <v>636</v>
      </c>
      <c r="H212" s="88"/>
      <c r="I212" s="88"/>
      <c r="J212" s="89"/>
      <c r="K212" s="6" t="s">
        <v>637</v>
      </c>
      <c r="L212" s="89"/>
      <c r="M212" s="6" t="s">
        <v>585</v>
      </c>
      <c r="N212" s="89"/>
      <c r="O212" s="3">
        <v>0</v>
      </c>
      <c r="P212" s="2">
        <v>0</v>
      </c>
      <c r="Q212" s="2">
        <v>0</v>
      </c>
      <c r="R212" s="2">
        <v>0</v>
      </c>
      <c r="S212" s="3">
        <v>0</v>
      </c>
      <c r="T212" s="3">
        <f>O212+(P212*'Total Mantenimiento Anual 2021'!$N$7)+(R212*'Total Mantenimiento Anual 2021'!$N$7)+S212</f>
        <v>0</v>
      </c>
    </row>
    <row r="213" spans="1:20" ht="28.5">
      <c r="A213" s="6" t="s">
        <v>571</v>
      </c>
      <c r="B213" s="88"/>
      <c r="C213" s="89"/>
      <c r="D213" s="6" t="s">
        <v>572</v>
      </c>
      <c r="E213" s="89"/>
      <c r="F213" s="2" t="s">
        <v>402</v>
      </c>
      <c r="G213" s="6" t="s">
        <v>638</v>
      </c>
      <c r="H213" s="88"/>
      <c r="I213" s="88"/>
      <c r="J213" s="89"/>
      <c r="K213" s="6" t="s">
        <v>639</v>
      </c>
      <c r="L213" s="89"/>
      <c r="M213" s="6" t="s">
        <v>585</v>
      </c>
      <c r="N213" s="89"/>
      <c r="O213" s="3">
        <v>0</v>
      </c>
      <c r="P213" s="2">
        <v>0</v>
      </c>
      <c r="Q213" s="2">
        <v>0</v>
      </c>
      <c r="R213" s="2">
        <v>0</v>
      </c>
      <c r="S213" s="3">
        <v>0</v>
      </c>
      <c r="T213" s="3">
        <f>O213+(P213*'Total Mantenimiento Anual 2021'!$N$7)+(R213*'Total Mantenimiento Anual 2021'!$N$7)+S213</f>
        <v>0</v>
      </c>
    </row>
    <row r="214" spans="1:20" ht="28.5">
      <c r="A214" s="6" t="s">
        <v>571</v>
      </c>
      <c r="B214" s="88"/>
      <c r="C214" s="89"/>
      <c r="D214" s="6" t="s">
        <v>572</v>
      </c>
      <c r="E214" s="89"/>
      <c r="F214" s="2" t="s">
        <v>402</v>
      </c>
      <c r="G214" s="6" t="s">
        <v>640</v>
      </c>
      <c r="H214" s="88"/>
      <c r="I214" s="88"/>
      <c r="J214" s="89"/>
      <c r="K214" s="6" t="s">
        <v>641</v>
      </c>
      <c r="L214" s="89"/>
      <c r="M214" s="6" t="s">
        <v>585</v>
      </c>
      <c r="N214" s="89"/>
      <c r="O214" s="3">
        <v>0</v>
      </c>
      <c r="P214" s="2">
        <v>0</v>
      </c>
      <c r="Q214" s="2">
        <v>0</v>
      </c>
      <c r="R214" s="2">
        <v>0</v>
      </c>
      <c r="S214" s="3">
        <v>0</v>
      </c>
      <c r="T214" s="3">
        <f>O214+(P214*'Total Mantenimiento Anual 2021'!$N$7)+(R214*'Total Mantenimiento Anual 2021'!$N$7)+S214</f>
        <v>0</v>
      </c>
    </row>
    <row r="215" spans="1:20" ht="28.5">
      <c r="A215" s="6" t="s">
        <v>571</v>
      </c>
      <c r="B215" s="88"/>
      <c r="C215" s="89"/>
      <c r="D215" s="6" t="s">
        <v>572</v>
      </c>
      <c r="E215" s="89"/>
      <c r="F215" s="2" t="s">
        <v>402</v>
      </c>
      <c r="G215" s="6" t="s">
        <v>642</v>
      </c>
      <c r="H215" s="88"/>
      <c r="I215" s="88"/>
      <c r="J215" s="89"/>
      <c r="K215" s="6" t="s">
        <v>643</v>
      </c>
      <c r="L215" s="89"/>
      <c r="M215" s="6" t="s">
        <v>585</v>
      </c>
      <c r="N215" s="89"/>
      <c r="O215" s="3">
        <v>0</v>
      </c>
      <c r="P215" s="2">
        <v>0</v>
      </c>
      <c r="Q215" s="2">
        <v>0</v>
      </c>
      <c r="R215" s="2">
        <v>0</v>
      </c>
      <c r="S215" s="3">
        <v>0</v>
      </c>
      <c r="T215" s="3">
        <f>O215+(P215*'Total Mantenimiento Anual 2021'!$N$7)+(R215*'Total Mantenimiento Anual 2021'!$N$7)+S215</f>
        <v>0</v>
      </c>
    </row>
    <row r="216" spans="1:20" ht="28.5">
      <c r="A216" s="6" t="s">
        <v>571</v>
      </c>
      <c r="B216" s="88"/>
      <c r="C216" s="89"/>
      <c r="D216" s="6" t="s">
        <v>572</v>
      </c>
      <c r="E216" s="89"/>
      <c r="F216" s="2" t="s">
        <v>402</v>
      </c>
      <c r="G216" s="6" t="s">
        <v>644</v>
      </c>
      <c r="H216" s="88"/>
      <c r="I216" s="88"/>
      <c r="J216" s="89"/>
      <c r="K216" s="6" t="s">
        <v>645</v>
      </c>
      <c r="L216" s="89"/>
      <c r="M216" s="6" t="s">
        <v>585</v>
      </c>
      <c r="N216" s="89"/>
      <c r="O216" s="3">
        <v>0</v>
      </c>
      <c r="P216" s="2">
        <v>0</v>
      </c>
      <c r="Q216" s="2">
        <v>0</v>
      </c>
      <c r="R216" s="2">
        <v>0</v>
      </c>
      <c r="S216" s="3">
        <v>0</v>
      </c>
      <c r="T216" s="3">
        <f>O216+(P216*'Total Mantenimiento Anual 2021'!$N$7)+(R216*'Total Mantenimiento Anual 2021'!$N$7)+S216</f>
        <v>0</v>
      </c>
    </row>
    <row r="217" spans="1:20" ht="28.5">
      <c r="A217" s="6" t="s">
        <v>571</v>
      </c>
      <c r="B217" s="88"/>
      <c r="C217" s="89"/>
      <c r="D217" s="6" t="s">
        <v>572</v>
      </c>
      <c r="E217" s="89"/>
      <c r="F217" s="2" t="s">
        <v>402</v>
      </c>
      <c r="G217" s="6" t="s">
        <v>646</v>
      </c>
      <c r="H217" s="88"/>
      <c r="I217" s="88"/>
      <c r="J217" s="89"/>
      <c r="K217" s="6" t="s">
        <v>647</v>
      </c>
      <c r="L217" s="89"/>
      <c r="M217" s="6" t="s">
        <v>585</v>
      </c>
      <c r="N217" s="89"/>
      <c r="O217" s="3">
        <v>0</v>
      </c>
      <c r="P217" s="2">
        <v>0</v>
      </c>
      <c r="Q217" s="2">
        <v>0</v>
      </c>
      <c r="R217" s="2">
        <v>0</v>
      </c>
      <c r="S217" s="3">
        <v>0</v>
      </c>
      <c r="T217" s="3">
        <f>O217+(P217*'Total Mantenimiento Anual 2021'!$N$7)+(R217*'Total Mantenimiento Anual 2021'!$N$7)+S217</f>
        <v>0</v>
      </c>
    </row>
    <row r="218" spans="1:20" ht="28.5">
      <c r="A218" s="6" t="s">
        <v>571</v>
      </c>
      <c r="B218" s="88"/>
      <c r="C218" s="89"/>
      <c r="D218" s="6" t="s">
        <v>572</v>
      </c>
      <c r="E218" s="89"/>
      <c r="F218" s="2" t="s">
        <v>402</v>
      </c>
      <c r="G218" s="6" t="s">
        <v>648</v>
      </c>
      <c r="H218" s="88"/>
      <c r="I218" s="88"/>
      <c r="J218" s="89"/>
      <c r="K218" s="6" t="s">
        <v>649</v>
      </c>
      <c r="L218" s="89"/>
      <c r="M218" s="6" t="s">
        <v>585</v>
      </c>
      <c r="N218" s="89"/>
      <c r="O218" s="3">
        <v>0</v>
      </c>
      <c r="P218" s="2">
        <v>0</v>
      </c>
      <c r="Q218" s="2">
        <v>0</v>
      </c>
      <c r="R218" s="2">
        <v>0</v>
      </c>
      <c r="S218" s="3">
        <v>0</v>
      </c>
      <c r="T218" s="3">
        <f>O218+(P218*'Total Mantenimiento Anual 2021'!$N$7)+(R218*'Total Mantenimiento Anual 2021'!$N$7)+S218</f>
        <v>0</v>
      </c>
    </row>
    <row r="219" spans="1:20" ht="28.5">
      <c r="A219" s="6" t="s">
        <v>571</v>
      </c>
      <c r="B219" s="88"/>
      <c r="C219" s="89"/>
      <c r="D219" s="6" t="s">
        <v>572</v>
      </c>
      <c r="E219" s="89"/>
      <c r="F219" s="2" t="s">
        <v>402</v>
      </c>
      <c r="G219" s="6" t="s">
        <v>650</v>
      </c>
      <c r="H219" s="88"/>
      <c r="I219" s="88"/>
      <c r="J219" s="89"/>
      <c r="K219" s="6" t="s">
        <v>651</v>
      </c>
      <c r="L219" s="89"/>
      <c r="M219" s="6" t="s">
        <v>585</v>
      </c>
      <c r="N219" s="89"/>
      <c r="O219" s="3">
        <v>0</v>
      </c>
      <c r="P219" s="2">
        <v>0</v>
      </c>
      <c r="Q219" s="2">
        <v>0</v>
      </c>
      <c r="R219" s="2">
        <v>0</v>
      </c>
      <c r="S219" s="3">
        <v>0</v>
      </c>
      <c r="T219" s="3">
        <f>O219+(P219*'Total Mantenimiento Anual 2021'!$N$7)+(R219*'Total Mantenimiento Anual 2021'!$N$7)+S219</f>
        <v>0</v>
      </c>
    </row>
    <row r="220" spans="1:20" ht="28.5">
      <c r="A220" s="6" t="s">
        <v>571</v>
      </c>
      <c r="B220" s="88"/>
      <c r="C220" s="89"/>
      <c r="D220" s="6" t="s">
        <v>572</v>
      </c>
      <c r="E220" s="89"/>
      <c r="F220" s="2" t="s">
        <v>402</v>
      </c>
      <c r="G220" s="6" t="s">
        <v>652</v>
      </c>
      <c r="H220" s="88"/>
      <c r="I220" s="88"/>
      <c r="J220" s="89"/>
      <c r="K220" s="6" t="s">
        <v>653</v>
      </c>
      <c r="L220" s="89"/>
      <c r="M220" s="6" t="s">
        <v>585</v>
      </c>
      <c r="N220" s="89"/>
      <c r="O220" s="3">
        <v>0</v>
      </c>
      <c r="P220" s="2">
        <v>0</v>
      </c>
      <c r="Q220" s="2">
        <v>0</v>
      </c>
      <c r="R220" s="2">
        <v>0</v>
      </c>
      <c r="S220" s="3">
        <v>0</v>
      </c>
      <c r="T220" s="3">
        <f>O220+(P220*'Total Mantenimiento Anual 2021'!$N$7)+(R220*'Total Mantenimiento Anual 2021'!$N$7)+S220</f>
        <v>0</v>
      </c>
    </row>
    <row r="221" spans="1:20" ht="28.5">
      <c r="A221" s="6" t="s">
        <v>571</v>
      </c>
      <c r="B221" s="88"/>
      <c r="C221" s="89"/>
      <c r="D221" s="6" t="s">
        <v>572</v>
      </c>
      <c r="E221" s="89"/>
      <c r="F221" s="2" t="s">
        <v>402</v>
      </c>
      <c r="G221" s="6" t="s">
        <v>654</v>
      </c>
      <c r="H221" s="88"/>
      <c r="I221" s="88"/>
      <c r="J221" s="89"/>
      <c r="K221" s="6" t="s">
        <v>655</v>
      </c>
      <c r="L221" s="89"/>
      <c r="M221" s="6" t="s">
        <v>585</v>
      </c>
      <c r="N221" s="89"/>
      <c r="O221" s="3">
        <v>0</v>
      </c>
      <c r="P221" s="2">
        <v>0</v>
      </c>
      <c r="Q221" s="2">
        <v>0</v>
      </c>
      <c r="R221" s="2">
        <v>0</v>
      </c>
      <c r="S221" s="3">
        <v>0</v>
      </c>
      <c r="T221" s="3">
        <f>O221+(P221*'Total Mantenimiento Anual 2021'!$N$7)+(R221*'Total Mantenimiento Anual 2021'!$N$7)+S221</f>
        <v>0</v>
      </c>
    </row>
    <row r="222" spans="1:20" ht="28.5">
      <c r="A222" s="6" t="s">
        <v>571</v>
      </c>
      <c r="B222" s="88"/>
      <c r="C222" s="89"/>
      <c r="D222" s="6" t="s">
        <v>656</v>
      </c>
      <c r="E222" s="89"/>
      <c r="F222" s="2" t="s">
        <v>402</v>
      </c>
      <c r="G222" s="6" t="s">
        <v>657</v>
      </c>
      <c r="H222" s="88"/>
      <c r="I222" s="88"/>
      <c r="J222" s="89"/>
      <c r="K222" s="6" t="s">
        <v>658</v>
      </c>
      <c r="L222" s="89"/>
      <c r="M222" s="6" t="s">
        <v>585</v>
      </c>
      <c r="N222" s="89"/>
      <c r="O222" s="3">
        <v>0</v>
      </c>
      <c r="P222" s="2">
        <v>0</v>
      </c>
      <c r="Q222" s="2">
        <v>0</v>
      </c>
      <c r="R222" s="2">
        <v>0</v>
      </c>
      <c r="S222" s="3">
        <v>0</v>
      </c>
      <c r="T222" s="3">
        <f>O222+(P222*'Total Mantenimiento Anual 2021'!$N$7)+(R222*'Total Mantenimiento Anual 2021'!$N$7)+S222</f>
        <v>0</v>
      </c>
    </row>
    <row r="223" spans="1:20" ht="28.5">
      <c r="A223" s="6" t="s">
        <v>571</v>
      </c>
      <c r="B223" s="88"/>
      <c r="C223" s="89"/>
      <c r="D223" s="6" t="s">
        <v>656</v>
      </c>
      <c r="E223" s="89"/>
      <c r="F223" s="2" t="s">
        <v>402</v>
      </c>
      <c r="G223" s="6" t="s">
        <v>659</v>
      </c>
      <c r="H223" s="88"/>
      <c r="I223" s="88"/>
      <c r="J223" s="89"/>
      <c r="K223" s="6" t="s">
        <v>660</v>
      </c>
      <c r="L223" s="89"/>
      <c r="M223" s="6" t="s">
        <v>585</v>
      </c>
      <c r="N223" s="89"/>
      <c r="O223" s="3">
        <v>0</v>
      </c>
      <c r="P223" s="2">
        <v>0</v>
      </c>
      <c r="Q223" s="2">
        <v>0</v>
      </c>
      <c r="R223" s="2">
        <v>0</v>
      </c>
      <c r="S223" s="3">
        <v>0</v>
      </c>
      <c r="T223" s="3">
        <f>O223+(P223*'Total Mantenimiento Anual 2021'!$N$7)+(R223*'Total Mantenimiento Anual 2021'!$N$7)+S223</f>
        <v>0</v>
      </c>
    </row>
    <row r="224" spans="1:20" ht="28.5">
      <c r="A224" s="6" t="s">
        <v>571</v>
      </c>
      <c r="B224" s="88"/>
      <c r="C224" s="89"/>
      <c r="D224" s="6" t="s">
        <v>656</v>
      </c>
      <c r="E224" s="89"/>
      <c r="F224" s="2" t="s">
        <v>402</v>
      </c>
      <c r="G224" s="6" t="s">
        <v>661</v>
      </c>
      <c r="H224" s="88"/>
      <c r="I224" s="88"/>
      <c r="J224" s="89"/>
      <c r="K224" s="6" t="s">
        <v>662</v>
      </c>
      <c r="L224" s="89"/>
      <c r="M224" s="6" t="s">
        <v>585</v>
      </c>
      <c r="N224" s="89"/>
      <c r="O224" s="3">
        <v>0</v>
      </c>
      <c r="P224" s="2">
        <v>0</v>
      </c>
      <c r="Q224" s="2">
        <v>0</v>
      </c>
      <c r="R224" s="2">
        <v>0</v>
      </c>
      <c r="S224" s="3">
        <v>0</v>
      </c>
      <c r="T224" s="3">
        <f>O224+(P224*'Total Mantenimiento Anual 2021'!$N$7)+(R224*'Total Mantenimiento Anual 2021'!$N$7)+S224</f>
        <v>0</v>
      </c>
    </row>
    <row r="225" spans="1:20" ht="28.5">
      <c r="A225" s="6" t="s">
        <v>571</v>
      </c>
      <c r="B225" s="88"/>
      <c r="C225" s="89"/>
      <c r="D225" s="6" t="s">
        <v>656</v>
      </c>
      <c r="E225" s="89"/>
      <c r="F225" s="2" t="s">
        <v>402</v>
      </c>
      <c r="G225" s="6" t="s">
        <v>663</v>
      </c>
      <c r="H225" s="88"/>
      <c r="I225" s="88"/>
      <c r="J225" s="89"/>
      <c r="K225" s="6" t="s">
        <v>664</v>
      </c>
      <c r="L225" s="89"/>
      <c r="M225" s="6" t="s">
        <v>585</v>
      </c>
      <c r="N225" s="89"/>
      <c r="O225" s="3">
        <v>0</v>
      </c>
      <c r="P225" s="2">
        <v>0</v>
      </c>
      <c r="Q225" s="2">
        <v>0</v>
      </c>
      <c r="R225" s="2">
        <v>0</v>
      </c>
      <c r="S225" s="3">
        <v>0</v>
      </c>
      <c r="T225" s="3">
        <f>O225+(P225*'Total Mantenimiento Anual 2021'!$N$7)+(R225*'Total Mantenimiento Anual 2021'!$N$7)+S225</f>
        <v>0</v>
      </c>
    </row>
    <row r="226" spans="1:20" ht="28.5">
      <c r="A226" s="6" t="s">
        <v>571</v>
      </c>
      <c r="B226" s="88"/>
      <c r="C226" s="89"/>
      <c r="D226" s="6" t="s">
        <v>656</v>
      </c>
      <c r="E226" s="89"/>
      <c r="F226" s="2" t="s">
        <v>402</v>
      </c>
      <c r="G226" s="6" t="s">
        <v>665</v>
      </c>
      <c r="H226" s="88"/>
      <c r="I226" s="88"/>
      <c r="J226" s="89"/>
      <c r="K226" s="6" t="s">
        <v>666</v>
      </c>
      <c r="L226" s="89"/>
      <c r="M226" s="6" t="s">
        <v>585</v>
      </c>
      <c r="N226" s="89"/>
      <c r="O226" s="3">
        <v>0</v>
      </c>
      <c r="P226" s="2">
        <v>0</v>
      </c>
      <c r="Q226" s="2">
        <v>0</v>
      </c>
      <c r="R226" s="2">
        <v>0</v>
      </c>
      <c r="S226" s="3">
        <v>0</v>
      </c>
      <c r="T226" s="3">
        <f>O226+(P226*'Total Mantenimiento Anual 2021'!$N$7)+(R226*'Total Mantenimiento Anual 2021'!$N$7)+S226</f>
        <v>0</v>
      </c>
    </row>
    <row r="227" spans="1:20" ht="14.25">
      <c r="A227" s="6" t="s">
        <v>667</v>
      </c>
      <c r="B227" s="88"/>
      <c r="C227" s="89"/>
      <c r="D227" s="6" t="s">
        <v>668</v>
      </c>
      <c r="E227" s="89"/>
      <c r="F227" s="2" t="s">
        <v>669</v>
      </c>
      <c r="G227" s="6" t="s">
        <v>670</v>
      </c>
      <c r="H227" s="88"/>
      <c r="I227" s="88"/>
      <c r="J227" s="89"/>
      <c r="K227" s="6" t="s">
        <v>671</v>
      </c>
      <c r="L227" s="89"/>
      <c r="M227" s="6" t="s">
        <v>239</v>
      </c>
      <c r="N227" s="89"/>
      <c r="O227" s="3">
        <v>0</v>
      </c>
      <c r="P227" s="2">
        <v>0</v>
      </c>
      <c r="Q227" s="2">
        <v>0</v>
      </c>
      <c r="R227" s="2">
        <v>0</v>
      </c>
      <c r="S227" s="3">
        <v>0</v>
      </c>
      <c r="T227" s="3">
        <f>O227+(P227*'Total Mantenimiento Anual 2021'!$N$7)+(R227*'Total Mantenimiento Anual 2021'!$N$7)+S227</f>
        <v>0</v>
      </c>
    </row>
    <row r="228" spans="1:20" ht="14.25">
      <c r="A228" s="6" t="s">
        <v>667</v>
      </c>
      <c r="B228" s="88"/>
      <c r="C228" s="89"/>
      <c r="D228" s="6" t="s">
        <v>668</v>
      </c>
      <c r="E228" s="89"/>
      <c r="F228" s="2" t="s">
        <v>669</v>
      </c>
      <c r="G228" s="6" t="s">
        <v>672</v>
      </c>
      <c r="H228" s="88"/>
      <c r="I228" s="88"/>
      <c r="J228" s="89"/>
      <c r="K228" s="6" t="s">
        <v>673</v>
      </c>
      <c r="L228" s="89"/>
      <c r="M228" s="6" t="s">
        <v>239</v>
      </c>
      <c r="N228" s="89"/>
      <c r="O228" s="3">
        <v>0</v>
      </c>
      <c r="P228" s="2">
        <v>0</v>
      </c>
      <c r="Q228" s="2">
        <v>0</v>
      </c>
      <c r="R228" s="2">
        <v>0</v>
      </c>
      <c r="S228" s="3">
        <v>0</v>
      </c>
      <c r="T228" s="3">
        <f>O228+(P228*'Total Mantenimiento Anual 2021'!$N$7)+(R228*'Total Mantenimiento Anual 2021'!$N$7)+S228</f>
        <v>0</v>
      </c>
    </row>
    <row r="229" spans="1:20" ht="14.25">
      <c r="A229" s="6" t="s">
        <v>667</v>
      </c>
      <c r="B229" s="88"/>
      <c r="C229" s="89"/>
      <c r="D229" s="6" t="s">
        <v>668</v>
      </c>
      <c r="E229" s="89"/>
      <c r="F229" s="2" t="s">
        <v>669</v>
      </c>
      <c r="G229" s="6" t="s">
        <v>674</v>
      </c>
      <c r="H229" s="88"/>
      <c r="I229" s="88"/>
      <c r="J229" s="89"/>
      <c r="K229" s="6" t="s">
        <v>675</v>
      </c>
      <c r="L229" s="89"/>
      <c r="M229" s="6" t="s">
        <v>239</v>
      </c>
      <c r="N229" s="89"/>
      <c r="O229" s="3">
        <v>0</v>
      </c>
      <c r="P229" s="2">
        <v>0</v>
      </c>
      <c r="Q229" s="2">
        <v>0</v>
      </c>
      <c r="R229" s="2">
        <v>0</v>
      </c>
      <c r="S229" s="3">
        <v>0</v>
      </c>
      <c r="T229" s="3">
        <f>O229+(P229*'Total Mantenimiento Anual 2021'!$N$7)+(R229*'Total Mantenimiento Anual 2021'!$N$7)+S229</f>
        <v>0</v>
      </c>
    </row>
    <row r="230" spans="1:20" ht="14.25">
      <c r="A230" s="6" t="s">
        <v>667</v>
      </c>
      <c r="B230" s="88"/>
      <c r="C230" s="89"/>
      <c r="D230" s="6" t="s">
        <v>676</v>
      </c>
      <c r="E230" s="89"/>
      <c r="F230" s="2" t="s">
        <v>677</v>
      </c>
      <c r="G230" s="6" t="s">
        <v>678</v>
      </c>
      <c r="H230" s="88"/>
      <c r="I230" s="88"/>
      <c r="J230" s="89"/>
      <c r="K230" s="6" t="s">
        <v>679</v>
      </c>
      <c r="L230" s="89"/>
      <c r="M230" s="6" t="s">
        <v>239</v>
      </c>
      <c r="N230" s="89"/>
      <c r="O230" s="3">
        <v>0</v>
      </c>
      <c r="P230" s="2">
        <v>0</v>
      </c>
      <c r="Q230" s="2">
        <v>0</v>
      </c>
      <c r="R230" s="2">
        <v>0</v>
      </c>
      <c r="S230" s="3">
        <v>0</v>
      </c>
      <c r="T230" s="3">
        <f>O230+(P230*'Total Mantenimiento Anual 2021'!$N$7)+(R230*'Total Mantenimiento Anual 2021'!$N$7)+S230</f>
        <v>0</v>
      </c>
    </row>
    <row r="231" spans="1:20" ht="14.25">
      <c r="A231" s="6" t="s">
        <v>667</v>
      </c>
      <c r="B231" s="88"/>
      <c r="C231" s="89"/>
      <c r="D231" s="6" t="s">
        <v>680</v>
      </c>
      <c r="E231" s="89"/>
      <c r="F231" s="2" t="s">
        <v>669</v>
      </c>
      <c r="G231" s="6" t="s">
        <v>681</v>
      </c>
      <c r="H231" s="88"/>
      <c r="I231" s="88"/>
      <c r="J231" s="89"/>
      <c r="K231" s="6" t="s">
        <v>682</v>
      </c>
      <c r="L231" s="89"/>
      <c r="M231" s="6" t="s">
        <v>106</v>
      </c>
      <c r="N231" s="89"/>
      <c r="O231" s="3">
        <v>0</v>
      </c>
      <c r="P231" s="2">
        <v>0</v>
      </c>
      <c r="Q231" s="2">
        <v>0</v>
      </c>
      <c r="R231" s="2">
        <v>0</v>
      </c>
      <c r="S231" s="3">
        <v>0</v>
      </c>
      <c r="T231" s="3">
        <f>O231+(P231*'Total Mantenimiento Anual 2021'!$N$7)+(R231*'Total Mantenimiento Anual 2021'!$N$7)+S231</f>
        <v>0</v>
      </c>
    </row>
    <row r="232" spans="1:20" ht="14.25">
      <c r="A232" s="6" t="s">
        <v>667</v>
      </c>
      <c r="B232" s="88"/>
      <c r="C232" s="89"/>
      <c r="D232" s="6" t="s">
        <v>668</v>
      </c>
      <c r="E232" s="89"/>
      <c r="F232" s="2" t="s">
        <v>669</v>
      </c>
      <c r="G232" s="6" t="s">
        <v>683</v>
      </c>
      <c r="H232" s="88"/>
      <c r="I232" s="88"/>
      <c r="J232" s="89"/>
      <c r="K232" s="6" t="s">
        <v>684</v>
      </c>
      <c r="L232" s="89"/>
      <c r="M232" s="6" t="s">
        <v>106</v>
      </c>
      <c r="N232" s="89"/>
      <c r="O232" s="3">
        <v>0</v>
      </c>
      <c r="P232" s="2">
        <v>0</v>
      </c>
      <c r="Q232" s="2">
        <v>0</v>
      </c>
      <c r="R232" s="2">
        <v>0</v>
      </c>
      <c r="S232" s="3">
        <v>0</v>
      </c>
      <c r="T232" s="3">
        <f>O232+(P232*'Total Mantenimiento Anual 2021'!$N$7)+(R232*'Total Mantenimiento Anual 2021'!$N$7)+S232</f>
        <v>0</v>
      </c>
    </row>
    <row r="233" spans="1:20" ht="14.25">
      <c r="A233" s="6" t="s">
        <v>667</v>
      </c>
      <c r="B233" s="88"/>
      <c r="C233" s="89"/>
      <c r="D233" s="6" t="s">
        <v>685</v>
      </c>
      <c r="E233" s="89"/>
      <c r="F233" s="2" t="s">
        <v>669</v>
      </c>
      <c r="G233" s="6" t="s">
        <v>686</v>
      </c>
      <c r="H233" s="88"/>
      <c r="I233" s="88"/>
      <c r="J233" s="89"/>
      <c r="K233" s="6" t="s">
        <v>687</v>
      </c>
      <c r="L233" s="89"/>
      <c r="M233" s="6" t="s">
        <v>106</v>
      </c>
      <c r="N233" s="89"/>
      <c r="O233" s="3">
        <v>0</v>
      </c>
      <c r="P233" s="2">
        <v>0</v>
      </c>
      <c r="Q233" s="2">
        <v>0</v>
      </c>
      <c r="R233" s="2">
        <v>0</v>
      </c>
      <c r="S233" s="3">
        <v>0</v>
      </c>
      <c r="T233" s="3">
        <f>O233+(P233*'Total Mantenimiento Anual 2021'!$N$7)+(R233*'Total Mantenimiento Anual 2021'!$N$7)+S233</f>
        <v>0</v>
      </c>
    </row>
    <row r="234" spans="1:20" ht="14.25">
      <c r="A234" s="6" t="s">
        <v>667</v>
      </c>
      <c r="B234" s="88"/>
      <c r="C234" s="89"/>
      <c r="D234" s="6" t="s">
        <v>685</v>
      </c>
      <c r="E234" s="89"/>
      <c r="F234" s="2" t="s">
        <v>669</v>
      </c>
      <c r="G234" s="6" t="s">
        <v>688</v>
      </c>
      <c r="H234" s="88"/>
      <c r="I234" s="88"/>
      <c r="J234" s="89"/>
      <c r="K234" s="6" t="s">
        <v>689</v>
      </c>
      <c r="L234" s="89"/>
      <c r="M234" s="6" t="s">
        <v>106</v>
      </c>
      <c r="N234" s="89"/>
      <c r="O234" s="3">
        <v>0</v>
      </c>
      <c r="P234" s="2">
        <v>0</v>
      </c>
      <c r="Q234" s="2">
        <v>0</v>
      </c>
      <c r="R234" s="2">
        <v>0</v>
      </c>
      <c r="S234" s="3">
        <v>0</v>
      </c>
      <c r="T234" s="3">
        <f>O234+(P234*'Total Mantenimiento Anual 2021'!$N$7)+(R234*'Total Mantenimiento Anual 2021'!$N$7)+S234</f>
        <v>0</v>
      </c>
    </row>
    <row r="235" spans="1:20" ht="14.25">
      <c r="A235" s="6" t="s">
        <v>667</v>
      </c>
      <c r="B235" s="88"/>
      <c r="C235" s="89"/>
      <c r="D235" s="6" t="s">
        <v>668</v>
      </c>
      <c r="E235" s="89"/>
      <c r="F235" s="2" t="s">
        <v>669</v>
      </c>
      <c r="G235" s="6" t="s">
        <v>690</v>
      </c>
      <c r="H235" s="88"/>
      <c r="I235" s="88"/>
      <c r="J235" s="89"/>
      <c r="K235" s="6" t="s">
        <v>691</v>
      </c>
      <c r="L235" s="89"/>
      <c r="M235" s="6" t="s">
        <v>106</v>
      </c>
      <c r="N235" s="89"/>
      <c r="O235" s="3">
        <v>0</v>
      </c>
      <c r="P235" s="2">
        <v>0</v>
      </c>
      <c r="Q235" s="2">
        <v>0</v>
      </c>
      <c r="R235" s="2">
        <v>0</v>
      </c>
      <c r="S235" s="3">
        <v>0</v>
      </c>
      <c r="T235" s="3">
        <f>O235+(P235*'Total Mantenimiento Anual 2021'!$N$7)+(R235*'Total Mantenimiento Anual 2021'!$N$7)+S235</f>
        <v>0</v>
      </c>
    </row>
    <row r="236" spans="1:20" ht="14.25">
      <c r="A236" s="6" t="s">
        <v>667</v>
      </c>
      <c r="B236" s="88"/>
      <c r="C236" s="89"/>
      <c r="D236" s="6" t="s">
        <v>668</v>
      </c>
      <c r="E236" s="89"/>
      <c r="F236" s="2" t="s">
        <v>669</v>
      </c>
      <c r="G236" s="6" t="s">
        <v>692</v>
      </c>
      <c r="H236" s="88"/>
      <c r="I236" s="88"/>
      <c r="J236" s="89"/>
      <c r="K236" s="6" t="s">
        <v>693</v>
      </c>
      <c r="L236" s="89"/>
      <c r="M236" s="6" t="s">
        <v>106</v>
      </c>
      <c r="N236" s="89"/>
      <c r="O236" s="3">
        <v>0</v>
      </c>
      <c r="P236" s="2">
        <v>0</v>
      </c>
      <c r="Q236" s="2">
        <v>0</v>
      </c>
      <c r="R236" s="2">
        <v>0</v>
      </c>
      <c r="S236" s="3">
        <v>0</v>
      </c>
      <c r="T236" s="3">
        <f>O236+(P236*'Total Mantenimiento Anual 2021'!$N$7)+(R236*'Total Mantenimiento Anual 2021'!$N$7)+S236</f>
        <v>0</v>
      </c>
    </row>
    <row r="237" spans="1:20" ht="14.25">
      <c r="A237" s="6" t="s">
        <v>667</v>
      </c>
      <c r="B237" s="88"/>
      <c r="C237" s="89"/>
      <c r="D237" s="6" t="s">
        <v>668</v>
      </c>
      <c r="E237" s="89"/>
      <c r="F237" s="2" t="s">
        <v>669</v>
      </c>
      <c r="G237" s="6" t="s">
        <v>694</v>
      </c>
      <c r="H237" s="88"/>
      <c r="I237" s="88"/>
      <c r="J237" s="89"/>
      <c r="K237" s="6" t="s">
        <v>695</v>
      </c>
      <c r="L237" s="89"/>
      <c r="M237" s="6" t="s">
        <v>106</v>
      </c>
      <c r="N237" s="89"/>
      <c r="O237" s="3">
        <v>0</v>
      </c>
      <c r="P237" s="2">
        <v>0</v>
      </c>
      <c r="Q237" s="2">
        <v>0</v>
      </c>
      <c r="R237" s="2">
        <v>0</v>
      </c>
      <c r="S237" s="3">
        <v>0</v>
      </c>
      <c r="T237" s="3">
        <f>O237+(P237*'Total Mantenimiento Anual 2021'!$N$7)+(R237*'Total Mantenimiento Anual 2021'!$N$7)+S237</f>
        <v>0</v>
      </c>
    </row>
    <row r="238" spans="1:20" ht="14.25">
      <c r="A238" s="6" t="s">
        <v>667</v>
      </c>
      <c r="B238" s="88"/>
      <c r="C238" s="89"/>
      <c r="D238" s="6" t="s">
        <v>668</v>
      </c>
      <c r="E238" s="89"/>
      <c r="F238" s="2" t="s">
        <v>669</v>
      </c>
      <c r="G238" s="6" t="s">
        <v>696</v>
      </c>
      <c r="H238" s="88"/>
      <c r="I238" s="88"/>
      <c r="J238" s="89"/>
      <c r="K238" s="6" t="s">
        <v>697</v>
      </c>
      <c r="L238" s="89"/>
      <c r="M238" s="6" t="s">
        <v>106</v>
      </c>
      <c r="N238" s="89"/>
      <c r="O238" s="3">
        <v>0</v>
      </c>
      <c r="P238" s="2">
        <v>0</v>
      </c>
      <c r="Q238" s="2">
        <v>0</v>
      </c>
      <c r="R238" s="2">
        <v>0</v>
      </c>
      <c r="S238" s="3">
        <v>0</v>
      </c>
      <c r="T238" s="3">
        <f>O238+(P238*'Total Mantenimiento Anual 2021'!$N$7)+(R238*'Total Mantenimiento Anual 2021'!$N$7)+S238</f>
        <v>0</v>
      </c>
    </row>
    <row r="239" spans="1:20" ht="14.25">
      <c r="A239" s="6" t="s">
        <v>667</v>
      </c>
      <c r="B239" s="88"/>
      <c r="C239" s="89"/>
      <c r="D239" s="6" t="s">
        <v>668</v>
      </c>
      <c r="E239" s="89"/>
      <c r="F239" s="2" t="s">
        <v>669</v>
      </c>
      <c r="G239" s="6" t="s">
        <v>698</v>
      </c>
      <c r="H239" s="88"/>
      <c r="I239" s="88"/>
      <c r="J239" s="89"/>
      <c r="K239" s="6" t="s">
        <v>699</v>
      </c>
      <c r="L239" s="89"/>
      <c r="M239" s="6" t="s">
        <v>106</v>
      </c>
      <c r="N239" s="89"/>
      <c r="O239" s="3">
        <v>0</v>
      </c>
      <c r="P239" s="2">
        <v>0</v>
      </c>
      <c r="Q239" s="2">
        <v>0</v>
      </c>
      <c r="R239" s="2">
        <v>0</v>
      </c>
      <c r="S239" s="3">
        <v>0</v>
      </c>
      <c r="T239" s="3">
        <f>O239+(P239*'Total Mantenimiento Anual 2021'!$N$7)+(R239*'Total Mantenimiento Anual 2021'!$N$7)+S239</f>
        <v>0</v>
      </c>
    </row>
    <row r="240" spans="1:20" ht="14.25">
      <c r="A240" s="6" t="s">
        <v>667</v>
      </c>
      <c r="B240" s="88"/>
      <c r="C240" s="89"/>
      <c r="D240" s="6" t="s">
        <v>668</v>
      </c>
      <c r="E240" s="89"/>
      <c r="F240" s="2" t="s">
        <v>669</v>
      </c>
      <c r="G240" s="6" t="s">
        <v>700</v>
      </c>
      <c r="H240" s="88"/>
      <c r="I240" s="88"/>
      <c r="J240" s="89"/>
      <c r="K240" s="6" t="s">
        <v>701</v>
      </c>
      <c r="L240" s="89"/>
      <c r="M240" s="6" t="s">
        <v>106</v>
      </c>
      <c r="N240" s="89"/>
      <c r="O240" s="3">
        <v>0</v>
      </c>
      <c r="P240" s="2">
        <v>0</v>
      </c>
      <c r="Q240" s="2">
        <v>0</v>
      </c>
      <c r="R240" s="2">
        <v>0</v>
      </c>
      <c r="S240" s="3">
        <v>0</v>
      </c>
      <c r="T240" s="3">
        <f>O240+(P240*'Total Mantenimiento Anual 2021'!$N$7)+(R240*'Total Mantenimiento Anual 2021'!$N$7)+S240</f>
        <v>0</v>
      </c>
    </row>
    <row r="241" spans="1:20" ht="14.25">
      <c r="A241" s="6" t="s">
        <v>667</v>
      </c>
      <c r="B241" s="88"/>
      <c r="C241" s="89"/>
      <c r="D241" s="6" t="s">
        <v>668</v>
      </c>
      <c r="E241" s="89"/>
      <c r="F241" s="2" t="s">
        <v>669</v>
      </c>
      <c r="G241" s="6" t="s">
        <v>702</v>
      </c>
      <c r="H241" s="88"/>
      <c r="I241" s="88"/>
      <c r="J241" s="89"/>
      <c r="K241" s="6" t="s">
        <v>703</v>
      </c>
      <c r="L241" s="89"/>
      <c r="M241" s="6" t="s">
        <v>106</v>
      </c>
      <c r="N241" s="89"/>
      <c r="O241" s="3">
        <v>0</v>
      </c>
      <c r="P241" s="2">
        <v>0</v>
      </c>
      <c r="Q241" s="2">
        <v>0</v>
      </c>
      <c r="R241" s="2">
        <v>0</v>
      </c>
      <c r="S241" s="3">
        <v>0</v>
      </c>
      <c r="T241" s="3">
        <f>O241+(P241*'Total Mantenimiento Anual 2021'!$N$7)+(R241*'Total Mantenimiento Anual 2021'!$N$7)+S241</f>
        <v>0</v>
      </c>
    </row>
    <row r="242" spans="1:20" ht="14.25">
      <c r="A242" s="6" t="s">
        <v>667</v>
      </c>
      <c r="B242" s="88"/>
      <c r="C242" s="89"/>
      <c r="D242" s="6" t="s">
        <v>668</v>
      </c>
      <c r="E242" s="89"/>
      <c r="F242" s="2" t="s">
        <v>669</v>
      </c>
      <c r="G242" s="6" t="s">
        <v>704</v>
      </c>
      <c r="H242" s="88"/>
      <c r="I242" s="88"/>
      <c r="J242" s="89"/>
      <c r="K242" s="6" t="s">
        <v>705</v>
      </c>
      <c r="L242" s="89"/>
      <c r="M242" s="6" t="s">
        <v>106</v>
      </c>
      <c r="N242" s="89"/>
      <c r="O242" s="3">
        <v>0</v>
      </c>
      <c r="P242" s="2">
        <v>0</v>
      </c>
      <c r="Q242" s="2">
        <v>0</v>
      </c>
      <c r="R242" s="2">
        <v>0</v>
      </c>
      <c r="S242" s="3">
        <v>0</v>
      </c>
      <c r="T242" s="3">
        <f>O242+(P242*'Total Mantenimiento Anual 2021'!$N$7)+(R242*'Total Mantenimiento Anual 2021'!$N$7)+S242</f>
        <v>0</v>
      </c>
    </row>
    <row r="243" spans="1:20" ht="14.25">
      <c r="A243" s="6" t="s">
        <v>667</v>
      </c>
      <c r="B243" s="88"/>
      <c r="C243" s="89"/>
      <c r="D243" s="6" t="s">
        <v>668</v>
      </c>
      <c r="E243" s="89"/>
      <c r="F243" s="2" t="s">
        <v>669</v>
      </c>
      <c r="G243" s="6" t="s">
        <v>706</v>
      </c>
      <c r="H243" s="88"/>
      <c r="I243" s="88"/>
      <c r="J243" s="89"/>
      <c r="K243" s="6" t="s">
        <v>707</v>
      </c>
      <c r="L243" s="89"/>
      <c r="M243" s="6" t="s">
        <v>106</v>
      </c>
      <c r="N243" s="89"/>
      <c r="O243" s="3">
        <v>0</v>
      </c>
      <c r="P243" s="2">
        <v>0</v>
      </c>
      <c r="Q243" s="2">
        <v>2</v>
      </c>
      <c r="R243" s="2">
        <v>4</v>
      </c>
      <c r="S243" s="3">
        <v>0</v>
      </c>
      <c r="T243" s="3">
        <f>O243+(P243*'Total Mantenimiento Anual 2021'!$N$7)+(R243*'Total Mantenimiento Anual 2021'!$N$7)+S243</f>
        <v>37037.037037037036</v>
      </c>
    </row>
    <row r="244" spans="1:20" ht="14.25">
      <c r="A244" s="6" t="s">
        <v>667</v>
      </c>
      <c r="B244" s="88"/>
      <c r="C244" s="89"/>
      <c r="D244" s="6" t="s">
        <v>676</v>
      </c>
      <c r="E244" s="89"/>
      <c r="F244" s="2" t="s">
        <v>677</v>
      </c>
      <c r="G244" s="6" t="s">
        <v>708</v>
      </c>
      <c r="H244" s="88"/>
      <c r="I244" s="88"/>
      <c r="J244" s="89"/>
      <c r="K244" s="6" t="s">
        <v>709</v>
      </c>
      <c r="L244" s="89"/>
      <c r="M244" s="6" t="s">
        <v>106</v>
      </c>
      <c r="N244" s="89"/>
      <c r="O244" s="3">
        <v>0</v>
      </c>
      <c r="P244" s="2">
        <v>0</v>
      </c>
      <c r="Q244" s="2">
        <v>0</v>
      </c>
      <c r="R244" s="2">
        <v>0</v>
      </c>
      <c r="S244" s="3">
        <v>0</v>
      </c>
      <c r="T244" s="3">
        <f>O244+(P244*'Total Mantenimiento Anual 2021'!$N$7)+(R244*'Total Mantenimiento Anual 2021'!$N$7)+S244</f>
        <v>0</v>
      </c>
    </row>
    <row r="245" spans="1:20" ht="14.25">
      <c r="A245" s="6" t="s">
        <v>710</v>
      </c>
      <c r="B245" s="88"/>
      <c r="C245" s="89"/>
      <c r="D245" s="6" t="s">
        <v>711</v>
      </c>
      <c r="E245" s="89"/>
      <c r="F245" s="2" t="s">
        <v>669</v>
      </c>
      <c r="G245" s="6" t="s">
        <v>712</v>
      </c>
      <c r="H245" s="88"/>
      <c r="I245" s="88"/>
      <c r="J245" s="89"/>
      <c r="K245" s="6" t="s">
        <v>713</v>
      </c>
      <c r="L245" s="89"/>
      <c r="M245" s="6" t="s">
        <v>239</v>
      </c>
      <c r="N245" s="89"/>
      <c r="O245" s="3">
        <v>0</v>
      </c>
      <c r="P245" s="2">
        <v>0</v>
      </c>
      <c r="Q245" s="2">
        <v>0</v>
      </c>
      <c r="R245" s="2">
        <v>0</v>
      </c>
      <c r="S245" s="3">
        <v>0</v>
      </c>
      <c r="T245" s="3">
        <f>O245+(P245*'Total Mantenimiento Anual 2021'!$N$7)+(R245*'Total Mantenimiento Anual 2021'!$N$7)+S245</f>
        <v>0</v>
      </c>
    </row>
    <row r="246" spans="1:20" ht="14.25">
      <c r="A246" s="6" t="s">
        <v>710</v>
      </c>
      <c r="B246" s="88"/>
      <c r="C246" s="89"/>
      <c r="D246" s="6" t="s">
        <v>711</v>
      </c>
      <c r="E246" s="89"/>
      <c r="F246" s="2" t="s">
        <v>669</v>
      </c>
      <c r="G246" s="6" t="s">
        <v>714</v>
      </c>
      <c r="H246" s="88"/>
      <c r="I246" s="88"/>
      <c r="J246" s="89"/>
      <c r="K246" s="6" t="s">
        <v>715</v>
      </c>
      <c r="L246" s="89"/>
      <c r="M246" s="6" t="s">
        <v>239</v>
      </c>
      <c r="N246" s="89"/>
      <c r="O246" s="3">
        <v>0</v>
      </c>
      <c r="P246" s="2">
        <v>0</v>
      </c>
      <c r="Q246" s="2">
        <v>0</v>
      </c>
      <c r="R246" s="2">
        <v>0</v>
      </c>
      <c r="S246" s="3">
        <v>0</v>
      </c>
      <c r="T246" s="3">
        <f>O246+(P246*'Total Mantenimiento Anual 2021'!$N$7)+(R246*'Total Mantenimiento Anual 2021'!$N$7)+S246</f>
        <v>0</v>
      </c>
    </row>
    <row r="247" spans="1:20" ht="14.25">
      <c r="A247" s="6" t="s">
        <v>710</v>
      </c>
      <c r="B247" s="88"/>
      <c r="C247" s="89"/>
      <c r="D247" s="6" t="s">
        <v>711</v>
      </c>
      <c r="E247" s="89"/>
      <c r="F247" s="2" t="s">
        <v>669</v>
      </c>
      <c r="G247" s="6" t="s">
        <v>716</v>
      </c>
      <c r="H247" s="88"/>
      <c r="I247" s="88"/>
      <c r="J247" s="89"/>
      <c r="K247" s="6" t="s">
        <v>717</v>
      </c>
      <c r="L247" s="89"/>
      <c r="M247" s="6" t="s">
        <v>239</v>
      </c>
      <c r="N247" s="89"/>
      <c r="O247" s="3">
        <v>0</v>
      </c>
      <c r="P247" s="2">
        <v>0</v>
      </c>
      <c r="Q247" s="2">
        <v>0</v>
      </c>
      <c r="R247" s="2">
        <v>0</v>
      </c>
      <c r="S247" s="3">
        <v>0</v>
      </c>
      <c r="T247" s="3">
        <f>O247+(P247*'Total Mantenimiento Anual 2021'!$N$7)+(R247*'Total Mantenimiento Anual 2021'!$N$7)+S247</f>
        <v>0</v>
      </c>
    </row>
    <row r="248" spans="1:20" ht="14.25">
      <c r="A248" s="6" t="s">
        <v>710</v>
      </c>
      <c r="B248" s="88"/>
      <c r="C248" s="89"/>
      <c r="D248" s="6" t="s">
        <v>711</v>
      </c>
      <c r="E248" s="89"/>
      <c r="F248" s="2" t="s">
        <v>669</v>
      </c>
      <c r="G248" s="6" t="s">
        <v>718</v>
      </c>
      <c r="H248" s="88"/>
      <c r="I248" s="88"/>
      <c r="J248" s="89"/>
      <c r="K248" s="6" t="s">
        <v>719</v>
      </c>
      <c r="L248" s="89"/>
      <c r="M248" s="6" t="s">
        <v>106</v>
      </c>
      <c r="N248" s="89"/>
      <c r="O248" s="3">
        <v>0</v>
      </c>
      <c r="P248" s="2">
        <v>0</v>
      </c>
      <c r="Q248" s="2">
        <v>1</v>
      </c>
      <c r="R248" s="2">
        <v>1</v>
      </c>
      <c r="S248" s="3">
        <v>0</v>
      </c>
      <c r="T248" s="3">
        <f>O248+(P248*'Total Mantenimiento Anual 2021'!$N$7)+(R248*'Total Mantenimiento Anual 2021'!$N$7)+S248</f>
        <v>9259.2592592592591</v>
      </c>
    </row>
    <row r="249" spans="1:20" ht="14.25">
      <c r="A249" s="6" t="s">
        <v>710</v>
      </c>
      <c r="B249" s="88"/>
      <c r="C249" s="89"/>
      <c r="D249" s="6" t="s">
        <v>711</v>
      </c>
      <c r="E249" s="89"/>
      <c r="F249" s="2" t="s">
        <v>669</v>
      </c>
      <c r="G249" s="6" t="s">
        <v>720</v>
      </c>
      <c r="H249" s="88"/>
      <c r="I249" s="88"/>
      <c r="J249" s="89"/>
      <c r="K249" s="6" t="s">
        <v>721</v>
      </c>
      <c r="L249" s="89"/>
      <c r="M249" s="6" t="s">
        <v>106</v>
      </c>
      <c r="N249" s="89"/>
      <c r="O249" s="3">
        <v>0</v>
      </c>
      <c r="P249" s="2">
        <v>0</v>
      </c>
      <c r="Q249" s="2">
        <v>0</v>
      </c>
      <c r="R249" s="2">
        <v>0</v>
      </c>
      <c r="S249" s="3">
        <v>0</v>
      </c>
      <c r="T249" s="3">
        <f>O249+(P249*'Total Mantenimiento Anual 2021'!$N$7)+(R249*'Total Mantenimiento Anual 2021'!$N$7)+S249</f>
        <v>0</v>
      </c>
    </row>
    <row r="250" spans="1:20" ht="14.25">
      <c r="A250" s="6" t="s">
        <v>710</v>
      </c>
      <c r="B250" s="88"/>
      <c r="C250" s="89"/>
      <c r="D250" s="6" t="s">
        <v>711</v>
      </c>
      <c r="E250" s="89"/>
      <c r="F250" s="2" t="s">
        <v>669</v>
      </c>
      <c r="G250" s="6" t="s">
        <v>722</v>
      </c>
      <c r="H250" s="88"/>
      <c r="I250" s="88"/>
      <c r="J250" s="89"/>
      <c r="K250" s="6" t="s">
        <v>723</v>
      </c>
      <c r="L250" s="89"/>
      <c r="M250" s="6" t="s">
        <v>106</v>
      </c>
      <c r="N250" s="89"/>
      <c r="O250" s="3">
        <v>0</v>
      </c>
      <c r="P250" s="2">
        <v>0</v>
      </c>
      <c r="Q250" s="2">
        <v>0</v>
      </c>
      <c r="R250" s="2">
        <v>0</v>
      </c>
      <c r="S250" s="3">
        <v>0</v>
      </c>
      <c r="T250" s="3">
        <f>O250+(P250*'Total Mantenimiento Anual 2021'!$N$7)+(R250*'Total Mantenimiento Anual 2021'!$N$7)+S250</f>
        <v>0</v>
      </c>
    </row>
    <row r="251" spans="1:20" ht="14.25">
      <c r="A251" s="6" t="s">
        <v>710</v>
      </c>
      <c r="B251" s="88"/>
      <c r="C251" s="89"/>
      <c r="D251" s="6" t="s">
        <v>711</v>
      </c>
      <c r="E251" s="89"/>
      <c r="F251" s="2" t="s">
        <v>669</v>
      </c>
      <c r="G251" s="6" t="s">
        <v>724</v>
      </c>
      <c r="H251" s="88"/>
      <c r="I251" s="88"/>
      <c r="J251" s="89"/>
      <c r="K251" s="6" t="s">
        <v>725</v>
      </c>
      <c r="L251" s="89"/>
      <c r="M251" s="6" t="s">
        <v>106</v>
      </c>
      <c r="N251" s="89"/>
      <c r="O251" s="3">
        <v>0</v>
      </c>
      <c r="P251" s="2">
        <v>0</v>
      </c>
      <c r="Q251" s="2">
        <v>0</v>
      </c>
      <c r="R251" s="2">
        <v>0</v>
      </c>
      <c r="S251" s="3">
        <v>0</v>
      </c>
      <c r="T251" s="3">
        <f>O251+(P251*'Total Mantenimiento Anual 2021'!$N$7)+(R251*'Total Mantenimiento Anual 2021'!$N$7)+S251</f>
        <v>0</v>
      </c>
    </row>
    <row r="252" spans="1:20" ht="14.25">
      <c r="A252" s="6" t="s">
        <v>710</v>
      </c>
      <c r="B252" s="88"/>
      <c r="C252" s="89"/>
      <c r="D252" s="6" t="s">
        <v>711</v>
      </c>
      <c r="E252" s="89"/>
      <c r="F252" s="2" t="s">
        <v>669</v>
      </c>
      <c r="G252" s="6" t="s">
        <v>726</v>
      </c>
      <c r="H252" s="88"/>
      <c r="I252" s="88"/>
      <c r="J252" s="89"/>
      <c r="K252" s="6" t="s">
        <v>727</v>
      </c>
      <c r="L252" s="89"/>
      <c r="M252" s="6" t="s">
        <v>106</v>
      </c>
      <c r="N252" s="89"/>
      <c r="O252" s="3">
        <v>0</v>
      </c>
      <c r="P252" s="2">
        <v>0</v>
      </c>
      <c r="Q252" s="2">
        <v>0</v>
      </c>
      <c r="R252" s="2">
        <v>0</v>
      </c>
      <c r="S252" s="3">
        <v>0</v>
      </c>
      <c r="T252" s="3">
        <f>O252+(P252*'Total Mantenimiento Anual 2021'!$N$7)+(R252*'Total Mantenimiento Anual 2021'!$N$7)+S252</f>
        <v>0</v>
      </c>
    </row>
    <row r="253" spans="1:20" ht="14.25">
      <c r="A253" s="6" t="s">
        <v>728</v>
      </c>
      <c r="B253" s="88"/>
      <c r="C253" s="89"/>
      <c r="D253" s="6" t="s">
        <v>729</v>
      </c>
      <c r="E253" s="89"/>
      <c r="F253" s="2" t="s">
        <v>1504</v>
      </c>
      <c r="G253" s="6" t="s">
        <v>730</v>
      </c>
      <c r="H253" s="88"/>
      <c r="I253" s="88"/>
      <c r="J253" s="89"/>
      <c r="K253" s="6" t="s">
        <v>731</v>
      </c>
      <c r="L253" s="89"/>
      <c r="M253" s="6" t="s">
        <v>239</v>
      </c>
      <c r="N253" s="89"/>
      <c r="O253" s="3">
        <v>0</v>
      </c>
      <c r="P253" s="2">
        <v>0</v>
      </c>
      <c r="Q253" s="2">
        <v>0</v>
      </c>
      <c r="R253" s="2">
        <v>0</v>
      </c>
      <c r="S253" s="3">
        <v>0</v>
      </c>
      <c r="T253" s="3">
        <f>O253+(P253*'Total Mantenimiento Anual 2021'!$N$7)+(R253*'Total Mantenimiento Anual 2021'!$N$7)+S253</f>
        <v>0</v>
      </c>
    </row>
    <row r="254" spans="1:20" ht="14.25">
      <c r="A254" s="6" t="s">
        <v>732</v>
      </c>
      <c r="B254" s="88"/>
      <c r="C254" s="89"/>
      <c r="D254" s="6" t="s">
        <v>733</v>
      </c>
      <c r="E254" s="89"/>
      <c r="F254" s="2" t="s">
        <v>734</v>
      </c>
      <c r="G254" s="6" t="s">
        <v>735</v>
      </c>
      <c r="H254" s="88"/>
      <c r="I254" s="88"/>
      <c r="J254" s="89"/>
      <c r="K254" s="6" t="s">
        <v>736</v>
      </c>
      <c r="L254" s="89"/>
      <c r="M254" s="6" t="s">
        <v>23</v>
      </c>
      <c r="N254" s="89"/>
      <c r="O254" s="3">
        <v>0</v>
      </c>
      <c r="P254" s="2">
        <v>1</v>
      </c>
      <c r="Q254" s="2">
        <v>0</v>
      </c>
      <c r="R254" s="2">
        <v>0</v>
      </c>
      <c r="S254" s="3">
        <v>0</v>
      </c>
      <c r="T254" s="3">
        <f>O254+(P254*'Total Mantenimiento Anual 2021'!$N$7)+(R254*'Total Mantenimiento Anual 2021'!$N$7)+S254</f>
        <v>9259.2592592592591</v>
      </c>
    </row>
    <row r="255" spans="1:20" ht="14.25">
      <c r="A255" s="6" t="s">
        <v>732</v>
      </c>
      <c r="B255" s="88"/>
      <c r="C255" s="89"/>
      <c r="D255" s="6" t="s">
        <v>737</v>
      </c>
      <c r="E255" s="89"/>
      <c r="F255" s="2" t="s">
        <v>169</v>
      </c>
      <c r="G255" s="6" t="s">
        <v>738</v>
      </c>
      <c r="H255" s="88"/>
      <c r="I255" s="88"/>
      <c r="J255" s="89"/>
      <c r="K255" s="6" t="s">
        <v>739</v>
      </c>
      <c r="L255" s="89"/>
      <c r="M255" s="6" t="s">
        <v>23</v>
      </c>
      <c r="N255" s="89"/>
      <c r="O255" s="3">
        <v>0</v>
      </c>
      <c r="P255" s="2">
        <v>1</v>
      </c>
      <c r="Q255" s="2">
        <v>0</v>
      </c>
      <c r="R255" s="2">
        <v>0</v>
      </c>
      <c r="S255" s="3">
        <v>0</v>
      </c>
      <c r="T255" s="3">
        <f>O255+(P255*'Total Mantenimiento Anual 2021'!$N$7)+(R255*'Total Mantenimiento Anual 2021'!$N$7)+S255</f>
        <v>9259.2592592592591</v>
      </c>
    </row>
    <row r="256" spans="1:20" ht="14.25">
      <c r="A256" s="6" t="s">
        <v>740</v>
      </c>
      <c r="B256" s="88"/>
      <c r="C256" s="89"/>
      <c r="D256" s="6" t="s">
        <v>741</v>
      </c>
      <c r="E256" s="89"/>
      <c r="F256" s="2" t="s">
        <v>742</v>
      </c>
      <c r="G256" s="6" t="s">
        <v>743</v>
      </c>
      <c r="H256" s="88"/>
      <c r="I256" s="88"/>
      <c r="J256" s="89"/>
      <c r="K256" s="6" t="s">
        <v>744</v>
      </c>
      <c r="L256" s="89"/>
      <c r="M256" s="6" t="s">
        <v>23</v>
      </c>
      <c r="N256" s="89"/>
      <c r="O256" s="3">
        <v>0</v>
      </c>
      <c r="P256" s="2">
        <v>1</v>
      </c>
      <c r="Q256" s="2">
        <v>0</v>
      </c>
      <c r="R256" s="2">
        <v>0</v>
      </c>
      <c r="S256" s="3">
        <v>0</v>
      </c>
      <c r="T256" s="3">
        <f>O256+(P256*'Total Mantenimiento Anual 2021'!$N$7)+(R256*'Total Mantenimiento Anual 2021'!$N$7)+S256</f>
        <v>9259.2592592592591</v>
      </c>
    </row>
    <row r="257" spans="1:20" ht="14.25">
      <c r="A257" s="6" t="s">
        <v>740</v>
      </c>
      <c r="B257" s="88"/>
      <c r="C257" s="89"/>
      <c r="D257" s="6" t="s">
        <v>741</v>
      </c>
      <c r="E257" s="89"/>
      <c r="F257" s="2" t="s">
        <v>742</v>
      </c>
      <c r="G257" s="6" t="s">
        <v>745</v>
      </c>
      <c r="H257" s="88"/>
      <c r="I257" s="88"/>
      <c r="J257" s="89"/>
      <c r="K257" s="6" t="s">
        <v>746</v>
      </c>
      <c r="L257" s="89"/>
      <c r="M257" s="6" t="s">
        <v>23</v>
      </c>
      <c r="N257" s="89"/>
      <c r="O257" s="3">
        <v>0</v>
      </c>
      <c r="P257" s="2">
        <v>1</v>
      </c>
      <c r="Q257" s="2">
        <v>0</v>
      </c>
      <c r="R257" s="2">
        <v>0</v>
      </c>
      <c r="S257" s="3">
        <v>0</v>
      </c>
      <c r="T257" s="3">
        <f>O257+(P257*'Total Mantenimiento Anual 2021'!$N$7)+(R257*'Total Mantenimiento Anual 2021'!$N$7)+S257</f>
        <v>9259.2592592592591</v>
      </c>
    </row>
    <row r="258" spans="1:20" ht="14.25">
      <c r="A258" s="6" t="s">
        <v>740</v>
      </c>
      <c r="B258" s="88"/>
      <c r="C258" s="89"/>
      <c r="D258" s="6" t="s">
        <v>741</v>
      </c>
      <c r="E258" s="89"/>
      <c r="F258" s="2" t="s">
        <v>742</v>
      </c>
      <c r="G258" s="6" t="s">
        <v>747</v>
      </c>
      <c r="H258" s="88"/>
      <c r="I258" s="88"/>
      <c r="J258" s="89"/>
      <c r="K258" s="6" t="s">
        <v>748</v>
      </c>
      <c r="L258" s="89"/>
      <c r="M258" s="6" t="s">
        <v>23</v>
      </c>
      <c r="N258" s="89"/>
      <c r="O258" s="3">
        <v>0</v>
      </c>
      <c r="P258" s="2">
        <v>1</v>
      </c>
      <c r="Q258" s="2">
        <v>0</v>
      </c>
      <c r="R258" s="2">
        <v>0</v>
      </c>
      <c r="S258" s="3">
        <v>0</v>
      </c>
      <c r="T258" s="3">
        <f>O258+(P258*'Total Mantenimiento Anual 2021'!$N$7)+(R258*'Total Mantenimiento Anual 2021'!$N$7)+S258</f>
        <v>9259.2592592592591</v>
      </c>
    </row>
    <row r="259" spans="1:20" ht="28.5">
      <c r="A259" s="6" t="s">
        <v>749</v>
      </c>
      <c r="B259" s="88"/>
      <c r="C259" s="89"/>
      <c r="D259" s="6" t="s">
        <v>750</v>
      </c>
      <c r="E259" s="89"/>
      <c r="F259" s="2" t="s">
        <v>751</v>
      </c>
      <c r="G259" s="6" t="s">
        <v>752</v>
      </c>
      <c r="H259" s="88"/>
      <c r="I259" s="88"/>
      <c r="J259" s="89"/>
      <c r="K259" s="6" t="s">
        <v>753</v>
      </c>
      <c r="L259" s="89"/>
      <c r="M259" s="6" t="s">
        <v>30</v>
      </c>
      <c r="N259" s="89"/>
      <c r="O259" s="3">
        <v>0</v>
      </c>
      <c r="P259" s="2">
        <v>0</v>
      </c>
      <c r="Q259" s="2">
        <v>1</v>
      </c>
      <c r="R259" s="2">
        <v>1</v>
      </c>
      <c r="S259" s="3">
        <v>0</v>
      </c>
      <c r="T259" s="3">
        <f>O259+(P259*'Total Mantenimiento Anual 2021'!$N$7)+(R259*'Total Mantenimiento Anual 2021'!$N$7)+S259</f>
        <v>9259.2592592592591</v>
      </c>
    </row>
    <row r="260" spans="1:20" ht="14.25">
      <c r="A260" s="6" t="s">
        <v>754</v>
      </c>
      <c r="B260" s="88"/>
      <c r="C260" s="89"/>
      <c r="D260" s="6" t="s">
        <v>755</v>
      </c>
      <c r="E260" s="89"/>
      <c r="F260" s="2" t="s">
        <v>756</v>
      </c>
      <c r="G260" s="6" t="s">
        <v>757</v>
      </c>
      <c r="H260" s="88"/>
      <c r="I260" s="88"/>
      <c r="J260" s="89"/>
      <c r="K260" s="6" t="s">
        <v>758</v>
      </c>
      <c r="L260" s="89"/>
      <c r="M260" s="6" t="s">
        <v>40</v>
      </c>
      <c r="N260" s="89"/>
      <c r="O260" s="3">
        <v>257040</v>
      </c>
      <c r="P260" s="2">
        <v>0</v>
      </c>
      <c r="Q260" s="2">
        <v>0</v>
      </c>
      <c r="R260" s="2">
        <v>0</v>
      </c>
      <c r="S260" s="3">
        <v>0</v>
      </c>
      <c r="T260" s="3">
        <f>O260+(P260*'Total Mantenimiento Anual 2021'!$N$7)+(R260*'Total Mantenimiento Anual 2021'!$N$7)+S260</f>
        <v>257040</v>
      </c>
    </row>
    <row r="261" spans="1:20" ht="14.25">
      <c r="A261" s="6" t="s">
        <v>759</v>
      </c>
      <c r="B261" s="88"/>
      <c r="C261" s="89"/>
      <c r="D261" s="6" t="s">
        <v>760</v>
      </c>
      <c r="E261" s="89"/>
      <c r="F261" s="2" t="s">
        <v>761</v>
      </c>
      <c r="G261" s="6" t="s">
        <v>762</v>
      </c>
      <c r="H261" s="88"/>
      <c r="I261" s="88"/>
      <c r="J261" s="89"/>
      <c r="K261" s="6" t="s">
        <v>763</v>
      </c>
      <c r="L261" s="89"/>
      <c r="M261" s="6" t="s">
        <v>40</v>
      </c>
      <c r="N261" s="89"/>
      <c r="O261" s="3">
        <v>0</v>
      </c>
      <c r="P261" s="2">
        <v>0</v>
      </c>
      <c r="Q261" s="2">
        <v>0</v>
      </c>
      <c r="R261" s="2">
        <v>0</v>
      </c>
      <c r="S261" s="3">
        <v>0</v>
      </c>
      <c r="T261" s="3">
        <f>O261+(P261*'Total Mantenimiento Anual 2021'!$N$7)+(R261*'Total Mantenimiento Anual 2021'!$N$7)+S261</f>
        <v>0</v>
      </c>
    </row>
    <row r="262" spans="1:20" ht="14.25">
      <c r="A262" s="6" t="s">
        <v>759</v>
      </c>
      <c r="B262" s="88"/>
      <c r="C262" s="89"/>
      <c r="D262" s="6" t="s">
        <v>760</v>
      </c>
      <c r="E262" s="89"/>
      <c r="F262" s="2" t="s">
        <v>761</v>
      </c>
      <c r="G262" s="6" t="s">
        <v>764</v>
      </c>
      <c r="H262" s="88"/>
      <c r="I262" s="88"/>
      <c r="J262" s="89"/>
      <c r="K262" s="6" t="s">
        <v>765</v>
      </c>
      <c r="L262" s="89"/>
      <c r="M262" s="6" t="s">
        <v>40</v>
      </c>
      <c r="N262" s="89"/>
      <c r="O262" s="3">
        <v>0</v>
      </c>
      <c r="P262" s="2">
        <v>0</v>
      </c>
      <c r="Q262" s="2">
        <v>0</v>
      </c>
      <c r="R262" s="2">
        <v>0</v>
      </c>
      <c r="S262" s="3">
        <v>0</v>
      </c>
      <c r="T262" s="3">
        <f>O262+(P262*'Total Mantenimiento Anual 2021'!$N$7)+(R262*'Total Mantenimiento Anual 2021'!$N$7)+S262</f>
        <v>0</v>
      </c>
    </row>
    <row r="263" spans="1:20" ht="14.25">
      <c r="A263" s="6" t="s">
        <v>766</v>
      </c>
      <c r="B263" s="88"/>
      <c r="C263" s="89"/>
      <c r="D263" s="6" t="s">
        <v>767</v>
      </c>
      <c r="E263" s="89"/>
      <c r="F263" s="2" t="s">
        <v>768</v>
      </c>
      <c r="G263" s="6" t="s">
        <v>769</v>
      </c>
      <c r="H263" s="88"/>
      <c r="I263" s="88"/>
      <c r="J263" s="89"/>
      <c r="K263" s="6" t="s">
        <v>770</v>
      </c>
      <c r="L263" s="89"/>
      <c r="M263" s="6" t="s">
        <v>23</v>
      </c>
      <c r="N263" s="89"/>
      <c r="O263" s="3">
        <v>0</v>
      </c>
      <c r="P263" s="2">
        <v>0</v>
      </c>
      <c r="Q263" s="2">
        <v>0</v>
      </c>
      <c r="R263" s="2">
        <v>0</v>
      </c>
      <c r="S263" s="3">
        <v>0</v>
      </c>
      <c r="T263" s="3">
        <f>O263+(P263*'Total Mantenimiento Anual 2021'!$N$7)+(R263*'Total Mantenimiento Anual 2021'!$N$7)+S263</f>
        <v>0</v>
      </c>
    </row>
    <row r="264" spans="1:20" ht="14.25">
      <c r="A264" s="6" t="s">
        <v>771</v>
      </c>
      <c r="B264" s="88"/>
      <c r="C264" s="89"/>
      <c r="D264" s="6" t="s">
        <v>772</v>
      </c>
      <c r="E264" s="89"/>
      <c r="F264" s="2" t="s">
        <v>38</v>
      </c>
      <c r="G264" s="6" t="s">
        <v>773</v>
      </c>
      <c r="H264" s="88"/>
      <c r="I264" s="88"/>
      <c r="J264" s="89"/>
      <c r="K264" s="6" t="s">
        <v>774</v>
      </c>
      <c r="L264" s="89"/>
      <c r="M264" s="6" t="s">
        <v>40</v>
      </c>
      <c r="N264" s="89"/>
      <c r="O264" s="3">
        <v>0</v>
      </c>
      <c r="P264" s="2">
        <v>0</v>
      </c>
      <c r="Q264" s="2">
        <v>0</v>
      </c>
      <c r="R264" s="2">
        <v>0</v>
      </c>
      <c r="S264" s="3">
        <v>0</v>
      </c>
      <c r="T264" s="3">
        <f>O264+(P264*'Total Mantenimiento Anual 2021'!$N$7)+(R264*'Total Mantenimiento Anual 2021'!$N$7)+S264</f>
        <v>0</v>
      </c>
    </row>
    <row r="265" spans="1:20" ht="14.25">
      <c r="A265" s="6" t="s">
        <v>775</v>
      </c>
      <c r="B265" s="88"/>
      <c r="C265" s="89"/>
      <c r="D265" s="6" t="s">
        <v>776</v>
      </c>
      <c r="E265" s="89"/>
      <c r="F265" s="2" t="s">
        <v>777</v>
      </c>
      <c r="G265" s="6" t="s">
        <v>778</v>
      </c>
      <c r="H265" s="88"/>
      <c r="I265" s="88"/>
      <c r="J265" s="89"/>
      <c r="K265" s="6" t="s">
        <v>779</v>
      </c>
      <c r="L265" s="89"/>
      <c r="M265" s="6" t="s">
        <v>23</v>
      </c>
      <c r="N265" s="89"/>
      <c r="O265" s="3">
        <v>0</v>
      </c>
      <c r="P265" s="2">
        <v>0</v>
      </c>
      <c r="Q265" s="2">
        <v>0</v>
      </c>
      <c r="R265" s="2">
        <v>0</v>
      </c>
      <c r="S265" s="3">
        <v>0</v>
      </c>
      <c r="T265" s="3">
        <f>O265+(P265*'Total Mantenimiento Anual 2021'!$N$7)+(R265*'Total Mantenimiento Anual 2021'!$N$7)+S265</f>
        <v>0</v>
      </c>
    </row>
    <row r="266" spans="1:20" ht="14.25">
      <c r="A266" s="6" t="s">
        <v>780</v>
      </c>
      <c r="B266" s="88"/>
      <c r="C266" s="89"/>
      <c r="D266" s="6" t="s">
        <v>781</v>
      </c>
      <c r="E266" s="89"/>
      <c r="F266" s="2" t="s">
        <v>782</v>
      </c>
      <c r="G266" s="6" t="s">
        <v>783</v>
      </c>
      <c r="H266" s="88"/>
      <c r="I266" s="88"/>
      <c r="J266" s="89"/>
      <c r="K266" s="6" t="s">
        <v>784</v>
      </c>
      <c r="L266" s="89"/>
      <c r="M266" s="6" t="s">
        <v>23</v>
      </c>
      <c r="N266" s="89"/>
      <c r="O266" s="3">
        <v>0</v>
      </c>
      <c r="P266" s="2">
        <v>2</v>
      </c>
      <c r="Q266" s="2">
        <v>0</v>
      </c>
      <c r="R266" s="2">
        <v>0</v>
      </c>
      <c r="S266" s="3">
        <v>853269</v>
      </c>
      <c r="T266" s="3">
        <f>O266+(P266*'Total Mantenimiento Anual 2021'!$N$7)+(R266*'Total Mantenimiento Anual 2021'!$N$7)+S266</f>
        <v>871787.51851851854</v>
      </c>
    </row>
    <row r="267" spans="1:20" ht="28.5">
      <c r="A267" s="6" t="s">
        <v>780</v>
      </c>
      <c r="B267" s="88"/>
      <c r="C267" s="89"/>
      <c r="D267" s="6" t="s">
        <v>785</v>
      </c>
      <c r="E267" s="89"/>
      <c r="F267" s="2" t="s">
        <v>792</v>
      </c>
      <c r="G267" s="6" t="s">
        <v>787</v>
      </c>
      <c r="H267" s="88"/>
      <c r="I267" s="88"/>
      <c r="J267" s="89"/>
      <c r="K267" s="6" t="s">
        <v>788</v>
      </c>
      <c r="L267" s="89"/>
      <c r="M267" s="6" t="s">
        <v>23</v>
      </c>
      <c r="N267" s="89"/>
      <c r="O267" s="3">
        <v>0</v>
      </c>
      <c r="P267" s="2">
        <v>0</v>
      </c>
      <c r="Q267" s="2">
        <v>0</v>
      </c>
      <c r="R267" s="2">
        <v>0</v>
      </c>
      <c r="S267" s="3">
        <v>0</v>
      </c>
      <c r="T267" s="3">
        <f>O267+(P267*'Total Mantenimiento Anual 2021'!$N$7)+(R267*'Total Mantenimiento Anual 2021'!$N$7)+S267</f>
        <v>0</v>
      </c>
    </row>
    <row r="268" spans="1:20" ht="28.5">
      <c r="A268" s="6" t="s">
        <v>780</v>
      </c>
      <c r="B268" s="88"/>
      <c r="C268" s="89"/>
      <c r="D268" s="6" t="s">
        <v>789</v>
      </c>
      <c r="E268" s="89"/>
      <c r="F268" s="2" t="s">
        <v>792</v>
      </c>
      <c r="G268" s="6" t="s">
        <v>790</v>
      </c>
      <c r="H268" s="88"/>
      <c r="I268" s="88"/>
      <c r="J268" s="89"/>
      <c r="K268" s="6" t="s">
        <v>791</v>
      </c>
      <c r="L268" s="89"/>
      <c r="M268" s="6" t="s">
        <v>23</v>
      </c>
      <c r="N268" s="89"/>
      <c r="O268" s="3">
        <v>0</v>
      </c>
      <c r="P268" s="2">
        <v>0</v>
      </c>
      <c r="Q268" s="2">
        <v>0</v>
      </c>
      <c r="R268" s="2">
        <v>0</v>
      </c>
      <c r="S268" s="3">
        <v>0</v>
      </c>
      <c r="T268" s="3">
        <f>O268+(P268*'Total Mantenimiento Anual 2021'!$N$7)+(R268*'Total Mantenimiento Anual 2021'!$N$7)+S268</f>
        <v>0</v>
      </c>
    </row>
    <row r="269" spans="1:20" ht="28.5">
      <c r="A269" s="6" t="s">
        <v>780</v>
      </c>
      <c r="B269" s="88"/>
      <c r="C269" s="89"/>
      <c r="D269" s="6" t="s">
        <v>789</v>
      </c>
      <c r="E269" s="89"/>
      <c r="F269" s="2" t="s">
        <v>792</v>
      </c>
      <c r="G269" s="6" t="s">
        <v>793</v>
      </c>
      <c r="H269" s="88"/>
      <c r="I269" s="88"/>
      <c r="J269" s="89"/>
      <c r="K269" s="6" t="s">
        <v>794</v>
      </c>
      <c r="L269" s="89"/>
      <c r="M269" s="6" t="s">
        <v>23</v>
      </c>
      <c r="N269" s="89"/>
      <c r="O269" s="3">
        <v>0</v>
      </c>
      <c r="P269" s="2">
        <v>0</v>
      </c>
      <c r="Q269" s="2">
        <v>0</v>
      </c>
      <c r="R269" s="2">
        <v>0</v>
      </c>
      <c r="S269" s="3">
        <v>0</v>
      </c>
      <c r="T269" s="3">
        <f>O269+(P269*'Total Mantenimiento Anual 2021'!$N$7)+(R269*'Total Mantenimiento Anual 2021'!$N$7)+S269</f>
        <v>0</v>
      </c>
    </row>
    <row r="270" spans="1:20" ht="28.5">
      <c r="A270" s="6" t="s">
        <v>780</v>
      </c>
      <c r="B270" s="88"/>
      <c r="C270" s="89"/>
      <c r="D270" s="6" t="s">
        <v>789</v>
      </c>
      <c r="E270" s="89"/>
      <c r="F270" s="2" t="s">
        <v>792</v>
      </c>
      <c r="G270" s="6" t="s">
        <v>795</v>
      </c>
      <c r="H270" s="88"/>
      <c r="I270" s="88"/>
      <c r="J270" s="89"/>
      <c r="K270" s="6" t="s">
        <v>796</v>
      </c>
      <c r="L270" s="89"/>
      <c r="M270" s="6" t="s">
        <v>23</v>
      </c>
      <c r="N270" s="89"/>
      <c r="O270" s="3">
        <v>0</v>
      </c>
      <c r="P270" s="2">
        <v>0</v>
      </c>
      <c r="Q270" s="2">
        <v>0</v>
      </c>
      <c r="R270" s="2">
        <v>0</v>
      </c>
      <c r="S270" s="3">
        <v>0</v>
      </c>
      <c r="T270" s="3">
        <f>O270+(P270*'Total Mantenimiento Anual 2021'!$N$7)+(R270*'Total Mantenimiento Anual 2021'!$N$7)+S270</f>
        <v>0</v>
      </c>
    </row>
    <row r="271" spans="1:20" ht="28.5">
      <c r="A271" s="6" t="s">
        <v>780</v>
      </c>
      <c r="B271" s="88"/>
      <c r="C271" s="89"/>
      <c r="D271" s="6" t="s">
        <v>789</v>
      </c>
      <c r="E271" s="89"/>
      <c r="F271" s="2" t="s">
        <v>792</v>
      </c>
      <c r="G271" s="6" t="s">
        <v>797</v>
      </c>
      <c r="H271" s="88"/>
      <c r="I271" s="88"/>
      <c r="J271" s="89"/>
      <c r="K271" s="6" t="s">
        <v>798</v>
      </c>
      <c r="L271" s="89"/>
      <c r="M271" s="6" t="s">
        <v>23</v>
      </c>
      <c r="N271" s="89"/>
      <c r="O271" s="3">
        <v>0</v>
      </c>
      <c r="P271" s="2">
        <v>0</v>
      </c>
      <c r="Q271" s="2">
        <v>0</v>
      </c>
      <c r="R271" s="2">
        <v>0</v>
      </c>
      <c r="S271" s="3">
        <v>0</v>
      </c>
      <c r="T271" s="3">
        <f>O271+(P271*'Total Mantenimiento Anual 2021'!$N$7)+(R271*'Total Mantenimiento Anual 2021'!$N$7)+S271</f>
        <v>0</v>
      </c>
    </row>
    <row r="272" spans="1:20" ht="14.25">
      <c r="A272" s="6" t="s">
        <v>780</v>
      </c>
      <c r="B272" s="88"/>
      <c r="C272" s="89"/>
      <c r="D272" s="6" t="s">
        <v>799</v>
      </c>
      <c r="E272" s="89"/>
      <c r="F272" s="2" t="s">
        <v>782</v>
      </c>
      <c r="G272" s="6" t="s">
        <v>800</v>
      </c>
      <c r="H272" s="88"/>
      <c r="I272" s="88"/>
      <c r="J272" s="89"/>
      <c r="K272" s="6" t="s">
        <v>801</v>
      </c>
      <c r="L272" s="89"/>
      <c r="M272" s="6" t="s">
        <v>30</v>
      </c>
      <c r="N272" s="89"/>
      <c r="O272" s="3">
        <v>0</v>
      </c>
      <c r="P272" s="2">
        <v>0</v>
      </c>
      <c r="Q272" s="2">
        <v>1</v>
      </c>
      <c r="R272" s="2">
        <v>1</v>
      </c>
      <c r="S272" s="3">
        <v>853269</v>
      </c>
      <c r="T272" s="3">
        <f>O272+(P272*'Total Mantenimiento Anual 2021'!$N$7)+(R272*'Total Mantenimiento Anual 2021'!$N$7)+S272</f>
        <v>862528.25925925921</v>
      </c>
    </row>
    <row r="273" spans="1:20" ht="14.25">
      <c r="A273" s="6" t="s">
        <v>780</v>
      </c>
      <c r="B273" s="88"/>
      <c r="C273" s="89"/>
      <c r="D273" s="6" t="s">
        <v>799</v>
      </c>
      <c r="E273" s="89"/>
      <c r="F273" s="2" t="s">
        <v>782</v>
      </c>
      <c r="G273" s="6" t="s">
        <v>802</v>
      </c>
      <c r="H273" s="88"/>
      <c r="I273" s="88"/>
      <c r="J273" s="89"/>
      <c r="K273" s="6" t="s">
        <v>803</v>
      </c>
      <c r="L273" s="89"/>
      <c r="M273" s="6" t="s">
        <v>30</v>
      </c>
      <c r="N273" s="89"/>
      <c r="O273" s="3">
        <v>0</v>
      </c>
      <c r="P273" s="2">
        <v>2</v>
      </c>
      <c r="Q273" s="2">
        <v>1</v>
      </c>
      <c r="R273" s="2">
        <v>1</v>
      </c>
      <c r="S273" s="3">
        <v>853269</v>
      </c>
      <c r="T273" s="3">
        <f>O273+(P273*'Total Mantenimiento Anual 2021'!$N$7)+(R273*'Total Mantenimiento Anual 2021'!$N$7)+S273</f>
        <v>881046.77777777775</v>
      </c>
    </row>
    <row r="274" spans="1:20" ht="14.25">
      <c r="A274" s="6" t="s">
        <v>804</v>
      </c>
      <c r="B274" s="88"/>
      <c r="C274" s="89"/>
      <c r="D274" s="6" t="s">
        <v>805</v>
      </c>
      <c r="E274" s="89"/>
      <c r="F274" s="2" t="s">
        <v>169</v>
      </c>
      <c r="G274" s="6" t="s">
        <v>806</v>
      </c>
      <c r="H274" s="88"/>
      <c r="I274" s="88"/>
      <c r="J274" s="89"/>
      <c r="K274" s="6" t="s">
        <v>807</v>
      </c>
      <c r="L274" s="89"/>
      <c r="M274" s="6" t="s">
        <v>23</v>
      </c>
      <c r="N274" s="89"/>
      <c r="O274" s="3">
        <v>0</v>
      </c>
      <c r="P274" s="2">
        <v>0</v>
      </c>
      <c r="Q274" s="2">
        <v>0</v>
      </c>
      <c r="R274" s="2">
        <v>0</v>
      </c>
      <c r="S274" s="3">
        <v>0</v>
      </c>
      <c r="T274" s="3">
        <f>O274+(P274*'Total Mantenimiento Anual 2021'!$N$7)+(R274*'Total Mantenimiento Anual 2021'!$N$7)+S274</f>
        <v>0</v>
      </c>
    </row>
    <row r="275" spans="1:20" ht="14.25">
      <c r="A275" s="6" t="s">
        <v>804</v>
      </c>
      <c r="B275" s="88"/>
      <c r="C275" s="89"/>
      <c r="D275" s="6" t="s">
        <v>808</v>
      </c>
      <c r="E275" s="89"/>
      <c r="F275" s="2" t="s">
        <v>169</v>
      </c>
      <c r="G275" s="6" t="s">
        <v>809</v>
      </c>
      <c r="H275" s="88"/>
      <c r="I275" s="88"/>
      <c r="J275" s="89"/>
      <c r="K275" s="6" t="s">
        <v>810</v>
      </c>
      <c r="L275" s="89"/>
      <c r="M275" s="6" t="s">
        <v>23</v>
      </c>
      <c r="N275" s="89"/>
      <c r="O275" s="3">
        <v>0</v>
      </c>
      <c r="P275" s="2">
        <v>0</v>
      </c>
      <c r="Q275" s="2">
        <v>0</v>
      </c>
      <c r="R275" s="2">
        <v>0</v>
      </c>
      <c r="S275" s="3">
        <v>0</v>
      </c>
      <c r="T275" s="3">
        <f>O275+(P275*'Total Mantenimiento Anual 2021'!$N$7)+(R275*'Total Mantenimiento Anual 2021'!$N$7)+S275</f>
        <v>0</v>
      </c>
    </row>
    <row r="276" spans="1:20" ht="14.25">
      <c r="A276" s="6" t="s">
        <v>811</v>
      </c>
      <c r="B276" s="88"/>
      <c r="C276" s="89"/>
      <c r="D276" s="6" t="s">
        <v>812</v>
      </c>
      <c r="E276" s="89"/>
      <c r="F276" s="2" t="s">
        <v>20</v>
      </c>
      <c r="G276" s="6" t="s">
        <v>813</v>
      </c>
      <c r="H276" s="88"/>
      <c r="I276" s="88"/>
      <c r="J276" s="89"/>
      <c r="K276" s="6" t="s">
        <v>814</v>
      </c>
      <c r="L276" s="89"/>
      <c r="M276" s="6" t="s">
        <v>23</v>
      </c>
      <c r="N276" s="89"/>
      <c r="O276" s="3">
        <v>0</v>
      </c>
      <c r="P276" s="2">
        <v>0</v>
      </c>
      <c r="Q276" s="2">
        <v>0</v>
      </c>
      <c r="R276" s="2">
        <v>0</v>
      </c>
      <c r="S276" s="3">
        <v>0</v>
      </c>
      <c r="T276" s="3">
        <f>O276+(P276*'Total Mantenimiento Anual 2021'!$N$7)+(R276*'Total Mantenimiento Anual 2021'!$N$7)+S276</f>
        <v>0</v>
      </c>
    </row>
    <row r="277" spans="1:20" ht="14.25">
      <c r="A277" s="6" t="s">
        <v>811</v>
      </c>
      <c r="B277" s="88"/>
      <c r="C277" s="89"/>
      <c r="D277" s="6" t="s">
        <v>812</v>
      </c>
      <c r="E277" s="89"/>
      <c r="F277" s="2" t="s">
        <v>20</v>
      </c>
      <c r="G277" s="6" t="s">
        <v>815</v>
      </c>
      <c r="H277" s="88"/>
      <c r="I277" s="88"/>
      <c r="J277" s="89"/>
      <c r="K277" s="6" t="s">
        <v>816</v>
      </c>
      <c r="L277" s="89"/>
      <c r="M277" s="6" t="s">
        <v>23</v>
      </c>
      <c r="N277" s="89"/>
      <c r="O277" s="3">
        <v>0</v>
      </c>
      <c r="P277" s="2">
        <v>0</v>
      </c>
      <c r="Q277" s="2">
        <v>0</v>
      </c>
      <c r="R277" s="2">
        <v>0</v>
      </c>
      <c r="S277" s="3">
        <v>0</v>
      </c>
      <c r="T277" s="3">
        <f>O277+(P277*'Total Mantenimiento Anual 2021'!$N$7)+(R277*'Total Mantenimiento Anual 2021'!$N$7)+S277</f>
        <v>0</v>
      </c>
    </row>
    <row r="278" spans="1:20" ht="14.25">
      <c r="A278" s="6" t="s">
        <v>811</v>
      </c>
      <c r="B278" s="88"/>
      <c r="C278" s="89"/>
      <c r="D278" s="6" t="s">
        <v>812</v>
      </c>
      <c r="E278" s="89"/>
      <c r="F278" s="2" t="s">
        <v>20</v>
      </c>
      <c r="G278" s="6" t="s">
        <v>817</v>
      </c>
      <c r="H278" s="88"/>
      <c r="I278" s="88"/>
      <c r="J278" s="89"/>
      <c r="K278" s="6" t="s">
        <v>818</v>
      </c>
      <c r="L278" s="89"/>
      <c r="M278" s="6" t="s">
        <v>23</v>
      </c>
      <c r="N278" s="89"/>
      <c r="O278" s="3">
        <v>0</v>
      </c>
      <c r="P278" s="2">
        <v>0</v>
      </c>
      <c r="Q278" s="2">
        <v>0</v>
      </c>
      <c r="R278" s="2">
        <v>0</v>
      </c>
      <c r="S278" s="3">
        <v>0</v>
      </c>
      <c r="T278" s="3">
        <f>O278+(P278*'Total Mantenimiento Anual 2021'!$N$7)+(R278*'Total Mantenimiento Anual 2021'!$N$7)+S278</f>
        <v>0</v>
      </c>
    </row>
    <row r="279" spans="1:20" ht="14.25">
      <c r="A279" s="6" t="s">
        <v>811</v>
      </c>
      <c r="B279" s="88"/>
      <c r="C279" s="89"/>
      <c r="D279" s="6" t="s">
        <v>819</v>
      </c>
      <c r="E279" s="89"/>
      <c r="F279" s="2" t="s">
        <v>20</v>
      </c>
      <c r="G279" s="6" t="s">
        <v>820</v>
      </c>
      <c r="H279" s="88"/>
      <c r="I279" s="88"/>
      <c r="J279" s="89"/>
      <c r="K279" s="6" t="s">
        <v>821</v>
      </c>
      <c r="L279" s="89"/>
      <c r="M279" s="6" t="s">
        <v>30</v>
      </c>
      <c r="N279" s="89"/>
      <c r="O279" s="3">
        <v>0</v>
      </c>
      <c r="P279" s="2">
        <v>0</v>
      </c>
      <c r="Q279" s="2">
        <v>0</v>
      </c>
      <c r="R279" s="2">
        <v>0</v>
      </c>
      <c r="S279" s="3">
        <v>0</v>
      </c>
      <c r="T279" s="3">
        <f>O279+(P279*'Total Mantenimiento Anual 2021'!$N$7)+(R279*'Total Mantenimiento Anual 2021'!$N$7)+S279</f>
        <v>0</v>
      </c>
    </row>
    <row r="280" spans="1:20" ht="14.25">
      <c r="A280" s="6" t="s">
        <v>811</v>
      </c>
      <c r="B280" s="88"/>
      <c r="C280" s="89"/>
      <c r="D280" s="6" t="s">
        <v>819</v>
      </c>
      <c r="E280" s="89"/>
      <c r="F280" s="2" t="s">
        <v>20</v>
      </c>
      <c r="G280" s="6" t="s">
        <v>822</v>
      </c>
      <c r="H280" s="88"/>
      <c r="I280" s="88"/>
      <c r="J280" s="89"/>
      <c r="K280" s="6" t="s">
        <v>823</v>
      </c>
      <c r="L280" s="89"/>
      <c r="M280" s="6" t="s">
        <v>30</v>
      </c>
      <c r="N280" s="89"/>
      <c r="O280" s="3">
        <v>0</v>
      </c>
      <c r="P280" s="2">
        <v>0</v>
      </c>
      <c r="Q280" s="2">
        <v>0</v>
      </c>
      <c r="R280" s="2">
        <v>0</v>
      </c>
      <c r="S280" s="3">
        <v>0</v>
      </c>
      <c r="T280" s="3">
        <f>O280+(P280*'Total Mantenimiento Anual 2021'!$N$7)+(R280*'Total Mantenimiento Anual 2021'!$N$7)+S280</f>
        <v>0</v>
      </c>
    </row>
    <row r="281" spans="1:20" ht="14.25">
      <c r="A281" s="6" t="s">
        <v>811</v>
      </c>
      <c r="B281" s="88"/>
      <c r="C281" s="89"/>
      <c r="D281" s="6" t="s">
        <v>819</v>
      </c>
      <c r="E281" s="89"/>
      <c r="F281" s="2" t="s">
        <v>20</v>
      </c>
      <c r="G281" s="6" t="s">
        <v>824</v>
      </c>
      <c r="H281" s="88"/>
      <c r="I281" s="88"/>
      <c r="J281" s="89"/>
      <c r="K281" s="6" t="s">
        <v>825</v>
      </c>
      <c r="L281" s="89"/>
      <c r="M281" s="6" t="s">
        <v>30</v>
      </c>
      <c r="N281" s="89"/>
      <c r="O281" s="3">
        <v>0</v>
      </c>
      <c r="P281" s="2">
        <v>0</v>
      </c>
      <c r="Q281" s="2">
        <v>0</v>
      </c>
      <c r="R281" s="2">
        <v>0</v>
      </c>
      <c r="S281" s="3">
        <v>0</v>
      </c>
      <c r="T281" s="3">
        <f>O281+(P281*'Total Mantenimiento Anual 2021'!$N$7)+(R281*'Total Mantenimiento Anual 2021'!$N$7)+S281</f>
        <v>0</v>
      </c>
    </row>
    <row r="282" spans="1:20" ht="14.25">
      <c r="A282" s="6" t="s">
        <v>811</v>
      </c>
      <c r="B282" s="88"/>
      <c r="C282" s="89"/>
      <c r="D282" s="6" t="s">
        <v>819</v>
      </c>
      <c r="E282" s="89"/>
      <c r="F282" s="2" t="s">
        <v>20</v>
      </c>
      <c r="G282" s="6" t="s">
        <v>826</v>
      </c>
      <c r="H282" s="88"/>
      <c r="I282" s="88"/>
      <c r="J282" s="89"/>
      <c r="K282" s="6" t="s">
        <v>827</v>
      </c>
      <c r="L282" s="89"/>
      <c r="M282" s="6" t="s">
        <v>30</v>
      </c>
      <c r="N282" s="89"/>
      <c r="O282" s="3">
        <v>0</v>
      </c>
      <c r="P282" s="2">
        <v>0</v>
      </c>
      <c r="Q282" s="2">
        <v>0</v>
      </c>
      <c r="R282" s="2">
        <v>0</v>
      </c>
      <c r="S282" s="3">
        <v>0</v>
      </c>
      <c r="T282" s="3">
        <f>O282+(P282*'Total Mantenimiento Anual 2021'!$N$7)+(R282*'Total Mantenimiento Anual 2021'!$N$7)+S282</f>
        <v>0</v>
      </c>
    </row>
    <row r="283" spans="1:20" ht="14.25">
      <c r="A283" s="6" t="s">
        <v>811</v>
      </c>
      <c r="B283" s="88"/>
      <c r="C283" s="89"/>
      <c r="D283" s="6" t="s">
        <v>828</v>
      </c>
      <c r="E283" s="89"/>
      <c r="F283" s="2" t="s">
        <v>20</v>
      </c>
      <c r="G283" s="6" t="s">
        <v>829</v>
      </c>
      <c r="H283" s="88"/>
      <c r="I283" s="88"/>
      <c r="J283" s="89"/>
      <c r="K283" s="6" t="s">
        <v>830</v>
      </c>
      <c r="L283" s="89"/>
      <c r="M283" s="6" t="s">
        <v>30</v>
      </c>
      <c r="N283" s="89"/>
      <c r="O283" s="3">
        <v>0</v>
      </c>
      <c r="P283" s="2">
        <v>0</v>
      </c>
      <c r="Q283" s="2">
        <v>0</v>
      </c>
      <c r="R283" s="2">
        <v>0</v>
      </c>
      <c r="S283" s="3">
        <v>0</v>
      </c>
      <c r="T283" s="3">
        <f>O283+(P283*'Total Mantenimiento Anual 2021'!$N$7)+(R283*'Total Mantenimiento Anual 2021'!$N$7)+S283</f>
        <v>0</v>
      </c>
    </row>
    <row r="284" spans="1:20" ht="14.25">
      <c r="A284" s="6" t="s">
        <v>811</v>
      </c>
      <c r="B284" s="88"/>
      <c r="C284" s="89"/>
      <c r="D284" s="6" t="s">
        <v>819</v>
      </c>
      <c r="E284" s="89"/>
      <c r="F284" s="2" t="s">
        <v>20</v>
      </c>
      <c r="G284" s="6" t="s">
        <v>831</v>
      </c>
      <c r="H284" s="88"/>
      <c r="I284" s="88"/>
      <c r="J284" s="89"/>
      <c r="K284" s="6" t="s">
        <v>832</v>
      </c>
      <c r="L284" s="89"/>
      <c r="M284" s="6" t="s">
        <v>96</v>
      </c>
      <c r="N284" s="89"/>
      <c r="O284" s="3">
        <v>0</v>
      </c>
      <c r="P284" s="2">
        <v>0</v>
      </c>
      <c r="Q284" s="2">
        <v>0</v>
      </c>
      <c r="R284" s="2">
        <v>0</v>
      </c>
      <c r="S284" s="3">
        <v>0</v>
      </c>
      <c r="T284" s="3">
        <f>O284+(P284*'Total Mantenimiento Anual 2021'!$N$7)+(R284*'Total Mantenimiento Anual 2021'!$N$7)+S284</f>
        <v>0</v>
      </c>
    </row>
    <row r="285" spans="1:20" ht="14.25">
      <c r="A285" s="6" t="s">
        <v>811</v>
      </c>
      <c r="B285" s="88"/>
      <c r="C285" s="89"/>
      <c r="D285" s="6" t="s">
        <v>812</v>
      </c>
      <c r="E285" s="89"/>
      <c r="F285" s="2" t="s">
        <v>20</v>
      </c>
      <c r="G285" s="6" t="s">
        <v>833</v>
      </c>
      <c r="H285" s="88"/>
      <c r="I285" s="88"/>
      <c r="J285" s="89"/>
      <c r="K285" s="6" t="s">
        <v>834</v>
      </c>
      <c r="L285" s="89"/>
      <c r="M285" s="6" t="s">
        <v>96</v>
      </c>
      <c r="N285" s="89"/>
      <c r="O285" s="3">
        <v>0</v>
      </c>
      <c r="P285" s="2">
        <v>0</v>
      </c>
      <c r="Q285" s="2">
        <v>0</v>
      </c>
      <c r="R285" s="2">
        <v>0</v>
      </c>
      <c r="S285" s="3">
        <v>0</v>
      </c>
      <c r="T285" s="3">
        <f>O285+(P285*'Total Mantenimiento Anual 2021'!$N$7)+(R285*'Total Mantenimiento Anual 2021'!$N$7)+S285</f>
        <v>0</v>
      </c>
    </row>
    <row r="286" spans="1:20" ht="14.25">
      <c r="A286" s="6" t="s">
        <v>811</v>
      </c>
      <c r="B286" s="88"/>
      <c r="C286" s="89"/>
      <c r="D286" s="6" t="s">
        <v>819</v>
      </c>
      <c r="E286" s="89"/>
      <c r="F286" s="2" t="s">
        <v>20</v>
      </c>
      <c r="G286" s="6" t="s">
        <v>835</v>
      </c>
      <c r="H286" s="88"/>
      <c r="I286" s="88"/>
      <c r="J286" s="89"/>
      <c r="K286" s="6" t="s">
        <v>836</v>
      </c>
      <c r="L286" s="89"/>
      <c r="M286" s="6" t="s">
        <v>96</v>
      </c>
      <c r="N286" s="89"/>
      <c r="O286" s="3">
        <v>0</v>
      </c>
      <c r="P286" s="2">
        <v>0</v>
      </c>
      <c r="Q286" s="2">
        <v>0</v>
      </c>
      <c r="R286" s="2">
        <v>0</v>
      </c>
      <c r="S286" s="3">
        <v>0</v>
      </c>
      <c r="T286" s="3">
        <f>O286+(P286*'Total Mantenimiento Anual 2021'!$N$7)+(R286*'Total Mantenimiento Anual 2021'!$N$7)+S286</f>
        <v>0</v>
      </c>
    </row>
    <row r="287" spans="1:20" ht="14.25">
      <c r="A287" s="6" t="s">
        <v>811</v>
      </c>
      <c r="B287" s="88"/>
      <c r="C287" s="89"/>
      <c r="D287" s="6" t="s">
        <v>812</v>
      </c>
      <c r="E287" s="89"/>
      <c r="F287" s="2" t="s">
        <v>20</v>
      </c>
      <c r="G287" s="6" t="s">
        <v>837</v>
      </c>
      <c r="H287" s="88"/>
      <c r="I287" s="88"/>
      <c r="J287" s="89"/>
      <c r="K287" s="6" t="s">
        <v>838</v>
      </c>
      <c r="L287" s="89"/>
      <c r="M287" s="6" t="s">
        <v>35</v>
      </c>
      <c r="N287" s="89"/>
      <c r="O287" s="3">
        <v>0</v>
      </c>
      <c r="P287" s="2">
        <v>0</v>
      </c>
      <c r="Q287" s="2">
        <v>0</v>
      </c>
      <c r="R287" s="2">
        <v>0</v>
      </c>
      <c r="S287" s="3">
        <v>0</v>
      </c>
      <c r="T287" s="3">
        <f>O287+(P287*'Total Mantenimiento Anual 2021'!$N$7)+(R287*'Total Mantenimiento Anual 2021'!$N$7)+S287</f>
        <v>0</v>
      </c>
    </row>
    <row r="288" spans="1:20" ht="14.25">
      <c r="A288" s="6" t="s">
        <v>811</v>
      </c>
      <c r="B288" s="88"/>
      <c r="C288" s="89"/>
      <c r="D288" s="6" t="s">
        <v>812</v>
      </c>
      <c r="E288" s="89"/>
      <c r="F288" s="2" t="s">
        <v>20</v>
      </c>
      <c r="G288" s="6" t="s">
        <v>839</v>
      </c>
      <c r="H288" s="88"/>
      <c r="I288" s="88"/>
      <c r="J288" s="89"/>
      <c r="K288" s="6" t="s">
        <v>840</v>
      </c>
      <c r="L288" s="89"/>
      <c r="M288" s="6" t="s">
        <v>35</v>
      </c>
      <c r="N288" s="89"/>
      <c r="O288" s="3">
        <v>0</v>
      </c>
      <c r="P288" s="2">
        <v>0</v>
      </c>
      <c r="Q288" s="2">
        <v>0</v>
      </c>
      <c r="R288" s="2">
        <v>0</v>
      </c>
      <c r="S288" s="3">
        <v>0</v>
      </c>
      <c r="T288" s="3">
        <f>O288+(P288*'Total Mantenimiento Anual 2021'!$N$7)+(R288*'Total Mantenimiento Anual 2021'!$N$7)+S288</f>
        <v>0</v>
      </c>
    </row>
    <row r="289" spans="1:20" ht="14.25">
      <c r="A289" s="6" t="s">
        <v>811</v>
      </c>
      <c r="B289" s="88"/>
      <c r="C289" s="89"/>
      <c r="D289" s="6" t="s">
        <v>819</v>
      </c>
      <c r="E289" s="89"/>
      <c r="F289" s="2" t="s">
        <v>20</v>
      </c>
      <c r="G289" s="6" t="s">
        <v>841</v>
      </c>
      <c r="H289" s="88"/>
      <c r="I289" s="88"/>
      <c r="J289" s="89"/>
      <c r="K289" s="6" t="s">
        <v>842</v>
      </c>
      <c r="L289" s="89"/>
      <c r="M289" s="6" t="s">
        <v>239</v>
      </c>
      <c r="N289" s="89"/>
      <c r="O289" s="3">
        <v>0</v>
      </c>
      <c r="P289" s="2">
        <v>1</v>
      </c>
      <c r="Q289" s="2">
        <v>0</v>
      </c>
      <c r="R289" s="2">
        <v>0</v>
      </c>
      <c r="S289" s="3">
        <v>0</v>
      </c>
      <c r="T289" s="3">
        <f>O289+(P289*'Total Mantenimiento Anual 2021'!$N$7)+(R289*'Total Mantenimiento Anual 2021'!$N$7)+S289</f>
        <v>9259.2592592592591</v>
      </c>
    </row>
    <row r="290" spans="1:20" ht="14.25">
      <c r="A290" s="6" t="s">
        <v>811</v>
      </c>
      <c r="B290" s="88"/>
      <c r="C290" s="89"/>
      <c r="D290" s="6" t="s">
        <v>812</v>
      </c>
      <c r="E290" s="89"/>
      <c r="F290" s="2" t="s">
        <v>20</v>
      </c>
      <c r="G290" s="6" t="s">
        <v>843</v>
      </c>
      <c r="H290" s="88"/>
      <c r="I290" s="88"/>
      <c r="J290" s="89"/>
      <c r="K290" s="6" t="s">
        <v>844</v>
      </c>
      <c r="L290" s="89"/>
      <c r="M290" s="6" t="s">
        <v>239</v>
      </c>
      <c r="N290" s="89"/>
      <c r="O290" s="3">
        <v>0</v>
      </c>
      <c r="P290" s="2">
        <v>1</v>
      </c>
      <c r="Q290" s="2">
        <v>0</v>
      </c>
      <c r="R290" s="2">
        <v>0</v>
      </c>
      <c r="S290" s="3">
        <v>0</v>
      </c>
      <c r="T290" s="3">
        <f>O290+(P290*'Total Mantenimiento Anual 2021'!$N$7)+(R290*'Total Mantenimiento Anual 2021'!$N$7)+S290</f>
        <v>9259.2592592592591</v>
      </c>
    </row>
    <row r="291" spans="1:20" ht="14.25">
      <c r="A291" s="6" t="s">
        <v>811</v>
      </c>
      <c r="B291" s="88"/>
      <c r="C291" s="89"/>
      <c r="D291" s="6" t="s">
        <v>812</v>
      </c>
      <c r="E291" s="89"/>
      <c r="F291" s="2" t="s">
        <v>20</v>
      </c>
      <c r="G291" s="6" t="s">
        <v>845</v>
      </c>
      <c r="H291" s="88"/>
      <c r="I291" s="88"/>
      <c r="J291" s="89"/>
      <c r="K291" s="6" t="s">
        <v>846</v>
      </c>
      <c r="L291" s="89"/>
      <c r="M291" s="6" t="s">
        <v>239</v>
      </c>
      <c r="N291" s="89"/>
      <c r="O291" s="3">
        <v>0</v>
      </c>
      <c r="P291" s="2">
        <v>1</v>
      </c>
      <c r="Q291" s="2">
        <v>0</v>
      </c>
      <c r="R291" s="2">
        <v>0</v>
      </c>
      <c r="S291" s="3">
        <v>0</v>
      </c>
      <c r="T291" s="3">
        <f>O291+(P291*'Total Mantenimiento Anual 2021'!$N$7)+(R291*'Total Mantenimiento Anual 2021'!$N$7)+S291</f>
        <v>9259.2592592592591</v>
      </c>
    </row>
    <row r="292" spans="1:20" ht="14.25">
      <c r="A292" s="6" t="s">
        <v>811</v>
      </c>
      <c r="B292" s="88"/>
      <c r="C292" s="89"/>
      <c r="D292" s="6" t="s">
        <v>812</v>
      </c>
      <c r="E292" s="89"/>
      <c r="F292" s="2" t="s">
        <v>20</v>
      </c>
      <c r="G292" s="6" t="s">
        <v>847</v>
      </c>
      <c r="H292" s="88"/>
      <c r="I292" s="88"/>
      <c r="J292" s="89"/>
      <c r="K292" s="6" t="s">
        <v>848</v>
      </c>
      <c r="L292" s="89"/>
      <c r="M292" s="6" t="s">
        <v>106</v>
      </c>
      <c r="N292" s="89"/>
      <c r="O292" s="3">
        <v>0</v>
      </c>
      <c r="P292" s="2">
        <v>0</v>
      </c>
      <c r="Q292" s="2">
        <v>0</v>
      </c>
      <c r="R292" s="2">
        <v>0</v>
      </c>
      <c r="S292" s="3">
        <v>0</v>
      </c>
      <c r="T292" s="3">
        <f>O292+(P292*'Total Mantenimiento Anual 2021'!$N$7)+(R292*'Total Mantenimiento Anual 2021'!$N$7)+S292</f>
        <v>0</v>
      </c>
    </row>
    <row r="293" spans="1:20" ht="14.25">
      <c r="A293" s="6" t="s">
        <v>811</v>
      </c>
      <c r="B293" s="88"/>
      <c r="C293" s="89"/>
      <c r="D293" s="6" t="s">
        <v>812</v>
      </c>
      <c r="E293" s="89"/>
      <c r="F293" s="2" t="s">
        <v>20</v>
      </c>
      <c r="G293" s="6" t="s">
        <v>849</v>
      </c>
      <c r="H293" s="88"/>
      <c r="I293" s="88"/>
      <c r="J293" s="89"/>
      <c r="K293" s="6" t="s">
        <v>850</v>
      </c>
      <c r="L293" s="89"/>
      <c r="M293" s="6" t="s">
        <v>106</v>
      </c>
      <c r="N293" s="89"/>
      <c r="O293" s="3">
        <v>0</v>
      </c>
      <c r="P293" s="2">
        <v>0</v>
      </c>
      <c r="Q293" s="2">
        <v>0</v>
      </c>
      <c r="R293" s="2">
        <v>0</v>
      </c>
      <c r="S293" s="3">
        <v>0</v>
      </c>
      <c r="T293" s="3">
        <f>O293+(P293*'Total Mantenimiento Anual 2021'!$N$7)+(R293*'Total Mantenimiento Anual 2021'!$N$7)+S293</f>
        <v>0</v>
      </c>
    </row>
    <row r="294" spans="1:20" ht="14.25">
      <c r="A294" s="6" t="s">
        <v>811</v>
      </c>
      <c r="B294" s="88"/>
      <c r="C294" s="89"/>
      <c r="D294" s="6" t="s">
        <v>812</v>
      </c>
      <c r="E294" s="89"/>
      <c r="F294" s="2" t="s">
        <v>20</v>
      </c>
      <c r="G294" s="6" t="s">
        <v>851</v>
      </c>
      <c r="H294" s="88"/>
      <c r="I294" s="88"/>
      <c r="J294" s="89"/>
      <c r="K294" s="6" t="s">
        <v>852</v>
      </c>
      <c r="L294" s="89"/>
      <c r="M294" s="6" t="s">
        <v>106</v>
      </c>
      <c r="N294" s="89"/>
      <c r="O294" s="3">
        <v>0</v>
      </c>
      <c r="P294" s="2">
        <v>1</v>
      </c>
      <c r="Q294" s="2">
        <v>0</v>
      </c>
      <c r="R294" s="2">
        <v>0</v>
      </c>
      <c r="S294" s="3">
        <v>0</v>
      </c>
      <c r="T294" s="3">
        <f>O294+(P294*'Total Mantenimiento Anual 2021'!$N$7)+(R294*'Total Mantenimiento Anual 2021'!$N$7)+S294</f>
        <v>9259.2592592592591</v>
      </c>
    </row>
    <row r="295" spans="1:20" ht="14.25">
      <c r="A295" s="6" t="s">
        <v>811</v>
      </c>
      <c r="B295" s="88"/>
      <c r="C295" s="89"/>
      <c r="D295" s="6" t="s">
        <v>812</v>
      </c>
      <c r="E295" s="89"/>
      <c r="F295" s="2" t="s">
        <v>20</v>
      </c>
      <c r="G295" s="6" t="s">
        <v>853</v>
      </c>
      <c r="H295" s="88"/>
      <c r="I295" s="88"/>
      <c r="J295" s="89"/>
      <c r="K295" s="6" t="s">
        <v>854</v>
      </c>
      <c r="L295" s="89"/>
      <c r="M295" s="6" t="s">
        <v>106</v>
      </c>
      <c r="N295" s="89"/>
      <c r="O295" s="3">
        <v>0</v>
      </c>
      <c r="P295" s="2">
        <v>0</v>
      </c>
      <c r="Q295" s="2">
        <v>0</v>
      </c>
      <c r="R295" s="2">
        <v>0</v>
      </c>
      <c r="S295" s="3">
        <v>0</v>
      </c>
      <c r="T295" s="3">
        <f>O295+(P295*'Total Mantenimiento Anual 2021'!$N$7)+(R295*'Total Mantenimiento Anual 2021'!$N$7)+S295</f>
        <v>0</v>
      </c>
    </row>
    <row r="296" spans="1:20" ht="14.25">
      <c r="A296" s="6" t="s">
        <v>811</v>
      </c>
      <c r="B296" s="88"/>
      <c r="C296" s="89"/>
      <c r="D296" s="6" t="s">
        <v>812</v>
      </c>
      <c r="E296" s="89"/>
      <c r="F296" s="2" t="s">
        <v>20</v>
      </c>
      <c r="G296" s="6" t="s">
        <v>855</v>
      </c>
      <c r="H296" s="88"/>
      <c r="I296" s="88"/>
      <c r="J296" s="89"/>
      <c r="K296" s="6" t="s">
        <v>856</v>
      </c>
      <c r="L296" s="89"/>
      <c r="M296" s="6" t="s">
        <v>106</v>
      </c>
      <c r="N296" s="89"/>
      <c r="O296" s="3">
        <v>0</v>
      </c>
      <c r="P296" s="2">
        <v>0</v>
      </c>
      <c r="Q296" s="2">
        <v>0</v>
      </c>
      <c r="R296" s="2">
        <v>0</v>
      </c>
      <c r="S296" s="3">
        <v>0</v>
      </c>
      <c r="T296" s="3">
        <f>O296+(P296*'Total Mantenimiento Anual 2021'!$N$7)+(R296*'Total Mantenimiento Anual 2021'!$N$7)+S296</f>
        <v>0</v>
      </c>
    </row>
    <row r="297" spans="1:20" ht="14.25">
      <c r="A297" s="6" t="s">
        <v>811</v>
      </c>
      <c r="B297" s="88"/>
      <c r="C297" s="89"/>
      <c r="D297" s="6" t="s">
        <v>828</v>
      </c>
      <c r="E297" s="89"/>
      <c r="F297" s="2" t="s">
        <v>20</v>
      </c>
      <c r="G297" s="6" t="s">
        <v>857</v>
      </c>
      <c r="H297" s="88"/>
      <c r="I297" s="88"/>
      <c r="J297" s="89"/>
      <c r="K297" s="6" t="s">
        <v>858</v>
      </c>
      <c r="L297" s="89"/>
      <c r="M297" s="6" t="s">
        <v>106</v>
      </c>
      <c r="N297" s="89"/>
      <c r="O297" s="3">
        <v>0</v>
      </c>
      <c r="P297" s="2">
        <v>0</v>
      </c>
      <c r="Q297" s="2">
        <v>0</v>
      </c>
      <c r="R297" s="2">
        <v>0</v>
      </c>
      <c r="S297" s="3">
        <v>0</v>
      </c>
      <c r="T297" s="3">
        <f>O297+(P297*'Total Mantenimiento Anual 2021'!$N$7)+(R297*'Total Mantenimiento Anual 2021'!$N$7)+S297</f>
        <v>0</v>
      </c>
    </row>
    <row r="298" spans="1:20" ht="14.25">
      <c r="A298" s="6" t="s">
        <v>811</v>
      </c>
      <c r="B298" s="88"/>
      <c r="C298" s="89"/>
      <c r="D298" s="6" t="s">
        <v>828</v>
      </c>
      <c r="E298" s="89"/>
      <c r="F298" s="2" t="s">
        <v>20</v>
      </c>
      <c r="G298" s="6" t="s">
        <v>859</v>
      </c>
      <c r="H298" s="88"/>
      <c r="I298" s="88"/>
      <c r="J298" s="89"/>
      <c r="K298" s="6" t="s">
        <v>860</v>
      </c>
      <c r="L298" s="89"/>
      <c r="M298" s="6" t="s">
        <v>106</v>
      </c>
      <c r="N298" s="89"/>
      <c r="O298" s="3">
        <v>0</v>
      </c>
      <c r="P298" s="2">
        <v>0</v>
      </c>
      <c r="Q298" s="2">
        <v>0</v>
      </c>
      <c r="R298" s="2">
        <v>0</v>
      </c>
      <c r="S298" s="3">
        <v>0</v>
      </c>
      <c r="T298" s="3">
        <f>O298+(P298*'Total Mantenimiento Anual 2021'!$N$7)+(R298*'Total Mantenimiento Anual 2021'!$N$7)+S298</f>
        <v>0</v>
      </c>
    </row>
    <row r="299" spans="1:20" ht="14.25">
      <c r="A299" s="6" t="s">
        <v>861</v>
      </c>
      <c r="B299" s="88"/>
      <c r="C299" s="89"/>
      <c r="D299" s="6" t="s">
        <v>862</v>
      </c>
      <c r="E299" s="89"/>
      <c r="F299" s="2" t="s">
        <v>863</v>
      </c>
      <c r="G299" s="6" t="s">
        <v>864</v>
      </c>
      <c r="H299" s="88"/>
      <c r="I299" s="88"/>
      <c r="J299" s="89"/>
      <c r="K299" s="6" t="s">
        <v>865</v>
      </c>
      <c r="L299" s="89"/>
      <c r="M299" s="6" t="s">
        <v>23</v>
      </c>
      <c r="N299" s="89"/>
      <c r="O299" s="3">
        <v>0</v>
      </c>
      <c r="P299" s="2">
        <v>0</v>
      </c>
      <c r="Q299" s="2">
        <v>0</v>
      </c>
      <c r="R299" s="2">
        <v>0</v>
      </c>
      <c r="S299" s="3">
        <v>0</v>
      </c>
      <c r="T299" s="3">
        <f>O299+(P299*'Total Mantenimiento Anual 2021'!$N$7)+(R299*'Total Mantenimiento Anual 2021'!$N$7)+S299</f>
        <v>0</v>
      </c>
    </row>
    <row r="300" spans="1:20" ht="14.25">
      <c r="A300" s="6" t="s">
        <v>861</v>
      </c>
      <c r="B300" s="88"/>
      <c r="C300" s="89"/>
      <c r="D300" s="6" t="s">
        <v>866</v>
      </c>
      <c r="E300" s="89"/>
      <c r="F300" s="2" t="s">
        <v>863</v>
      </c>
      <c r="G300" s="6" t="s">
        <v>867</v>
      </c>
      <c r="H300" s="88"/>
      <c r="I300" s="88"/>
      <c r="J300" s="89"/>
      <c r="K300" s="6" t="s">
        <v>868</v>
      </c>
      <c r="L300" s="89"/>
      <c r="M300" s="6" t="s">
        <v>23</v>
      </c>
      <c r="N300" s="89"/>
      <c r="O300" s="3">
        <v>0</v>
      </c>
      <c r="P300" s="2">
        <v>0</v>
      </c>
      <c r="Q300" s="2">
        <v>0</v>
      </c>
      <c r="R300" s="2">
        <v>0</v>
      </c>
      <c r="S300" s="3">
        <v>0</v>
      </c>
      <c r="T300" s="3">
        <f>O300+(P300*'Total Mantenimiento Anual 2021'!$N$7)+(R300*'Total Mantenimiento Anual 2021'!$N$7)+S300</f>
        <v>0</v>
      </c>
    </row>
    <row r="301" spans="1:20" ht="14.25">
      <c r="A301" s="6" t="s">
        <v>861</v>
      </c>
      <c r="B301" s="88"/>
      <c r="C301" s="89"/>
      <c r="D301" s="6" t="s">
        <v>869</v>
      </c>
      <c r="E301" s="89"/>
      <c r="F301" s="2" t="s">
        <v>863</v>
      </c>
      <c r="G301" s="6" t="s">
        <v>870</v>
      </c>
      <c r="H301" s="88"/>
      <c r="I301" s="88"/>
      <c r="J301" s="89"/>
      <c r="K301" s="6" t="s">
        <v>871</v>
      </c>
      <c r="L301" s="89"/>
      <c r="M301" s="6" t="s">
        <v>23</v>
      </c>
      <c r="N301" s="89"/>
      <c r="O301" s="3">
        <v>0</v>
      </c>
      <c r="P301" s="2">
        <v>0</v>
      </c>
      <c r="Q301" s="2">
        <v>0</v>
      </c>
      <c r="R301" s="2">
        <v>0</v>
      </c>
      <c r="S301" s="3">
        <v>0</v>
      </c>
      <c r="T301" s="3">
        <f>O301+(P301*'Total Mantenimiento Anual 2021'!$N$7)+(R301*'Total Mantenimiento Anual 2021'!$N$7)+S301</f>
        <v>0</v>
      </c>
    </row>
    <row r="302" spans="1:20" ht="14.25">
      <c r="A302" s="6" t="s">
        <v>861</v>
      </c>
      <c r="B302" s="88"/>
      <c r="C302" s="89"/>
      <c r="D302" s="6" t="s">
        <v>872</v>
      </c>
      <c r="E302" s="89"/>
      <c r="F302" s="2" t="s">
        <v>863</v>
      </c>
      <c r="G302" s="6" t="s">
        <v>873</v>
      </c>
      <c r="H302" s="88"/>
      <c r="I302" s="88"/>
      <c r="J302" s="89"/>
      <c r="K302" s="6" t="s">
        <v>874</v>
      </c>
      <c r="L302" s="89"/>
      <c r="M302" s="6" t="s">
        <v>23</v>
      </c>
      <c r="N302" s="89"/>
      <c r="O302" s="3">
        <v>0</v>
      </c>
      <c r="P302" s="2">
        <v>0</v>
      </c>
      <c r="Q302" s="2">
        <v>1</v>
      </c>
      <c r="R302" s="2">
        <v>2</v>
      </c>
      <c r="S302" s="3">
        <v>0</v>
      </c>
      <c r="T302" s="3">
        <f>O302+(P302*'Total Mantenimiento Anual 2021'!$N$7)+(R302*'Total Mantenimiento Anual 2021'!$N$7)+S302</f>
        <v>18518.518518518518</v>
      </c>
    </row>
    <row r="303" spans="1:20" ht="14.25">
      <c r="A303" s="6" t="s">
        <v>861</v>
      </c>
      <c r="B303" s="88"/>
      <c r="C303" s="89"/>
      <c r="D303" s="6" t="s">
        <v>875</v>
      </c>
      <c r="E303" s="89"/>
      <c r="F303" s="2" t="s">
        <v>863</v>
      </c>
      <c r="G303" s="6" t="s">
        <v>876</v>
      </c>
      <c r="H303" s="88"/>
      <c r="I303" s="88"/>
      <c r="J303" s="89"/>
      <c r="K303" s="6" t="s">
        <v>877</v>
      </c>
      <c r="L303" s="89"/>
      <c r="M303" s="6" t="s">
        <v>23</v>
      </c>
      <c r="N303" s="89"/>
      <c r="O303" s="3">
        <v>0</v>
      </c>
      <c r="P303" s="2">
        <v>0</v>
      </c>
      <c r="Q303" s="2">
        <v>0</v>
      </c>
      <c r="R303" s="2">
        <v>0</v>
      </c>
      <c r="S303" s="3">
        <v>0</v>
      </c>
      <c r="T303" s="3">
        <f>O303+(P303*'Total Mantenimiento Anual 2021'!$N$7)+(R303*'Total Mantenimiento Anual 2021'!$N$7)+S303</f>
        <v>0</v>
      </c>
    </row>
    <row r="304" spans="1:20" ht="14.25">
      <c r="A304" s="6" t="s">
        <v>861</v>
      </c>
      <c r="B304" s="88"/>
      <c r="C304" s="89"/>
      <c r="D304" s="6" t="s">
        <v>875</v>
      </c>
      <c r="E304" s="89"/>
      <c r="F304" s="2" t="s">
        <v>863</v>
      </c>
      <c r="G304" s="6" t="s">
        <v>878</v>
      </c>
      <c r="H304" s="88"/>
      <c r="I304" s="88"/>
      <c r="J304" s="89"/>
      <c r="K304" s="6" t="s">
        <v>879</v>
      </c>
      <c r="L304" s="89"/>
      <c r="M304" s="6" t="s">
        <v>23</v>
      </c>
      <c r="N304" s="89"/>
      <c r="O304" s="3">
        <v>0</v>
      </c>
      <c r="P304" s="2">
        <v>0</v>
      </c>
      <c r="Q304" s="2">
        <v>0</v>
      </c>
      <c r="R304" s="2">
        <v>0</v>
      </c>
      <c r="S304" s="3">
        <v>0</v>
      </c>
      <c r="T304" s="3">
        <f>O304+(P304*'Total Mantenimiento Anual 2021'!$N$7)+(R304*'Total Mantenimiento Anual 2021'!$N$7)+S304</f>
        <v>0</v>
      </c>
    </row>
    <row r="305" spans="1:20" ht="14.25">
      <c r="A305" s="6" t="s">
        <v>861</v>
      </c>
      <c r="B305" s="88"/>
      <c r="C305" s="89"/>
      <c r="D305" s="6" t="s">
        <v>875</v>
      </c>
      <c r="E305" s="89"/>
      <c r="F305" s="2" t="s">
        <v>863</v>
      </c>
      <c r="G305" s="6" t="s">
        <v>880</v>
      </c>
      <c r="H305" s="88"/>
      <c r="I305" s="88"/>
      <c r="J305" s="89"/>
      <c r="K305" s="6" t="s">
        <v>881</v>
      </c>
      <c r="L305" s="89"/>
      <c r="M305" s="6" t="s">
        <v>23</v>
      </c>
      <c r="N305" s="89"/>
      <c r="O305" s="3">
        <v>0</v>
      </c>
      <c r="P305" s="2">
        <v>0</v>
      </c>
      <c r="Q305" s="2">
        <v>0</v>
      </c>
      <c r="R305" s="2">
        <v>0</v>
      </c>
      <c r="S305" s="3">
        <v>0</v>
      </c>
      <c r="T305" s="3">
        <f>O305+(P305*'Total Mantenimiento Anual 2021'!$N$7)+(R305*'Total Mantenimiento Anual 2021'!$N$7)+S305</f>
        <v>0</v>
      </c>
    </row>
    <row r="306" spans="1:20" ht="14.25">
      <c r="A306" s="6" t="s">
        <v>861</v>
      </c>
      <c r="B306" s="88"/>
      <c r="C306" s="89"/>
      <c r="D306" s="6" t="s">
        <v>882</v>
      </c>
      <c r="E306" s="89"/>
      <c r="F306" s="2" t="s">
        <v>883</v>
      </c>
      <c r="G306" s="6" t="s">
        <v>884</v>
      </c>
      <c r="H306" s="88"/>
      <c r="I306" s="88"/>
      <c r="J306" s="89"/>
      <c r="K306" s="6" t="s">
        <v>885</v>
      </c>
      <c r="L306" s="89"/>
      <c r="M306" s="6" t="s">
        <v>23</v>
      </c>
      <c r="N306" s="89"/>
      <c r="O306" s="3">
        <v>0</v>
      </c>
      <c r="P306" s="2">
        <v>1</v>
      </c>
      <c r="Q306" s="2">
        <v>0</v>
      </c>
      <c r="R306" s="2">
        <v>0</v>
      </c>
      <c r="S306" s="3">
        <v>0</v>
      </c>
      <c r="T306" s="3">
        <f>O306+(P306*'Total Mantenimiento Anual 2021'!$N$7)+(R306*'Total Mantenimiento Anual 2021'!$N$7)+S306</f>
        <v>9259.2592592592591</v>
      </c>
    </row>
    <row r="307" spans="1:20" ht="14.25">
      <c r="A307" s="6" t="s">
        <v>861</v>
      </c>
      <c r="B307" s="88"/>
      <c r="C307" s="89"/>
      <c r="D307" s="6" t="s">
        <v>886</v>
      </c>
      <c r="E307" s="89"/>
      <c r="F307" s="2" t="s">
        <v>887</v>
      </c>
      <c r="G307" s="6" t="s">
        <v>888</v>
      </c>
      <c r="H307" s="88"/>
      <c r="I307" s="88"/>
      <c r="J307" s="89"/>
      <c r="K307" s="6" t="s">
        <v>889</v>
      </c>
      <c r="L307" s="89"/>
      <c r="M307" s="6" t="s">
        <v>239</v>
      </c>
      <c r="N307" s="89"/>
      <c r="O307" s="3">
        <v>0</v>
      </c>
      <c r="P307" s="2">
        <v>1</v>
      </c>
      <c r="Q307" s="2">
        <v>0</v>
      </c>
      <c r="R307" s="2">
        <v>0</v>
      </c>
      <c r="S307" s="3">
        <v>0</v>
      </c>
      <c r="T307" s="3">
        <f>O307+(P307*'Total Mantenimiento Anual 2021'!$N$7)+(R307*'Total Mantenimiento Anual 2021'!$N$7)+S307</f>
        <v>9259.2592592592591</v>
      </c>
    </row>
    <row r="308" spans="1:20" ht="14.25">
      <c r="A308" s="6" t="s">
        <v>861</v>
      </c>
      <c r="B308" s="88"/>
      <c r="C308" s="89"/>
      <c r="D308" s="6" t="s">
        <v>886</v>
      </c>
      <c r="E308" s="89"/>
      <c r="F308" s="2" t="s">
        <v>887</v>
      </c>
      <c r="G308" s="6" t="s">
        <v>890</v>
      </c>
      <c r="H308" s="88"/>
      <c r="I308" s="88"/>
      <c r="J308" s="89"/>
      <c r="K308" s="6" t="s">
        <v>891</v>
      </c>
      <c r="L308" s="89"/>
      <c r="M308" s="6" t="s">
        <v>239</v>
      </c>
      <c r="N308" s="89"/>
      <c r="O308" s="3">
        <v>0</v>
      </c>
      <c r="P308" s="2">
        <v>1</v>
      </c>
      <c r="Q308" s="2">
        <v>0</v>
      </c>
      <c r="R308" s="2">
        <v>0</v>
      </c>
      <c r="S308" s="3">
        <v>0</v>
      </c>
      <c r="T308" s="3">
        <f>O308+(P308*'Total Mantenimiento Anual 2021'!$N$7)+(R308*'Total Mantenimiento Anual 2021'!$N$7)+S308</f>
        <v>9259.2592592592591</v>
      </c>
    </row>
    <row r="309" spans="1:20" ht="14.25">
      <c r="A309" s="6" t="s">
        <v>861</v>
      </c>
      <c r="B309" s="88"/>
      <c r="C309" s="89"/>
      <c r="D309" s="6" t="s">
        <v>882</v>
      </c>
      <c r="E309" s="89"/>
      <c r="F309" s="2" t="s">
        <v>883</v>
      </c>
      <c r="G309" s="6" t="s">
        <v>892</v>
      </c>
      <c r="H309" s="88"/>
      <c r="I309" s="88"/>
      <c r="J309" s="89"/>
      <c r="K309" s="6" t="s">
        <v>893</v>
      </c>
      <c r="L309" s="89"/>
      <c r="M309" s="6" t="s">
        <v>239</v>
      </c>
      <c r="N309" s="89"/>
      <c r="O309" s="3">
        <v>0</v>
      </c>
      <c r="P309" s="2">
        <v>1</v>
      </c>
      <c r="Q309" s="2">
        <v>0</v>
      </c>
      <c r="R309" s="2">
        <v>0</v>
      </c>
      <c r="S309" s="3">
        <v>0</v>
      </c>
      <c r="T309" s="3">
        <f>O309+(P309*'Total Mantenimiento Anual 2021'!$N$7)+(R309*'Total Mantenimiento Anual 2021'!$N$7)+S309</f>
        <v>9259.2592592592591</v>
      </c>
    </row>
    <row r="310" spans="1:20" ht="14.25">
      <c r="A310" s="6" t="s">
        <v>861</v>
      </c>
      <c r="B310" s="88"/>
      <c r="C310" s="89"/>
      <c r="D310" s="6" t="s">
        <v>869</v>
      </c>
      <c r="E310" s="89"/>
      <c r="F310" s="2" t="s">
        <v>863</v>
      </c>
      <c r="G310" s="6" t="s">
        <v>894</v>
      </c>
      <c r="H310" s="88"/>
      <c r="I310" s="88"/>
      <c r="J310" s="89"/>
      <c r="K310" s="6" t="s">
        <v>895</v>
      </c>
      <c r="L310" s="89"/>
      <c r="M310" s="6" t="s">
        <v>896</v>
      </c>
      <c r="N310" s="89"/>
      <c r="O310" s="3">
        <v>0</v>
      </c>
      <c r="P310" s="2">
        <v>0</v>
      </c>
      <c r="Q310" s="2">
        <v>0</v>
      </c>
      <c r="R310" s="2">
        <v>0</v>
      </c>
      <c r="S310" s="3">
        <v>0</v>
      </c>
      <c r="T310" s="3">
        <f>O310+(P310*'Total Mantenimiento Anual 2021'!$N$7)+(R310*'Total Mantenimiento Anual 2021'!$N$7)+S310</f>
        <v>0</v>
      </c>
    </row>
    <row r="311" spans="1:20" ht="14.25">
      <c r="A311" s="6" t="s">
        <v>861</v>
      </c>
      <c r="B311" s="88"/>
      <c r="C311" s="89"/>
      <c r="D311" s="6" t="s">
        <v>897</v>
      </c>
      <c r="E311" s="89"/>
      <c r="F311" s="2" t="s">
        <v>863</v>
      </c>
      <c r="G311" s="6" t="s">
        <v>898</v>
      </c>
      <c r="H311" s="88"/>
      <c r="I311" s="88"/>
      <c r="J311" s="89"/>
      <c r="K311" s="6" t="s">
        <v>899</v>
      </c>
      <c r="L311" s="89"/>
      <c r="M311" s="6" t="s">
        <v>106</v>
      </c>
      <c r="N311" s="89"/>
      <c r="O311" s="3">
        <v>0</v>
      </c>
      <c r="P311" s="2">
        <v>0</v>
      </c>
      <c r="Q311" s="2">
        <v>0</v>
      </c>
      <c r="R311" s="2">
        <v>0</v>
      </c>
      <c r="S311" s="3">
        <v>0</v>
      </c>
      <c r="T311" s="3">
        <f>O311+(P311*'Total Mantenimiento Anual 2021'!$N$7)+(R311*'Total Mantenimiento Anual 2021'!$N$7)+S311</f>
        <v>0</v>
      </c>
    </row>
    <row r="312" spans="1:20" ht="14.25">
      <c r="A312" s="6" t="s">
        <v>861</v>
      </c>
      <c r="B312" s="88"/>
      <c r="C312" s="89"/>
      <c r="D312" s="6" t="s">
        <v>897</v>
      </c>
      <c r="E312" s="89"/>
      <c r="F312" s="2" t="s">
        <v>900</v>
      </c>
      <c r="G312" s="6" t="s">
        <v>901</v>
      </c>
      <c r="H312" s="88"/>
      <c r="I312" s="88"/>
      <c r="J312" s="89"/>
      <c r="K312" s="6" t="s">
        <v>902</v>
      </c>
      <c r="L312" s="89"/>
      <c r="M312" s="6" t="s">
        <v>106</v>
      </c>
      <c r="N312" s="89"/>
      <c r="O312" s="3">
        <v>0</v>
      </c>
      <c r="P312" s="2">
        <v>1</v>
      </c>
      <c r="Q312" s="2">
        <v>0</v>
      </c>
      <c r="R312" s="2">
        <v>0</v>
      </c>
      <c r="S312" s="3">
        <v>0</v>
      </c>
      <c r="T312" s="3">
        <f>O312+(P312*'Total Mantenimiento Anual 2021'!$N$7)+(R312*'Total Mantenimiento Anual 2021'!$N$7)+S312</f>
        <v>9259.2592592592591</v>
      </c>
    </row>
    <row r="313" spans="1:20" ht="14.25">
      <c r="A313" s="6" t="s">
        <v>903</v>
      </c>
      <c r="B313" s="88"/>
      <c r="C313" s="89"/>
      <c r="D313" s="6" t="s">
        <v>904</v>
      </c>
      <c r="E313" s="89"/>
      <c r="F313" s="2" t="s">
        <v>905</v>
      </c>
      <c r="G313" s="6" t="s">
        <v>906</v>
      </c>
      <c r="H313" s="88"/>
      <c r="I313" s="88"/>
      <c r="J313" s="89"/>
      <c r="K313" s="6" t="s">
        <v>907</v>
      </c>
      <c r="L313" s="89"/>
      <c r="M313" s="6" t="s">
        <v>23</v>
      </c>
      <c r="N313" s="89"/>
      <c r="O313" s="3">
        <v>0</v>
      </c>
      <c r="P313" s="2">
        <v>1</v>
      </c>
      <c r="Q313" s="2">
        <v>0</v>
      </c>
      <c r="R313" s="2">
        <v>0</v>
      </c>
      <c r="S313" s="3">
        <v>0</v>
      </c>
      <c r="T313" s="3">
        <f>O313+(P313*'Total Mantenimiento Anual 2021'!$N$7)+(R313*'Total Mantenimiento Anual 2021'!$N$7)+S313</f>
        <v>9259.2592592592591</v>
      </c>
    </row>
    <row r="314" spans="1:20" ht="14.25">
      <c r="A314" s="6" t="s">
        <v>903</v>
      </c>
      <c r="B314" s="88"/>
      <c r="C314" s="89"/>
      <c r="D314" s="6" t="s">
        <v>904</v>
      </c>
      <c r="E314" s="89"/>
      <c r="F314" s="2" t="s">
        <v>905</v>
      </c>
      <c r="G314" s="6" t="s">
        <v>908</v>
      </c>
      <c r="H314" s="88"/>
      <c r="I314" s="88"/>
      <c r="J314" s="89"/>
      <c r="K314" s="6" t="s">
        <v>909</v>
      </c>
      <c r="L314" s="89"/>
      <c r="M314" s="6" t="s">
        <v>106</v>
      </c>
      <c r="N314" s="89"/>
      <c r="O314" s="3">
        <v>0</v>
      </c>
      <c r="P314" s="2">
        <v>1</v>
      </c>
      <c r="Q314" s="2">
        <v>0</v>
      </c>
      <c r="R314" s="2">
        <v>0</v>
      </c>
      <c r="S314" s="3">
        <v>0</v>
      </c>
      <c r="T314" s="3">
        <f>O314+(P314*'Total Mantenimiento Anual 2021'!$N$7)+(R314*'Total Mantenimiento Anual 2021'!$N$7)+S314</f>
        <v>9259.2592592592591</v>
      </c>
    </row>
    <row r="315" spans="1:20" ht="14.25">
      <c r="A315" s="6" t="s">
        <v>903</v>
      </c>
      <c r="B315" s="88"/>
      <c r="C315" s="89"/>
      <c r="D315" s="6" t="s">
        <v>904</v>
      </c>
      <c r="E315" s="89"/>
      <c r="F315" s="2" t="s">
        <v>905</v>
      </c>
      <c r="G315" s="6" t="s">
        <v>910</v>
      </c>
      <c r="H315" s="88"/>
      <c r="I315" s="88"/>
      <c r="J315" s="89"/>
      <c r="K315" s="6" t="s">
        <v>911</v>
      </c>
      <c r="L315" s="89"/>
      <c r="M315" s="6" t="s">
        <v>106</v>
      </c>
      <c r="N315" s="89"/>
      <c r="O315" s="3">
        <v>0</v>
      </c>
      <c r="P315" s="2">
        <v>0</v>
      </c>
      <c r="Q315" s="2">
        <v>0</v>
      </c>
      <c r="R315" s="2">
        <v>0</v>
      </c>
      <c r="S315" s="3">
        <v>0</v>
      </c>
      <c r="T315" s="3">
        <f>O315+(P315*'Total Mantenimiento Anual 2021'!$N$7)+(R315*'Total Mantenimiento Anual 2021'!$N$7)+S315</f>
        <v>0</v>
      </c>
    </row>
    <row r="316" spans="1:20" ht="14.25">
      <c r="A316" s="6" t="s">
        <v>912</v>
      </c>
      <c r="B316" s="88"/>
      <c r="C316" s="89"/>
      <c r="D316" s="6" t="s">
        <v>913</v>
      </c>
      <c r="E316" s="89"/>
      <c r="F316" s="2" t="s">
        <v>914</v>
      </c>
      <c r="G316" s="6" t="s">
        <v>915</v>
      </c>
      <c r="H316" s="88"/>
      <c r="I316" s="88"/>
      <c r="J316" s="89"/>
      <c r="K316" s="6" t="s">
        <v>916</v>
      </c>
      <c r="L316" s="89"/>
      <c r="M316" s="6" t="s">
        <v>23</v>
      </c>
      <c r="N316" s="89"/>
      <c r="O316" s="3">
        <v>0</v>
      </c>
      <c r="P316" s="2">
        <v>0</v>
      </c>
      <c r="Q316" s="2">
        <v>0</v>
      </c>
      <c r="R316" s="2">
        <v>0</v>
      </c>
      <c r="S316" s="3">
        <v>0</v>
      </c>
      <c r="T316" s="3">
        <f>O316+(P316*'Total Mantenimiento Anual 2021'!$N$7)+(R316*'Total Mantenimiento Anual 2021'!$N$7)+S316</f>
        <v>0</v>
      </c>
    </row>
    <row r="317" spans="1:20" ht="14.25">
      <c r="A317" s="6" t="s">
        <v>917</v>
      </c>
      <c r="B317" s="88"/>
      <c r="C317" s="89"/>
      <c r="D317" s="6" t="s">
        <v>918</v>
      </c>
      <c r="E317" s="89"/>
      <c r="F317" s="2" t="s">
        <v>919</v>
      </c>
      <c r="G317" s="6" t="s">
        <v>920</v>
      </c>
      <c r="H317" s="88"/>
      <c r="I317" s="88"/>
      <c r="J317" s="89"/>
      <c r="K317" s="6" t="s">
        <v>921</v>
      </c>
      <c r="L317" s="89"/>
      <c r="M317" s="6" t="s">
        <v>118</v>
      </c>
      <c r="N317" s="89"/>
      <c r="O317" s="3">
        <v>0</v>
      </c>
      <c r="P317" s="2">
        <v>2</v>
      </c>
      <c r="Q317" s="2">
        <v>0</v>
      </c>
      <c r="R317" s="2">
        <v>0</v>
      </c>
      <c r="S317" s="3">
        <v>0</v>
      </c>
      <c r="T317" s="3">
        <f>O317+(P317*'Total Mantenimiento Anual 2021'!$N$7)+(R317*'Total Mantenimiento Anual 2021'!$N$7)+S317</f>
        <v>18518.518518518518</v>
      </c>
    </row>
    <row r="318" spans="1:20" ht="14.25">
      <c r="A318" s="6" t="s">
        <v>917</v>
      </c>
      <c r="B318" s="88"/>
      <c r="C318" s="89"/>
      <c r="D318" s="6" t="s">
        <v>918</v>
      </c>
      <c r="E318" s="89"/>
      <c r="F318" s="2" t="s">
        <v>919</v>
      </c>
      <c r="G318" s="6" t="s">
        <v>922</v>
      </c>
      <c r="H318" s="88"/>
      <c r="I318" s="88"/>
      <c r="J318" s="89"/>
      <c r="K318" s="6" t="s">
        <v>923</v>
      </c>
      <c r="L318" s="89"/>
      <c r="M318" s="6" t="s">
        <v>118</v>
      </c>
      <c r="N318" s="89"/>
      <c r="O318" s="3">
        <v>0</v>
      </c>
      <c r="P318" s="2">
        <v>2</v>
      </c>
      <c r="Q318" s="2">
        <v>0</v>
      </c>
      <c r="R318" s="2">
        <v>0</v>
      </c>
      <c r="S318" s="3">
        <v>0</v>
      </c>
      <c r="T318" s="3">
        <f>O318+(P318*'Total Mantenimiento Anual 2021'!$N$7)+(R318*'Total Mantenimiento Anual 2021'!$N$7)+S318</f>
        <v>18518.518518518518</v>
      </c>
    </row>
    <row r="319" spans="1:20" ht="14.25">
      <c r="A319" s="6" t="s">
        <v>917</v>
      </c>
      <c r="B319" s="88"/>
      <c r="C319" s="89"/>
      <c r="D319" s="6" t="s">
        <v>918</v>
      </c>
      <c r="E319" s="89"/>
      <c r="F319" s="2" t="s">
        <v>919</v>
      </c>
      <c r="G319" s="6" t="s">
        <v>924</v>
      </c>
      <c r="H319" s="88"/>
      <c r="I319" s="88"/>
      <c r="J319" s="89"/>
      <c r="K319" s="6" t="s">
        <v>925</v>
      </c>
      <c r="L319" s="89"/>
      <c r="M319" s="6" t="s">
        <v>118</v>
      </c>
      <c r="N319" s="89"/>
      <c r="O319" s="3">
        <v>0</v>
      </c>
      <c r="P319" s="2">
        <v>2</v>
      </c>
      <c r="Q319" s="2">
        <v>0</v>
      </c>
      <c r="R319" s="2">
        <v>0</v>
      </c>
      <c r="S319" s="3">
        <v>0</v>
      </c>
      <c r="T319" s="3">
        <f>O319+(P319*'Total Mantenimiento Anual 2021'!$N$7)+(R319*'Total Mantenimiento Anual 2021'!$N$7)+S319</f>
        <v>18518.518518518518</v>
      </c>
    </row>
    <row r="320" spans="1:20" ht="14.25">
      <c r="A320" s="6" t="s">
        <v>926</v>
      </c>
      <c r="B320" s="88"/>
      <c r="C320" s="89"/>
      <c r="D320" s="6" t="s">
        <v>927</v>
      </c>
      <c r="E320" s="89"/>
      <c r="F320" s="2" t="s">
        <v>928</v>
      </c>
      <c r="G320" s="6" t="s">
        <v>929</v>
      </c>
      <c r="H320" s="88"/>
      <c r="I320" s="88"/>
      <c r="J320" s="89"/>
      <c r="K320" s="6" t="s">
        <v>930</v>
      </c>
      <c r="L320" s="89"/>
      <c r="M320" s="6" t="s">
        <v>23</v>
      </c>
      <c r="N320" s="89"/>
      <c r="O320" s="3">
        <v>0</v>
      </c>
      <c r="P320" s="2">
        <v>0</v>
      </c>
      <c r="Q320" s="2">
        <v>0</v>
      </c>
      <c r="R320" s="2">
        <v>0</v>
      </c>
      <c r="S320" s="3">
        <v>0</v>
      </c>
      <c r="T320" s="3">
        <f>O320+(P320*'Total Mantenimiento Anual 2021'!$N$7)+(R320*'Total Mantenimiento Anual 2021'!$N$7)+S320</f>
        <v>0</v>
      </c>
    </row>
    <row r="321" spans="1:20" ht="14.25">
      <c r="A321" s="6" t="s">
        <v>931</v>
      </c>
      <c r="B321" s="88"/>
      <c r="C321" s="89"/>
      <c r="D321" s="6" t="s">
        <v>932</v>
      </c>
      <c r="E321" s="89"/>
      <c r="F321" s="2" t="s">
        <v>933</v>
      </c>
      <c r="G321" s="6" t="s">
        <v>934</v>
      </c>
      <c r="H321" s="88"/>
      <c r="I321" s="88"/>
      <c r="J321" s="89"/>
      <c r="K321" s="6" t="s">
        <v>935</v>
      </c>
      <c r="L321" s="89"/>
      <c r="M321" s="6" t="s">
        <v>35</v>
      </c>
      <c r="N321" s="89"/>
      <c r="O321" s="3">
        <v>0</v>
      </c>
      <c r="P321" s="2">
        <v>0</v>
      </c>
      <c r="Q321" s="2">
        <v>0</v>
      </c>
      <c r="R321" s="2">
        <v>0</v>
      </c>
      <c r="S321" s="3">
        <v>0</v>
      </c>
      <c r="T321" s="3">
        <f>O321+(P321*'Total Mantenimiento Anual 2021'!$N$7)+(R321*'Total Mantenimiento Anual 2021'!$N$7)+S321</f>
        <v>0</v>
      </c>
    </row>
    <row r="322" spans="1:20" ht="14.25">
      <c r="A322" s="6" t="s">
        <v>931</v>
      </c>
      <c r="B322" s="88"/>
      <c r="C322" s="89"/>
      <c r="D322" s="6" t="s">
        <v>936</v>
      </c>
      <c r="E322" s="89"/>
      <c r="F322" s="2" t="s">
        <v>937</v>
      </c>
      <c r="G322" s="6" t="s">
        <v>938</v>
      </c>
      <c r="H322" s="88"/>
      <c r="I322" s="88"/>
      <c r="J322" s="89"/>
      <c r="K322" s="6" t="s">
        <v>117</v>
      </c>
      <c r="L322" s="89"/>
      <c r="M322" s="6" t="s">
        <v>302</v>
      </c>
      <c r="N322" s="89"/>
      <c r="O322" s="3">
        <v>0</v>
      </c>
      <c r="P322" s="2">
        <v>0</v>
      </c>
      <c r="Q322" s="2">
        <v>0</v>
      </c>
      <c r="R322" s="2">
        <v>0</v>
      </c>
      <c r="S322" s="3">
        <v>0</v>
      </c>
      <c r="T322" s="3">
        <f>O322+(P322*'Total Mantenimiento Anual 2021'!$N$7)+(R322*'Total Mantenimiento Anual 2021'!$N$7)+S322</f>
        <v>0</v>
      </c>
    </row>
    <row r="323" spans="1:20" ht="14.25">
      <c r="A323" s="6" t="s">
        <v>939</v>
      </c>
      <c r="B323" s="88"/>
      <c r="C323" s="89"/>
      <c r="D323" s="6" t="s">
        <v>940</v>
      </c>
      <c r="E323" s="89"/>
      <c r="F323" s="2" t="s">
        <v>246</v>
      </c>
      <c r="G323" s="6" t="s">
        <v>941</v>
      </c>
      <c r="H323" s="88"/>
      <c r="I323" s="88"/>
      <c r="J323" s="89"/>
      <c r="K323" s="6" t="s">
        <v>942</v>
      </c>
      <c r="L323" s="89"/>
      <c r="M323" s="6" t="s">
        <v>138</v>
      </c>
      <c r="N323" s="89"/>
      <c r="O323" s="3">
        <v>0</v>
      </c>
      <c r="P323" s="2">
        <v>1</v>
      </c>
      <c r="Q323" s="2">
        <v>0</v>
      </c>
      <c r="R323" s="2">
        <v>0</v>
      </c>
      <c r="S323" s="3">
        <v>0</v>
      </c>
      <c r="T323" s="3">
        <f>O323+(P323*'Total Mantenimiento Anual 2021'!$N$7)+(R323*'Total Mantenimiento Anual 2021'!$N$7)+S323</f>
        <v>9259.2592592592591</v>
      </c>
    </row>
    <row r="324" spans="1:20" ht="14.25">
      <c r="A324" s="6" t="s">
        <v>943</v>
      </c>
      <c r="B324" s="88"/>
      <c r="C324" s="89"/>
      <c r="D324" s="6" t="s">
        <v>944</v>
      </c>
      <c r="E324" s="89"/>
      <c r="F324" s="2" t="s">
        <v>945</v>
      </c>
      <c r="G324" s="6" t="s">
        <v>946</v>
      </c>
      <c r="H324" s="88"/>
      <c r="I324" s="88"/>
      <c r="J324" s="89"/>
      <c r="K324" s="6" t="s">
        <v>947</v>
      </c>
      <c r="L324" s="89"/>
      <c r="M324" s="6" t="s">
        <v>516</v>
      </c>
      <c r="N324" s="89"/>
      <c r="O324" s="3">
        <v>0</v>
      </c>
      <c r="P324" s="2">
        <v>0</v>
      </c>
      <c r="Q324" s="2">
        <v>0</v>
      </c>
      <c r="R324" s="2">
        <v>0</v>
      </c>
      <c r="S324" s="3">
        <v>0</v>
      </c>
      <c r="T324" s="3">
        <f>O324+(P324*'Total Mantenimiento Anual 2021'!$N$7)+(R324*'Total Mantenimiento Anual 2021'!$N$7)+S324</f>
        <v>0</v>
      </c>
    </row>
    <row r="325" spans="1:20" ht="14.25">
      <c r="A325" s="6" t="s">
        <v>943</v>
      </c>
      <c r="B325" s="88"/>
      <c r="C325" s="89"/>
      <c r="D325" s="6" t="s">
        <v>948</v>
      </c>
      <c r="E325" s="89"/>
      <c r="F325" s="2" t="s">
        <v>246</v>
      </c>
      <c r="G325" s="6" t="s">
        <v>949</v>
      </c>
      <c r="H325" s="88"/>
      <c r="I325" s="88"/>
      <c r="J325" s="89"/>
      <c r="K325" s="6" t="s">
        <v>258</v>
      </c>
      <c r="L325" s="89"/>
      <c r="M325" s="6" t="s">
        <v>23</v>
      </c>
      <c r="N325" s="89"/>
      <c r="O325" s="3">
        <v>0</v>
      </c>
      <c r="P325" s="2">
        <v>1</v>
      </c>
      <c r="Q325" s="2">
        <v>0</v>
      </c>
      <c r="R325" s="2">
        <v>0</v>
      </c>
      <c r="S325" s="3">
        <v>0</v>
      </c>
      <c r="T325" s="3">
        <f>O325+(P325*'Total Mantenimiento Anual 2021'!$N$7)+(R325*'Total Mantenimiento Anual 2021'!$N$7)+S325</f>
        <v>9259.2592592592591</v>
      </c>
    </row>
    <row r="326" spans="1:20" ht="14.25">
      <c r="A326" s="6" t="s">
        <v>943</v>
      </c>
      <c r="B326" s="88"/>
      <c r="C326" s="89"/>
      <c r="D326" s="6" t="s">
        <v>948</v>
      </c>
      <c r="E326" s="89"/>
      <c r="F326" s="2" t="s">
        <v>246</v>
      </c>
      <c r="G326" s="6" t="s">
        <v>950</v>
      </c>
      <c r="H326" s="88"/>
      <c r="I326" s="88"/>
      <c r="J326" s="89"/>
      <c r="K326" s="6" t="s">
        <v>951</v>
      </c>
      <c r="L326" s="89"/>
      <c r="M326" s="6" t="s">
        <v>23</v>
      </c>
      <c r="N326" s="89"/>
      <c r="O326" s="3">
        <v>0</v>
      </c>
      <c r="P326" s="2">
        <v>0</v>
      </c>
      <c r="Q326" s="2">
        <v>1</v>
      </c>
      <c r="R326" s="2">
        <v>2</v>
      </c>
      <c r="S326" s="3">
        <v>0</v>
      </c>
      <c r="T326" s="3">
        <f>O326+(P326*'Total Mantenimiento Anual 2021'!$N$7)+(R326*'Total Mantenimiento Anual 2021'!$N$7)+S326</f>
        <v>18518.518518518518</v>
      </c>
    </row>
    <row r="327" spans="1:20" ht="14.25">
      <c r="A327" s="6" t="s">
        <v>943</v>
      </c>
      <c r="B327" s="88"/>
      <c r="C327" s="89"/>
      <c r="D327" s="6" t="s">
        <v>952</v>
      </c>
      <c r="E327" s="89"/>
      <c r="F327" s="2" t="s">
        <v>246</v>
      </c>
      <c r="G327" s="6" t="s">
        <v>953</v>
      </c>
      <c r="H327" s="88"/>
      <c r="I327" s="88"/>
      <c r="J327" s="89"/>
      <c r="K327" s="6" t="s">
        <v>954</v>
      </c>
      <c r="L327" s="89"/>
      <c r="M327" s="6" t="s">
        <v>23</v>
      </c>
      <c r="N327" s="89"/>
      <c r="O327" s="3">
        <v>0</v>
      </c>
      <c r="P327" s="2">
        <v>0</v>
      </c>
      <c r="Q327" s="2">
        <v>0</v>
      </c>
      <c r="R327" s="2">
        <v>0</v>
      </c>
      <c r="S327" s="3">
        <v>0</v>
      </c>
      <c r="T327" s="3">
        <f>O327+(P327*'Total Mantenimiento Anual 2021'!$N$7)+(R327*'Total Mantenimiento Anual 2021'!$N$7)+S327</f>
        <v>0</v>
      </c>
    </row>
    <row r="328" spans="1:20" ht="14.25">
      <c r="A328" s="6" t="s">
        <v>943</v>
      </c>
      <c r="B328" s="88"/>
      <c r="C328" s="89"/>
      <c r="D328" s="6" t="s">
        <v>952</v>
      </c>
      <c r="E328" s="89"/>
      <c r="F328" s="2" t="s">
        <v>246</v>
      </c>
      <c r="G328" s="6" t="s">
        <v>955</v>
      </c>
      <c r="H328" s="88"/>
      <c r="I328" s="88"/>
      <c r="J328" s="89"/>
      <c r="K328" s="6" t="s">
        <v>956</v>
      </c>
      <c r="L328" s="89"/>
      <c r="M328" s="6" t="s">
        <v>23</v>
      </c>
      <c r="N328" s="89"/>
      <c r="O328" s="3">
        <v>0</v>
      </c>
      <c r="P328" s="2">
        <v>0</v>
      </c>
      <c r="Q328" s="2">
        <v>0</v>
      </c>
      <c r="R328" s="2">
        <v>0</v>
      </c>
      <c r="S328" s="3">
        <v>0</v>
      </c>
      <c r="T328" s="3">
        <f>O328+(P328*'Total Mantenimiento Anual 2021'!$N$7)+(R328*'Total Mantenimiento Anual 2021'!$N$7)+S328</f>
        <v>0</v>
      </c>
    </row>
    <row r="329" spans="1:20" ht="14.25">
      <c r="A329" s="6" t="s">
        <v>943</v>
      </c>
      <c r="B329" s="88"/>
      <c r="C329" s="89"/>
      <c r="D329" s="6" t="s">
        <v>957</v>
      </c>
      <c r="E329" s="89"/>
      <c r="F329" s="2" t="s">
        <v>782</v>
      </c>
      <c r="G329" s="6" t="s">
        <v>958</v>
      </c>
      <c r="H329" s="88"/>
      <c r="I329" s="88"/>
      <c r="J329" s="89"/>
      <c r="K329" s="6" t="s">
        <v>959</v>
      </c>
      <c r="L329" s="89"/>
      <c r="M329" s="6" t="s">
        <v>23</v>
      </c>
      <c r="N329" s="89"/>
      <c r="O329" s="3">
        <v>0</v>
      </c>
      <c r="P329" s="2">
        <v>1</v>
      </c>
      <c r="Q329" s="2">
        <v>0</v>
      </c>
      <c r="R329" s="2">
        <v>0</v>
      </c>
      <c r="S329" s="3">
        <v>497757</v>
      </c>
      <c r="T329" s="3">
        <f>O329+(P329*'Total Mantenimiento Anual 2021'!$N$7)+(R329*'Total Mantenimiento Anual 2021'!$N$7)+S329</f>
        <v>507016.25925925927</v>
      </c>
    </row>
    <row r="330" spans="1:20" ht="14.25">
      <c r="A330" s="6" t="s">
        <v>943</v>
      </c>
      <c r="B330" s="88"/>
      <c r="C330" s="89"/>
      <c r="D330" s="6" t="s">
        <v>960</v>
      </c>
      <c r="E330" s="89"/>
      <c r="F330" s="2" t="s">
        <v>961</v>
      </c>
      <c r="G330" s="6" t="s">
        <v>962</v>
      </c>
      <c r="H330" s="88"/>
      <c r="I330" s="88"/>
      <c r="J330" s="89"/>
      <c r="K330" s="6" t="s">
        <v>963</v>
      </c>
      <c r="L330" s="89"/>
      <c r="M330" s="6" t="s">
        <v>23</v>
      </c>
      <c r="N330" s="89"/>
      <c r="O330" s="3">
        <v>0</v>
      </c>
      <c r="P330" s="2">
        <v>0</v>
      </c>
      <c r="Q330" s="2">
        <v>0</v>
      </c>
      <c r="R330" s="2">
        <v>0</v>
      </c>
      <c r="S330" s="3">
        <v>0</v>
      </c>
      <c r="T330" s="3">
        <f>O330+(P330*'Total Mantenimiento Anual 2021'!$N$7)+(R330*'Total Mantenimiento Anual 2021'!$N$7)+S330</f>
        <v>0</v>
      </c>
    </row>
    <row r="331" spans="1:20" ht="14.25">
      <c r="A331" s="6" t="s">
        <v>943</v>
      </c>
      <c r="B331" s="88"/>
      <c r="C331" s="89"/>
      <c r="D331" s="6" t="s">
        <v>960</v>
      </c>
      <c r="E331" s="89"/>
      <c r="F331" s="2" t="s">
        <v>961</v>
      </c>
      <c r="G331" s="6" t="s">
        <v>964</v>
      </c>
      <c r="H331" s="88"/>
      <c r="I331" s="88"/>
      <c r="J331" s="89"/>
      <c r="K331" s="6" t="s">
        <v>965</v>
      </c>
      <c r="L331" s="89"/>
      <c r="M331" s="6" t="s">
        <v>23</v>
      </c>
      <c r="N331" s="89"/>
      <c r="O331" s="3">
        <v>0</v>
      </c>
      <c r="P331" s="2">
        <v>0</v>
      </c>
      <c r="Q331" s="2">
        <v>1</v>
      </c>
      <c r="R331" s="2">
        <v>2</v>
      </c>
      <c r="S331" s="3">
        <v>0</v>
      </c>
      <c r="T331" s="3">
        <f>O331+(P331*'Total Mantenimiento Anual 2021'!$N$7)+(R331*'Total Mantenimiento Anual 2021'!$N$7)+S331</f>
        <v>18518.518518518518</v>
      </c>
    </row>
    <row r="332" spans="1:20" ht="14.25">
      <c r="A332" s="6" t="s">
        <v>943</v>
      </c>
      <c r="B332" s="88"/>
      <c r="C332" s="89"/>
      <c r="D332" s="6" t="s">
        <v>966</v>
      </c>
      <c r="E332" s="89"/>
      <c r="F332" s="2" t="s">
        <v>246</v>
      </c>
      <c r="G332" s="6" t="s">
        <v>967</v>
      </c>
      <c r="H332" s="88"/>
      <c r="I332" s="88"/>
      <c r="J332" s="89"/>
      <c r="K332" s="6" t="s">
        <v>968</v>
      </c>
      <c r="L332" s="89"/>
      <c r="M332" s="6" t="s">
        <v>23</v>
      </c>
      <c r="N332" s="89"/>
      <c r="O332" s="3">
        <v>0</v>
      </c>
      <c r="P332" s="2">
        <v>0</v>
      </c>
      <c r="Q332" s="2">
        <v>0</v>
      </c>
      <c r="R332" s="2">
        <v>0</v>
      </c>
      <c r="S332" s="3">
        <v>0</v>
      </c>
      <c r="T332" s="3">
        <f>O332+(P332*'Total Mantenimiento Anual 2021'!$N$7)+(R332*'Total Mantenimiento Anual 2021'!$N$7)+S332</f>
        <v>0</v>
      </c>
    </row>
    <row r="333" spans="1:20" ht="14.25">
      <c r="A333" s="6" t="s">
        <v>943</v>
      </c>
      <c r="B333" s="88"/>
      <c r="C333" s="89"/>
      <c r="D333" s="6" t="s">
        <v>966</v>
      </c>
      <c r="E333" s="89"/>
      <c r="F333" s="2" t="s">
        <v>246</v>
      </c>
      <c r="G333" s="6" t="s">
        <v>969</v>
      </c>
      <c r="H333" s="88"/>
      <c r="I333" s="88"/>
      <c r="J333" s="89"/>
      <c r="K333" s="6" t="s">
        <v>970</v>
      </c>
      <c r="L333" s="89"/>
      <c r="M333" s="6" t="s">
        <v>23</v>
      </c>
      <c r="N333" s="89"/>
      <c r="O333" s="3">
        <v>0</v>
      </c>
      <c r="P333" s="2">
        <v>0</v>
      </c>
      <c r="Q333" s="2">
        <v>0</v>
      </c>
      <c r="R333" s="2">
        <v>0</v>
      </c>
      <c r="S333" s="3">
        <v>0</v>
      </c>
      <c r="T333" s="3">
        <f>O333+(P333*'Total Mantenimiento Anual 2021'!$N$7)+(R333*'Total Mantenimiento Anual 2021'!$N$7)+S333</f>
        <v>0</v>
      </c>
    </row>
    <row r="334" spans="1:20" ht="14.25">
      <c r="A334" s="6" t="s">
        <v>943</v>
      </c>
      <c r="B334" s="88"/>
      <c r="C334" s="89"/>
      <c r="D334" s="6" t="s">
        <v>966</v>
      </c>
      <c r="E334" s="89"/>
      <c r="F334" s="2" t="s">
        <v>246</v>
      </c>
      <c r="G334" s="6" t="s">
        <v>971</v>
      </c>
      <c r="H334" s="88"/>
      <c r="I334" s="88"/>
      <c r="J334" s="89"/>
      <c r="K334" s="6" t="s">
        <v>972</v>
      </c>
      <c r="L334" s="89"/>
      <c r="M334" s="6" t="s">
        <v>23</v>
      </c>
      <c r="N334" s="89"/>
      <c r="O334" s="3">
        <v>0</v>
      </c>
      <c r="P334" s="2">
        <v>0</v>
      </c>
      <c r="Q334" s="2">
        <v>0</v>
      </c>
      <c r="R334" s="2">
        <v>0</v>
      </c>
      <c r="S334" s="3">
        <v>0</v>
      </c>
      <c r="T334" s="3">
        <f>O334+(P334*'Total Mantenimiento Anual 2021'!$N$7)+(R334*'Total Mantenimiento Anual 2021'!$N$7)+S334</f>
        <v>0</v>
      </c>
    </row>
    <row r="335" spans="1:20" ht="14.25">
      <c r="A335" s="6" t="s">
        <v>943</v>
      </c>
      <c r="B335" s="88"/>
      <c r="C335" s="89"/>
      <c r="D335" s="6" t="s">
        <v>973</v>
      </c>
      <c r="E335" s="89"/>
      <c r="F335" s="2" t="s">
        <v>260</v>
      </c>
      <c r="G335" s="6" t="s">
        <v>974</v>
      </c>
      <c r="H335" s="88"/>
      <c r="I335" s="88"/>
      <c r="J335" s="89"/>
      <c r="K335" s="6" t="s">
        <v>975</v>
      </c>
      <c r="L335" s="89"/>
      <c r="M335" s="6" t="s">
        <v>23</v>
      </c>
      <c r="N335" s="89"/>
      <c r="O335" s="3">
        <v>0</v>
      </c>
      <c r="P335" s="2">
        <v>0</v>
      </c>
      <c r="Q335" s="2">
        <v>0</v>
      </c>
      <c r="R335" s="2">
        <v>0</v>
      </c>
      <c r="S335" s="3">
        <v>0</v>
      </c>
      <c r="T335" s="3">
        <f>O335+(P335*'Total Mantenimiento Anual 2021'!$N$7)+(R335*'Total Mantenimiento Anual 2021'!$N$7)+S335</f>
        <v>0</v>
      </c>
    </row>
    <row r="336" spans="1:20" ht="14.25">
      <c r="A336" s="6" t="s">
        <v>943</v>
      </c>
      <c r="B336" s="88"/>
      <c r="C336" s="89"/>
      <c r="D336" s="6" t="s">
        <v>973</v>
      </c>
      <c r="E336" s="89"/>
      <c r="F336" s="2" t="s">
        <v>260</v>
      </c>
      <c r="G336" s="6" t="s">
        <v>976</v>
      </c>
      <c r="H336" s="88"/>
      <c r="I336" s="88"/>
      <c r="J336" s="89"/>
      <c r="K336" s="6" t="s">
        <v>977</v>
      </c>
      <c r="L336" s="89"/>
      <c r="M336" s="6" t="s">
        <v>23</v>
      </c>
      <c r="N336" s="89"/>
      <c r="O336" s="3">
        <v>0</v>
      </c>
      <c r="P336" s="2">
        <v>0</v>
      </c>
      <c r="Q336" s="2">
        <v>0</v>
      </c>
      <c r="R336" s="2">
        <v>0</v>
      </c>
      <c r="S336" s="3">
        <v>0</v>
      </c>
      <c r="T336" s="3">
        <f>O336+(P336*'Total Mantenimiento Anual 2021'!$N$7)+(R336*'Total Mantenimiento Anual 2021'!$N$7)+S336</f>
        <v>0</v>
      </c>
    </row>
    <row r="337" spans="1:20" ht="14.25">
      <c r="A337" s="6" t="s">
        <v>943</v>
      </c>
      <c r="B337" s="88"/>
      <c r="C337" s="89"/>
      <c r="D337" s="6" t="s">
        <v>973</v>
      </c>
      <c r="E337" s="89"/>
      <c r="F337" s="2" t="s">
        <v>260</v>
      </c>
      <c r="G337" s="6" t="s">
        <v>978</v>
      </c>
      <c r="H337" s="88"/>
      <c r="I337" s="88"/>
      <c r="J337" s="89"/>
      <c r="K337" s="6" t="s">
        <v>979</v>
      </c>
      <c r="L337" s="89"/>
      <c r="M337" s="6" t="s">
        <v>23</v>
      </c>
      <c r="N337" s="89"/>
      <c r="O337" s="3">
        <v>0</v>
      </c>
      <c r="P337" s="2">
        <v>0</v>
      </c>
      <c r="Q337" s="2">
        <v>0</v>
      </c>
      <c r="R337" s="2">
        <v>0</v>
      </c>
      <c r="S337" s="3">
        <v>0</v>
      </c>
      <c r="T337" s="3">
        <f>O337+(P337*'Total Mantenimiento Anual 2021'!$N$7)+(R337*'Total Mantenimiento Anual 2021'!$N$7)+S337</f>
        <v>0</v>
      </c>
    </row>
    <row r="338" spans="1:20" ht="14.25">
      <c r="A338" s="6" t="s">
        <v>943</v>
      </c>
      <c r="B338" s="88"/>
      <c r="C338" s="89"/>
      <c r="D338" s="6" t="s">
        <v>973</v>
      </c>
      <c r="E338" s="89"/>
      <c r="F338" s="2" t="s">
        <v>260</v>
      </c>
      <c r="G338" s="6" t="s">
        <v>980</v>
      </c>
      <c r="H338" s="88"/>
      <c r="I338" s="88"/>
      <c r="J338" s="89"/>
      <c r="K338" s="6" t="s">
        <v>981</v>
      </c>
      <c r="L338" s="89"/>
      <c r="M338" s="6" t="s">
        <v>23</v>
      </c>
      <c r="N338" s="89"/>
      <c r="O338" s="3">
        <v>0</v>
      </c>
      <c r="P338" s="2">
        <v>0</v>
      </c>
      <c r="Q338" s="2">
        <v>0</v>
      </c>
      <c r="R338" s="2">
        <v>0</v>
      </c>
      <c r="S338" s="3">
        <v>0</v>
      </c>
      <c r="T338" s="3">
        <f>O338+(P338*'Total Mantenimiento Anual 2021'!$N$7)+(R338*'Total Mantenimiento Anual 2021'!$N$7)+S338</f>
        <v>0</v>
      </c>
    </row>
    <row r="339" spans="1:20" ht="14.25">
      <c r="A339" s="6" t="s">
        <v>943</v>
      </c>
      <c r="B339" s="88"/>
      <c r="C339" s="89"/>
      <c r="D339" s="6" t="s">
        <v>982</v>
      </c>
      <c r="E339" s="89"/>
      <c r="F339" s="2" t="s">
        <v>246</v>
      </c>
      <c r="G339" s="6" t="s">
        <v>983</v>
      </c>
      <c r="H339" s="88"/>
      <c r="I339" s="88"/>
      <c r="J339" s="89"/>
      <c r="K339" s="6" t="s">
        <v>984</v>
      </c>
      <c r="L339" s="89"/>
      <c r="M339" s="6" t="s">
        <v>66</v>
      </c>
      <c r="N339" s="89"/>
      <c r="O339" s="3">
        <v>0</v>
      </c>
      <c r="P339" s="2">
        <v>1</v>
      </c>
      <c r="Q339" s="2">
        <v>0</v>
      </c>
      <c r="R339" s="2">
        <v>0</v>
      </c>
      <c r="S339" s="3">
        <v>0</v>
      </c>
      <c r="T339" s="3">
        <f>O339+(P339*'Total Mantenimiento Anual 2021'!$N$7)+(R339*'Total Mantenimiento Anual 2021'!$N$7)+S339</f>
        <v>9259.2592592592591</v>
      </c>
    </row>
    <row r="340" spans="1:20" ht="14.25">
      <c r="A340" s="6" t="s">
        <v>943</v>
      </c>
      <c r="B340" s="88"/>
      <c r="C340" s="89"/>
      <c r="D340" s="6" t="s">
        <v>966</v>
      </c>
      <c r="E340" s="89"/>
      <c r="F340" s="2" t="s">
        <v>246</v>
      </c>
      <c r="G340" s="6" t="s">
        <v>985</v>
      </c>
      <c r="H340" s="88"/>
      <c r="I340" s="88"/>
      <c r="J340" s="89"/>
      <c r="K340" s="6" t="s">
        <v>986</v>
      </c>
      <c r="L340" s="89"/>
      <c r="M340" s="6" t="s">
        <v>66</v>
      </c>
      <c r="N340" s="89"/>
      <c r="O340" s="3">
        <v>0</v>
      </c>
      <c r="P340" s="2">
        <v>0</v>
      </c>
      <c r="Q340" s="2">
        <v>0</v>
      </c>
      <c r="R340" s="2">
        <v>0</v>
      </c>
      <c r="S340" s="3">
        <v>0</v>
      </c>
      <c r="T340" s="3">
        <f>O340+(P340*'Total Mantenimiento Anual 2021'!$N$7)+(R340*'Total Mantenimiento Anual 2021'!$N$7)+S340</f>
        <v>0</v>
      </c>
    </row>
    <row r="341" spans="1:20" ht="14.25">
      <c r="A341" s="6" t="s">
        <v>943</v>
      </c>
      <c r="B341" s="88"/>
      <c r="C341" s="89"/>
      <c r="D341" s="6" t="s">
        <v>987</v>
      </c>
      <c r="E341" s="89"/>
      <c r="F341" s="2" t="s">
        <v>260</v>
      </c>
      <c r="G341" s="6" t="s">
        <v>988</v>
      </c>
      <c r="H341" s="88"/>
      <c r="I341" s="88"/>
      <c r="J341" s="89"/>
      <c r="K341" s="6" t="s">
        <v>989</v>
      </c>
      <c r="L341" s="89"/>
      <c r="M341" s="6" t="s">
        <v>71</v>
      </c>
      <c r="N341" s="89"/>
      <c r="O341" s="3">
        <v>0</v>
      </c>
      <c r="P341" s="2">
        <v>0</v>
      </c>
      <c r="Q341" s="2">
        <v>0</v>
      </c>
      <c r="R341" s="2">
        <v>0</v>
      </c>
      <c r="S341" s="3">
        <v>0</v>
      </c>
      <c r="T341" s="3">
        <f>O341+(P341*'Total Mantenimiento Anual 2021'!$N$7)+(R341*'Total Mantenimiento Anual 2021'!$N$7)+S341</f>
        <v>0</v>
      </c>
    </row>
    <row r="342" spans="1:20" ht="14.25">
      <c r="A342" s="6" t="s">
        <v>943</v>
      </c>
      <c r="B342" s="88"/>
      <c r="C342" s="89"/>
      <c r="D342" s="6" t="s">
        <v>973</v>
      </c>
      <c r="E342" s="89"/>
      <c r="F342" s="2" t="s">
        <v>260</v>
      </c>
      <c r="G342" s="6" t="s">
        <v>990</v>
      </c>
      <c r="H342" s="88"/>
      <c r="I342" s="88"/>
      <c r="J342" s="89"/>
      <c r="K342" s="6" t="s">
        <v>991</v>
      </c>
      <c r="L342" s="89"/>
      <c r="M342" s="6" t="s">
        <v>71</v>
      </c>
      <c r="N342" s="89"/>
      <c r="O342" s="3">
        <v>0</v>
      </c>
      <c r="P342" s="2">
        <v>0</v>
      </c>
      <c r="Q342" s="2">
        <v>0</v>
      </c>
      <c r="R342" s="2">
        <v>0</v>
      </c>
      <c r="S342" s="3">
        <v>0</v>
      </c>
      <c r="T342" s="3">
        <f>O342+(P342*'Total Mantenimiento Anual 2021'!$N$7)+(R342*'Total Mantenimiento Anual 2021'!$N$7)+S342</f>
        <v>0</v>
      </c>
    </row>
    <row r="343" spans="1:20" ht="14.25">
      <c r="A343" s="6" t="s">
        <v>943</v>
      </c>
      <c r="B343" s="88"/>
      <c r="C343" s="89"/>
      <c r="D343" s="6" t="s">
        <v>948</v>
      </c>
      <c r="E343" s="89"/>
      <c r="F343" s="2" t="s">
        <v>246</v>
      </c>
      <c r="G343" s="6" t="s">
        <v>992</v>
      </c>
      <c r="H343" s="88"/>
      <c r="I343" s="88"/>
      <c r="J343" s="89"/>
      <c r="K343" s="6" t="s">
        <v>993</v>
      </c>
      <c r="L343" s="89"/>
      <c r="M343" s="6" t="s">
        <v>328</v>
      </c>
      <c r="N343" s="89"/>
      <c r="O343" s="3">
        <v>0</v>
      </c>
      <c r="P343" s="2">
        <v>0</v>
      </c>
      <c r="Q343" s="2">
        <v>0</v>
      </c>
      <c r="R343" s="2">
        <v>0</v>
      </c>
      <c r="S343" s="3">
        <v>0</v>
      </c>
      <c r="T343" s="3">
        <f>O343+(P343*'Total Mantenimiento Anual 2021'!$N$7)+(R343*'Total Mantenimiento Anual 2021'!$N$7)+S343</f>
        <v>0</v>
      </c>
    </row>
    <row r="344" spans="1:20" ht="14.25">
      <c r="A344" s="6" t="s">
        <v>943</v>
      </c>
      <c r="B344" s="88"/>
      <c r="C344" s="89"/>
      <c r="D344" s="6" t="s">
        <v>948</v>
      </c>
      <c r="E344" s="89"/>
      <c r="F344" s="2" t="s">
        <v>246</v>
      </c>
      <c r="G344" s="6" t="s">
        <v>994</v>
      </c>
      <c r="H344" s="88"/>
      <c r="I344" s="88"/>
      <c r="J344" s="89"/>
      <c r="K344" s="6" t="s">
        <v>995</v>
      </c>
      <c r="L344" s="89"/>
      <c r="M344" s="6" t="s">
        <v>328</v>
      </c>
      <c r="N344" s="89"/>
      <c r="O344" s="3">
        <v>0</v>
      </c>
      <c r="P344" s="2">
        <v>0</v>
      </c>
      <c r="Q344" s="2">
        <v>0</v>
      </c>
      <c r="R344" s="2">
        <v>0</v>
      </c>
      <c r="S344" s="3">
        <v>0</v>
      </c>
      <c r="T344" s="3">
        <f>O344+(P344*'Total Mantenimiento Anual 2021'!$N$7)+(R344*'Total Mantenimiento Anual 2021'!$N$7)+S344</f>
        <v>0</v>
      </c>
    </row>
    <row r="345" spans="1:20" ht="14.25">
      <c r="A345" s="6" t="s">
        <v>943</v>
      </c>
      <c r="B345" s="88"/>
      <c r="C345" s="89"/>
      <c r="D345" s="6" t="s">
        <v>966</v>
      </c>
      <c r="E345" s="89"/>
      <c r="F345" s="2" t="s">
        <v>246</v>
      </c>
      <c r="G345" s="6" t="s">
        <v>996</v>
      </c>
      <c r="H345" s="88"/>
      <c r="I345" s="88"/>
      <c r="J345" s="89"/>
      <c r="K345" s="6" t="s">
        <v>997</v>
      </c>
      <c r="L345" s="89"/>
      <c r="M345" s="6" t="s">
        <v>328</v>
      </c>
      <c r="N345" s="89"/>
      <c r="O345" s="3">
        <v>0</v>
      </c>
      <c r="P345" s="2">
        <v>0</v>
      </c>
      <c r="Q345" s="2">
        <v>0</v>
      </c>
      <c r="R345" s="2">
        <v>0</v>
      </c>
      <c r="S345" s="3">
        <v>0</v>
      </c>
      <c r="T345" s="3">
        <f>O345+(P345*'Total Mantenimiento Anual 2021'!$N$7)+(R345*'Total Mantenimiento Anual 2021'!$N$7)+S345</f>
        <v>0</v>
      </c>
    </row>
    <row r="346" spans="1:20" ht="14.25">
      <c r="A346" s="6" t="s">
        <v>943</v>
      </c>
      <c r="B346" s="88"/>
      <c r="C346" s="89"/>
      <c r="D346" s="6" t="s">
        <v>966</v>
      </c>
      <c r="E346" s="89"/>
      <c r="F346" s="2" t="s">
        <v>246</v>
      </c>
      <c r="G346" s="6" t="s">
        <v>998</v>
      </c>
      <c r="H346" s="88"/>
      <c r="I346" s="88"/>
      <c r="J346" s="89"/>
      <c r="K346" s="6" t="s">
        <v>999</v>
      </c>
      <c r="L346" s="89"/>
      <c r="M346" s="6" t="s">
        <v>328</v>
      </c>
      <c r="N346" s="89"/>
      <c r="O346" s="3">
        <v>0</v>
      </c>
      <c r="P346" s="2">
        <v>0</v>
      </c>
      <c r="Q346" s="2">
        <v>0</v>
      </c>
      <c r="R346" s="2">
        <v>0</v>
      </c>
      <c r="S346" s="3">
        <v>0</v>
      </c>
      <c r="T346" s="3">
        <f>O346+(P346*'Total Mantenimiento Anual 2021'!$N$7)+(R346*'Total Mantenimiento Anual 2021'!$N$7)+S346</f>
        <v>0</v>
      </c>
    </row>
    <row r="347" spans="1:20" ht="14.25">
      <c r="A347" s="6" t="s">
        <v>943</v>
      </c>
      <c r="B347" s="88"/>
      <c r="C347" s="89"/>
      <c r="D347" s="6" t="s">
        <v>966</v>
      </c>
      <c r="E347" s="89"/>
      <c r="F347" s="2" t="s">
        <v>246</v>
      </c>
      <c r="G347" s="6" t="s">
        <v>1000</v>
      </c>
      <c r="H347" s="88"/>
      <c r="I347" s="88"/>
      <c r="J347" s="89"/>
      <c r="K347" s="6" t="s">
        <v>1001</v>
      </c>
      <c r="L347" s="89"/>
      <c r="M347" s="6" t="s">
        <v>75</v>
      </c>
      <c r="N347" s="89"/>
      <c r="O347" s="3">
        <v>0</v>
      </c>
      <c r="P347" s="2">
        <v>1</v>
      </c>
      <c r="Q347" s="2">
        <v>0</v>
      </c>
      <c r="R347" s="2">
        <v>0</v>
      </c>
      <c r="S347" s="3">
        <v>0</v>
      </c>
      <c r="T347" s="3">
        <f>O347+(P347*'Total Mantenimiento Anual 2021'!$N$7)+(R347*'Total Mantenimiento Anual 2021'!$N$7)+S347</f>
        <v>9259.2592592592591</v>
      </c>
    </row>
    <row r="348" spans="1:20" ht="14.25">
      <c r="A348" s="6" t="s">
        <v>943</v>
      </c>
      <c r="B348" s="88"/>
      <c r="C348" s="89"/>
      <c r="D348" s="6" t="s">
        <v>966</v>
      </c>
      <c r="E348" s="89"/>
      <c r="F348" s="2" t="s">
        <v>246</v>
      </c>
      <c r="G348" s="6" t="s">
        <v>1002</v>
      </c>
      <c r="H348" s="88"/>
      <c r="I348" s="88"/>
      <c r="J348" s="89"/>
      <c r="K348" s="6" t="s">
        <v>1003</v>
      </c>
      <c r="L348" s="89"/>
      <c r="M348" s="6" t="s">
        <v>75</v>
      </c>
      <c r="N348" s="89"/>
      <c r="O348" s="3">
        <v>0</v>
      </c>
      <c r="P348" s="2">
        <v>0</v>
      </c>
      <c r="Q348" s="2">
        <v>0</v>
      </c>
      <c r="R348" s="2">
        <v>0</v>
      </c>
      <c r="S348" s="3">
        <v>0</v>
      </c>
      <c r="T348" s="3">
        <f>O348+(P348*'Total Mantenimiento Anual 2021'!$N$7)+(R348*'Total Mantenimiento Anual 2021'!$N$7)+S348</f>
        <v>0</v>
      </c>
    </row>
    <row r="349" spans="1:20" ht="14.25">
      <c r="A349" s="6" t="s">
        <v>943</v>
      </c>
      <c r="B349" s="88"/>
      <c r="C349" s="89"/>
      <c r="D349" s="6" t="s">
        <v>1004</v>
      </c>
      <c r="E349" s="89"/>
      <c r="F349" s="2" t="s">
        <v>1005</v>
      </c>
      <c r="G349" s="6" t="s">
        <v>1006</v>
      </c>
      <c r="H349" s="88"/>
      <c r="I349" s="88"/>
      <c r="J349" s="89"/>
      <c r="K349" s="6" t="s">
        <v>1007</v>
      </c>
      <c r="L349" s="89"/>
      <c r="M349" s="6" t="s">
        <v>75</v>
      </c>
      <c r="N349" s="89"/>
      <c r="O349" s="3">
        <v>0</v>
      </c>
      <c r="P349" s="2">
        <v>0</v>
      </c>
      <c r="Q349" s="2">
        <v>0</v>
      </c>
      <c r="R349" s="2">
        <v>0</v>
      </c>
      <c r="S349" s="3">
        <v>0</v>
      </c>
      <c r="T349" s="3">
        <f>O349+(P349*'Total Mantenimiento Anual 2021'!$N$7)+(R349*'Total Mantenimiento Anual 2021'!$N$7)+S349</f>
        <v>0</v>
      </c>
    </row>
    <row r="350" spans="1:20" ht="14.25">
      <c r="A350" s="6" t="s">
        <v>943</v>
      </c>
      <c r="B350" s="88"/>
      <c r="C350" s="89"/>
      <c r="D350" s="6" t="s">
        <v>987</v>
      </c>
      <c r="E350" s="89"/>
      <c r="F350" s="2" t="s">
        <v>260</v>
      </c>
      <c r="G350" s="6" t="s">
        <v>1008</v>
      </c>
      <c r="H350" s="88"/>
      <c r="I350" s="88"/>
      <c r="J350" s="89"/>
      <c r="K350" s="6" t="s">
        <v>1009</v>
      </c>
      <c r="L350" s="89"/>
      <c r="M350" s="6" t="s">
        <v>75</v>
      </c>
      <c r="N350" s="89"/>
      <c r="O350" s="3">
        <v>0</v>
      </c>
      <c r="P350" s="2">
        <v>0</v>
      </c>
      <c r="Q350" s="2">
        <v>0</v>
      </c>
      <c r="R350" s="2">
        <v>0</v>
      </c>
      <c r="S350" s="3">
        <v>0</v>
      </c>
      <c r="T350" s="3">
        <f>O350+(P350*'Total Mantenimiento Anual 2021'!$N$7)+(R350*'Total Mantenimiento Anual 2021'!$N$7)+S350</f>
        <v>0</v>
      </c>
    </row>
    <row r="351" spans="1:20" ht="14.25">
      <c r="A351" s="6" t="s">
        <v>943</v>
      </c>
      <c r="B351" s="88"/>
      <c r="C351" s="89"/>
      <c r="D351" s="6" t="s">
        <v>952</v>
      </c>
      <c r="E351" s="89"/>
      <c r="F351" s="2" t="s">
        <v>246</v>
      </c>
      <c r="G351" s="6" t="s">
        <v>1010</v>
      </c>
      <c r="H351" s="88"/>
      <c r="I351" s="88"/>
      <c r="J351" s="89"/>
      <c r="K351" s="6" t="s">
        <v>1011</v>
      </c>
      <c r="L351" s="89"/>
      <c r="M351" s="6" t="s">
        <v>30</v>
      </c>
      <c r="N351" s="89"/>
      <c r="O351" s="3">
        <v>0</v>
      </c>
      <c r="P351" s="2">
        <v>0</v>
      </c>
      <c r="Q351" s="2">
        <v>1</v>
      </c>
      <c r="R351" s="2">
        <v>1</v>
      </c>
      <c r="S351" s="3">
        <v>0</v>
      </c>
      <c r="T351" s="3">
        <f>O351+(P351*'Total Mantenimiento Anual 2021'!$N$7)+(R351*'Total Mantenimiento Anual 2021'!$N$7)+S351</f>
        <v>9259.2592592592591</v>
      </c>
    </row>
    <row r="352" spans="1:20" ht="14.25">
      <c r="A352" s="6" t="s">
        <v>943</v>
      </c>
      <c r="B352" s="88"/>
      <c r="C352" s="89"/>
      <c r="D352" s="6" t="s">
        <v>952</v>
      </c>
      <c r="E352" s="89"/>
      <c r="F352" s="2" t="s">
        <v>246</v>
      </c>
      <c r="G352" s="6" t="s">
        <v>1012</v>
      </c>
      <c r="H352" s="88"/>
      <c r="I352" s="88"/>
      <c r="J352" s="89"/>
      <c r="K352" s="6" t="s">
        <v>1013</v>
      </c>
      <c r="L352" s="89"/>
      <c r="M352" s="6" t="s">
        <v>30</v>
      </c>
      <c r="N352" s="89"/>
      <c r="O352" s="3">
        <v>0</v>
      </c>
      <c r="P352" s="2">
        <v>0</v>
      </c>
      <c r="Q352" s="2">
        <v>0</v>
      </c>
      <c r="R352" s="2">
        <v>0</v>
      </c>
      <c r="S352" s="3">
        <v>0</v>
      </c>
      <c r="T352" s="3">
        <f>O352+(P352*'Total Mantenimiento Anual 2021'!$N$7)+(R352*'Total Mantenimiento Anual 2021'!$N$7)+S352</f>
        <v>0</v>
      </c>
    </row>
    <row r="353" spans="1:20" ht="14.25">
      <c r="A353" s="6" t="s">
        <v>943</v>
      </c>
      <c r="B353" s="88"/>
      <c r="C353" s="89"/>
      <c r="D353" s="6" t="s">
        <v>957</v>
      </c>
      <c r="E353" s="89"/>
      <c r="F353" s="2" t="s">
        <v>782</v>
      </c>
      <c r="G353" s="6" t="s">
        <v>1014</v>
      </c>
      <c r="H353" s="88"/>
      <c r="I353" s="88"/>
      <c r="J353" s="89"/>
      <c r="K353" s="6" t="s">
        <v>1015</v>
      </c>
      <c r="L353" s="89"/>
      <c r="M353" s="6" t="s">
        <v>30</v>
      </c>
      <c r="N353" s="89"/>
      <c r="O353" s="3">
        <v>0</v>
      </c>
      <c r="P353" s="2">
        <v>1</v>
      </c>
      <c r="Q353" s="2">
        <v>0</v>
      </c>
      <c r="R353" s="2">
        <v>0</v>
      </c>
      <c r="S353" s="3">
        <v>497757</v>
      </c>
      <c r="T353" s="3">
        <f>O353+(P353*'Total Mantenimiento Anual 2021'!$N$7)+(R353*'Total Mantenimiento Anual 2021'!$N$7)+S353</f>
        <v>507016.25925925927</v>
      </c>
    </row>
    <row r="354" spans="1:20" ht="14.25">
      <c r="A354" s="6" t="s">
        <v>943</v>
      </c>
      <c r="B354" s="88"/>
      <c r="C354" s="89"/>
      <c r="D354" s="6" t="s">
        <v>957</v>
      </c>
      <c r="E354" s="89"/>
      <c r="F354" s="2" t="s">
        <v>782</v>
      </c>
      <c r="G354" s="6" t="s">
        <v>1016</v>
      </c>
      <c r="H354" s="88"/>
      <c r="I354" s="88"/>
      <c r="J354" s="89"/>
      <c r="K354" s="6" t="s">
        <v>1017</v>
      </c>
      <c r="L354" s="89"/>
      <c r="M354" s="6" t="s">
        <v>30</v>
      </c>
      <c r="N354" s="89"/>
      <c r="O354" s="3">
        <v>0</v>
      </c>
      <c r="P354" s="2">
        <v>1</v>
      </c>
      <c r="Q354" s="2">
        <v>0</v>
      </c>
      <c r="R354" s="2">
        <v>0</v>
      </c>
      <c r="S354" s="3">
        <v>497757</v>
      </c>
      <c r="T354" s="3">
        <f>O354+(P354*'Total Mantenimiento Anual 2021'!$N$7)+(R354*'Total Mantenimiento Anual 2021'!$N$7)+S354</f>
        <v>507016.25925925927</v>
      </c>
    </row>
    <row r="355" spans="1:20" ht="14.25">
      <c r="A355" s="6" t="s">
        <v>943</v>
      </c>
      <c r="B355" s="88"/>
      <c r="C355" s="89"/>
      <c r="D355" s="6" t="s">
        <v>973</v>
      </c>
      <c r="E355" s="89"/>
      <c r="F355" s="2" t="s">
        <v>260</v>
      </c>
      <c r="G355" s="6" t="s">
        <v>1018</v>
      </c>
      <c r="H355" s="88"/>
      <c r="I355" s="88"/>
      <c r="J355" s="89"/>
      <c r="K355" s="6" t="s">
        <v>1019</v>
      </c>
      <c r="L355" s="89"/>
      <c r="M355" s="6" t="s">
        <v>30</v>
      </c>
      <c r="N355" s="89"/>
      <c r="O355" s="3">
        <v>0</v>
      </c>
      <c r="P355" s="2">
        <v>0</v>
      </c>
      <c r="Q355" s="2">
        <v>1</v>
      </c>
      <c r="R355" s="2">
        <v>2</v>
      </c>
      <c r="S355" s="3">
        <v>0</v>
      </c>
      <c r="T355" s="3">
        <f>O355+(P355*'Total Mantenimiento Anual 2021'!$N$7)+(R355*'Total Mantenimiento Anual 2021'!$N$7)+S355</f>
        <v>18518.518518518518</v>
      </c>
    </row>
    <row r="356" spans="1:20" ht="14.25">
      <c r="A356" s="6" t="s">
        <v>943</v>
      </c>
      <c r="B356" s="88"/>
      <c r="C356" s="89"/>
      <c r="D356" s="6" t="s">
        <v>973</v>
      </c>
      <c r="E356" s="89"/>
      <c r="F356" s="2" t="s">
        <v>260</v>
      </c>
      <c r="G356" s="6" t="s">
        <v>1020</v>
      </c>
      <c r="H356" s="88"/>
      <c r="I356" s="88"/>
      <c r="J356" s="89"/>
      <c r="K356" s="6" t="s">
        <v>1021</v>
      </c>
      <c r="L356" s="89"/>
      <c r="M356" s="6" t="s">
        <v>30</v>
      </c>
      <c r="N356" s="89"/>
      <c r="O356" s="3">
        <v>0</v>
      </c>
      <c r="P356" s="2">
        <v>0</v>
      </c>
      <c r="Q356" s="2">
        <v>0</v>
      </c>
      <c r="R356" s="2">
        <v>0</v>
      </c>
      <c r="S356" s="3">
        <v>0</v>
      </c>
      <c r="T356" s="3">
        <f>O356+(P356*'Total Mantenimiento Anual 2021'!$N$7)+(R356*'Total Mantenimiento Anual 2021'!$N$7)+S356</f>
        <v>0</v>
      </c>
    </row>
    <row r="357" spans="1:20" ht="14.25">
      <c r="A357" s="6" t="s">
        <v>943</v>
      </c>
      <c r="B357" s="88"/>
      <c r="C357" s="89"/>
      <c r="D357" s="6" t="s">
        <v>966</v>
      </c>
      <c r="E357" s="89"/>
      <c r="F357" s="2" t="s">
        <v>246</v>
      </c>
      <c r="G357" s="6" t="s">
        <v>1022</v>
      </c>
      <c r="H357" s="88"/>
      <c r="I357" s="88"/>
      <c r="J357" s="89"/>
      <c r="K357" s="6" t="s">
        <v>1023</v>
      </c>
      <c r="L357" s="89"/>
      <c r="M357" s="6" t="s">
        <v>30</v>
      </c>
      <c r="N357" s="89"/>
      <c r="O357" s="3">
        <v>0</v>
      </c>
      <c r="P357" s="2">
        <v>0</v>
      </c>
      <c r="Q357" s="2">
        <v>0</v>
      </c>
      <c r="R357" s="2">
        <v>0</v>
      </c>
      <c r="S357" s="3">
        <v>0</v>
      </c>
      <c r="T357" s="3">
        <f>O357+(P357*'Total Mantenimiento Anual 2021'!$N$7)+(R357*'Total Mantenimiento Anual 2021'!$N$7)+S357</f>
        <v>0</v>
      </c>
    </row>
    <row r="358" spans="1:20" ht="14.25">
      <c r="A358" s="6" t="s">
        <v>943</v>
      </c>
      <c r="B358" s="88"/>
      <c r="C358" s="89"/>
      <c r="D358" s="6" t="s">
        <v>966</v>
      </c>
      <c r="E358" s="89"/>
      <c r="F358" s="2" t="s">
        <v>246</v>
      </c>
      <c r="G358" s="6" t="s">
        <v>1024</v>
      </c>
      <c r="H358" s="88"/>
      <c r="I358" s="88"/>
      <c r="J358" s="89"/>
      <c r="K358" s="6" t="s">
        <v>1025</v>
      </c>
      <c r="L358" s="89"/>
      <c r="M358" s="6" t="s">
        <v>30</v>
      </c>
      <c r="N358" s="89"/>
      <c r="O358" s="3">
        <v>0</v>
      </c>
      <c r="P358" s="2">
        <v>0</v>
      </c>
      <c r="Q358" s="2">
        <v>1</v>
      </c>
      <c r="R358" s="2">
        <v>1</v>
      </c>
      <c r="S358" s="3">
        <v>0</v>
      </c>
      <c r="T358" s="3">
        <f>O358+(P358*'Total Mantenimiento Anual 2021'!$N$7)+(R358*'Total Mantenimiento Anual 2021'!$N$7)+S358</f>
        <v>9259.2592592592591</v>
      </c>
    </row>
    <row r="359" spans="1:20" ht="14.25">
      <c r="A359" s="6" t="s">
        <v>943</v>
      </c>
      <c r="B359" s="88"/>
      <c r="C359" s="89"/>
      <c r="D359" s="6" t="s">
        <v>948</v>
      </c>
      <c r="E359" s="89"/>
      <c r="F359" s="2" t="s">
        <v>246</v>
      </c>
      <c r="G359" s="6" t="s">
        <v>1026</v>
      </c>
      <c r="H359" s="88"/>
      <c r="I359" s="88"/>
      <c r="J359" s="89"/>
      <c r="K359" s="6" t="s">
        <v>1027</v>
      </c>
      <c r="L359" s="89"/>
      <c r="M359" s="6" t="s">
        <v>81</v>
      </c>
      <c r="N359" s="89"/>
      <c r="O359" s="3">
        <v>0</v>
      </c>
      <c r="P359" s="2">
        <v>0</v>
      </c>
      <c r="Q359" s="2">
        <v>0</v>
      </c>
      <c r="R359" s="2">
        <v>0</v>
      </c>
      <c r="S359" s="3">
        <v>0</v>
      </c>
      <c r="T359" s="3">
        <f>O359+(P359*'Total Mantenimiento Anual 2021'!$N$7)+(R359*'Total Mantenimiento Anual 2021'!$N$7)+S359</f>
        <v>0</v>
      </c>
    </row>
    <row r="360" spans="1:20" ht="14.25">
      <c r="A360" s="6" t="s">
        <v>943</v>
      </c>
      <c r="B360" s="88"/>
      <c r="C360" s="89"/>
      <c r="D360" s="6" t="s">
        <v>948</v>
      </c>
      <c r="E360" s="89"/>
      <c r="F360" s="2" t="s">
        <v>246</v>
      </c>
      <c r="G360" s="6" t="s">
        <v>1028</v>
      </c>
      <c r="H360" s="88"/>
      <c r="I360" s="88"/>
      <c r="J360" s="89"/>
      <c r="K360" s="6" t="s">
        <v>1029</v>
      </c>
      <c r="L360" s="89"/>
      <c r="M360" s="6" t="s">
        <v>81</v>
      </c>
      <c r="N360" s="89"/>
      <c r="O360" s="3">
        <v>0</v>
      </c>
      <c r="P360" s="2">
        <v>1</v>
      </c>
      <c r="Q360" s="2">
        <v>0</v>
      </c>
      <c r="R360" s="2">
        <v>0</v>
      </c>
      <c r="S360" s="3">
        <v>0</v>
      </c>
      <c r="T360" s="3">
        <f>O360+(P360*'Total Mantenimiento Anual 2021'!$N$7)+(R360*'Total Mantenimiento Anual 2021'!$N$7)+S360</f>
        <v>9259.2592592592591</v>
      </c>
    </row>
    <row r="361" spans="1:20" ht="14.25">
      <c r="A361" s="6" t="s">
        <v>943</v>
      </c>
      <c r="B361" s="88"/>
      <c r="C361" s="89"/>
      <c r="D361" s="6" t="s">
        <v>966</v>
      </c>
      <c r="E361" s="89"/>
      <c r="F361" s="2" t="s">
        <v>246</v>
      </c>
      <c r="G361" s="6" t="s">
        <v>1030</v>
      </c>
      <c r="H361" s="88"/>
      <c r="I361" s="88"/>
      <c r="J361" s="89"/>
      <c r="K361" s="6" t="s">
        <v>1031</v>
      </c>
      <c r="L361" s="89"/>
      <c r="M361" s="6" t="s">
        <v>81</v>
      </c>
      <c r="N361" s="89"/>
      <c r="O361" s="3">
        <v>0</v>
      </c>
      <c r="P361" s="2">
        <v>0</v>
      </c>
      <c r="Q361" s="2">
        <v>0</v>
      </c>
      <c r="R361" s="2">
        <v>0</v>
      </c>
      <c r="S361" s="3">
        <v>0</v>
      </c>
      <c r="T361" s="3">
        <f>O361+(P361*'Total Mantenimiento Anual 2021'!$N$7)+(R361*'Total Mantenimiento Anual 2021'!$N$7)+S361</f>
        <v>0</v>
      </c>
    </row>
    <row r="362" spans="1:20" ht="14.25">
      <c r="A362" s="6" t="s">
        <v>943</v>
      </c>
      <c r="B362" s="88"/>
      <c r="C362" s="89"/>
      <c r="D362" s="6" t="s">
        <v>1004</v>
      </c>
      <c r="E362" s="89"/>
      <c r="F362" s="2" t="s">
        <v>1005</v>
      </c>
      <c r="G362" s="6" t="s">
        <v>1032</v>
      </c>
      <c r="H362" s="88"/>
      <c r="I362" s="88"/>
      <c r="J362" s="89"/>
      <c r="K362" s="6" t="s">
        <v>1033</v>
      </c>
      <c r="L362" s="89"/>
      <c r="M362" s="6" t="s">
        <v>81</v>
      </c>
      <c r="N362" s="89"/>
      <c r="O362" s="3">
        <v>0</v>
      </c>
      <c r="P362" s="2">
        <v>0</v>
      </c>
      <c r="Q362" s="2">
        <v>0</v>
      </c>
      <c r="R362" s="2">
        <v>0</v>
      </c>
      <c r="S362" s="3">
        <v>0</v>
      </c>
      <c r="T362" s="3">
        <f>O362+(P362*'Total Mantenimiento Anual 2021'!$N$7)+(R362*'Total Mantenimiento Anual 2021'!$N$7)+S362</f>
        <v>0</v>
      </c>
    </row>
    <row r="363" spans="1:20" ht="14.25">
      <c r="A363" s="6" t="s">
        <v>943</v>
      </c>
      <c r="B363" s="88"/>
      <c r="C363" s="89"/>
      <c r="D363" s="6" t="s">
        <v>987</v>
      </c>
      <c r="E363" s="89"/>
      <c r="F363" s="2" t="s">
        <v>260</v>
      </c>
      <c r="G363" s="6" t="s">
        <v>1034</v>
      </c>
      <c r="H363" s="88"/>
      <c r="I363" s="88"/>
      <c r="J363" s="89"/>
      <c r="K363" s="6" t="s">
        <v>1035</v>
      </c>
      <c r="L363" s="89"/>
      <c r="M363" s="6" t="s">
        <v>81</v>
      </c>
      <c r="N363" s="89"/>
      <c r="O363" s="3">
        <v>0</v>
      </c>
      <c r="P363" s="2">
        <v>0</v>
      </c>
      <c r="Q363" s="2">
        <v>0</v>
      </c>
      <c r="R363" s="2">
        <v>0</v>
      </c>
      <c r="S363" s="3">
        <v>0</v>
      </c>
      <c r="T363" s="3">
        <f>O363+(P363*'Total Mantenimiento Anual 2021'!$N$7)+(R363*'Total Mantenimiento Anual 2021'!$N$7)+S363</f>
        <v>0</v>
      </c>
    </row>
    <row r="364" spans="1:20" ht="14.25">
      <c r="A364" s="6" t="s">
        <v>943</v>
      </c>
      <c r="B364" s="88"/>
      <c r="C364" s="89"/>
      <c r="D364" s="6" t="s">
        <v>1036</v>
      </c>
      <c r="E364" s="89"/>
      <c r="F364" s="2" t="s">
        <v>260</v>
      </c>
      <c r="G364" s="6" t="s">
        <v>1037</v>
      </c>
      <c r="H364" s="88"/>
      <c r="I364" s="88"/>
      <c r="J364" s="89"/>
      <c r="K364" s="6" t="s">
        <v>1038</v>
      </c>
      <c r="L364" s="89"/>
      <c r="M364" s="6" t="s">
        <v>88</v>
      </c>
      <c r="N364" s="89"/>
      <c r="O364" s="3">
        <v>0</v>
      </c>
      <c r="P364" s="2">
        <v>0</v>
      </c>
      <c r="Q364" s="2">
        <v>1</v>
      </c>
      <c r="R364" s="2">
        <v>1</v>
      </c>
      <c r="S364" s="3">
        <v>0</v>
      </c>
      <c r="T364" s="3">
        <f>O364+(P364*'Total Mantenimiento Anual 2021'!$N$7)+(R364*'Total Mantenimiento Anual 2021'!$N$7)+S364</f>
        <v>9259.2592592592591</v>
      </c>
    </row>
    <row r="365" spans="1:20" ht="14.25">
      <c r="A365" s="6" t="s">
        <v>943</v>
      </c>
      <c r="B365" s="88"/>
      <c r="C365" s="89"/>
      <c r="D365" s="6" t="s">
        <v>966</v>
      </c>
      <c r="E365" s="89"/>
      <c r="F365" s="2" t="s">
        <v>246</v>
      </c>
      <c r="G365" s="6" t="s">
        <v>1039</v>
      </c>
      <c r="H365" s="88"/>
      <c r="I365" s="88"/>
      <c r="J365" s="89"/>
      <c r="K365" s="6" t="s">
        <v>1040</v>
      </c>
      <c r="L365" s="89"/>
      <c r="M365" s="6" t="s">
        <v>88</v>
      </c>
      <c r="N365" s="89"/>
      <c r="O365" s="3">
        <v>0</v>
      </c>
      <c r="P365" s="2">
        <v>0</v>
      </c>
      <c r="Q365" s="2">
        <v>1</v>
      </c>
      <c r="R365" s="2">
        <v>1</v>
      </c>
      <c r="S365" s="3">
        <v>0</v>
      </c>
      <c r="T365" s="3">
        <f>O365+(P365*'Total Mantenimiento Anual 2021'!$N$7)+(R365*'Total Mantenimiento Anual 2021'!$N$7)+S365</f>
        <v>9259.2592592592591</v>
      </c>
    </row>
    <row r="366" spans="1:20" ht="14.25">
      <c r="A366" s="6" t="s">
        <v>943</v>
      </c>
      <c r="B366" s="88"/>
      <c r="C366" s="89"/>
      <c r="D366" s="6" t="s">
        <v>966</v>
      </c>
      <c r="E366" s="89"/>
      <c r="F366" s="2" t="s">
        <v>246</v>
      </c>
      <c r="G366" s="6" t="s">
        <v>1041</v>
      </c>
      <c r="H366" s="88"/>
      <c r="I366" s="88"/>
      <c r="J366" s="89"/>
      <c r="K366" s="6" t="s">
        <v>1042</v>
      </c>
      <c r="L366" s="89"/>
      <c r="M366" s="6" t="s">
        <v>88</v>
      </c>
      <c r="N366" s="89"/>
      <c r="O366" s="3">
        <v>0</v>
      </c>
      <c r="P366" s="2">
        <v>0</v>
      </c>
      <c r="Q366" s="2">
        <v>0</v>
      </c>
      <c r="R366" s="2">
        <v>0</v>
      </c>
      <c r="S366" s="3">
        <v>0</v>
      </c>
      <c r="T366" s="3">
        <f>O366+(P366*'Total Mantenimiento Anual 2021'!$N$7)+(R366*'Total Mantenimiento Anual 2021'!$N$7)+S366</f>
        <v>0</v>
      </c>
    </row>
    <row r="367" spans="1:20" ht="14.25">
      <c r="A367" s="6" t="s">
        <v>943</v>
      </c>
      <c r="B367" s="88"/>
      <c r="C367" s="89"/>
      <c r="D367" s="6" t="s">
        <v>1004</v>
      </c>
      <c r="E367" s="89"/>
      <c r="F367" s="2" t="s">
        <v>1005</v>
      </c>
      <c r="G367" s="6" t="s">
        <v>1043</v>
      </c>
      <c r="H367" s="88"/>
      <c r="I367" s="88"/>
      <c r="J367" s="89"/>
      <c r="K367" s="6" t="s">
        <v>1044</v>
      </c>
      <c r="L367" s="89"/>
      <c r="M367" s="6" t="s">
        <v>88</v>
      </c>
      <c r="N367" s="89"/>
      <c r="O367" s="3">
        <v>0</v>
      </c>
      <c r="P367" s="2">
        <v>0</v>
      </c>
      <c r="Q367" s="2">
        <v>1</v>
      </c>
      <c r="R367" s="2">
        <v>1</v>
      </c>
      <c r="S367" s="3">
        <v>0</v>
      </c>
      <c r="T367" s="3">
        <f>O367+(P367*'Total Mantenimiento Anual 2021'!$N$7)+(R367*'Total Mantenimiento Anual 2021'!$N$7)+S367</f>
        <v>9259.2592592592591</v>
      </c>
    </row>
    <row r="368" spans="1:20" ht="14.25">
      <c r="A368" s="6" t="s">
        <v>943</v>
      </c>
      <c r="B368" s="88"/>
      <c r="C368" s="89"/>
      <c r="D368" s="6" t="s">
        <v>987</v>
      </c>
      <c r="E368" s="89"/>
      <c r="F368" s="2" t="s">
        <v>260</v>
      </c>
      <c r="G368" s="6" t="s">
        <v>1045</v>
      </c>
      <c r="H368" s="88"/>
      <c r="I368" s="88"/>
      <c r="J368" s="89"/>
      <c r="K368" s="6" t="s">
        <v>1046</v>
      </c>
      <c r="L368" s="89"/>
      <c r="M368" s="6" t="s">
        <v>88</v>
      </c>
      <c r="N368" s="89"/>
      <c r="O368" s="3">
        <v>0</v>
      </c>
      <c r="P368" s="2">
        <v>0</v>
      </c>
      <c r="Q368" s="2">
        <v>0</v>
      </c>
      <c r="R368" s="2">
        <v>0</v>
      </c>
      <c r="S368" s="3">
        <v>0</v>
      </c>
      <c r="T368" s="3">
        <f>O368+(P368*'Total Mantenimiento Anual 2021'!$N$7)+(R368*'Total Mantenimiento Anual 2021'!$N$7)+S368</f>
        <v>0</v>
      </c>
    </row>
    <row r="369" spans="1:20" ht="14.25">
      <c r="A369" s="6" t="s">
        <v>943</v>
      </c>
      <c r="B369" s="88"/>
      <c r="C369" s="89"/>
      <c r="D369" s="6" t="s">
        <v>948</v>
      </c>
      <c r="E369" s="89"/>
      <c r="F369" s="2" t="s">
        <v>246</v>
      </c>
      <c r="G369" s="6" t="s">
        <v>1047</v>
      </c>
      <c r="H369" s="88"/>
      <c r="I369" s="88"/>
      <c r="J369" s="89"/>
      <c r="K369" s="6" t="s">
        <v>1048</v>
      </c>
      <c r="L369" s="89"/>
      <c r="M369" s="6" t="s">
        <v>93</v>
      </c>
      <c r="N369" s="89"/>
      <c r="O369" s="3">
        <v>0</v>
      </c>
      <c r="P369" s="2">
        <v>0</v>
      </c>
      <c r="Q369" s="2">
        <v>0</v>
      </c>
      <c r="R369" s="2">
        <v>0</v>
      </c>
      <c r="S369" s="3">
        <v>0</v>
      </c>
      <c r="T369" s="3">
        <f>O369+(P369*'Total Mantenimiento Anual 2021'!$N$7)+(R369*'Total Mantenimiento Anual 2021'!$N$7)+S369</f>
        <v>0</v>
      </c>
    </row>
    <row r="370" spans="1:20" ht="14.25">
      <c r="A370" s="6" t="s">
        <v>943</v>
      </c>
      <c r="B370" s="88"/>
      <c r="C370" s="89"/>
      <c r="D370" s="6" t="s">
        <v>973</v>
      </c>
      <c r="E370" s="89"/>
      <c r="F370" s="2" t="s">
        <v>260</v>
      </c>
      <c r="G370" s="6" t="s">
        <v>1049</v>
      </c>
      <c r="H370" s="88"/>
      <c r="I370" s="88"/>
      <c r="J370" s="89"/>
      <c r="K370" s="6" t="s">
        <v>1050</v>
      </c>
      <c r="L370" s="89"/>
      <c r="M370" s="6" t="s">
        <v>93</v>
      </c>
      <c r="N370" s="89"/>
      <c r="O370" s="3">
        <v>0</v>
      </c>
      <c r="P370" s="2">
        <v>1</v>
      </c>
      <c r="Q370" s="2">
        <v>0</v>
      </c>
      <c r="R370" s="2">
        <v>0</v>
      </c>
      <c r="S370" s="3">
        <v>0</v>
      </c>
      <c r="T370" s="3">
        <f>O370+(P370*'Total Mantenimiento Anual 2021'!$N$7)+(R370*'Total Mantenimiento Anual 2021'!$N$7)+S370</f>
        <v>9259.2592592592591</v>
      </c>
    </row>
    <row r="371" spans="1:20" ht="14.25">
      <c r="A371" s="6" t="s">
        <v>943</v>
      </c>
      <c r="B371" s="88"/>
      <c r="C371" s="89"/>
      <c r="D371" s="6" t="s">
        <v>987</v>
      </c>
      <c r="E371" s="89"/>
      <c r="F371" s="2" t="s">
        <v>260</v>
      </c>
      <c r="G371" s="6" t="s">
        <v>1051</v>
      </c>
      <c r="H371" s="88"/>
      <c r="I371" s="88"/>
      <c r="J371" s="89"/>
      <c r="K371" s="6" t="s">
        <v>1052</v>
      </c>
      <c r="L371" s="89"/>
      <c r="M371" s="6" t="s">
        <v>93</v>
      </c>
      <c r="N371" s="89"/>
      <c r="O371" s="3">
        <v>0</v>
      </c>
      <c r="P371" s="2">
        <v>0</v>
      </c>
      <c r="Q371" s="2">
        <v>0</v>
      </c>
      <c r="R371" s="2">
        <v>0</v>
      </c>
      <c r="S371" s="3">
        <v>0</v>
      </c>
      <c r="T371" s="3">
        <f>O371+(P371*'Total Mantenimiento Anual 2021'!$N$7)+(R371*'Total Mantenimiento Anual 2021'!$N$7)+S371</f>
        <v>0</v>
      </c>
    </row>
    <row r="372" spans="1:20" ht="14.25">
      <c r="A372" s="6" t="s">
        <v>943</v>
      </c>
      <c r="B372" s="88"/>
      <c r="C372" s="89"/>
      <c r="D372" s="6" t="s">
        <v>987</v>
      </c>
      <c r="E372" s="89"/>
      <c r="F372" s="2" t="s">
        <v>260</v>
      </c>
      <c r="G372" s="6" t="s">
        <v>1053</v>
      </c>
      <c r="H372" s="88"/>
      <c r="I372" s="88"/>
      <c r="J372" s="89"/>
      <c r="K372" s="6" t="s">
        <v>1054</v>
      </c>
      <c r="L372" s="89"/>
      <c r="M372" s="6" t="s">
        <v>93</v>
      </c>
      <c r="N372" s="89"/>
      <c r="O372" s="3">
        <v>0</v>
      </c>
      <c r="P372" s="2">
        <v>0</v>
      </c>
      <c r="Q372" s="2">
        <v>0</v>
      </c>
      <c r="R372" s="2">
        <v>0</v>
      </c>
      <c r="S372" s="3">
        <v>0</v>
      </c>
      <c r="T372" s="3">
        <f>O372+(P372*'Total Mantenimiento Anual 2021'!$N$7)+(R372*'Total Mantenimiento Anual 2021'!$N$7)+S372</f>
        <v>0</v>
      </c>
    </row>
    <row r="373" spans="1:20" ht="14.25">
      <c r="A373" s="6" t="s">
        <v>943</v>
      </c>
      <c r="B373" s="88"/>
      <c r="C373" s="89"/>
      <c r="D373" s="6" t="s">
        <v>952</v>
      </c>
      <c r="E373" s="89"/>
      <c r="F373" s="2" t="s">
        <v>246</v>
      </c>
      <c r="G373" s="6" t="s">
        <v>1055</v>
      </c>
      <c r="H373" s="88"/>
      <c r="I373" s="88"/>
      <c r="J373" s="89"/>
      <c r="K373" s="6" t="s">
        <v>1056</v>
      </c>
      <c r="L373" s="89"/>
      <c r="M373" s="6" t="s">
        <v>96</v>
      </c>
      <c r="N373" s="89"/>
      <c r="O373" s="3">
        <v>0</v>
      </c>
      <c r="P373" s="2">
        <v>0</v>
      </c>
      <c r="Q373" s="2">
        <v>0</v>
      </c>
      <c r="R373" s="2">
        <v>0</v>
      </c>
      <c r="S373" s="3">
        <v>0</v>
      </c>
      <c r="T373" s="3">
        <f>O373+(P373*'Total Mantenimiento Anual 2021'!$N$7)+(R373*'Total Mantenimiento Anual 2021'!$N$7)+S373</f>
        <v>0</v>
      </c>
    </row>
    <row r="374" spans="1:20" ht="14.25">
      <c r="A374" s="6" t="s">
        <v>943</v>
      </c>
      <c r="B374" s="88"/>
      <c r="C374" s="89"/>
      <c r="D374" s="6" t="s">
        <v>1004</v>
      </c>
      <c r="E374" s="89"/>
      <c r="F374" s="2" t="s">
        <v>1005</v>
      </c>
      <c r="G374" s="6" t="s">
        <v>1057</v>
      </c>
      <c r="H374" s="88"/>
      <c r="I374" s="88"/>
      <c r="J374" s="89"/>
      <c r="K374" s="6" t="s">
        <v>1058</v>
      </c>
      <c r="L374" s="89"/>
      <c r="M374" s="6" t="s">
        <v>96</v>
      </c>
      <c r="N374" s="89"/>
      <c r="O374" s="3">
        <v>0</v>
      </c>
      <c r="P374" s="2">
        <v>0</v>
      </c>
      <c r="Q374" s="2">
        <v>0</v>
      </c>
      <c r="R374" s="2">
        <v>0</v>
      </c>
      <c r="S374" s="3">
        <v>0</v>
      </c>
      <c r="T374" s="3">
        <f>O374+(P374*'Total Mantenimiento Anual 2021'!$N$7)+(R374*'Total Mantenimiento Anual 2021'!$N$7)+S374</f>
        <v>0</v>
      </c>
    </row>
    <row r="375" spans="1:20" ht="14.25">
      <c r="A375" s="6" t="s">
        <v>943</v>
      </c>
      <c r="B375" s="88"/>
      <c r="C375" s="89"/>
      <c r="D375" s="6" t="s">
        <v>1004</v>
      </c>
      <c r="E375" s="89"/>
      <c r="F375" s="2" t="s">
        <v>1005</v>
      </c>
      <c r="G375" s="6" t="s">
        <v>1059</v>
      </c>
      <c r="H375" s="88"/>
      <c r="I375" s="88"/>
      <c r="J375" s="89"/>
      <c r="K375" s="6" t="s">
        <v>1060</v>
      </c>
      <c r="L375" s="89"/>
      <c r="M375" s="6" t="s">
        <v>96</v>
      </c>
      <c r="N375" s="89"/>
      <c r="O375" s="3">
        <v>0</v>
      </c>
      <c r="P375" s="2">
        <v>0</v>
      </c>
      <c r="Q375" s="2">
        <v>0</v>
      </c>
      <c r="R375" s="2">
        <v>0</v>
      </c>
      <c r="S375" s="3">
        <v>0</v>
      </c>
      <c r="T375" s="3">
        <f>O375+(P375*'Total Mantenimiento Anual 2021'!$N$7)+(R375*'Total Mantenimiento Anual 2021'!$N$7)+S375</f>
        <v>0</v>
      </c>
    </row>
    <row r="376" spans="1:20" ht="14.25">
      <c r="A376" s="6" t="s">
        <v>943</v>
      </c>
      <c r="B376" s="88"/>
      <c r="C376" s="89"/>
      <c r="D376" s="6" t="s">
        <v>973</v>
      </c>
      <c r="E376" s="89"/>
      <c r="F376" s="2" t="s">
        <v>260</v>
      </c>
      <c r="G376" s="6" t="s">
        <v>1061</v>
      </c>
      <c r="H376" s="88"/>
      <c r="I376" s="88"/>
      <c r="J376" s="89"/>
      <c r="K376" s="6" t="s">
        <v>1062</v>
      </c>
      <c r="L376" s="89"/>
      <c r="M376" s="6" t="s">
        <v>99</v>
      </c>
      <c r="N376" s="89"/>
      <c r="O376" s="3">
        <v>0</v>
      </c>
      <c r="P376" s="2">
        <v>0</v>
      </c>
      <c r="Q376" s="2">
        <v>0</v>
      </c>
      <c r="R376" s="2">
        <v>0</v>
      </c>
      <c r="S376" s="3">
        <v>0</v>
      </c>
      <c r="T376" s="3">
        <f>O376+(P376*'Total Mantenimiento Anual 2021'!$N$7)+(R376*'Total Mantenimiento Anual 2021'!$N$7)+S376</f>
        <v>0</v>
      </c>
    </row>
    <row r="377" spans="1:20" ht="14.25">
      <c r="A377" s="6" t="s">
        <v>943</v>
      </c>
      <c r="B377" s="88"/>
      <c r="C377" s="89"/>
      <c r="D377" s="6" t="s">
        <v>973</v>
      </c>
      <c r="E377" s="89"/>
      <c r="F377" s="2" t="s">
        <v>260</v>
      </c>
      <c r="G377" s="6" t="s">
        <v>1063</v>
      </c>
      <c r="H377" s="88"/>
      <c r="I377" s="88"/>
      <c r="J377" s="89"/>
      <c r="K377" s="6" t="s">
        <v>1064</v>
      </c>
      <c r="L377" s="89"/>
      <c r="M377" s="6" t="s">
        <v>102</v>
      </c>
      <c r="N377" s="89"/>
      <c r="O377" s="3">
        <v>0</v>
      </c>
      <c r="P377" s="2">
        <v>0</v>
      </c>
      <c r="Q377" s="2">
        <v>0</v>
      </c>
      <c r="R377" s="2">
        <v>0</v>
      </c>
      <c r="S377" s="3">
        <v>0</v>
      </c>
      <c r="T377" s="3">
        <f>O377+(P377*'Total Mantenimiento Anual 2021'!$N$7)+(R377*'Total Mantenimiento Anual 2021'!$N$7)+S377</f>
        <v>0</v>
      </c>
    </row>
    <row r="378" spans="1:20" ht="14.25">
      <c r="A378" s="6" t="s">
        <v>943</v>
      </c>
      <c r="B378" s="88"/>
      <c r="C378" s="89"/>
      <c r="D378" s="6" t="s">
        <v>973</v>
      </c>
      <c r="E378" s="89"/>
      <c r="F378" s="2" t="s">
        <v>260</v>
      </c>
      <c r="G378" s="6" t="s">
        <v>1065</v>
      </c>
      <c r="H378" s="88"/>
      <c r="I378" s="88"/>
      <c r="J378" s="89"/>
      <c r="K378" s="6" t="s">
        <v>1066</v>
      </c>
      <c r="L378" s="89"/>
      <c r="M378" s="6" t="s">
        <v>102</v>
      </c>
      <c r="N378" s="89"/>
      <c r="O378" s="3">
        <v>0</v>
      </c>
      <c r="P378" s="2">
        <v>0</v>
      </c>
      <c r="Q378" s="2">
        <v>0</v>
      </c>
      <c r="R378" s="2">
        <v>0</v>
      </c>
      <c r="S378" s="3">
        <v>0</v>
      </c>
      <c r="T378" s="3">
        <f>O378+(P378*'Total Mantenimiento Anual 2021'!$N$7)+(R378*'Total Mantenimiento Anual 2021'!$N$7)+S378</f>
        <v>0</v>
      </c>
    </row>
    <row r="379" spans="1:20" ht="14.25">
      <c r="A379" s="6" t="s">
        <v>943</v>
      </c>
      <c r="B379" s="88"/>
      <c r="C379" s="89"/>
      <c r="D379" s="6" t="s">
        <v>952</v>
      </c>
      <c r="E379" s="89"/>
      <c r="F379" s="2" t="s">
        <v>246</v>
      </c>
      <c r="G379" s="6" t="s">
        <v>1067</v>
      </c>
      <c r="H379" s="88"/>
      <c r="I379" s="88"/>
      <c r="J379" s="89"/>
      <c r="K379" s="6" t="s">
        <v>1068</v>
      </c>
      <c r="L379" s="89"/>
      <c r="M379" s="6" t="s">
        <v>310</v>
      </c>
      <c r="N379" s="89"/>
      <c r="O379" s="3">
        <v>0</v>
      </c>
      <c r="P379" s="2">
        <v>0</v>
      </c>
      <c r="Q379" s="2">
        <v>0</v>
      </c>
      <c r="R379" s="2">
        <v>0</v>
      </c>
      <c r="S379" s="3">
        <v>0</v>
      </c>
      <c r="T379" s="3">
        <f>O379+(P379*'Total Mantenimiento Anual 2021'!$N$7)+(R379*'Total Mantenimiento Anual 2021'!$N$7)+S379</f>
        <v>0</v>
      </c>
    </row>
    <row r="380" spans="1:20" ht="14.25">
      <c r="A380" s="6" t="s">
        <v>943</v>
      </c>
      <c r="B380" s="88"/>
      <c r="C380" s="89"/>
      <c r="D380" s="6" t="s">
        <v>1069</v>
      </c>
      <c r="E380" s="89"/>
      <c r="F380" s="2" t="s">
        <v>1070</v>
      </c>
      <c r="G380" s="6" t="s">
        <v>1071</v>
      </c>
      <c r="H380" s="88"/>
      <c r="I380" s="88"/>
      <c r="J380" s="89"/>
      <c r="K380" s="6" t="s">
        <v>1072</v>
      </c>
      <c r="L380" s="89"/>
      <c r="M380" s="6" t="s">
        <v>138</v>
      </c>
      <c r="N380" s="89"/>
      <c r="O380" s="3">
        <v>0</v>
      </c>
      <c r="P380" s="2">
        <v>0</v>
      </c>
      <c r="Q380" s="2">
        <v>0</v>
      </c>
      <c r="R380" s="2">
        <v>0</v>
      </c>
      <c r="S380" s="3">
        <v>0</v>
      </c>
      <c r="T380" s="3">
        <f>O380+(P380*'Total Mantenimiento Anual 2021'!$N$7)+(R380*'Total Mantenimiento Anual 2021'!$N$7)+S380</f>
        <v>0</v>
      </c>
    </row>
    <row r="381" spans="1:20" ht="14.25">
      <c r="A381" s="6" t="s">
        <v>943</v>
      </c>
      <c r="B381" s="88"/>
      <c r="C381" s="89"/>
      <c r="D381" s="6" t="s">
        <v>1069</v>
      </c>
      <c r="E381" s="89"/>
      <c r="F381" s="2" t="s">
        <v>1070</v>
      </c>
      <c r="G381" s="6" t="s">
        <v>1073</v>
      </c>
      <c r="H381" s="88"/>
      <c r="I381" s="88"/>
      <c r="J381" s="89"/>
      <c r="K381" s="6" t="s">
        <v>1074</v>
      </c>
      <c r="L381" s="89"/>
      <c r="M381" s="6" t="s">
        <v>138</v>
      </c>
      <c r="N381" s="89"/>
      <c r="O381" s="3">
        <v>0</v>
      </c>
      <c r="P381" s="2">
        <v>0</v>
      </c>
      <c r="Q381" s="2">
        <v>0</v>
      </c>
      <c r="R381" s="2">
        <v>0</v>
      </c>
      <c r="S381" s="3">
        <v>0</v>
      </c>
      <c r="T381" s="3">
        <f>O381+(P381*'Total Mantenimiento Anual 2021'!$N$7)+(R381*'Total Mantenimiento Anual 2021'!$N$7)+S381</f>
        <v>0</v>
      </c>
    </row>
    <row r="382" spans="1:20" ht="14.25">
      <c r="A382" s="6" t="s">
        <v>943</v>
      </c>
      <c r="B382" s="88"/>
      <c r="C382" s="89"/>
      <c r="D382" s="6" t="s">
        <v>948</v>
      </c>
      <c r="E382" s="89"/>
      <c r="F382" s="2" t="s">
        <v>246</v>
      </c>
      <c r="G382" s="6" t="s">
        <v>1075</v>
      </c>
      <c r="H382" s="88"/>
      <c r="I382" s="88"/>
      <c r="J382" s="89"/>
      <c r="K382" s="6" t="s">
        <v>1076</v>
      </c>
      <c r="L382" s="89"/>
      <c r="M382" s="6" t="s">
        <v>35</v>
      </c>
      <c r="N382" s="89"/>
      <c r="O382" s="3">
        <v>0</v>
      </c>
      <c r="P382" s="2">
        <v>1</v>
      </c>
      <c r="Q382" s="2">
        <v>0</v>
      </c>
      <c r="R382" s="2">
        <v>0</v>
      </c>
      <c r="S382" s="3">
        <v>0</v>
      </c>
      <c r="T382" s="3">
        <f>O382+(P382*'Total Mantenimiento Anual 2021'!$N$7)+(R382*'Total Mantenimiento Anual 2021'!$N$7)+S382</f>
        <v>9259.2592592592591</v>
      </c>
    </row>
    <row r="383" spans="1:20" ht="14.25">
      <c r="A383" s="6" t="s">
        <v>943</v>
      </c>
      <c r="B383" s="88"/>
      <c r="C383" s="89"/>
      <c r="D383" s="6" t="s">
        <v>948</v>
      </c>
      <c r="E383" s="89"/>
      <c r="F383" s="2" t="s">
        <v>246</v>
      </c>
      <c r="G383" s="6" t="s">
        <v>1077</v>
      </c>
      <c r="H383" s="88"/>
      <c r="I383" s="88"/>
      <c r="J383" s="89"/>
      <c r="K383" s="6" t="s">
        <v>1078</v>
      </c>
      <c r="L383" s="89"/>
      <c r="M383" s="6" t="s">
        <v>35</v>
      </c>
      <c r="N383" s="89"/>
      <c r="O383" s="3">
        <v>0</v>
      </c>
      <c r="P383" s="2">
        <v>0</v>
      </c>
      <c r="Q383" s="2">
        <v>0</v>
      </c>
      <c r="R383" s="2">
        <v>0</v>
      </c>
      <c r="S383" s="3">
        <v>0</v>
      </c>
      <c r="T383" s="3">
        <f>O383+(P383*'Total Mantenimiento Anual 2021'!$N$7)+(R383*'Total Mantenimiento Anual 2021'!$N$7)+S383</f>
        <v>0</v>
      </c>
    </row>
    <row r="384" spans="1:20" ht="14.25">
      <c r="A384" s="6" t="s">
        <v>943</v>
      </c>
      <c r="B384" s="88"/>
      <c r="C384" s="89"/>
      <c r="D384" s="6" t="s">
        <v>948</v>
      </c>
      <c r="E384" s="89"/>
      <c r="F384" s="2" t="s">
        <v>246</v>
      </c>
      <c r="G384" s="6" t="s">
        <v>1079</v>
      </c>
      <c r="H384" s="88"/>
      <c r="I384" s="88"/>
      <c r="J384" s="89"/>
      <c r="K384" s="6" t="s">
        <v>1080</v>
      </c>
      <c r="L384" s="89"/>
      <c r="M384" s="6" t="s">
        <v>35</v>
      </c>
      <c r="N384" s="89"/>
      <c r="O384" s="3">
        <v>0</v>
      </c>
      <c r="P384" s="2">
        <v>0</v>
      </c>
      <c r="Q384" s="2">
        <v>0</v>
      </c>
      <c r="R384" s="2">
        <v>0</v>
      </c>
      <c r="S384" s="3">
        <v>0</v>
      </c>
      <c r="T384" s="3">
        <f>O384+(P384*'Total Mantenimiento Anual 2021'!$N$7)+(R384*'Total Mantenimiento Anual 2021'!$N$7)+S384</f>
        <v>0</v>
      </c>
    </row>
    <row r="385" spans="1:20" ht="14.25">
      <c r="A385" s="6" t="s">
        <v>943</v>
      </c>
      <c r="B385" s="88"/>
      <c r="C385" s="89"/>
      <c r="D385" s="6" t="s">
        <v>948</v>
      </c>
      <c r="E385" s="89"/>
      <c r="F385" s="2" t="s">
        <v>246</v>
      </c>
      <c r="G385" s="6" t="s">
        <v>1081</v>
      </c>
      <c r="H385" s="88"/>
      <c r="I385" s="88"/>
      <c r="J385" s="89"/>
      <c r="K385" s="6" t="s">
        <v>1082</v>
      </c>
      <c r="L385" s="89"/>
      <c r="M385" s="6" t="s">
        <v>35</v>
      </c>
      <c r="N385" s="89"/>
      <c r="O385" s="3">
        <v>0</v>
      </c>
      <c r="P385" s="2">
        <v>0</v>
      </c>
      <c r="Q385" s="2">
        <v>0</v>
      </c>
      <c r="R385" s="2">
        <v>0</v>
      </c>
      <c r="S385" s="3">
        <v>0</v>
      </c>
      <c r="T385" s="3">
        <f>O385+(P385*'Total Mantenimiento Anual 2021'!$N$7)+(R385*'Total Mantenimiento Anual 2021'!$N$7)+S385</f>
        <v>0</v>
      </c>
    </row>
    <row r="386" spans="1:20" ht="14.25">
      <c r="A386" s="6" t="s">
        <v>943</v>
      </c>
      <c r="B386" s="88"/>
      <c r="C386" s="89"/>
      <c r="D386" s="6" t="s">
        <v>948</v>
      </c>
      <c r="E386" s="89"/>
      <c r="F386" s="2" t="s">
        <v>246</v>
      </c>
      <c r="G386" s="6" t="s">
        <v>1083</v>
      </c>
      <c r="H386" s="88"/>
      <c r="I386" s="88"/>
      <c r="J386" s="89"/>
      <c r="K386" s="6" t="s">
        <v>1084</v>
      </c>
      <c r="L386" s="89"/>
      <c r="M386" s="6" t="s">
        <v>35</v>
      </c>
      <c r="N386" s="89"/>
      <c r="O386" s="3">
        <v>0</v>
      </c>
      <c r="P386" s="2">
        <v>0</v>
      </c>
      <c r="Q386" s="2">
        <v>0</v>
      </c>
      <c r="R386" s="2">
        <v>0</v>
      </c>
      <c r="S386" s="3">
        <v>0</v>
      </c>
      <c r="T386" s="3">
        <f>O386+(P386*'Total Mantenimiento Anual 2021'!$N$7)+(R386*'Total Mantenimiento Anual 2021'!$N$7)+S386</f>
        <v>0</v>
      </c>
    </row>
    <row r="387" spans="1:20" ht="14.25">
      <c r="A387" s="6" t="s">
        <v>943</v>
      </c>
      <c r="B387" s="88"/>
      <c r="C387" s="89"/>
      <c r="D387" s="6" t="s">
        <v>982</v>
      </c>
      <c r="E387" s="89"/>
      <c r="F387" s="2" t="s">
        <v>246</v>
      </c>
      <c r="G387" s="6" t="s">
        <v>1085</v>
      </c>
      <c r="H387" s="88"/>
      <c r="I387" s="88"/>
      <c r="J387" s="89"/>
      <c r="K387" s="6" t="s">
        <v>1086</v>
      </c>
      <c r="L387" s="89"/>
      <c r="M387" s="6" t="s">
        <v>35</v>
      </c>
      <c r="N387" s="89"/>
      <c r="O387" s="3">
        <v>0</v>
      </c>
      <c r="P387" s="2">
        <v>1</v>
      </c>
      <c r="Q387" s="2">
        <v>0</v>
      </c>
      <c r="R387" s="2">
        <v>0</v>
      </c>
      <c r="S387" s="3">
        <v>0</v>
      </c>
      <c r="T387" s="3">
        <f>O387+(P387*'Total Mantenimiento Anual 2021'!$N$7)+(R387*'Total Mantenimiento Anual 2021'!$N$7)+S387</f>
        <v>9259.2592592592591</v>
      </c>
    </row>
    <row r="388" spans="1:20" ht="14.25">
      <c r="A388" s="6" t="s">
        <v>943</v>
      </c>
      <c r="B388" s="88"/>
      <c r="C388" s="89"/>
      <c r="D388" s="6" t="s">
        <v>982</v>
      </c>
      <c r="E388" s="89"/>
      <c r="F388" s="2" t="s">
        <v>246</v>
      </c>
      <c r="G388" s="6" t="s">
        <v>1087</v>
      </c>
      <c r="H388" s="88"/>
      <c r="I388" s="88"/>
      <c r="J388" s="89"/>
      <c r="K388" s="6" t="s">
        <v>1088</v>
      </c>
      <c r="L388" s="89"/>
      <c r="M388" s="6" t="s">
        <v>35</v>
      </c>
      <c r="N388" s="89"/>
      <c r="O388" s="3">
        <v>0</v>
      </c>
      <c r="P388" s="2">
        <v>0</v>
      </c>
      <c r="Q388" s="2">
        <v>0</v>
      </c>
      <c r="R388" s="2">
        <v>0</v>
      </c>
      <c r="S388" s="3">
        <v>0</v>
      </c>
      <c r="T388" s="3">
        <f>O388+(P388*'Total Mantenimiento Anual 2021'!$N$7)+(R388*'Total Mantenimiento Anual 2021'!$N$7)+S388</f>
        <v>0</v>
      </c>
    </row>
    <row r="389" spans="1:20" ht="14.25">
      <c r="A389" s="6" t="s">
        <v>943</v>
      </c>
      <c r="B389" s="88"/>
      <c r="C389" s="89"/>
      <c r="D389" s="6" t="s">
        <v>982</v>
      </c>
      <c r="E389" s="89"/>
      <c r="F389" s="2" t="s">
        <v>246</v>
      </c>
      <c r="G389" s="6" t="s">
        <v>1089</v>
      </c>
      <c r="H389" s="88"/>
      <c r="I389" s="88"/>
      <c r="J389" s="89"/>
      <c r="K389" s="6" t="s">
        <v>1090</v>
      </c>
      <c r="L389" s="89"/>
      <c r="M389" s="6" t="s">
        <v>35</v>
      </c>
      <c r="N389" s="89"/>
      <c r="O389" s="3">
        <v>0</v>
      </c>
      <c r="P389" s="2">
        <v>1</v>
      </c>
      <c r="Q389" s="2">
        <v>0</v>
      </c>
      <c r="R389" s="2">
        <v>0</v>
      </c>
      <c r="S389" s="3">
        <v>0</v>
      </c>
      <c r="T389" s="3">
        <f>O389+(P389*'Total Mantenimiento Anual 2021'!$N$7)+(R389*'Total Mantenimiento Anual 2021'!$N$7)+S389</f>
        <v>9259.2592592592591</v>
      </c>
    </row>
    <row r="390" spans="1:20" ht="14.25">
      <c r="A390" s="6" t="s">
        <v>943</v>
      </c>
      <c r="B390" s="88"/>
      <c r="C390" s="89"/>
      <c r="D390" s="6" t="s">
        <v>1091</v>
      </c>
      <c r="E390" s="89"/>
      <c r="F390" s="2" t="s">
        <v>246</v>
      </c>
      <c r="G390" s="6" t="s">
        <v>1092</v>
      </c>
      <c r="H390" s="88"/>
      <c r="I390" s="88"/>
      <c r="J390" s="89"/>
      <c r="K390" s="6" t="s">
        <v>1093</v>
      </c>
      <c r="L390" s="89"/>
      <c r="M390" s="6" t="s">
        <v>35</v>
      </c>
      <c r="N390" s="89"/>
      <c r="O390" s="3">
        <v>0</v>
      </c>
      <c r="P390" s="2">
        <v>0</v>
      </c>
      <c r="Q390" s="2">
        <v>1</v>
      </c>
      <c r="R390" s="2">
        <v>2</v>
      </c>
      <c r="S390" s="3">
        <v>0</v>
      </c>
      <c r="T390" s="3">
        <f>O390+(P390*'Total Mantenimiento Anual 2021'!$N$7)+(R390*'Total Mantenimiento Anual 2021'!$N$7)+S390</f>
        <v>18518.518518518518</v>
      </c>
    </row>
    <row r="391" spans="1:20" ht="14.25">
      <c r="A391" s="6" t="s">
        <v>943</v>
      </c>
      <c r="B391" s="88"/>
      <c r="C391" s="89"/>
      <c r="D391" s="6" t="s">
        <v>982</v>
      </c>
      <c r="E391" s="89"/>
      <c r="F391" s="2" t="s">
        <v>246</v>
      </c>
      <c r="G391" s="6" t="s">
        <v>1094</v>
      </c>
      <c r="H391" s="88"/>
      <c r="I391" s="88"/>
      <c r="J391" s="89"/>
      <c r="K391" s="6" t="s">
        <v>1095</v>
      </c>
      <c r="L391" s="89"/>
      <c r="M391" s="6" t="s">
        <v>35</v>
      </c>
      <c r="N391" s="89"/>
      <c r="O391" s="3">
        <v>0</v>
      </c>
      <c r="P391" s="2">
        <v>0</v>
      </c>
      <c r="Q391" s="2">
        <v>0</v>
      </c>
      <c r="R391" s="2">
        <v>0</v>
      </c>
      <c r="S391" s="3">
        <v>0</v>
      </c>
      <c r="T391" s="3">
        <f>O391+(P391*'Total Mantenimiento Anual 2021'!$N$7)+(R391*'Total Mantenimiento Anual 2021'!$N$7)+S391</f>
        <v>0</v>
      </c>
    </row>
    <row r="392" spans="1:20" ht="14.25">
      <c r="A392" s="6" t="s">
        <v>943</v>
      </c>
      <c r="B392" s="88"/>
      <c r="C392" s="89"/>
      <c r="D392" s="6" t="s">
        <v>982</v>
      </c>
      <c r="E392" s="89"/>
      <c r="F392" s="2" t="s">
        <v>246</v>
      </c>
      <c r="G392" s="6" t="s">
        <v>1096</v>
      </c>
      <c r="H392" s="88"/>
      <c r="I392" s="88"/>
      <c r="J392" s="89"/>
      <c r="K392" s="6" t="s">
        <v>1097</v>
      </c>
      <c r="L392" s="89"/>
      <c r="M392" s="6" t="s">
        <v>35</v>
      </c>
      <c r="N392" s="89"/>
      <c r="O392" s="3">
        <v>0</v>
      </c>
      <c r="P392" s="2">
        <v>0</v>
      </c>
      <c r="Q392" s="2">
        <v>1</v>
      </c>
      <c r="R392" s="2">
        <v>2</v>
      </c>
      <c r="S392" s="3">
        <v>0</v>
      </c>
      <c r="T392" s="3">
        <f>O392+(P392*'Total Mantenimiento Anual 2021'!$N$7)+(R392*'Total Mantenimiento Anual 2021'!$N$7)+S392</f>
        <v>18518.518518518518</v>
      </c>
    </row>
    <row r="393" spans="1:20" ht="14.25">
      <c r="A393" s="6" t="s">
        <v>943</v>
      </c>
      <c r="B393" s="88"/>
      <c r="C393" s="89"/>
      <c r="D393" s="6" t="s">
        <v>982</v>
      </c>
      <c r="E393" s="89"/>
      <c r="F393" s="2" t="s">
        <v>246</v>
      </c>
      <c r="G393" s="6" t="s">
        <v>1098</v>
      </c>
      <c r="H393" s="88"/>
      <c r="I393" s="88"/>
      <c r="J393" s="89"/>
      <c r="K393" s="6" t="s">
        <v>1099</v>
      </c>
      <c r="L393" s="89"/>
      <c r="M393" s="6" t="s">
        <v>35</v>
      </c>
      <c r="N393" s="89"/>
      <c r="O393" s="3">
        <v>0</v>
      </c>
      <c r="P393" s="2">
        <v>0</v>
      </c>
      <c r="Q393" s="2">
        <v>0</v>
      </c>
      <c r="R393" s="2">
        <v>0</v>
      </c>
      <c r="S393" s="3">
        <v>0</v>
      </c>
      <c r="T393" s="3">
        <f>O393+(P393*'Total Mantenimiento Anual 2021'!$N$7)+(R393*'Total Mantenimiento Anual 2021'!$N$7)+S393</f>
        <v>0</v>
      </c>
    </row>
    <row r="394" spans="1:20" ht="14.25">
      <c r="A394" s="6" t="s">
        <v>943</v>
      </c>
      <c r="B394" s="88"/>
      <c r="C394" s="89"/>
      <c r="D394" s="6" t="s">
        <v>982</v>
      </c>
      <c r="E394" s="89"/>
      <c r="F394" s="2" t="s">
        <v>246</v>
      </c>
      <c r="G394" s="6" t="s">
        <v>1100</v>
      </c>
      <c r="H394" s="88"/>
      <c r="I394" s="88"/>
      <c r="J394" s="89"/>
      <c r="K394" s="6" t="s">
        <v>1101</v>
      </c>
      <c r="L394" s="89"/>
      <c r="M394" s="6" t="s">
        <v>35</v>
      </c>
      <c r="N394" s="89"/>
      <c r="O394" s="3">
        <v>0</v>
      </c>
      <c r="P394" s="2">
        <v>0</v>
      </c>
      <c r="Q394" s="2">
        <v>0</v>
      </c>
      <c r="R394" s="2">
        <v>0</v>
      </c>
      <c r="S394" s="3">
        <v>0</v>
      </c>
      <c r="T394" s="3">
        <f>O394+(P394*'Total Mantenimiento Anual 2021'!$N$7)+(R394*'Total Mantenimiento Anual 2021'!$N$7)+S394</f>
        <v>0</v>
      </c>
    </row>
    <row r="395" spans="1:20" ht="14.25">
      <c r="A395" s="6" t="s">
        <v>943</v>
      </c>
      <c r="B395" s="88"/>
      <c r="C395" s="89"/>
      <c r="D395" s="6" t="s">
        <v>982</v>
      </c>
      <c r="E395" s="89"/>
      <c r="F395" s="2" t="s">
        <v>246</v>
      </c>
      <c r="G395" s="6" t="s">
        <v>1102</v>
      </c>
      <c r="H395" s="88"/>
      <c r="I395" s="88"/>
      <c r="J395" s="89"/>
      <c r="K395" s="6" t="s">
        <v>1103</v>
      </c>
      <c r="L395" s="89"/>
      <c r="M395" s="6" t="s">
        <v>1104</v>
      </c>
      <c r="N395" s="89"/>
      <c r="O395" s="3">
        <v>0</v>
      </c>
      <c r="P395" s="2">
        <v>1</v>
      </c>
      <c r="Q395" s="2">
        <v>0</v>
      </c>
      <c r="R395" s="2">
        <v>0</v>
      </c>
      <c r="S395" s="3">
        <v>0</v>
      </c>
      <c r="T395" s="3">
        <f>O395+(P395*'Total Mantenimiento Anual 2021'!$N$7)+(R395*'Total Mantenimiento Anual 2021'!$N$7)+S395</f>
        <v>9259.2592592592591</v>
      </c>
    </row>
    <row r="396" spans="1:20" ht="14.25">
      <c r="A396" s="6" t="s">
        <v>943</v>
      </c>
      <c r="B396" s="88"/>
      <c r="C396" s="89"/>
      <c r="D396" s="6" t="s">
        <v>960</v>
      </c>
      <c r="E396" s="89"/>
      <c r="F396" s="2" t="s">
        <v>961</v>
      </c>
      <c r="G396" s="6" t="s">
        <v>1105</v>
      </c>
      <c r="H396" s="88"/>
      <c r="I396" s="88"/>
      <c r="J396" s="89"/>
      <c r="K396" s="6" t="s">
        <v>1106</v>
      </c>
      <c r="L396" s="89"/>
      <c r="M396" s="6" t="s">
        <v>239</v>
      </c>
      <c r="N396" s="89"/>
      <c r="O396" s="3">
        <v>0</v>
      </c>
      <c r="P396" s="2">
        <v>0</v>
      </c>
      <c r="Q396" s="2">
        <v>0</v>
      </c>
      <c r="R396" s="2">
        <v>0</v>
      </c>
      <c r="S396" s="3">
        <v>0</v>
      </c>
      <c r="T396" s="3">
        <f>O396+(P396*'Total Mantenimiento Anual 2021'!$N$7)+(R396*'Total Mantenimiento Anual 2021'!$N$7)+S396</f>
        <v>0</v>
      </c>
    </row>
    <row r="397" spans="1:20" ht="14.25">
      <c r="A397" s="6" t="s">
        <v>943</v>
      </c>
      <c r="B397" s="88"/>
      <c r="C397" s="89"/>
      <c r="D397" s="6" t="s">
        <v>960</v>
      </c>
      <c r="E397" s="89"/>
      <c r="F397" s="2" t="s">
        <v>961</v>
      </c>
      <c r="G397" s="6" t="s">
        <v>1107</v>
      </c>
      <c r="H397" s="88"/>
      <c r="I397" s="88"/>
      <c r="J397" s="89"/>
      <c r="K397" s="6" t="s">
        <v>1108</v>
      </c>
      <c r="L397" s="89"/>
      <c r="M397" s="6" t="s">
        <v>239</v>
      </c>
      <c r="N397" s="89"/>
      <c r="O397" s="3">
        <v>3140400</v>
      </c>
      <c r="P397" s="2">
        <v>0</v>
      </c>
      <c r="Q397" s="2">
        <v>3</v>
      </c>
      <c r="R397" s="2">
        <v>6</v>
      </c>
      <c r="S397" s="3">
        <v>0</v>
      </c>
      <c r="T397" s="3">
        <f>O397+(P397*'Total Mantenimiento Anual 2021'!$N$7)+(R397*'Total Mantenimiento Anual 2021'!$N$7)+S397</f>
        <v>3195955.5555555555</v>
      </c>
    </row>
    <row r="398" spans="1:20" ht="14.25">
      <c r="A398" s="6" t="s">
        <v>943</v>
      </c>
      <c r="B398" s="88"/>
      <c r="C398" s="89"/>
      <c r="D398" s="6" t="s">
        <v>960</v>
      </c>
      <c r="E398" s="89"/>
      <c r="F398" s="2" t="s">
        <v>961</v>
      </c>
      <c r="G398" s="6" t="s">
        <v>1109</v>
      </c>
      <c r="H398" s="88"/>
      <c r="I398" s="88"/>
      <c r="J398" s="89"/>
      <c r="K398" s="6" t="s">
        <v>1110</v>
      </c>
      <c r="L398" s="89"/>
      <c r="M398" s="6" t="s">
        <v>239</v>
      </c>
      <c r="N398" s="89"/>
      <c r="O398" s="3">
        <v>0</v>
      </c>
      <c r="P398" s="2">
        <v>0</v>
      </c>
      <c r="Q398" s="2">
        <v>0</v>
      </c>
      <c r="R398" s="2">
        <v>0</v>
      </c>
      <c r="S398" s="3">
        <v>0</v>
      </c>
      <c r="T398" s="3">
        <f>O398+(P398*'Total Mantenimiento Anual 2021'!$N$7)+(R398*'Total Mantenimiento Anual 2021'!$N$7)+S398</f>
        <v>0</v>
      </c>
    </row>
    <row r="399" spans="1:20" ht="14.25">
      <c r="A399" s="6" t="s">
        <v>943</v>
      </c>
      <c r="B399" s="88"/>
      <c r="C399" s="89"/>
      <c r="D399" s="6" t="s">
        <v>960</v>
      </c>
      <c r="E399" s="89"/>
      <c r="F399" s="2" t="s">
        <v>961</v>
      </c>
      <c r="G399" s="6" t="s">
        <v>1111</v>
      </c>
      <c r="H399" s="88"/>
      <c r="I399" s="88"/>
      <c r="J399" s="89"/>
      <c r="K399" s="6" t="s">
        <v>1112</v>
      </c>
      <c r="L399" s="89"/>
      <c r="M399" s="6" t="s">
        <v>239</v>
      </c>
      <c r="N399" s="89"/>
      <c r="O399" s="3">
        <v>0</v>
      </c>
      <c r="P399" s="2">
        <v>0</v>
      </c>
      <c r="Q399" s="2">
        <v>0</v>
      </c>
      <c r="R399" s="2">
        <v>0</v>
      </c>
      <c r="S399" s="3">
        <v>0</v>
      </c>
      <c r="T399" s="3">
        <f>O399+(P399*'Total Mantenimiento Anual 2021'!$N$7)+(R399*'Total Mantenimiento Anual 2021'!$N$7)+S399</f>
        <v>0</v>
      </c>
    </row>
    <row r="400" spans="1:20" ht="14.25">
      <c r="A400" s="6" t="s">
        <v>943</v>
      </c>
      <c r="B400" s="88"/>
      <c r="C400" s="89"/>
      <c r="D400" s="6" t="s">
        <v>960</v>
      </c>
      <c r="E400" s="89"/>
      <c r="F400" s="2" t="s">
        <v>961</v>
      </c>
      <c r="G400" s="6" t="s">
        <v>1113</v>
      </c>
      <c r="H400" s="88"/>
      <c r="I400" s="88"/>
      <c r="J400" s="89"/>
      <c r="K400" s="6" t="s">
        <v>1114</v>
      </c>
      <c r="L400" s="89"/>
      <c r="M400" s="6" t="s">
        <v>239</v>
      </c>
      <c r="N400" s="89"/>
      <c r="O400" s="3">
        <v>0</v>
      </c>
      <c r="P400" s="2">
        <v>0</v>
      </c>
      <c r="Q400" s="2">
        <v>0</v>
      </c>
      <c r="R400" s="2">
        <v>0</v>
      </c>
      <c r="S400" s="3">
        <v>0</v>
      </c>
      <c r="T400" s="3">
        <f>O400+(P400*'Total Mantenimiento Anual 2021'!$N$7)+(R400*'Total Mantenimiento Anual 2021'!$N$7)+S400</f>
        <v>0</v>
      </c>
    </row>
    <row r="401" spans="1:20" ht="14.25">
      <c r="A401" s="6" t="s">
        <v>943</v>
      </c>
      <c r="B401" s="88"/>
      <c r="C401" s="89"/>
      <c r="D401" s="6" t="s">
        <v>960</v>
      </c>
      <c r="E401" s="89"/>
      <c r="F401" s="2" t="s">
        <v>961</v>
      </c>
      <c r="G401" s="6" t="s">
        <v>1115</v>
      </c>
      <c r="H401" s="88"/>
      <c r="I401" s="88"/>
      <c r="J401" s="89"/>
      <c r="K401" s="6" t="s">
        <v>1116</v>
      </c>
      <c r="L401" s="89"/>
      <c r="M401" s="6" t="s">
        <v>239</v>
      </c>
      <c r="N401" s="89"/>
      <c r="O401" s="3">
        <v>0</v>
      </c>
      <c r="P401" s="2">
        <v>0</v>
      </c>
      <c r="Q401" s="2">
        <v>0</v>
      </c>
      <c r="R401" s="2">
        <v>0</v>
      </c>
      <c r="S401" s="3">
        <v>0</v>
      </c>
      <c r="T401" s="3">
        <f>O401+(P401*'Total Mantenimiento Anual 2021'!$N$7)+(R401*'Total Mantenimiento Anual 2021'!$N$7)+S401</f>
        <v>0</v>
      </c>
    </row>
    <row r="402" spans="1:20" ht="14.25">
      <c r="A402" s="6" t="s">
        <v>943</v>
      </c>
      <c r="B402" s="88"/>
      <c r="C402" s="89"/>
      <c r="D402" s="6" t="s">
        <v>960</v>
      </c>
      <c r="E402" s="89"/>
      <c r="F402" s="2" t="s">
        <v>961</v>
      </c>
      <c r="G402" s="6" t="s">
        <v>1117</v>
      </c>
      <c r="H402" s="88"/>
      <c r="I402" s="88"/>
      <c r="J402" s="89"/>
      <c r="K402" s="6" t="s">
        <v>1118</v>
      </c>
      <c r="L402" s="89"/>
      <c r="M402" s="6" t="s">
        <v>239</v>
      </c>
      <c r="N402" s="89"/>
      <c r="O402" s="3">
        <v>0</v>
      </c>
      <c r="P402" s="2">
        <v>0</v>
      </c>
      <c r="Q402" s="2">
        <v>0</v>
      </c>
      <c r="R402" s="2">
        <v>0</v>
      </c>
      <c r="S402" s="3">
        <v>0</v>
      </c>
      <c r="T402" s="3">
        <f>O402+(P402*'Total Mantenimiento Anual 2021'!$N$7)+(R402*'Total Mantenimiento Anual 2021'!$N$7)+S402</f>
        <v>0</v>
      </c>
    </row>
    <row r="403" spans="1:20" ht="14.25">
      <c r="A403" s="6" t="s">
        <v>943</v>
      </c>
      <c r="B403" s="88"/>
      <c r="C403" s="89"/>
      <c r="D403" s="6" t="s">
        <v>960</v>
      </c>
      <c r="E403" s="89"/>
      <c r="F403" s="2" t="s">
        <v>961</v>
      </c>
      <c r="G403" s="6" t="s">
        <v>1119</v>
      </c>
      <c r="H403" s="88"/>
      <c r="I403" s="88"/>
      <c r="J403" s="89"/>
      <c r="K403" s="6" t="s">
        <v>1120</v>
      </c>
      <c r="L403" s="89"/>
      <c r="M403" s="6" t="s">
        <v>239</v>
      </c>
      <c r="N403" s="89"/>
      <c r="O403" s="3">
        <v>0</v>
      </c>
      <c r="P403" s="2">
        <v>0</v>
      </c>
      <c r="Q403" s="2">
        <v>0</v>
      </c>
      <c r="R403" s="2">
        <v>0</v>
      </c>
      <c r="S403" s="3">
        <v>0</v>
      </c>
      <c r="T403" s="3">
        <f>O403+(P403*'Total Mantenimiento Anual 2021'!$N$7)+(R403*'Total Mantenimiento Anual 2021'!$N$7)+S403</f>
        <v>0</v>
      </c>
    </row>
    <row r="404" spans="1:20" ht="14.25">
      <c r="A404" s="6" t="s">
        <v>943</v>
      </c>
      <c r="B404" s="88"/>
      <c r="C404" s="89"/>
      <c r="D404" s="6" t="s">
        <v>960</v>
      </c>
      <c r="E404" s="89"/>
      <c r="F404" s="2" t="s">
        <v>961</v>
      </c>
      <c r="G404" s="6" t="s">
        <v>1121</v>
      </c>
      <c r="H404" s="88"/>
      <c r="I404" s="88"/>
      <c r="J404" s="89"/>
      <c r="K404" s="6" t="s">
        <v>1122</v>
      </c>
      <c r="L404" s="89"/>
      <c r="M404" s="6" t="s">
        <v>239</v>
      </c>
      <c r="N404" s="89"/>
      <c r="O404" s="3">
        <v>0</v>
      </c>
      <c r="P404" s="2">
        <v>0</v>
      </c>
      <c r="Q404" s="2">
        <v>1</v>
      </c>
      <c r="R404" s="2">
        <v>1</v>
      </c>
      <c r="S404" s="3">
        <v>0</v>
      </c>
      <c r="T404" s="3">
        <f>O404+(P404*'Total Mantenimiento Anual 2021'!$N$7)+(R404*'Total Mantenimiento Anual 2021'!$N$7)+S404</f>
        <v>9259.2592592592591</v>
      </c>
    </row>
    <row r="405" spans="1:20" ht="14.25">
      <c r="A405" s="6" t="s">
        <v>943</v>
      </c>
      <c r="B405" s="88"/>
      <c r="C405" s="89"/>
      <c r="D405" s="6" t="s">
        <v>960</v>
      </c>
      <c r="E405" s="89"/>
      <c r="F405" s="2" t="s">
        <v>961</v>
      </c>
      <c r="G405" s="6" t="s">
        <v>1123</v>
      </c>
      <c r="H405" s="88"/>
      <c r="I405" s="88"/>
      <c r="J405" s="89"/>
      <c r="K405" s="6" t="s">
        <v>1124</v>
      </c>
      <c r="L405" s="89"/>
      <c r="M405" s="6" t="s">
        <v>239</v>
      </c>
      <c r="N405" s="89"/>
      <c r="O405" s="3">
        <v>0</v>
      </c>
      <c r="P405" s="2">
        <v>0</v>
      </c>
      <c r="Q405" s="2">
        <v>0</v>
      </c>
      <c r="R405" s="2">
        <v>0</v>
      </c>
      <c r="S405" s="3">
        <v>0</v>
      </c>
      <c r="T405" s="3">
        <f>O405+(P405*'Total Mantenimiento Anual 2021'!$N$7)+(R405*'Total Mantenimiento Anual 2021'!$N$7)+S405</f>
        <v>0</v>
      </c>
    </row>
    <row r="406" spans="1:20" ht="14.25">
      <c r="A406" s="6" t="s">
        <v>943</v>
      </c>
      <c r="B406" s="88"/>
      <c r="C406" s="89"/>
      <c r="D406" s="6" t="s">
        <v>960</v>
      </c>
      <c r="E406" s="89"/>
      <c r="F406" s="2" t="s">
        <v>961</v>
      </c>
      <c r="G406" s="6" t="s">
        <v>1125</v>
      </c>
      <c r="H406" s="88"/>
      <c r="I406" s="88"/>
      <c r="J406" s="89"/>
      <c r="K406" s="6" t="s">
        <v>1126</v>
      </c>
      <c r="L406" s="89"/>
      <c r="M406" s="6" t="s">
        <v>239</v>
      </c>
      <c r="N406" s="89"/>
      <c r="O406" s="3">
        <v>0</v>
      </c>
      <c r="P406" s="2">
        <v>0</v>
      </c>
      <c r="Q406" s="2">
        <v>0</v>
      </c>
      <c r="R406" s="2">
        <v>0</v>
      </c>
      <c r="S406" s="3">
        <v>0</v>
      </c>
      <c r="T406" s="3">
        <f>O406+(P406*'Total Mantenimiento Anual 2021'!$N$7)+(R406*'Total Mantenimiento Anual 2021'!$N$7)+S406</f>
        <v>0</v>
      </c>
    </row>
    <row r="407" spans="1:20" ht="14.25">
      <c r="A407" s="6" t="s">
        <v>943</v>
      </c>
      <c r="B407" s="88"/>
      <c r="C407" s="89"/>
      <c r="D407" s="6" t="s">
        <v>960</v>
      </c>
      <c r="E407" s="89"/>
      <c r="F407" s="2" t="s">
        <v>961</v>
      </c>
      <c r="G407" s="6" t="s">
        <v>1127</v>
      </c>
      <c r="H407" s="88"/>
      <c r="I407" s="88"/>
      <c r="J407" s="89"/>
      <c r="K407" s="6" t="s">
        <v>1128</v>
      </c>
      <c r="L407" s="89"/>
      <c r="M407" s="6" t="s">
        <v>239</v>
      </c>
      <c r="N407" s="89"/>
      <c r="O407" s="3">
        <v>0</v>
      </c>
      <c r="P407" s="2">
        <v>0</v>
      </c>
      <c r="Q407" s="2">
        <v>0</v>
      </c>
      <c r="R407" s="2">
        <v>0</v>
      </c>
      <c r="S407" s="3">
        <v>0</v>
      </c>
      <c r="T407" s="3">
        <f>O407+(P407*'Total Mantenimiento Anual 2021'!$N$7)+(R407*'Total Mantenimiento Anual 2021'!$N$7)+S407</f>
        <v>0</v>
      </c>
    </row>
    <row r="408" spans="1:20" ht="14.25">
      <c r="A408" s="6" t="s">
        <v>943</v>
      </c>
      <c r="B408" s="88"/>
      <c r="C408" s="89"/>
      <c r="D408" s="6" t="s">
        <v>960</v>
      </c>
      <c r="E408" s="89"/>
      <c r="F408" s="2" t="s">
        <v>961</v>
      </c>
      <c r="G408" s="6" t="s">
        <v>1129</v>
      </c>
      <c r="H408" s="88"/>
      <c r="I408" s="88"/>
      <c r="J408" s="89"/>
      <c r="K408" s="6" t="s">
        <v>1130</v>
      </c>
      <c r="L408" s="89"/>
      <c r="M408" s="6" t="s">
        <v>239</v>
      </c>
      <c r="N408" s="89"/>
      <c r="O408" s="3">
        <v>0</v>
      </c>
      <c r="P408" s="2">
        <v>0</v>
      </c>
      <c r="Q408" s="2">
        <v>0</v>
      </c>
      <c r="R408" s="2">
        <v>0</v>
      </c>
      <c r="S408" s="3">
        <v>0</v>
      </c>
      <c r="T408" s="3">
        <f>O408+(P408*'Total Mantenimiento Anual 2021'!$N$7)+(R408*'Total Mantenimiento Anual 2021'!$N$7)+S408</f>
        <v>0</v>
      </c>
    </row>
    <row r="409" spans="1:20" ht="14.25">
      <c r="A409" s="6" t="s">
        <v>943</v>
      </c>
      <c r="B409" s="88"/>
      <c r="C409" s="89"/>
      <c r="D409" s="6" t="s">
        <v>960</v>
      </c>
      <c r="E409" s="89"/>
      <c r="F409" s="2" t="s">
        <v>961</v>
      </c>
      <c r="G409" s="6" t="s">
        <v>1131</v>
      </c>
      <c r="H409" s="88"/>
      <c r="I409" s="88"/>
      <c r="J409" s="89"/>
      <c r="K409" s="6" t="s">
        <v>1132</v>
      </c>
      <c r="L409" s="89"/>
      <c r="M409" s="6" t="s">
        <v>239</v>
      </c>
      <c r="N409" s="89"/>
      <c r="O409" s="3">
        <v>0</v>
      </c>
      <c r="P409" s="2">
        <v>0</v>
      </c>
      <c r="Q409" s="2">
        <v>0</v>
      </c>
      <c r="R409" s="2">
        <v>0</v>
      </c>
      <c r="S409" s="3">
        <v>0</v>
      </c>
      <c r="T409" s="3">
        <f>O409+(P409*'Total Mantenimiento Anual 2021'!$N$7)+(R409*'Total Mantenimiento Anual 2021'!$N$7)+S409</f>
        <v>0</v>
      </c>
    </row>
    <row r="410" spans="1:20" ht="14.25">
      <c r="A410" s="6" t="s">
        <v>943</v>
      </c>
      <c r="B410" s="88"/>
      <c r="C410" s="89"/>
      <c r="D410" s="6" t="s">
        <v>960</v>
      </c>
      <c r="E410" s="89"/>
      <c r="F410" s="2" t="s">
        <v>961</v>
      </c>
      <c r="G410" s="6" t="s">
        <v>1133</v>
      </c>
      <c r="H410" s="88"/>
      <c r="I410" s="88"/>
      <c r="J410" s="89"/>
      <c r="K410" s="6" t="s">
        <v>1134</v>
      </c>
      <c r="L410" s="89"/>
      <c r="M410" s="6" t="s">
        <v>239</v>
      </c>
      <c r="N410" s="89"/>
      <c r="O410" s="3">
        <v>0</v>
      </c>
      <c r="P410" s="2">
        <v>0</v>
      </c>
      <c r="Q410" s="2">
        <v>0</v>
      </c>
      <c r="R410" s="2">
        <v>0</v>
      </c>
      <c r="S410" s="3">
        <v>0</v>
      </c>
      <c r="T410" s="3">
        <f>O410+(P410*'Total Mantenimiento Anual 2021'!$N$7)+(R410*'Total Mantenimiento Anual 2021'!$N$7)+S410</f>
        <v>0</v>
      </c>
    </row>
    <row r="411" spans="1:20" ht="14.25">
      <c r="A411" s="6" t="s">
        <v>943</v>
      </c>
      <c r="B411" s="88"/>
      <c r="C411" s="89"/>
      <c r="D411" s="6" t="s">
        <v>1091</v>
      </c>
      <c r="E411" s="89"/>
      <c r="F411" s="2" t="s">
        <v>246</v>
      </c>
      <c r="G411" s="6" t="s">
        <v>1135</v>
      </c>
      <c r="H411" s="88"/>
      <c r="I411" s="88"/>
      <c r="J411" s="89"/>
      <c r="K411" s="6" t="s">
        <v>1136</v>
      </c>
      <c r="L411" s="89"/>
      <c r="M411" s="6" t="s">
        <v>239</v>
      </c>
      <c r="N411" s="89"/>
      <c r="O411" s="3">
        <v>0</v>
      </c>
      <c r="P411" s="2">
        <v>0</v>
      </c>
      <c r="Q411" s="2">
        <v>0</v>
      </c>
      <c r="R411" s="2">
        <v>0</v>
      </c>
      <c r="S411" s="3">
        <v>0</v>
      </c>
      <c r="T411" s="3">
        <f>O411+(P411*'Total Mantenimiento Anual 2021'!$N$7)+(R411*'Total Mantenimiento Anual 2021'!$N$7)+S411</f>
        <v>0</v>
      </c>
    </row>
    <row r="412" spans="1:20" ht="14.25">
      <c r="A412" s="6" t="s">
        <v>943</v>
      </c>
      <c r="B412" s="88"/>
      <c r="C412" s="89"/>
      <c r="D412" s="6" t="s">
        <v>1004</v>
      </c>
      <c r="E412" s="89"/>
      <c r="F412" s="2" t="s">
        <v>1005</v>
      </c>
      <c r="G412" s="6" t="s">
        <v>1137</v>
      </c>
      <c r="H412" s="88"/>
      <c r="I412" s="88"/>
      <c r="J412" s="89"/>
      <c r="K412" s="6" t="s">
        <v>1138</v>
      </c>
      <c r="L412" s="89"/>
      <c r="M412" s="6" t="s">
        <v>239</v>
      </c>
      <c r="N412" s="89"/>
      <c r="O412" s="3">
        <v>0</v>
      </c>
      <c r="P412" s="2">
        <v>0</v>
      </c>
      <c r="Q412" s="2">
        <v>0</v>
      </c>
      <c r="R412" s="2">
        <v>0</v>
      </c>
      <c r="S412" s="3">
        <v>0</v>
      </c>
      <c r="T412" s="3">
        <f>O412+(P412*'Total Mantenimiento Anual 2021'!$N$7)+(R412*'Total Mantenimiento Anual 2021'!$N$7)+S412</f>
        <v>0</v>
      </c>
    </row>
    <row r="413" spans="1:20" ht="14.25">
      <c r="A413" s="6" t="s">
        <v>943</v>
      </c>
      <c r="B413" s="88"/>
      <c r="C413" s="89"/>
      <c r="D413" s="6" t="s">
        <v>973</v>
      </c>
      <c r="E413" s="89"/>
      <c r="F413" s="2" t="s">
        <v>260</v>
      </c>
      <c r="G413" s="6" t="s">
        <v>1139</v>
      </c>
      <c r="H413" s="88"/>
      <c r="I413" s="88"/>
      <c r="J413" s="89"/>
      <c r="K413" s="6" t="s">
        <v>1140</v>
      </c>
      <c r="L413" s="89"/>
      <c r="M413" s="6" t="s">
        <v>239</v>
      </c>
      <c r="N413" s="89"/>
      <c r="O413" s="3">
        <v>0</v>
      </c>
      <c r="P413" s="2">
        <v>1</v>
      </c>
      <c r="Q413" s="2">
        <v>1</v>
      </c>
      <c r="R413" s="2">
        <v>2</v>
      </c>
      <c r="S413" s="3">
        <v>0</v>
      </c>
      <c r="T413" s="3">
        <f>O413+(P413*'Total Mantenimiento Anual 2021'!$N$7)+(R413*'Total Mantenimiento Anual 2021'!$N$7)+S413</f>
        <v>27777.777777777777</v>
      </c>
    </row>
    <row r="414" spans="1:20" ht="14.25">
      <c r="A414" s="6" t="s">
        <v>943</v>
      </c>
      <c r="B414" s="88"/>
      <c r="C414" s="89"/>
      <c r="D414" s="6" t="s">
        <v>1141</v>
      </c>
      <c r="E414" s="89"/>
      <c r="F414" s="2" t="s">
        <v>260</v>
      </c>
      <c r="G414" s="6" t="s">
        <v>1142</v>
      </c>
      <c r="H414" s="88"/>
      <c r="I414" s="88"/>
      <c r="J414" s="89"/>
      <c r="K414" s="6" t="s">
        <v>1143</v>
      </c>
      <c r="L414" s="89"/>
      <c r="M414" s="6" t="s">
        <v>239</v>
      </c>
      <c r="N414" s="89"/>
      <c r="O414" s="3">
        <v>0</v>
      </c>
      <c r="P414" s="2">
        <v>0</v>
      </c>
      <c r="Q414" s="2">
        <v>0</v>
      </c>
      <c r="R414" s="2">
        <v>0</v>
      </c>
      <c r="S414" s="3">
        <v>0</v>
      </c>
      <c r="T414" s="3">
        <f>O414+(P414*'Total Mantenimiento Anual 2021'!$N$7)+(R414*'Total Mantenimiento Anual 2021'!$N$7)+S414</f>
        <v>0</v>
      </c>
    </row>
    <row r="415" spans="1:20" ht="14.25">
      <c r="A415" s="6" t="s">
        <v>943</v>
      </c>
      <c r="B415" s="88"/>
      <c r="C415" s="89"/>
      <c r="D415" s="6" t="s">
        <v>960</v>
      </c>
      <c r="E415" s="89"/>
      <c r="F415" s="2" t="s">
        <v>961</v>
      </c>
      <c r="G415" s="6" t="s">
        <v>1144</v>
      </c>
      <c r="H415" s="88"/>
      <c r="I415" s="88"/>
      <c r="J415" s="89"/>
      <c r="K415" s="6" t="s">
        <v>1145</v>
      </c>
      <c r="L415" s="89"/>
      <c r="M415" s="6" t="s">
        <v>239</v>
      </c>
      <c r="N415" s="89"/>
      <c r="O415" s="3">
        <v>0</v>
      </c>
      <c r="P415" s="2">
        <v>1</v>
      </c>
      <c r="Q415" s="2">
        <v>0</v>
      </c>
      <c r="R415" s="2">
        <v>0</v>
      </c>
      <c r="S415" s="3">
        <v>0</v>
      </c>
      <c r="T415" s="3">
        <f>O415+(P415*'Total Mantenimiento Anual 2021'!$N$7)+(R415*'Total Mantenimiento Anual 2021'!$N$7)+S415</f>
        <v>9259.2592592592591</v>
      </c>
    </row>
    <row r="416" spans="1:20" ht="14.25">
      <c r="A416" s="6" t="s">
        <v>943</v>
      </c>
      <c r="B416" s="88"/>
      <c r="C416" s="89"/>
      <c r="D416" s="6" t="s">
        <v>1004</v>
      </c>
      <c r="E416" s="89"/>
      <c r="F416" s="2" t="s">
        <v>1005</v>
      </c>
      <c r="G416" s="6" t="s">
        <v>1146</v>
      </c>
      <c r="H416" s="88"/>
      <c r="I416" s="88"/>
      <c r="J416" s="89"/>
      <c r="K416" s="6" t="s">
        <v>1147</v>
      </c>
      <c r="L416" s="89"/>
      <c r="M416" s="6" t="s">
        <v>106</v>
      </c>
      <c r="N416" s="89"/>
      <c r="O416" s="3">
        <v>0</v>
      </c>
      <c r="P416" s="2">
        <v>0</v>
      </c>
      <c r="Q416" s="2">
        <v>0</v>
      </c>
      <c r="R416" s="2">
        <v>0</v>
      </c>
      <c r="S416" s="3">
        <v>0</v>
      </c>
      <c r="T416" s="3">
        <f>O416+(P416*'Total Mantenimiento Anual 2021'!$N$7)+(R416*'Total Mantenimiento Anual 2021'!$N$7)+S416</f>
        <v>0</v>
      </c>
    </row>
    <row r="417" spans="1:20" ht="14.25">
      <c r="A417" s="6" t="s">
        <v>943</v>
      </c>
      <c r="B417" s="88"/>
      <c r="C417" s="89"/>
      <c r="D417" s="6" t="s">
        <v>982</v>
      </c>
      <c r="E417" s="89"/>
      <c r="F417" s="2" t="s">
        <v>246</v>
      </c>
      <c r="G417" s="6" t="s">
        <v>1148</v>
      </c>
      <c r="H417" s="88"/>
      <c r="I417" s="88"/>
      <c r="J417" s="89"/>
      <c r="K417" s="6" t="s">
        <v>1149</v>
      </c>
      <c r="L417" s="89"/>
      <c r="M417" s="6" t="s">
        <v>106</v>
      </c>
      <c r="N417" s="89"/>
      <c r="O417" s="3">
        <v>0</v>
      </c>
      <c r="P417" s="2">
        <v>0</v>
      </c>
      <c r="Q417" s="2">
        <v>0</v>
      </c>
      <c r="R417" s="2">
        <v>0</v>
      </c>
      <c r="S417" s="3">
        <v>0</v>
      </c>
      <c r="T417" s="3">
        <f>O417+(P417*'Total Mantenimiento Anual 2021'!$N$7)+(R417*'Total Mantenimiento Anual 2021'!$N$7)+S417</f>
        <v>0</v>
      </c>
    </row>
    <row r="418" spans="1:20" ht="14.25">
      <c r="A418" s="6" t="s">
        <v>943</v>
      </c>
      <c r="B418" s="88"/>
      <c r="C418" s="89"/>
      <c r="D418" s="6" t="s">
        <v>966</v>
      </c>
      <c r="E418" s="89"/>
      <c r="F418" s="2" t="s">
        <v>246</v>
      </c>
      <c r="G418" s="6" t="s">
        <v>1150</v>
      </c>
      <c r="H418" s="88"/>
      <c r="I418" s="88"/>
      <c r="J418" s="89"/>
      <c r="K418" s="6" t="s">
        <v>1151</v>
      </c>
      <c r="L418" s="89"/>
      <c r="M418" s="6" t="s">
        <v>106</v>
      </c>
      <c r="N418" s="89"/>
      <c r="O418" s="3">
        <v>0</v>
      </c>
      <c r="P418" s="2">
        <v>0</v>
      </c>
      <c r="Q418" s="2">
        <v>1</v>
      </c>
      <c r="R418" s="2">
        <v>1</v>
      </c>
      <c r="S418" s="3">
        <v>0</v>
      </c>
      <c r="T418" s="3">
        <f>O418+(P418*'Total Mantenimiento Anual 2021'!$N$7)+(R418*'Total Mantenimiento Anual 2021'!$N$7)+S418</f>
        <v>9259.2592592592591</v>
      </c>
    </row>
    <row r="419" spans="1:20" ht="14.25">
      <c r="A419" s="6" t="s">
        <v>943</v>
      </c>
      <c r="B419" s="88"/>
      <c r="C419" s="89"/>
      <c r="D419" s="6" t="s">
        <v>948</v>
      </c>
      <c r="E419" s="89"/>
      <c r="F419" s="2" t="s">
        <v>246</v>
      </c>
      <c r="G419" s="6" t="s">
        <v>1152</v>
      </c>
      <c r="H419" s="88"/>
      <c r="I419" s="88"/>
      <c r="J419" s="89"/>
      <c r="K419" s="6" t="s">
        <v>1153</v>
      </c>
      <c r="L419" s="89"/>
      <c r="M419" s="6" t="s">
        <v>302</v>
      </c>
      <c r="N419" s="89"/>
      <c r="O419" s="3">
        <v>0</v>
      </c>
      <c r="P419" s="2">
        <v>0</v>
      </c>
      <c r="Q419" s="2">
        <v>0</v>
      </c>
      <c r="R419" s="2">
        <v>0</v>
      </c>
      <c r="S419" s="3">
        <v>0</v>
      </c>
      <c r="T419" s="3">
        <f>O419+(P419*'Total Mantenimiento Anual 2021'!$N$7)+(R419*'Total Mantenimiento Anual 2021'!$N$7)+S419</f>
        <v>0</v>
      </c>
    </row>
    <row r="420" spans="1:20" ht="14.25">
      <c r="A420" s="6" t="s">
        <v>943</v>
      </c>
      <c r="B420" s="88"/>
      <c r="C420" s="89"/>
      <c r="D420" s="6" t="s">
        <v>973</v>
      </c>
      <c r="E420" s="89"/>
      <c r="F420" s="2" t="s">
        <v>260</v>
      </c>
      <c r="G420" s="6" t="s">
        <v>1154</v>
      </c>
      <c r="H420" s="88"/>
      <c r="I420" s="88"/>
      <c r="J420" s="89"/>
      <c r="K420" s="6" t="s">
        <v>1155</v>
      </c>
      <c r="L420" s="89"/>
      <c r="M420" s="6" t="s">
        <v>302</v>
      </c>
      <c r="N420" s="89"/>
      <c r="O420" s="3">
        <v>0</v>
      </c>
      <c r="P420" s="2">
        <v>0</v>
      </c>
      <c r="Q420" s="2">
        <v>0</v>
      </c>
      <c r="R420" s="2">
        <v>0</v>
      </c>
      <c r="S420" s="3">
        <v>0</v>
      </c>
      <c r="T420" s="3">
        <f>O420+(P420*'Total Mantenimiento Anual 2021'!$N$7)+(R420*'Total Mantenimiento Anual 2021'!$N$7)+S420</f>
        <v>0</v>
      </c>
    </row>
    <row r="421" spans="1:20" ht="14.25">
      <c r="A421" s="6" t="s">
        <v>943</v>
      </c>
      <c r="B421" s="88"/>
      <c r="C421" s="89"/>
      <c r="D421" s="6" t="s">
        <v>973</v>
      </c>
      <c r="E421" s="89"/>
      <c r="F421" s="2" t="s">
        <v>260</v>
      </c>
      <c r="G421" s="6" t="s">
        <v>1156</v>
      </c>
      <c r="H421" s="88"/>
      <c r="I421" s="88"/>
      <c r="J421" s="89"/>
      <c r="K421" s="6" t="s">
        <v>1157</v>
      </c>
      <c r="L421" s="89"/>
      <c r="M421" s="6" t="s">
        <v>302</v>
      </c>
      <c r="N421" s="89"/>
      <c r="O421" s="3">
        <v>0</v>
      </c>
      <c r="P421" s="2">
        <v>0</v>
      </c>
      <c r="Q421" s="2">
        <v>0</v>
      </c>
      <c r="R421" s="2">
        <v>0</v>
      </c>
      <c r="S421" s="3">
        <v>0</v>
      </c>
      <c r="T421" s="3">
        <f>O421+(P421*'Total Mantenimiento Anual 2021'!$N$7)+(R421*'Total Mantenimiento Anual 2021'!$N$7)+S421</f>
        <v>0</v>
      </c>
    </row>
    <row r="422" spans="1:20" ht="14.25">
      <c r="A422" s="6" t="s">
        <v>943</v>
      </c>
      <c r="B422" s="88"/>
      <c r="C422" s="89"/>
      <c r="D422" s="6" t="s">
        <v>973</v>
      </c>
      <c r="E422" s="89"/>
      <c r="F422" s="2" t="s">
        <v>260</v>
      </c>
      <c r="G422" s="6" t="s">
        <v>1158</v>
      </c>
      <c r="H422" s="88"/>
      <c r="I422" s="88"/>
      <c r="J422" s="89"/>
      <c r="K422" s="6" t="s">
        <v>1159</v>
      </c>
      <c r="L422" s="89"/>
      <c r="M422" s="6" t="s">
        <v>302</v>
      </c>
      <c r="N422" s="89"/>
      <c r="O422" s="3">
        <v>0</v>
      </c>
      <c r="P422" s="2">
        <v>0</v>
      </c>
      <c r="Q422" s="2">
        <v>0</v>
      </c>
      <c r="R422" s="2">
        <v>0</v>
      </c>
      <c r="S422" s="3">
        <v>0</v>
      </c>
      <c r="T422" s="3">
        <f>O422+(P422*'Total Mantenimiento Anual 2021'!$N$7)+(R422*'Total Mantenimiento Anual 2021'!$N$7)+S422</f>
        <v>0</v>
      </c>
    </row>
    <row r="423" spans="1:20" ht="14.25">
      <c r="A423" s="6" t="s">
        <v>943</v>
      </c>
      <c r="B423" s="88"/>
      <c r="C423" s="89"/>
      <c r="D423" s="6" t="s">
        <v>973</v>
      </c>
      <c r="E423" s="89"/>
      <c r="F423" s="2" t="s">
        <v>260</v>
      </c>
      <c r="G423" s="6" t="s">
        <v>1160</v>
      </c>
      <c r="H423" s="88"/>
      <c r="I423" s="88"/>
      <c r="J423" s="89"/>
      <c r="K423" s="6" t="s">
        <v>1161</v>
      </c>
      <c r="L423" s="89"/>
      <c r="M423" s="6" t="s">
        <v>302</v>
      </c>
      <c r="N423" s="89"/>
      <c r="O423" s="3">
        <v>0</v>
      </c>
      <c r="P423" s="2">
        <v>0</v>
      </c>
      <c r="Q423" s="2">
        <v>0</v>
      </c>
      <c r="R423" s="2">
        <v>0</v>
      </c>
      <c r="S423" s="3">
        <v>0</v>
      </c>
      <c r="T423" s="3">
        <f>O423+(P423*'Total Mantenimiento Anual 2021'!$N$7)+(R423*'Total Mantenimiento Anual 2021'!$N$7)+S423</f>
        <v>0</v>
      </c>
    </row>
    <row r="424" spans="1:20" ht="14.25">
      <c r="A424" s="6" t="s">
        <v>943</v>
      </c>
      <c r="B424" s="88"/>
      <c r="C424" s="89"/>
      <c r="D424" s="6" t="s">
        <v>973</v>
      </c>
      <c r="E424" s="89"/>
      <c r="F424" s="2" t="s">
        <v>260</v>
      </c>
      <c r="G424" s="6" t="s">
        <v>1162</v>
      </c>
      <c r="H424" s="88"/>
      <c r="I424" s="88"/>
      <c r="J424" s="89"/>
      <c r="K424" s="6" t="s">
        <v>1163</v>
      </c>
      <c r="L424" s="89"/>
      <c r="M424" s="6" t="s">
        <v>302</v>
      </c>
      <c r="N424" s="89"/>
      <c r="O424" s="3">
        <v>0</v>
      </c>
      <c r="P424" s="2">
        <v>0</v>
      </c>
      <c r="Q424" s="2">
        <v>0</v>
      </c>
      <c r="R424" s="2">
        <v>0</v>
      </c>
      <c r="S424" s="3">
        <v>0</v>
      </c>
      <c r="T424" s="3">
        <f>O424+(P424*'Total Mantenimiento Anual 2021'!$N$7)+(R424*'Total Mantenimiento Anual 2021'!$N$7)+S424</f>
        <v>0</v>
      </c>
    </row>
    <row r="425" spans="1:20" ht="14.25">
      <c r="A425" s="6" t="s">
        <v>943</v>
      </c>
      <c r="B425" s="88"/>
      <c r="C425" s="89"/>
      <c r="D425" s="6" t="s">
        <v>973</v>
      </c>
      <c r="E425" s="89"/>
      <c r="F425" s="2" t="s">
        <v>260</v>
      </c>
      <c r="G425" s="6" t="s">
        <v>1164</v>
      </c>
      <c r="H425" s="88"/>
      <c r="I425" s="88"/>
      <c r="J425" s="89"/>
      <c r="K425" s="6" t="s">
        <v>1165</v>
      </c>
      <c r="L425" s="89"/>
      <c r="M425" s="6" t="s">
        <v>302</v>
      </c>
      <c r="N425" s="89"/>
      <c r="O425" s="3">
        <v>0</v>
      </c>
      <c r="P425" s="2">
        <v>0</v>
      </c>
      <c r="Q425" s="2">
        <v>0</v>
      </c>
      <c r="R425" s="2">
        <v>0</v>
      </c>
      <c r="S425" s="3">
        <v>0</v>
      </c>
      <c r="T425" s="3">
        <f>O425+(P425*'Total Mantenimiento Anual 2021'!$N$7)+(R425*'Total Mantenimiento Anual 2021'!$N$7)+S425</f>
        <v>0</v>
      </c>
    </row>
    <row r="426" spans="1:20" ht="14.25">
      <c r="A426" s="6" t="s">
        <v>943</v>
      </c>
      <c r="B426" s="88"/>
      <c r="C426" s="89"/>
      <c r="D426" s="6" t="s">
        <v>973</v>
      </c>
      <c r="E426" s="89"/>
      <c r="F426" s="2" t="s">
        <v>260</v>
      </c>
      <c r="G426" s="6" t="s">
        <v>1166</v>
      </c>
      <c r="H426" s="88"/>
      <c r="I426" s="88"/>
      <c r="J426" s="89"/>
      <c r="K426" s="6" t="s">
        <v>1167</v>
      </c>
      <c r="L426" s="89"/>
      <c r="M426" s="6" t="s">
        <v>302</v>
      </c>
      <c r="N426" s="89"/>
      <c r="O426" s="3">
        <v>0</v>
      </c>
      <c r="P426" s="2">
        <v>1</v>
      </c>
      <c r="Q426" s="2">
        <v>0</v>
      </c>
      <c r="R426" s="2">
        <v>0</v>
      </c>
      <c r="S426" s="3">
        <v>0</v>
      </c>
      <c r="T426" s="3">
        <f>O426+(P426*'Total Mantenimiento Anual 2021'!$N$7)+(R426*'Total Mantenimiento Anual 2021'!$N$7)+S426</f>
        <v>9259.2592592592591</v>
      </c>
    </row>
    <row r="427" spans="1:20" ht="14.25">
      <c r="A427" s="6" t="s">
        <v>943</v>
      </c>
      <c r="B427" s="88"/>
      <c r="C427" s="89"/>
      <c r="D427" s="6" t="s">
        <v>973</v>
      </c>
      <c r="E427" s="89"/>
      <c r="F427" s="2" t="s">
        <v>260</v>
      </c>
      <c r="G427" s="6" t="s">
        <v>1168</v>
      </c>
      <c r="H427" s="88"/>
      <c r="I427" s="88"/>
      <c r="J427" s="89"/>
      <c r="K427" s="6" t="s">
        <v>1169</v>
      </c>
      <c r="L427" s="89"/>
      <c r="M427" s="6" t="s">
        <v>302</v>
      </c>
      <c r="N427" s="89"/>
      <c r="O427" s="3">
        <v>0</v>
      </c>
      <c r="P427" s="2">
        <v>0</v>
      </c>
      <c r="Q427" s="2">
        <v>0</v>
      </c>
      <c r="R427" s="2">
        <v>0</v>
      </c>
      <c r="S427" s="3">
        <v>0</v>
      </c>
      <c r="T427" s="3">
        <f>O427+(P427*'Total Mantenimiento Anual 2021'!$N$7)+(R427*'Total Mantenimiento Anual 2021'!$N$7)+S427</f>
        <v>0</v>
      </c>
    </row>
    <row r="428" spans="1:20" ht="14.25">
      <c r="A428" s="6" t="s">
        <v>943</v>
      </c>
      <c r="B428" s="88"/>
      <c r="C428" s="89"/>
      <c r="D428" s="6" t="s">
        <v>973</v>
      </c>
      <c r="E428" s="89"/>
      <c r="F428" s="2" t="s">
        <v>260</v>
      </c>
      <c r="G428" s="6" t="s">
        <v>1170</v>
      </c>
      <c r="H428" s="88"/>
      <c r="I428" s="88"/>
      <c r="J428" s="89"/>
      <c r="K428" s="6" t="s">
        <v>1171</v>
      </c>
      <c r="L428" s="89"/>
      <c r="M428" s="6" t="s">
        <v>302</v>
      </c>
      <c r="N428" s="89"/>
      <c r="O428" s="3">
        <v>0</v>
      </c>
      <c r="P428" s="2">
        <v>1</v>
      </c>
      <c r="Q428" s="2">
        <v>0</v>
      </c>
      <c r="R428" s="2">
        <v>0</v>
      </c>
      <c r="S428" s="3">
        <v>0</v>
      </c>
      <c r="T428" s="3">
        <f>O428+(P428*'Total Mantenimiento Anual 2021'!$N$7)+(R428*'Total Mantenimiento Anual 2021'!$N$7)+S428</f>
        <v>9259.2592592592591</v>
      </c>
    </row>
    <row r="429" spans="1:20" ht="14.25">
      <c r="A429" s="6" t="s">
        <v>943</v>
      </c>
      <c r="B429" s="88"/>
      <c r="C429" s="89"/>
      <c r="D429" s="6" t="s">
        <v>973</v>
      </c>
      <c r="E429" s="89"/>
      <c r="F429" s="2" t="s">
        <v>260</v>
      </c>
      <c r="G429" s="6" t="s">
        <v>1172</v>
      </c>
      <c r="H429" s="88"/>
      <c r="I429" s="88"/>
      <c r="J429" s="89"/>
      <c r="K429" s="6" t="s">
        <v>1173</v>
      </c>
      <c r="L429" s="89"/>
      <c r="M429" s="6" t="s">
        <v>302</v>
      </c>
      <c r="N429" s="89"/>
      <c r="O429" s="3">
        <v>0</v>
      </c>
      <c r="P429" s="2">
        <v>0</v>
      </c>
      <c r="Q429" s="2">
        <v>0</v>
      </c>
      <c r="R429" s="2">
        <v>0</v>
      </c>
      <c r="S429" s="3">
        <v>0</v>
      </c>
      <c r="T429" s="3">
        <f>O429+(P429*'Total Mantenimiento Anual 2021'!$N$7)+(R429*'Total Mantenimiento Anual 2021'!$N$7)+S429</f>
        <v>0</v>
      </c>
    </row>
    <row r="430" spans="1:20" ht="14.25">
      <c r="A430" s="6" t="s">
        <v>943</v>
      </c>
      <c r="B430" s="88"/>
      <c r="C430" s="89"/>
      <c r="D430" s="6" t="s">
        <v>973</v>
      </c>
      <c r="E430" s="89"/>
      <c r="F430" s="2" t="s">
        <v>260</v>
      </c>
      <c r="G430" s="6" t="s">
        <v>1174</v>
      </c>
      <c r="H430" s="88"/>
      <c r="I430" s="88"/>
      <c r="J430" s="89"/>
      <c r="K430" s="6" t="s">
        <v>1175</v>
      </c>
      <c r="L430" s="89"/>
      <c r="M430" s="6" t="s">
        <v>302</v>
      </c>
      <c r="N430" s="89"/>
      <c r="O430" s="3">
        <v>0</v>
      </c>
      <c r="P430" s="2">
        <v>0</v>
      </c>
      <c r="Q430" s="2">
        <v>0</v>
      </c>
      <c r="R430" s="2">
        <v>0</v>
      </c>
      <c r="S430" s="3">
        <v>0</v>
      </c>
      <c r="T430" s="3">
        <f>O430+(P430*'Total Mantenimiento Anual 2021'!$N$7)+(R430*'Total Mantenimiento Anual 2021'!$N$7)+S430</f>
        <v>0</v>
      </c>
    </row>
    <row r="431" spans="1:20" ht="14.25">
      <c r="A431" s="6" t="s">
        <v>943</v>
      </c>
      <c r="B431" s="88"/>
      <c r="C431" s="89"/>
      <c r="D431" s="6" t="s">
        <v>973</v>
      </c>
      <c r="E431" s="89"/>
      <c r="F431" s="2" t="s">
        <v>260</v>
      </c>
      <c r="G431" s="6" t="s">
        <v>1176</v>
      </c>
      <c r="H431" s="88"/>
      <c r="I431" s="88"/>
      <c r="J431" s="89"/>
      <c r="K431" s="6" t="s">
        <v>1177</v>
      </c>
      <c r="L431" s="89"/>
      <c r="M431" s="6" t="s">
        <v>302</v>
      </c>
      <c r="N431" s="89"/>
      <c r="O431" s="3">
        <v>0</v>
      </c>
      <c r="P431" s="2">
        <v>0</v>
      </c>
      <c r="Q431" s="2">
        <v>0</v>
      </c>
      <c r="R431" s="2">
        <v>0</v>
      </c>
      <c r="S431" s="3">
        <v>0</v>
      </c>
      <c r="T431" s="3">
        <f>O431+(P431*'Total Mantenimiento Anual 2021'!$N$7)+(R431*'Total Mantenimiento Anual 2021'!$N$7)+S431</f>
        <v>0</v>
      </c>
    </row>
    <row r="432" spans="1:20" ht="14.25">
      <c r="A432" s="6" t="s">
        <v>943</v>
      </c>
      <c r="B432" s="88"/>
      <c r="C432" s="89"/>
      <c r="D432" s="6" t="s">
        <v>973</v>
      </c>
      <c r="E432" s="89"/>
      <c r="F432" s="2" t="s">
        <v>260</v>
      </c>
      <c r="G432" s="6" t="s">
        <v>1178</v>
      </c>
      <c r="H432" s="88"/>
      <c r="I432" s="88"/>
      <c r="J432" s="89"/>
      <c r="K432" s="6" t="s">
        <v>1179</v>
      </c>
      <c r="L432" s="89"/>
      <c r="M432" s="6" t="s">
        <v>302</v>
      </c>
      <c r="N432" s="89"/>
      <c r="O432" s="3">
        <v>0</v>
      </c>
      <c r="P432" s="2">
        <v>0</v>
      </c>
      <c r="Q432" s="2">
        <v>0</v>
      </c>
      <c r="R432" s="2">
        <v>0</v>
      </c>
      <c r="S432" s="3">
        <v>0</v>
      </c>
      <c r="T432" s="3">
        <f>O432+(P432*'Total Mantenimiento Anual 2021'!$N$7)+(R432*'Total Mantenimiento Anual 2021'!$N$7)+S432</f>
        <v>0</v>
      </c>
    </row>
    <row r="433" spans="1:20" ht="14.25">
      <c r="A433" s="6" t="s">
        <v>943</v>
      </c>
      <c r="B433" s="88"/>
      <c r="C433" s="89"/>
      <c r="D433" s="6" t="s">
        <v>966</v>
      </c>
      <c r="E433" s="89"/>
      <c r="F433" s="2" t="s">
        <v>246</v>
      </c>
      <c r="G433" s="6" t="s">
        <v>1180</v>
      </c>
      <c r="H433" s="88"/>
      <c r="I433" s="88"/>
      <c r="J433" s="89"/>
      <c r="K433" s="6" t="s">
        <v>1181</v>
      </c>
      <c r="L433" s="89"/>
      <c r="M433" s="6" t="s">
        <v>302</v>
      </c>
      <c r="N433" s="89"/>
      <c r="O433" s="3">
        <v>0</v>
      </c>
      <c r="P433" s="2">
        <v>0</v>
      </c>
      <c r="Q433" s="2">
        <v>0</v>
      </c>
      <c r="R433" s="2">
        <v>0</v>
      </c>
      <c r="S433" s="3">
        <v>0</v>
      </c>
      <c r="T433" s="3">
        <f>O433+(P433*'Total Mantenimiento Anual 2021'!$N$7)+(R433*'Total Mantenimiento Anual 2021'!$N$7)+S433</f>
        <v>0</v>
      </c>
    </row>
    <row r="434" spans="1:20" ht="14.25">
      <c r="A434" s="6" t="s">
        <v>943</v>
      </c>
      <c r="B434" s="88"/>
      <c r="C434" s="89"/>
      <c r="D434" s="6" t="s">
        <v>966</v>
      </c>
      <c r="E434" s="89"/>
      <c r="F434" s="2" t="s">
        <v>246</v>
      </c>
      <c r="G434" s="6" t="s">
        <v>1182</v>
      </c>
      <c r="H434" s="88"/>
      <c r="I434" s="88"/>
      <c r="J434" s="89"/>
      <c r="K434" s="6" t="s">
        <v>1183</v>
      </c>
      <c r="L434" s="89"/>
      <c r="M434" s="6" t="s">
        <v>302</v>
      </c>
      <c r="N434" s="89"/>
      <c r="O434" s="3">
        <v>0</v>
      </c>
      <c r="P434" s="2">
        <v>0</v>
      </c>
      <c r="Q434" s="2">
        <v>0</v>
      </c>
      <c r="R434" s="2">
        <v>0</v>
      </c>
      <c r="S434" s="3">
        <v>0</v>
      </c>
      <c r="T434" s="3">
        <f>O434+(P434*'Total Mantenimiento Anual 2021'!$N$7)+(R434*'Total Mantenimiento Anual 2021'!$N$7)+S434</f>
        <v>0</v>
      </c>
    </row>
    <row r="435" spans="1:20" ht="14.25">
      <c r="A435" s="6" t="s">
        <v>943</v>
      </c>
      <c r="B435" s="88"/>
      <c r="C435" s="89"/>
      <c r="D435" s="6" t="s">
        <v>966</v>
      </c>
      <c r="E435" s="89"/>
      <c r="F435" s="2" t="s">
        <v>246</v>
      </c>
      <c r="G435" s="6" t="s">
        <v>1184</v>
      </c>
      <c r="H435" s="88"/>
      <c r="I435" s="88"/>
      <c r="J435" s="89"/>
      <c r="K435" s="6" t="s">
        <v>1185</v>
      </c>
      <c r="L435" s="89"/>
      <c r="M435" s="6" t="s">
        <v>302</v>
      </c>
      <c r="N435" s="89"/>
      <c r="O435" s="3">
        <v>0</v>
      </c>
      <c r="P435" s="2">
        <v>1</v>
      </c>
      <c r="Q435" s="2">
        <v>0</v>
      </c>
      <c r="R435" s="2">
        <v>0</v>
      </c>
      <c r="S435" s="3">
        <v>0</v>
      </c>
      <c r="T435" s="3">
        <f>O435+(P435*'Total Mantenimiento Anual 2021'!$N$7)+(R435*'Total Mantenimiento Anual 2021'!$N$7)+S435</f>
        <v>9259.2592592592591</v>
      </c>
    </row>
    <row r="436" spans="1:20" ht="14.25">
      <c r="A436" s="6" t="s">
        <v>943</v>
      </c>
      <c r="B436" s="88"/>
      <c r="C436" s="89"/>
      <c r="D436" s="6" t="s">
        <v>966</v>
      </c>
      <c r="E436" s="89"/>
      <c r="F436" s="2" t="s">
        <v>246</v>
      </c>
      <c r="G436" s="6" t="s">
        <v>1186</v>
      </c>
      <c r="H436" s="88"/>
      <c r="I436" s="88"/>
      <c r="J436" s="89"/>
      <c r="K436" s="6" t="s">
        <v>1187</v>
      </c>
      <c r="L436" s="89"/>
      <c r="M436" s="6" t="s">
        <v>302</v>
      </c>
      <c r="N436" s="89"/>
      <c r="O436" s="3">
        <v>0</v>
      </c>
      <c r="P436" s="2">
        <v>0</v>
      </c>
      <c r="Q436" s="2">
        <v>0</v>
      </c>
      <c r="R436" s="2">
        <v>0</v>
      </c>
      <c r="S436" s="3">
        <v>0</v>
      </c>
      <c r="T436" s="3">
        <f>O436+(P436*'Total Mantenimiento Anual 2021'!$N$7)+(R436*'Total Mantenimiento Anual 2021'!$N$7)+S436</f>
        <v>0</v>
      </c>
    </row>
    <row r="437" spans="1:20" ht="14.25">
      <c r="A437" s="6" t="s">
        <v>943</v>
      </c>
      <c r="B437" s="88"/>
      <c r="C437" s="89"/>
      <c r="D437" s="6" t="s">
        <v>966</v>
      </c>
      <c r="E437" s="89"/>
      <c r="F437" s="2" t="s">
        <v>246</v>
      </c>
      <c r="G437" s="6" t="s">
        <v>1188</v>
      </c>
      <c r="H437" s="88"/>
      <c r="I437" s="88"/>
      <c r="J437" s="89"/>
      <c r="K437" s="6" t="s">
        <v>1189</v>
      </c>
      <c r="L437" s="89"/>
      <c r="M437" s="6" t="s">
        <v>302</v>
      </c>
      <c r="N437" s="89"/>
      <c r="O437" s="3">
        <v>0</v>
      </c>
      <c r="P437" s="2">
        <v>1</v>
      </c>
      <c r="Q437" s="2">
        <v>0</v>
      </c>
      <c r="R437" s="2">
        <v>0</v>
      </c>
      <c r="S437" s="3">
        <v>0</v>
      </c>
      <c r="T437" s="3">
        <f>O437+(P437*'Total Mantenimiento Anual 2021'!$N$7)+(R437*'Total Mantenimiento Anual 2021'!$N$7)+S437</f>
        <v>9259.2592592592591</v>
      </c>
    </row>
    <row r="438" spans="1:20" ht="14.25">
      <c r="A438" s="6" t="s">
        <v>943</v>
      </c>
      <c r="B438" s="88"/>
      <c r="C438" s="89"/>
      <c r="D438" s="6" t="s">
        <v>944</v>
      </c>
      <c r="E438" s="89"/>
      <c r="F438" s="2" t="s">
        <v>945</v>
      </c>
      <c r="G438" s="6" t="s">
        <v>1190</v>
      </c>
      <c r="H438" s="88"/>
      <c r="I438" s="88"/>
      <c r="J438" s="89"/>
      <c r="K438" s="6" t="s">
        <v>1191</v>
      </c>
      <c r="L438" s="89"/>
      <c r="M438" s="6" t="s">
        <v>302</v>
      </c>
      <c r="N438" s="89"/>
      <c r="O438" s="3">
        <v>0</v>
      </c>
      <c r="P438" s="2">
        <v>1</v>
      </c>
      <c r="Q438" s="2">
        <v>0</v>
      </c>
      <c r="R438" s="2">
        <v>0</v>
      </c>
      <c r="S438" s="3">
        <v>0</v>
      </c>
      <c r="T438" s="3">
        <f>O438+(P438*'Total Mantenimiento Anual 2021'!$N$7)+(R438*'Total Mantenimiento Anual 2021'!$N$7)+S438</f>
        <v>9259.2592592592591</v>
      </c>
    </row>
    <row r="439" spans="1:20" ht="14.25">
      <c r="A439" s="6" t="s">
        <v>943</v>
      </c>
      <c r="B439" s="88"/>
      <c r="C439" s="89"/>
      <c r="D439" s="6" t="s">
        <v>973</v>
      </c>
      <c r="E439" s="89"/>
      <c r="F439" s="2" t="s">
        <v>260</v>
      </c>
      <c r="G439" s="6" t="s">
        <v>1192</v>
      </c>
      <c r="H439" s="88"/>
      <c r="I439" s="88"/>
      <c r="J439" s="89"/>
      <c r="K439" s="6" t="s">
        <v>1193</v>
      </c>
      <c r="L439" s="89"/>
      <c r="M439" s="6" t="s">
        <v>302</v>
      </c>
      <c r="N439" s="89"/>
      <c r="O439" s="3">
        <v>0</v>
      </c>
      <c r="P439" s="2">
        <v>0</v>
      </c>
      <c r="Q439" s="2">
        <v>0</v>
      </c>
      <c r="R439" s="2">
        <v>0</v>
      </c>
      <c r="S439" s="3">
        <v>0</v>
      </c>
      <c r="T439" s="3">
        <f>O439+(P439*'Total Mantenimiento Anual 2021'!$N$7)+(R439*'Total Mantenimiento Anual 2021'!$N$7)+S439</f>
        <v>0</v>
      </c>
    </row>
    <row r="440" spans="1:20" ht="14.25">
      <c r="A440" s="6" t="s">
        <v>943</v>
      </c>
      <c r="B440" s="88"/>
      <c r="C440" s="89"/>
      <c r="D440" s="6" t="s">
        <v>948</v>
      </c>
      <c r="E440" s="89"/>
      <c r="F440" s="2" t="s">
        <v>246</v>
      </c>
      <c r="G440" s="6" t="s">
        <v>1194</v>
      </c>
      <c r="H440" s="88"/>
      <c r="I440" s="88"/>
      <c r="J440" s="89"/>
      <c r="K440" s="6" t="s">
        <v>1195</v>
      </c>
      <c r="L440" s="89"/>
      <c r="M440" s="6" t="s">
        <v>1196</v>
      </c>
      <c r="N440" s="89"/>
      <c r="O440" s="3">
        <v>0</v>
      </c>
      <c r="P440" s="2">
        <v>0</v>
      </c>
      <c r="Q440" s="2">
        <v>1</v>
      </c>
      <c r="R440" s="2">
        <v>1</v>
      </c>
      <c r="S440" s="3">
        <v>0</v>
      </c>
      <c r="T440" s="3">
        <f>O440+(P440*'Total Mantenimiento Anual 2021'!$N$7)+(R440*'Total Mantenimiento Anual 2021'!$N$7)+S440</f>
        <v>9259.2592592592591</v>
      </c>
    </row>
    <row r="441" spans="1:20" ht="14.25">
      <c r="A441" s="6" t="s">
        <v>1197</v>
      </c>
      <c r="B441" s="88"/>
      <c r="C441" s="89"/>
      <c r="D441" s="6" t="s">
        <v>1198</v>
      </c>
      <c r="E441" s="89"/>
      <c r="F441" s="2" t="s">
        <v>1199</v>
      </c>
      <c r="G441" s="6" t="s">
        <v>1200</v>
      </c>
      <c r="H441" s="88"/>
      <c r="I441" s="88"/>
      <c r="J441" s="89"/>
      <c r="K441" s="6" t="s">
        <v>1201</v>
      </c>
      <c r="L441" s="89"/>
      <c r="M441" s="6" t="s">
        <v>106</v>
      </c>
      <c r="N441" s="89"/>
      <c r="O441" s="3">
        <v>0</v>
      </c>
      <c r="P441" s="2">
        <v>0</v>
      </c>
      <c r="Q441" s="2">
        <v>0</v>
      </c>
      <c r="R441" s="2">
        <v>0</v>
      </c>
      <c r="S441" s="3">
        <v>0</v>
      </c>
      <c r="T441" s="3">
        <f>O441+(P441*'Total Mantenimiento Anual 2021'!$N$7)+(R441*'Total Mantenimiento Anual 2021'!$N$7)+S441</f>
        <v>0</v>
      </c>
    </row>
    <row r="442" spans="1:20" ht="14.25">
      <c r="A442" s="6" t="s">
        <v>1197</v>
      </c>
      <c r="B442" s="88"/>
      <c r="C442" s="89"/>
      <c r="D442" s="6" t="s">
        <v>1198</v>
      </c>
      <c r="E442" s="89"/>
      <c r="F442" s="2" t="s">
        <v>1199</v>
      </c>
      <c r="G442" s="6" t="s">
        <v>1202</v>
      </c>
      <c r="H442" s="88"/>
      <c r="I442" s="88"/>
      <c r="J442" s="89"/>
      <c r="K442" s="6" t="s">
        <v>1203</v>
      </c>
      <c r="L442" s="89"/>
      <c r="M442" s="6" t="s">
        <v>106</v>
      </c>
      <c r="N442" s="89"/>
      <c r="O442" s="3">
        <v>0</v>
      </c>
      <c r="P442" s="2">
        <v>0</v>
      </c>
      <c r="Q442" s="2">
        <v>0</v>
      </c>
      <c r="R442" s="2">
        <v>0</v>
      </c>
      <c r="S442" s="3">
        <v>0</v>
      </c>
      <c r="T442" s="3">
        <f>O442+(P442*'Total Mantenimiento Anual 2021'!$N$7)+(R442*'Total Mantenimiento Anual 2021'!$N$7)+S442</f>
        <v>0</v>
      </c>
    </row>
    <row r="443" spans="1:20" ht="14.25">
      <c r="A443" s="6" t="s">
        <v>1197</v>
      </c>
      <c r="B443" s="88"/>
      <c r="C443" s="89"/>
      <c r="D443" s="6" t="s">
        <v>1198</v>
      </c>
      <c r="E443" s="89"/>
      <c r="F443" s="2" t="s">
        <v>1199</v>
      </c>
      <c r="G443" s="6" t="s">
        <v>1204</v>
      </c>
      <c r="H443" s="88"/>
      <c r="I443" s="88"/>
      <c r="J443" s="89"/>
      <c r="K443" s="6" t="s">
        <v>1205</v>
      </c>
      <c r="L443" s="89"/>
      <c r="M443" s="6" t="s">
        <v>106</v>
      </c>
      <c r="N443" s="89"/>
      <c r="O443" s="3">
        <v>0</v>
      </c>
      <c r="P443" s="2">
        <v>0</v>
      </c>
      <c r="Q443" s="2">
        <v>0</v>
      </c>
      <c r="R443" s="2">
        <v>0</v>
      </c>
      <c r="S443" s="3">
        <v>0</v>
      </c>
      <c r="T443" s="3">
        <f>O443+(P443*'Total Mantenimiento Anual 2021'!$N$7)+(R443*'Total Mantenimiento Anual 2021'!$N$7)+S443</f>
        <v>0</v>
      </c>
    </row>
    <row r="444" spans="1:20" ht="14.25">
      <c r="A444" s="6" t="s">
        <v>1206</v>
      </c>
      <c r="B444" s="88"/>
      <c r="C444" s="89"/>
      <c r="D444" s="6" t="s">
        <v>1207</v>
      </c>
      <c r="E444" s="89"/>
      <c r="F444" s="2" t="s">
        <v>330</v>
      </c>
      <c r="G444" s="6" t="s">
        <v>1208</v>
      </c>
      <c r="H444" s="88"/>
      <c r="I444" s="88"/>
      <c r="J444" s="89"/>
      <c r="K444" s="6" t="s">
        <v>1209</v>
      </c>
      <c r="L444" s="89"/>
      <c r="M444" s="6" t="s">
        <v>310</v>
      </c>
      <c r="N444" s="89"/>
      <c r="O444" s="3">
        <v>0</v>
      </c>
      <c r="P444" s="2">
        <v>0</v>
      </c>
      <c r="Q444" s="2">
        <v>0</v>
      </c>
      <c r="R444" s="2">
        <v>0</v>
      </c>
      <c r="S444" s="3">
        <v>0</v>
      </c>
      <c r="T444" s="3">
        <f>O444+(P444*'Total Mantenimiento Anual 2021'!$N$7)+(R444*'Total Mantenimiento Anual 2021'!$N$7)+S444</f>
        <v>0</v>
      </c>
    </row>
    <row r="445" spans="1:20" ht="14.25">
      <c r="A445" s="6" t="s">
        <v>1210</v>
      </c>
      <c r="B445" s="88"/>
      <c r="C445" s="89"/>
      <c r="D445" s="6" t="s">
        <v>1211</v>
      </c>
      <c r="E445" s="89"/>
      <c r="F445" s="2" t="s">
        <v>260</v>
      </c>
      <c r="G445" s="6" t="s">
        <v>1212</v>
      </c>
      <c r="H445" s="88"/>
      <c r="I445" s="88"/>
      <c r="J445" s="89"/>
      <c r="K445" s="6" t="s">
        <v>1213</v>
      </c>
      <c r="L445" s="89"/>
      <c r="M445" s="6" t="s">
        <v>328</v>
      </c>
      <c r="N445" s="89"/>
      <c r="O445" s="3">
        <v>0</v>
      </c>
      <c r="P445" s="2">
        <v>0</v>
      </c>
      <c r="Q445" s="2">
        <v>0</v>
      </c>
      <c r="R445" s="2">
        <v>0</v>
      </c>
      <c r="S445" s="3">
        <v>0</v>
      </c>
      <c r="T445" s="3">
        <f>O445+(P445*'Total Mantenimiento Anual 2021'!$N$7)+(R445*'Total Mantenimiento Anual 2021'!$N$7)+S445</f>
        <v>0</v>
      </c>
    </row>
    <row r="446" spans="1:20" ht="14.25">
      <c r="A446" s="6" t="s">
        <v>1210</v>
      </c>
      <c r="B446" s="88"/>
      <c r="C446" s="89"/>
      <c r="D446" s="6" t="s">
        <v>1211</v>
      </c>
      <c r="E446" s="89"/>
      <c r="F446" s="2" t="s">
        <v>260</v>
      </c>
      <c r="G446" s="6" t="s">
        <v>1214</v>
      </c>
      <c r="H446" s="88"/>
      <c r="I446" s="88"/>
      <c r="J446" s="89"/>
      <c r="K446" s="6" t="s">
        <v>1215</v>
      </c>
      <c r="L446" s="89"/>
      <c r="M446" s="6" t="s">
        <v>35</v>
      </c>
      <c r="N446" s="89"/>
      <c r="O446" s="3">
        <v>0</v>
      </c>
      <c r="P446" s="2">
        <v>0</v>
      </c>
      <c r="Q446" s="2">
        <v>0</v>
      </c>
      <c r="R446" s="2">
        <v>0</v>
      </c>
      <c r="S446" s="3">
        <v>0</v>
      </c>
      <c r="T446" s="3">
        <f>O446+(P446*'Total Mantenimiento Anual 2021'!$N$7)+(R446*'Total Mantenimiento Anual 2021'!$N$7)+S446</f>
        <v>0</v>
      </c>
    </row>
    <row r="447" spans="1:20" ht="14.25">
      <c r="A447" s="6" t="s">
        <v>1210</v>
      </c>
      <c r="B447" s="88"/>
      <c r="C447" s="89"/>
      <c r="D447" s="6" t="s">
        <v>1211</v>
      </c>
      <c r="E447" s="89"/>
      <c r="F447" s="2" t="s">
        <v>260</v>
      </c>
      <c r="G447" s="6" t="s">
        <v>1216</v>
      </c>
      <c r="H447" s="88"/>
      <c r="I447" s="88"/>
      <c r="J447" s="89"/>
      <c r="K447" s="6" t="s">
        <v>1217</v>
      </c>
      <c r="L447" s="89"/>
      <c r="M447" s="6" t="s">
        <v>106</v>
      </c>
      <c r="N447" s="89"/>
      <c r="O447" s="3">
        <v>0</v>
      </c>
      <c r="P447" s="2">
        <v>0</v>
      </c>
      <c r="Q447" s="2">
        <v>0</v>
      </c>
      <c r="R447" s="2">
        <v>0</v>
      </c>
      <c r="S447" s="3">
        <v>0</v>
      </c>
      <c r="T447" s="3">
        <f>O447+(P447*'Total Mantenimiento Anual 2021'!$N$7)+(R447*'Total Mantenimiento Anual 2021'!$N$7)+S447</f>
        <v>0</v>
      </c>
    </row>
    <row r="448" spans="1:20" ht="14.25">
      <c r="A448" s="6" t="s">
        <v>1218</v>
      </c>
      <c r="B448" s="88"/>
      <c r="C448" s="89"/>
      <c r="D448" s="6" t="s">
        <v>1219</v>
      </c>
      <c r="E448" s="89"/>
      <c r="F448" s="2" t="s">
        <v>1220</v>
      </c>
      <c r="G448" s="6" t="s">
        <v>1221</v>
      </c>
      <c r="H448" s="88"/>
      <c r="I448" s="88"/>
      <c r="J448" s="89"/>
      <c r="K448" s="6" t="s">
        <v>1222</v>
      </c>
      <c r="L448" s="89"/>
      <c r="M448" s="6" t="s">
        <v>40</v>
      </c>
      <c r="N448" s="89"/>
      <c r="O448" s="3">
        <v>0</v>
      </c>
      <c r="P448" s="2">
        <v>0</v>
      </c>
      <c r="Q448" s="2">
        <v>0</v>
      </c>
      <c r="R448" s="2">
        <v>0</v>
      </c>
      <c r="S448" s="3">
        <v>0</v>
      </c>
      <c r="T448" s="3">
        <f>O448+(P448*'Total Mantenimiento Anual 2021'!$N$7)+(R448*'Total Mantenimiento Anual 2021'!$N$7)+S448</f>
        <v>0</v>
      </c>
    </row>
    <row r="449" spans="1:20" ht="14.25">
      <c r="A449" s="6" t="s">
        <v>1218</v>
      </c>
      <c r="B449" s="88"/>
      <c r="C449" s="89"/>
      <c r="D449" s="6" t="s">
        <v>1219</v>
      </c>
      <c r="E449" s="89"/>
      <c r="F449" s="2" t="s">
        <v>1220</v>
      </c>
      <c r="G449" s="6" t="s">
        <v>1223</v>
      </c>
      <c r="H449" s="88"/>
      <c r="I449" s="88"/>
      <c r="J449" s="89"/>
      <c r="K449" s="6" t="s">
        <v>117</v>
      </c>
      <c r="L449" s="89"/>
      <c r="M449" s="6" t="s">
        <v>40</v>
      </c>
      <c r="N449" s="89"/>
      <c r="O449" s="3">
        <v>0</v>
      </c>
      <c r="P449" s="2">
        <v>0</v>
      </c>
      <c r="Q449" s="2">
        <v>0</v>
      </c>
      <c r="R449" s="2">
        <v>0</v>
      </c>
      <c r="S449" s="3">
        <v>0</v>
      </c>
      <c r="T449" s="3">
        <f>O449+(P449*'Total Mantenimiento Anual 2021'!$N$7)+(R449*'Total Mantenimiento Anual 2021'!$N$7)+S449</f>
        <v>0</v>
      </c>
    </row>
    <row r="450" spans="1:20" ht="14.25">
      <c r="A450" s="6" t="s">
        <v>1218</v>
      </c>
      <c r="B450" s="88"/>
      <c r="C450" s="89"/>
      <c r="D450" s="6" t="s">
        <v>1219</v>
      </c>
      <c r="E450" s="89"/>
      <c r="F450" s="2" t="s">
        <v>1220</v>
      </c>
      <c r="G450" s="6" t="s">
        <v>1224</v>
      </c>
      <c r="H450" s="88"/>
      <c r="I450" s="88"/>
      <c r="J450" s="89"/>
      <c r="K450" s="6" t="s">
        <v>117</v>
      </c>
      <c r="L450" s="89"/>
      <c r="M450" s="6" t="s">
        <v>40</v>
      </c>
      <c r="N450" s="89"/>
      <c r="O450" s="3">
        <v>0</v>
      </c>
      <c r="P450" s="2">
        <v>0</v>
      </c>
      <c r="Q450" s="2">
        <v>0</v>
      </c>
      <c r="R450" s="2">
        <v>0</v>
      </c>
      <c r="S450" s="3">
        <v>0</v>
      </c>
      <c r="T450" s="3">
        <f>O450+(P450*'Total Mantenimiento Anual 2021'!$N$7)+(R450*'Total Mantenimiento Anual 2021'!$N$7)+S450</f>
        <v>0</v>
      </c>
    </row>
    <row r="451" spans="1:20" ht="14.25">
      <c r="A451" s="6" t="s">
        <v>1218</v>
      </c>
      <c r="B451" s="88"/>
      <c r="C451" s="89"/>
      <c r="D451" s="6" t="s">
        <v>1219</v>
      </c>
      <c r="E451" s="89"/>
      <c r="F451" s="2" t="s">
        <v>1220</v>
      </c>
      <c r="G451" s="6" t="s">
        <v>1225</v>
      </c>
      <c r="H451" s="88"/>
      <c r="I451" s="88"/>
      <c r="J451" s="89"/>
      <c r="K451" s="6" t="s">
        <v>220</v>
      </c>
      <c r="L451" s="89"/>
      <c r="M451" s="6" t="s">
        <v>40</v>
      </c>
      <c r="N451" s="89"/>
      <c r="O451" s="3">
        <v>0</v>
      </c>
      <c r="P451" s="2">
        <v>0</v>
      </c>
      <c r="Q451" s="2">
        <v>0</v>
      </c>
      <c r="R451" s="2">
        <v>0</v>
      </c>
      <c r="S451" s="3">
        <v>0</v>
      </c>
      <c r="T451" s="3">
        <f>O451+(P451*'Total Mantenimiento Anual 2021'!$N$7)+(R451*'Total Mantenimiento Anual 2021'!$N$7)+S451</f>
        <v>0</v>
      </c>
    </row>
    <row r="452" spans="1:20" ht="14.25">
      <c r="A452" s="6" t="s">
        <v>1226</v>
      </c>
      <c r="B452" s="88"/>
      <c r="C452" s="89"/>
      <c r="D452" s="6" t="s">
        <v>1227</v>
      </c>
      <c r="E452" s="89"/>
      <c r="F452" s="2" t="s">
        <v>777</v>
      </c>
      <c r="G452" s="6" t="s">
        <v>1228</v>
      </c>
      <c r="H452" s="88"/>
      <c r="I452" s="88"/>
      <c r="J452" s="89"/>
      <c r="K452" s="6" t="s">
        <v>1229</v>
      </c>
      <c r="L452" s="89"/>
      <c r="M452" s="6" t="s">
        <v>35</v>
      </c>
      <c r="N452" s="89"/>
      <c r="O452" s="3">
        <v>0</v>
      </c>
      <c r="P452" s="2">
        <v>0</v>
      </c>
      <c r="Q452" s="2">
        <v>0</v>
      </c>
      <c r="R452" s="2">
        <v>0</v>
      </c>
      <c r="S452" s="3">
        <v>0</v>
      </c>
      <c r="T452" s="3">
        <f>O452+(P452*'Total Mantenimiento Anual 2021'!$N$7)+(R452*'Total Mantenimiento Anual 2021'!$N$7)+S452</f>
        <v>0</v>
      </c>
    </row>
    <row r="453" spans="1:20" ht="14.25">
      <c r="A453" s="6" t="s">
        <v>1226</v>
      </c>
      <c r="B453" s="88"/>
      <c r="C453" s="89"/>
      <c r="D453" s="6" t="s">
        <v>1227</v>
      </c>
      <c r="E453" s="89"/>
      <c r="F453" s="2" t="s">
        <v>777</v>
      </c>
      <c r="G453" s="6" t="s">
        <v>1230</v>
      </c>
      <c r="H453" s="88"/>
      <c r="I453" s="88"/>
      <c r="J453" s="89"/>
      <c r="K453" s="6" t="s">
        <v>1231</v>
      </c>
      <c r="L453" s="89"/>
      <c r="M453" s="6" t="s">
        <v>896</v>
      </c>
      <c r="N453" s="89"/>
      <c r="O453" s="3">
        <v>0</v>
      </c>
      <c r="P453" s="2">
        <v>0</v>
      </c>
      <c r="Q453" s="2">
        <v>0</v>
      </c>
      <c r="R453" s="2">
        <v>0</v>
      </c>
      <c r="S453" s="3">
        <v>0</v>
      </c>
      <c r="T453" s="3">
        <f>O453+(P453*'Total Mantenimiento Anual 2021'!$N$7)+(R453*'Total Mantenimiento Anual 2021'!$N$7)+S453</f>
        <v>0</v>
      </c>
    </row>
    <row r="454" spans="1:20" ht="14.25">
      <c r="A454" s="6" t="s">
        <v>1226</v>
      </c>
      <c r="B454" s="88"/>
      <c r="C454" s="89"/>
      <c r="D454" s="6" t="s">
        <v>1227</v>
      </c>
      <c r="E454" s="89"/>
      <c r="F454" s="2" t="s">
        <v>777</v>
      </c>
      <c r="G454" s="6" t="s">
        <v>1232</v>
      </c>
      <c r="H454" s="88"/>
      <c r="I454" s="88"/>
      <c r="J454" s="89"/>
      <c r="K454" s="6" t="s">
        <v>1233</v>
      </c>
      <c r="L454" s="89"/>
      <c r="M454" s="6" t="s">
        <v>106</v>
      </c>
      <c r="N454" s="89"/>
      <c r="O454" s="3">
        <v>0</v>
      </c>
      <c r="P454" s="2">
        <v>0</v>
      </c>
      <c r="Q454" s="2">
        <v>0</v>
      </c>
      <c r="R454" s="2">
        <v>0</v>
      </c>
      <c r="S454" s="3">
        <v>0</v>
      </c>
      <c r="T454" s="3">
        <f>O454+(P454*'Total Mantenimiento Anual 2021'!$N$7)+(R454*'Total Mantenimiento Anual 2021'!$N$7)+S454</f>
        <v>0</v>
      </c>
    </row>
    <row r="455" spans="1:20" ht="14.25">
      <c r="A455" s="6" t="s">
        <v>1234</v>
      </c>
      <c r="B455" s="88"/>
      <c r="C455" s="89"/>
      <c r="D455" s="6" t="s">
        <v>1235</v>
      </c>
      <c r="E455" s="89"/>
      <c r="F455" s="2" t="s">
        <v>1236</v>
      </c>
      <c r="G455" s="6" t="s">
        <v>1237</v>
      </c>
      <c r="H455" s="88"/>
      <c r="I455" s="88"/>
      <c r="J455" s="89"/>
      <c r="K455" s="6" t="s">
        <v>1238</v>
      </c>
      <c r="L455" s="89"/>
      <c r="M455" s="6" t="s">
        <v>99</v>
      </c>
      <c r="N455" s="89"/>
      <c r="O455" s="3">
        <v>0</v>
      </c>
      <c r="P455" s="2">
        <v>0</v>
      </c>
      <c r="Q455" s="2">
        <v>0</v>
      </c>
      <c r="R455" s="2">
        <v>0</v>
      </c>
      <c r="S455" s="3">
        <v>0</v>
      </c>
      <c r="T455" s="3">
        <f>O455+(P455*'Total Mantenimiento Anual 2021'!$N$7)+(R455*'Total Mantenimiento Anual 2021'!$N$7)+S455</f>
        <v>0</v>
      </c>
    </row>
    <row r="456" spans="1:20" ht="14.25">
      <c r="A456" s="6" t="s">
        <v>1234</v>
      </c>
      <c r="B456" s="88"/>
      <c r="C456" s="89"/>
      <c r="D456" s="6" t="s">
        <v>1235</v>
      </c>
      <c r="E456" s="89"/>
      <c r="F456" s="2" t="s">
        <v>1236</v>
      </c>
      <c r="G456" s="6" t="s">
        <v>1239</v>
      </c>
      <c r="H456" s="88"/>
      <c r="I456" s="88"/>
      <c r="J456" s="89"/>
      <c r="K456" s="6" t="s">
        <v>1238</v>
      </c>
      <c r="L456" s="89"/>
      <c r="M456" s="6" t="s">
        <v>99</v>
      </c>
      <c r="N456" s="89"/>
      <c r="O456" s="3">
        <v>0</v>
      </c>
      <c r="P456" s="2">
        <v>0</v>
      </c>
      <c r="Q456" s="2">
        <v>0</v>
      </c>
      <c r="R456" s="2">
        <v>0</v>
      </c>
      <c r="S456" s="3">
        <v>0</v>
      </c>
      <c r="T456" s="3">
        <f>O456+(P456*'Total Mantenimiento Anual 2021'!$N$7)+(R456*'Total Mantenimiento Anual 2021'!$N$7)+S456</f>
        <v>0</v>
      </c>
    </row>
    <row r="457" spans="1:20" ht="14.25">
      <c r="A457" s="6" t="s">
        <v>1234</v>
      </c>
      <c r="B457" s="88"/>
      <c r="C457" s="89"/>
      <c r="D457" s="6" t="s">
        <v>1240</v>
      </c>
      <c r="E457" s="89"/>
      <c r="F457" s="2" t="s">
        <v>1236</v>
      </c>
      <c r="G457" s="6" t="s">
        <v>1241</v>
      </c>
      <c r="H457" s="88"/>
      <c r="I457" s="88"/>
      <c r="J457" s="89"/>
      <c r="K457" s="6" t="s">
        <v>1242</v>
      </c>
      <c r="L457" s="89"/>
      <c r="M457" s="6" t="s">
        <v>99</v>
      </c>
      <c r="N457" s="89"/>
      <c r="O457" s="3">
        <v>0</v>
      </c>
      <c r="P457" s="2">
        <v>0</v>
      </c>
      <c r="Q457" s="2">
        <v>0</v>
      </c>
      <c r="R457" s="2">
        <v>0</v>
      </c>
      <c r="S457" s="3">
        <v>0</v>
      </c>
      <c r="T457" s="3">
        <f>O457+(P457*'Total Mantenimiento Anual 2021'!$N$7)+(R457*'Total Mantenimiento Anual 2021'!$N$7)+S457</f>
        <v>0</v>
      </c>
    </row>
    <row r="458" spans="1:20" ht="14.25">
      <c r="A458" s="6" t="s">
        <v>1243</v>
      </c>
      <c r="B458" s="88"/>
      <c r="C458" s="89"/>
      <c r="D458" s="6" t="s">
        <v>1244</v>
      </c>
      <c r="E458" s="89"/>
      <c r="F458" s="2" t="s">
        <v>1245</v>
      </c>
      <c r="G458" s="6" t="s">
        <v>1246</v>
      </c>
      <c r="H458" s="88"/>
      <c r="I458" s="88"/>
      <c r="J458" s="89"/>
      <c r="K458" s="6" t="s">
        <v>1247</v>
      </c>
      <c r="L458" s="89"/>
      <c r="M458" s="6" t="s">
        <v>318</v>
      </c>
      <c r="N458" s="89"/>
      <c r="O458" s="3">
        <v>0</v>
      </c>
      <c r="P458" s="2">
        <v>0</v>
      </c>
      <c r="Q458" s="2">
        <v>0</v>
      </c>
      <c r="R458" s="2">
        <v>0</v>
      </c>
      <c r="S458" s="3">
        <v>0</v>
      </c>
      <c r="T458" s="3">
        <f>O458+(P458*'Total Mantenimiento Anual 2021'!$N$7)+(R458*'Total Mantenimiento Anual 2021'!$N$7)+S458</f>
        <v>0</v>
      </c>
    </row>
    <row r="459" spans="1:20" ht="14.25">
      <c r="A459" s="6" t="s">
        <v>1248</v>
      </c>
      <c r="B459" s="88"/>
      <c r="C459" s="89"/>
      <c r="D459" s="6" t="s">
        <v>1249</v>
      </c>
      <c r="E459" s="89"/>
      <c r="F459" s="2" t="s">
        <v>1250</v>
      </c>
      <c r="G459" s="6" t="s">
        <v>1251</v>
      </c>
      <c r="H459" s="88"/>
      <c r="I459" s="88"/>
      <c r="J459" s="89"/>
      <c r="K459" s="6" t="s">
        <v>1252</v>
      </c>
      <c r="L459" s="89"/>
      <c r="M459" s="6" t="s">
        <v>30</v>
      </c>
      <c r="N459" s="89"/>
      <c r="O459" s="3">
        <v>246000</v>
      </c>
      <c r="P459" s="2">
        <v>2</v>
      </c>
      <c r="Q459" s="2">
        <v>2</v>
      </c>
      <c r="R459" s="2">
        <v>5</v>
      </c>
      <c r="S459" s="3">
        <v>0</v>
      </c>
      <c r="T459" s="3">
        <f>O459+(P459*'Total Mantenimiento Anual 2021'!$N$7)+(R459*'Total Mantenimiento Anual 2021'!$N$7)+S459</f>
        <v>310814.81481481483</v>
      </c>
    </row>
    <row r="460" spans="1:20" ht="14.25">
      <c r="A460" s="6" t="s">
        <v>1248</v>
      </c>
      <c r="B460" s="88"/>
      <c r="C460" s="89"/>
      <c r="D460" s="6" t="s">
        <v>1253</v>
      </c>
      <c r="E460" s="89"/>
      <c r="F460" s="2" t="s">
        <v>457</v>
      </c>
      <c r="G460" s="6" t="s">
        <v>1254</v>
      </c>
      <c r="H460" s="88"/>
      <c r="I460" s="88"/>
      <c r="J460" s="89"/>
      <c r="K460" s="6" t="s">
        <v>1255</v>
      </c>
      <c r="L460" s="89"/>
      <c r="M460" s="6" t="s">
        <v>30</v>
      </c>
      <c r="N460" s="89"/>
      <c r="O460" s="3">
        <v>0</v>
      </c>
      <c r="P460" s="2">
        <v>0</v>
      </c>
      <c r="Q460" s="2">
        <v>0</v>
      </c>
      <c r="R460" s="2">
        <v>0</v>
      </c>
      <c r="S460" s="3">
        <v>0</v>
      </c>
      <c r="T460" s="3">
        <f>O460+(P460*'Total Mantenimiento Anual 2021'!$N$7)+(R460*'Total Mantenimiento Anual 2021'!$N$7)+S460</f>
        <v>0</v>
      </c>
    </row>
    <row r="461" spans="1:20" ht="14.25">
      <c r="A461" s="6" t="s">
        <v>1256</v>
      </c>
      <c r="B461" s="88"/>
      <c r="C461" s="89"/>
      <c r="D461" s="6" t="s">
        <v>1257</v>
      </c>
      <c r="E461" s="89"/>
      <c r="F461" s="2" t="s">
        <v>1258</v>
      </c>
      <c r="G461" s="6" t="s">
        <v>1259</v>
      </c>
      <c r="H461" s="88"/>
      <c r="I461" s="88"/>
      <c r="J461" s="89"/>
      <c r="K461" s="6" t="s">
        <v>1260</v>
      </c>
      <c r="L461" s="89"/>
      <c r="M461" s="6" t="s">
        <v>66</v>
      </c>
      <c r="N461" s="89"/>
      <c r="O461" s="3">
        <v>0</v>
      </c>
      <c r="P461" s="2">
        <v>0</v>
      </c>
      <c r="Q461" s="2">
        <v>0</v>
      </c>
      <c r="R461" s="2">
        <v>0</v>
      </c>
      <c r="S461" s="3">
        <v>0</v>
      </c>
      <c r="T461" s="3">
        <f>O461+(P461*'Total Mantenimiento Anual 2021'!$N$7)+(R461*'Total Mantenimiento Anual 2021'!$N$7)+S461</f>
        <v>0</v>
      </c>
    </row>
    <row r="462" spans="1:20" ht="14.25">
      <c r="A462" s="6" t="s">
        <v>1256</v>
      </c>
      <c r="B462" s="88"/>
      <c r="C462" s="89"/>
      <c r="D462" s="6" t="s">
        <v>1257</v>
      </c>
      <c r="E462" s="89"/>
      <c r="F462" s="2" t="s">
        <v>1258</v>
      </c>
      <c r="G462" s="6" t="s">
        <v>1261</v>
      </c>
      <c r="H462" s="88"/>
      <c r="I462" s="88"/>
      <c r="J462" s="89"/>
      <c r="K462" s="6" t="s">
        <v>1262</v>
      </c>
      <c r="L462" s="89"/>
      <c r="M462" s="6" t="s">
        <v>81</v>
      </c>
      <c r="N462" s="89"/>
      <c r="O462" s="3">
        <v>252000</v>
      </c>
      <c r="P462" s="2">
        <v>0</v>
      </c>
      <c r="Q462" s="2">
        <v>1</v>
      </c>
      <c r="R462" s="2">
        <v>1</v>
      </c>
      <c r="S462" s="3">
        <v>0</v>
      </c>
      <c r="T462" s="3">
        <f>O462+(P462*'Total Mantenimiento Anual 2021'!$N$7)+(R462*'Total Mantenimiento Anual 2021'!$N$7)+S462</f>
        <v>261259.25925925927</v>
      </c>
    </row>
    <row r="463" spans="1:20" ht="14.25">
      <c r="A463" s="6" t="s">
        <v>1256</v>
      </c>
      <c r="B463" s="88"/>
      <c r="C463" s="89"/>
      <c r="D463" s="6" t="s">
        <v>1263</v>
      </c>
      <c r="E463" s="89"/>
      <c r="F463" s="2" t="s">
        <v>1258</v>
      </c>
      <c r="G463" s="6" t="s">
        <v>1264</v>
      </c>
      <c r="H463" s="88"/>
      <c r="I463" s="88"/>
      <c r="J463" s="89"/>
      <c r="K463" s="6" t="s">
        <v>1265</v>
      </c>
      <c r="L463" s="89"/>
      <c r="M463" s="6" t="s">
        <v>96</v>
      </c>
      <c r="N463" s="89"/>
      <c r="O463" s="3">
        <v>0</v>
      </c>
      <c r="P463" s="2">
        <v>0</v>
      </c>
      <c r="Q463" s="2">
        <v>0</v>
      </c>
      <c r="R463" s="2">
        <v>0</v>
      </c>
      <c r="S463" s="3">
        <v>0</v>
      </c>
      <c r="T463" s="3">
        <f>O463+(P463*'Total Mantenimiento Anual 2021'!$N$7)+(R463*'Total Mantenimiento Anual 2021'!$N$7)+S463</f>
        <v>0</v>
      </c>
    </row>
    <row r="464" spans="1:20" ht="14.25">
      <c r="A464" s="6" t="s">
        <v>1256</v>
      </c>
      <c r="B464" s="88"/>
      <c r="C464" s="89"/>
      <c r="D464" s="6" t="s">
        <v>1266</v>
      </c>
      <c r="E464" s="89"/>
      <c r="F464" s="2" t="s">
        <v>1267</v>
      </c>
      <c r="G464" s="6" t="s">
        <v>1268</v>
      </c>
      <c r="H464" s="88"/>
      <c r="I464" s="88"/>
      <c r="J464" s="89"/>
      <c r="K464" s="6" t="s">
        <v>1269</v>
      </c>
      <c r="L464" s="89"/>
      <c r="M464" s="6" t="s">
        <v>96</v>
      </c>
      <c r="N464" s="89"/>
      <c r="O464" s="3">
        <v>0</v>
      </c>
      <c r="P464" s="2">
        <v>0</v>
      </c>
      <c r="Q464" s="2">
        <v>0</v>
      </c>
      <c r="R464" s="2">
        <v>0</v>
      </c>
      <c r="S464" s="3">
        <v>0</v>
      </c>
      <c r="T464" s="3">
        <f>O464+(P464*'Total Mantenimiento Anual 2021'!$N$7)+(R464*'Total Mantenimiento Anual 2021'!$N$7)+S464</f>
        <v>0</v>
      </c>
    </row>
    <row r="465" spans="1:20" ht="14.25">
      <c r="A465" s="6" t="s">
        <v>1256</v>
      </c>
      <c r="B465" s="88"/>
      <c r="C465" s="89"/>
      <c r="D465" s="6" t="s">
        <v>1270</v>
      </c>
      <c r="E465" s="89"/>
      <c r="F465" s="2" t="s">
        <v>1271</v>
      </c>
      <c r="G465" s="6" t="s">
        <v>1272</v>
      </c>
      <c r="H465" s="88"/>
      <c r="I465" s="88"/>
      <c r="J465" s="89"/>
      <c r="K465" s="6" t="s">
        <v>1273</v>
      </c>
      <c r="L465" s="89"/>
      <c r="M465" s="6" t="s">
        <v>96</v>
      </c>
      <c r="N465" s="89"/>
      <c r="O465" s="3">
        <v>0</v>
      </c>
      <c r="P465" s="2">
        <v>0</v>
      </c>
      <c r="Q465" s="2">
        <v>0</v>
      </c>
      <c r="R465" s="2">
        <v>0</v>
      </c>
      <c r="S465" s="3">
        <v>0</v>
      </c>
      <c r="T465" s="3">
        <f>O465+(P465*'Total Mantenimiento Anual 2021'!$N$7)+(R465*'Total Mantenimiento Anual 2021'!$N$7)+S465</f>
        <v>0</v>
      </c>
    </row>
    <row r="466" spans="1:20" ht="14.25">
      <c r="A466" s="6" t="s">
        <v>1256</v>
      </c>
      <c r="B466" s="88"/>
      <c r="C466" s="89"/>
      <c r="D466" s="6" t="s">
        <v>1257</v>
      </c>
      <c r="E466" s="89"/>
      <c r="F466" s="2" t="s">
        <v>1258</v>
      </c>
      <c r="G466" s="6" t="s">
        <v>1274</v>
      </c>
      <c r="H466" s="88"/>
      <c r="I466" s="88"/>
      <c r="J466" s="89"/>
      <c r="K466" s="6" t="s">
        <v>1275</v>
      </c>
      <c r="L466" s="89"/>
      <c r="M466" s="6" t="s">
        <v>99</v>
      </c>
      <c r="N466" s="89"/>
      <c r="O466" s="3">
        <v>0</v>
      </c>
      <c r="P466" s="2">
        <v>0</v>
      </c>
      <c r="Q466" s="2">
        <v>0</v>
      </c>
      <c r="R466" s="2">
        <v>0</v>
      </c>
      <c r="S466" s="3">
        <v>0</v>
      </c>
      <c r="T466" s="3">
        <f>O466+(P466*'Total Mantenimiento Anual 2021'!$N$7)+(R466*'Total Mantenimiento Anual 2021'!$N$7)+S466</f>
        <v>0</v>
      </c>
    </row>
    <row r="467" spans="1:20" ht="14.25">
      <c r="A467" s="6" t="s">
        <v>1256</v>
      </c>
      <c r="B467" s="88"/>
      <c r="C467" s="89"/>
      <c r="D467" s="6" t="s">
        <v>1276</v>
      </c>
      <c r="E467" s="89"/>
      <c r="F467" s="2" t="s">
        <v>1258</v>
      </c>
      <c r="G467" s="6" t="s">
        <v>1277</v>
      </c>
      <c r="H467" s="88"/>
      <c r="I467" s="88"/>
      <c r="J467" s="89"/>
      <c r="K467" s="6" t="s">
        <v>1278</v>
      </c>
      <c r="L467" s="89"/>
      <c r="M467" s="6" t="s">
        <v>310</v>
      </c>
      <c r="N467" s="89"/>
      <c r="O467" s="3">
        <v>0</v>
      </c>
      <c r="P467" s="2">
        <v>0</v>
      </c>
      <c r="Q467" s="2">
        <v>0</v>
      </c>
      <c r="R467" s="2">
        <v>0</v>
      </c>
      <c r="S467" s="3">
        <v>0</v>
      </c>
      <c r="T467" s="3">
        <f>O467+(P467*'Total Mantenimiento Anual 2021'!$N$7)+(R467*'Total Mantenimiento Anual 2021'!$N$7)+S467</f>
        <v>0</v>
      </c>
    </row>
    <row r="468" spans="1:20" ht="14.25">
      <c r="A468" s="6" t="s">
        <v>1256</v>
      </c>
      <c r="B468" s="88"/>
      <c r="C468" s="89"/>
      <c r="D468" s="6" t="s">
        <v>1279</v>
      </c>
      <c r="E468" s="89"/>
      <c r="F468" s="2" t="s">
        <v>1280</v>
      </c>
      <c r="G468" s="6" t="s">
        <v>1281</v>
      </c>
      <c r="H468" s="88"/>
      <c r="I468" s="88"/>
      <c r="J468" s="89"/>
      <c r="K468" s="6" t="s">
        <v>1282</v>
      </c>
      <c r="L468" s="89"/>
      <c r="M468" s="6" t="s">
        <v>310</v>
      </c>
      <c r="N468" s="89"/>
      <c r="O468" s="3">
        <v>0</v>
      </c>
      <c r="P468" s="2">
        <v>0</v>
      </c>
      <c r="Q468" s="2">
        <v>0</v>
      </c>
      <c r="R468" s="2">
        <v>0</v>
      </c>
      <c r="S468" s="3">
        <v>0</v>
      </c>
      <c r="T468" s="3">
        <f>O468+(P468*'Total Mantenimiento Anual 2021'!$N$7)+(R468*'Total Mantenimiento Anual 2021'!$N$7)+S468</f>
        <v>0</v>
      </c>
    </row>
    <row r="469" spans="1:20" ht="14.25">
      <c r="A469" s="6" t="s">
        <v>1256</v>
      </c>
      <c r="B469" s="88"/>
      <c r="C469" s="89"/>
      <c r="D469" s="6" t="s">
        <v>1257</v>
      </c>
      <c r="E469" s="89"/>
      <c r="F469" s="2" t="s">
        <v>1258</v>
      </c>
      <c r="G469" s="6" t="s">
        <v>1283</v>
      </c>
      <c r="H469" s="88"/>
      <c r="I469" s="88"/>
      <c r="J469" s="89"/>
      <c r="K469" s="6" t="s">
        <v>1284</v>
      </c>
      <c r="L469" s="89"/>
      <c r="M469" s="6" t="s">
        <v>35</v>
      </c>
      <c r="N469" s="89"/>
      <c r="O469" s="3">
        <v>0</v>
      </c>
      <c r="P469" s="2">
        <v>0</v>
      </c>
      <c r="Q469" s="2">
        <v>0</v>
      </c>
      <c r="R469" s="2">
        <v>0</v>
      </c>
      <c r="S469" s="3">
        <v>0</v>
      </c>
      <c r="T469" s="3">
        <f>O469+(P469*'Total Mantenimiento Anual 2021'!$N$7)+(R469*'Total Mantenimiento Anual 2021'!$N$7)+S469</f>
        <v>0</v>
      </c>
    </row>
    <row r="470" spans="1:20" ht="14.25">
      <c r="A470" s="6" t="s">
        <v>1285</v>
      </c>
      <c r="B470" s="88"/>
      <c r="C470" s="89"/>
      <c r="D470" s="6" t="s">
        <v>1286</v>
      </c>
      <c r="E470" s="89"/>
      <c r="F470" s="2" t="s">
        <v>961</v>
      </c>
      <c r="G470" s="6" t="s">
        <v>1287</v>
      </c>
      <c r="H470" s="88"/>
      <c r="I470" s="88"/>
      <c r="J470" s="89"/>
      <c r="K470" s="6" t="s">
        <v>1288</v>
      </c>
      <c r="L470" s="89"/>
      <c r="M470" s="6" t="s">
        <v>896</v>
      </c>
      <c r="N470" s="89"/>
      <c r="O470" s="3">
        <v>0</v>
      </c>
      <c r="P470" s="2">
        <v>0</v>
      </c>
      <c r="Q470" s="2">
        <v>0</v>
      </c>
      <c r="R470" s="2">
        <v>0</v>
      </c>
      <c r="S470" s="3">
        <v>0</v>
      </c>
      <c r="T470" s="3">
        <f>O470+(P470*'Total Mantenimiento Anual 2021'!$N$7)+(R470*'Total Mantenimiento Anual 2021'!$N$7)+S470</f>
        <v>0</v>
      </c>
    </row>
    <row r="471" spans="1:20" ht="14.25">
      <c r="A471" s="6" t="s">
        <v>1285</v>
      </c>
      <c r="B471" s="88"/>
      <c r="C471" s="89"/>
      <c r="D471" s="6" t="s">
        <v>1286</v>
      </c>
      <c r="E471" s="89"/>
      <c r="F471" s="2" t="s">
        <v>961</v>
      </c>
      <c r="G471" s="6" t="s">
        <v>1289</v>
      </c>
      <c r="H471" s="88"/>
      <c r="I471" s="88"/>
      <c r="J471" s="89"/>
      <c r="K471" s="6" t="s">
        <v>1290</v>
      </c>
      <c r="L471" s="89"/>
      <c r="M471" s="6" t="s">
        <v>896</v>
      </c>
      <c r="N471" s="89"/>
      <c r="O471" s="3">
        <v>0</v>
      </c>
      <c r="P471" s="2">
        <v>0</v>
      </c>
      <c r="Q471" s="2">
        <v>0</v>
      </c>
      <c r="R471" s="2">
        <v>0</v>
      </c>
      <c r="S471" s="3">
        <v>0</v>
      </c>
      <c r="T471" s="3">
        <f>O471+(P471*'Total Mantenimiento Anual 2021'!$N$7)+(R471*'Total Mantenimiento Anual 2021'!$N$7)+S471</f>
        <v>0</v>
      </c>
    </row>
    <row r="472" spans="1:20" ht="14.25">
      <c r="A472" s="6" t="s">
        <v>1285</v>
      </c>
      <c r="B472" s="88"/>
      <c r="C472" s="89"/>
      <c r="D472" s="6" t="s">
        <v>1286</v>
      </c>
      <c r="E472" s="89"/>
      <c r="F472" s="2" t="s">
        <v>961</v>
      </c>
      <c r="G472" s="6" t="s">
        <v>1291</v>
      </c>
      <c r="H472" s="88"/>
      <c r="I472" s="88"/>
      <c r="J472" s="89"/>
      <c r="K472" s="6" t="s">
        <v>1292</v>
      </c>
      <c r="L472" s="89"/>
      <c r="M472" s="6" t="s">
        <v>896</v>
      </c>
      <c r="N472" s="89"/>
      <c r="O472" s="3">
        <v>0</v>
      </c>
      <c r="P472" s="2">
        <v>0</v>
      </c>
      <c r="Q472" s="2">
        <v>0</v>
      </c>
      <c r="R472" s="2">
        <v>0</v>
      </c>
      <c r="S472" s="3">
        <v>0</v>
      </c>
      <c r="T472" s="3">
        <f>O472+(P472*'Total Mantenimiento Anual 2021'!$N$7)+(R472*'Total Mantenimiento Anual 2021'!$N$7)+S472</f>
        <v>0</v>
      </c>
    </row>
    <row r="473" spans="1:20" ht="14.25">
      <c r="A473" s="6" t="s">
        <v>1285</v>
      </c>
      <c r="B473" s="88"/>
      <c r="C473" s="89"/>
      <c r="D473" s="6" t="s">
        <v>1286</v>
      </c>
      <c r="E473" s="89"/>
      <c r="F473" s="2" t="s">
        <v>961</v>
      </c>
      <c r="G473" s="6" t="s">
        <v>1293</v>
      </c>
      <c r="H473" s="88"/>
      <c r="I473" s="88"/>
      <c r="J473" s="89"/>
      <c r="K473" s="6" t="s">
        <v>1294</v>
      </c>
      <c r="L473" s="89"/>
      <c r="M473" s="6" t="s">
        <v>896</v>
      </c>
      <c r="N473" s="89"/>
      <c r="O473" s="3">
        <v>0</v>
      </c>
      <c r="P473" s="2">
        <v>0</v>
      </c>
      <c r="Q473" s="2">
        <v>0</v>
      </c>
      <c r="R473" s="2">
        <v>0</v>
      </c>
      <c r="S473" s="3">
        <v>0</v>
      </c>
      <c r="T473" s="3">
        <f>O473+(P473*'Total Mantenimiento Anual 2021'!$N$7)+(R473*'Total Mantenimiento Anual 2021'!$N$7)+S473</f>
        <v>0</v>
      </c>
    </row>
    <row r="474" spans="1:20" ht="14.25">
      <c r="A474" s="6" t="s">
        <v>1285</v>
      </c>
      <c r="B474" s="88"/>
      <c r="C474" s="89"/>
      <c r="D474" s="6" t="s">
        <v>1286</v>
      </c>
      <c r="E474" s="89"/>
      <c r="F474" s="2" t="s">
        <v>961</v>
      </c>
      <c r="G474" s="6" t="s">
        <v>1295</v>
      </c>
      <c r="H474" s="88"/>
      <c r="I474" s="88"/>
      <c r="J474" s="89"/>
      <c r="K474" s="6" t="s">
        <v>1296</v>
      </c>
      <c r="L474" s="89"/>
      <c r="M474" s="6" t="s">
        <v>896</v>
      </c>
      <c r="N474" s="89"/>
      <c r="O474" s="3">
        <v>0</v>
      </c>
      <c r="P474" s="2">
        <v>0</v>
      </c>
      <c r="Q474" s="2">
        <v>0</v>
      </c>
      <c r="R474" s="2">
        <v>0</v>
      </c>
      <c r="S474" s="3">
        <v>0</v>
      </c>
      <c r="T474" s="3">
        <f>O474+(P474*'Total Mantenimiento Anual 2021'!$N$7)+(R474*'Total Mantenimiento Anual 2021'!$N$7)+S474</f>
        <v>0</v>
      </c>
    </row>
    <row r="475" spans="1:20" ht="14.25">
      <c r="A475" s="6" t="s">
        <v>1285</v>
      </c>
      <c r="B475" s="88"/>
      <c r="C475" s="89"/>
      <c r="D475" s="6" t="s">
        <v>1286</v>
      </c>
      <c r="E475" s="89"/>
      <c r="F475" s="2" t="s">
        <v>961</v>
      </c>
      <c r="G475" s="6" t="s">
        <v>1297</v>
      </c>
      <c r="H475" s="88"/>
      <c r="I475" s="88"/>
      <c r="J475" s="89"/>
      <c r="K475" s="6" t="s">
        <v>1298</v>
      </c>
      <c r="L475" s="89"/>
      <c r="M475" s="6" t="s">
        <v>896</v>
      </c>
      <c r="N475" s="89"/>
      <c r="O475" s="3">
        <v>0</v>
      </c>
      <c r="P475" s="2">
        <v>0</v>
      </c>
      <c r="Q475" s="2">
        <v>0</v>
      </c>
      <c r="R475" s="2">
        <v>0</v>
      </c>
      <c r="S475" s="3">
        <v>0</v>
      </c>
      <c r="T475" s="3">
        <f>O475+(P475*'Total Mantenimiento Anual 2021'!$N$7)+(R475*'Total Mantenimiento Anual 2021'!$N$7)+S475</f>
        <v>0</v>
      </c>
    </row>
    <row r="476" spans="1:20" ht="14.25">
      <c r="A476" s="6" t="s">
        <v>1285</v>
      </c>
      <c r="B476" s="88"/>
      <c r="C476" s="89"/>
      <c r="D476" s="6" t="s">
        <v>1286</v>
      </c>
      <c r="E476" s="89"/>
      <c r="F476" s="2" t="s">
        <v>961</v>
      </c>
      <c r="G476" s="6" t="s">
        <v>1299</v>
      </c>
      <c r="H476" s="88"/>
      <c r="I476" s="88"/>
      <c r="J476" s="89"/>
      <c r="K476" s="6" t="s">
        <v>1300</v>
      </c>
      <c r="L476" s="89"/>
      <c r="M476" s="6" t="s">
        <v>896</v>
      </c>
      <c r="N476" s="89"/>
      <c r="O476" s="3">
        <v>0</v>
      </c>
      <c r="P476" s="2">
        <v>0</v>
      </c>
      <c r="Q476" s="2">
        <v>0</v>
      </c>
      <c r="R476" s="2">
        <v>0</v>
      </c>
      <c r="S476" s="3">
        <v>0</v>
      </c>
      <c r="T476" s="3">
        <f>O476+(P476*'Total Mantenimiento Anual 2021'!$N$7)+(R476*'Total Mantenimiento Anual 2021'!$N$7)+S476</f>
        <v>0</v>
      </c>
    </row>
    <row r="477" spans="1:20" ht="14.25">
      <c r="A477" s="6" t="s">
        <v>1285</v>
      </c>
      <c r="B477" s="88"/>
      <c r="C477" s="89"/>
      <c r="D477" s="6" t="s">
        <v>1286</v>
      </c>
      <c r="E477" s="89"/>
      <c r="F477" s="2" t="s">
        <v>961</v>
      </c>
      <c r="G477" s="6" t="s">
        <v>1301</v>
      </c>
      <c r="H477" s="88"/>
      <c r="I477" s="88"/>
      <c r="J477" s="89"/>
      <c r="K477" s="6" t="s">
        <v>1302</v>
      </c>
      <c r="L477" s="89"/>
      <c r="M477" s="6" t="s">
        <v>106</v>
      </c>
      <c r="N477" s="89"/>
      <c r="O477" s="3">
        <v>0</v>
      </c>
      <c r="P477" s="2">
        <v>0</v>
      </c>
      <c r="Q477" s="2">
        <v>0</v>
      </c>
      <c r="R477" s="2">
        <v>0</v>
      </c>
      <c r="S477" s="3">
        <v>0</v>
      </c>
      <c r="T477" s="3">
        <f>O477+(P477*'Total Mantenimiento Anual 2021'!$N$7)+(R477*'Total Mantenimiento Anual 2021'!$N$7)+S477</f>
        <v>0</v>
      </c>
    </row>
    <row r="478" spans="1:20" ht="14.25">
      <c r="A478" s="6" t="s">
        <v>1303</v>
      </c>
      <c r="B478" s="88"/>
      <c r="C478" s="89"/>
      <c r="D478" s="6" t="s">
        <v>215</v>
      </c>
      <c r="E478" s="89"/>
      <c r="F478" s="2" t="s">
        <v>216</v>
      </c>
      <c r="G478" s="6" t="s">
        <v>1304</v>
      </c>
      <c r="H478" s="88"/>
      <c r="I478" s="88"/>
      <c r="J478" s="89"/>
      <c r="K478" s="6" t="s">
        <v>1305</v>
      </c>
      <c r="L478" s="89"/>
      <c r="M478" s="6" t="s">
        <v>23</v>
      </c>
      <c r="N478" s="89"/>
      <c r="O478" s="3">
        <v>0</v>
      </c>
      <c r="P478" s="2">
        <v>0</v>
      </c>
      <c r="Q478" s="2">
        <v>1</v>
      </c>
      <c r="R478" s="2">
        <v>2</v>
      </c>
      <c r="S478" s="3">
        <v>0</v>
      </c>
      <c r="T478" s="3">
        <f>O478+(P478*'Total Mantenimiento Anual 2021'!$N$7)+(R478*'Total Mantenimiento Anual 2021'!$N$7)+S478</f>
        <v>18518.518518518518</v>
      </c>
    </row>
    <row r="479" spans="1:20" ht="14.25">
      <c r="A479" s="6" t="s">
        <v>1303</v>
      </c>
      <c r="B479" s="88"/>
      <c r="C479" s="89"/>
      <c r="D479" s="6" t="s">
        <v>215</v>
      </c>
      <c r="E479" s="89"/>
      <c r="F479" s="2" t="s">
        <v>216</v>
      </c>
      <c r="G479" s="6" t="s">
        <v>1306</v>
      </c>
      <c r="H479" s="88"/>
      <c r="I479" s="88"/>
      <c r="J479" s="89"/>
      <c r="K479" s="6" t="s">
        <v>1307</v>
      </c>
      <c r="L479" s="89"/>
      <c r="M479" s="6" t="s">
        <v>23</v>
      </c>
      <c r="N479" s="89"/>
      <c r="O479" s="3">
        <v>0</v>
      </c>
      <c r="P479" s="2">
        <v>0</v>
      </c>
      <c r="Q479" s="2">
        <v>0</v>
      </c>
      <c r="R479" s="2">
        <v>0</v>
      </c>
      <c r="S479" s="3">
        <v>0</v>
      </c>
      <c r="T479" s="3">
        <f>O479+(P479*'Total Mantenimiento Anual 2021'!$N$7)+(R479*'Total Mantenimiento Anual 2021'!$N$7)+S479</f>
        <v>0</v>
      </c>
    </row>
    <row r="480" spans="1:20" ht="14.25">
      <c r="A480" s="6" t="s">
        <v>1308</v>
      </c>
      <c r="B480" s="88"/>
      <c r="C480" s="89"/>
      <c r="D480" s="6" t="s">
        <v>1309</v>
      </c>
      <c r="E480" s="89"/>
      <c r="F480" s="2" t="s">
        <v>1310</v>
      </c>
      <c r="G480" s="6" t="s">
        <v>1311</v>
      </c>
      <c r="H480" s="88"/>
      <c r="I480" s="88"/>
      <c r="J480" s="89"/>
      <c r="K480" s="6" t="s">
        <v>1312</v>
      </c>
      <c r="L480" s="89"/>
      <c r="M480" s="6" t="s">
        <v>23</v>
      </c>
      <c r="N480" s="89"/>
      <c r="O480" s="3">
        <v>0</v>
      </c>
      <c r="P480" s="2">
        <v>0</v>
      </c>
      <c r="Q480" s="2">
        <v>0</v>
      </c>
      <c r="R480" s="2">
        <v>0</v>
      </c>
      <c r="S480" s="3">
        <v>0</v>
      </c>
      <c r="T480" s="3">
        <f>O480+(P480*'Total Mantenimiento Anual 2021'!$N$7)+(R480*'Total Mantenimiento Anual 2021'!$N$7)+S480</f>
        <v>0</v>
      </c>
    </row>
    <row r="481" spans="1:20" ht="14.25">
      <c r="A481" s="6" t="s">
        <v>1313</v>
      </c>
      <c r="B481" s="88"/>
      <c r="C481" s="89"/>
      <c r="D481" s="6" t="s">
        <v>1314</v>
      </c>
      <c r="E481" s="89"/>
      <c r="F481" s="2" t="s">
        <v>348</v>
      </c>
      <c r="G481" s="6" t="s">
        <v>1315</v>
      </c>
      <c r="H481" s="88"/>
      <c r="I481" s="88"/>
      <c r="J481" s="89"/>
      <c r="K481" s="6" t="s">
        <v>1316</v>
      </c>
      <c r="L481" s="89"/>
      <c r="M481" s="6" t="s">
        <v>310</v>
      </c>
      <c r="N481" s="89"/>
      <c r="O481" s="3">
        <v>0</v>
      </c>
      <c r="P481" s="2">
        <v>0</v>
      </c>
      <c r="Q481" s="2">
        <v>0</v>
      </c>
      <c r="R481" s="2">
        <v>0</v>
      </c>
      <c r="S481" s="3">
        <v>0</v>
      </c>
      <c r="T481" s="3">
        <f>O481+(P481*'Total Mantenimiento Anual 2021'!$N$7)+(R481*'Total Mantenimiento Anual 2021'!$N$7)+S481</f>
        <v>0</v>
      </c>
    </row>
    <row r="482" spans="1:20" ht="42.75">
      <c r="A482" s="6" t="s">
        <v>1317</v>
      </c>
      <c r="B482" s="88"/>
      <c r="C482" s="89"/>
      <c r="D482" s="6" t="s">
        <v>1318</v>
      </c>
      <c r="E482" s="89"/>
      <c r="F482" s="2" t="s">
        <v>1505</v>
      </c>
      <c r="G482" s="6" t="s">
        <v>1319</v>
      </c>
      <c r="H482" s="88"/>
      <c r="I482" s="88"/>
      <c r="J482" s="89"/>
      <c r="K482" s="6" t="s">
        <v>1320</v>
      </c>
      <c r="L482" s="89"/>
      <c r="M482" s="6" t="s">
        <v>30</v>
      </c>
      <c r="N482" s="89"/>
      <c r="O482" s="3">
        <v>0</v>
      </c>
      <c r="P482" s="2">
        <v>5</v>
      </c>
      <c r="Q482" s="2">
        <v>0</v>
      </c>
      <c r="R482" s="2">
        <v>0</v>
      </c>
      <c r="S482" s="3">
        <v>92350725</v>
      </c>
      <c r="T482" s="3">
        <f>O482+(P482*'Total Mantenimiento Anual 2021'!$N$7)+(R482*'Total Mantenimiento Anual 2021'!$N$7)+S482</f>
        <v>92397021.296296299</v>
      </c>
    </row>
    <row r="483" spans="1:20" ht="14.25">
      <c r="A483" s="6" t="s">
        <v>1321</v>
      </c>
      <c r="B483" s="88"/>
      <c r="C483" s="89"/>
      <c r="D483" s="6" t="s">
        <v>1322</v>
      </c>
      <c r="E483" s="89"/>
      <c r="F483" s="2" t="s">
        <v>1323</v>
      </c>
      <c r="G483" s="6" t="s">
        <v>1324</v>
      </c>
      <c r="H483" s="88"/>
      <c r="I483" s="88"/>
      <c r="J483" s="89"/>
      <c r="K483" s="6" t="s">
        <v>1325</v>
      </c>
      <c r="L483" s="89"/>
      <c r="M483" s="6" t="s">
        <v>23</v>
      </c>
      <c r="N483" s="89"/>
      <c r="O483" s="3">
        <v>0</v>
      </c>
      <c r="P483" s="2">
        <v>0</v>
      </c>
      <c r="Q483" s="2">
        <v>0</v>
      </c>
      <c r="R483" s="2">
        <v>0</v>
      </c>
      <c r="S483" s="3">
        <v>0</v>
      </c>
      <c r="T483" s="3">
        <f>O483+(P483*'Total Mantenimiento Anual 2021'!$N$7)+(R483*'Total Mantenimiento Anual 2021'!$N$7)+S483</f>
        <v>0</v>
      </c>
    </row>
    <row r="484" spans="1:20" ht="14.25">
      <c r="A484" s="6" t="s">
        <v>1321</v>
      </c>
      <c r="B484" s="88"/>
      <c r="C484" s="89"/>
      <c r="D484" s="6" t="s">
        <v>1322</v>
      </c>
      <c r="E484" s="89"/>
      <c r="F484" s="2" t="s">
        <v>1323</v>
      </c>
      <c r="G484" s="6" t="s">
        <v>1326</v>
      </c>
      <c r="H484" s="88"/>
      <c r="I484" s="88"/>
      <c r="J484" s="89"/>
      <c r="K484" s="6" t="s">
        <v>1327</v>
      </c>
      <c r="L484" s="89"/>
      <c r="M484" s="6" t="s">
        <v>23</v>
      </c>
      <c r="N484" s="89"/>
      <c r="O484" s="3">
        <v>0</v>
      </c>
      <c r="P484" s="2">
        <v>0</v>
      </c>
      <c r="Q484" s="2">
        <v>0</v>
      </c>
      <c r="R484" s="2">
        <v>0</v>
      </c>
      <c r="S484" s="3">
        <v>0</v>
      </c>
      <c r="T484" s="3">
        <f>O484+(P484*'Total Mantenimiento Anual 2021'!$N$7)+(R484*'Total Mantenimiento Anual 2021'!$N$7)+S484</f>
        <v>0</v>
      </c>
    </row>
    <row r="485" spans="1:20" ht="14.25">
      <c r="A485" s="6" t="s">
        <v>1321</v>
      </c>
      <c r="B485" s="88"/>
      <c r="C485" s="89"/>
      <c r="D485" s="6" t="s">
        <v>1322</v>
      </c>
      <c r="E485" s="89"/>
      <c r="F485" s="2" t="s">
        <v>1323</v>
      </c>
      <c r="G485" s="6" t="s">
        <v>1328</v>
      </c>
      <c r="H485" s="88"/>
      <c r="I485" s="88"/>
      <c r="J485" s="89"/>
      <c r="K485" s="6" t="s">
        <v>1329</v>
      </c>
      <c r="L485" s="89"/>
      <c r="M485" s="6" t="s">
        <v>23</v>
      </c>
      <c r="N485" s="89"/>
      <c r="O485" s="3">
        <v>0</v>
      </c>
      <c r="P485" s="2">
        <v>1</v>
      </c>
      <c r="Q485" s="2">
        <v>0</v>
      </c>
      <c r="R485" s="2">
        <v>0</v>
      </c>
      <c r="S485" s="3">
        <v>0</v>
      </c>
      <c r="T485" s="3">
        <f>O485+(P485*'Total Mantenimiento Anual 2021'!$N$7)+(R485*'Total Mantenimiento Anual 2021'!$N$7)+S485</f>
        <v>9259.2592592592591</v>
      </c>
    </row>
    <row r="486" spans="1:20" ht="14.25">
      <c r="A486" s="6" t="s">
        <v>1321</v>
      </c>
      <c r="B486" s="88"/>
      <c r="C486" s="89"/>
      <c r="D486" s="6" t="s">
        <v>1322</v>
      </c>
      <c r="E486" s="89"/>
      <c r="F486" s="2" t="s">
        <v>1323</v>
      </c>
      <c r="G486" s="6" t="s">
        <v>1330</v>
      </c>
      <c r="H486" s="88"/>
      <c r="I486" s="88"/>
      <c r="J486" s="89"/>
      <c r="K486" s="6" t="s">
        <v>1331</v>
      </c>
      <c r="L486" s="89"/>
      <c r="M486" s="6" t="s">
        <v>30</v>
      </c>
      <c r="N486" s="89"/>
      <c r="O486" s="3">
        <v>0</v>
      </c>
      <c r="P486" s="2">
        <v>0</v>
      </c>
      <c r="Q486" s="2">
        <v>0</v>
      </c>
      <c r="R486" s="2">
        <v>0</v>
      </c>
      <c r="S486" s="3">
        <v>0</v>
      </c>
      <c r="T486" s="3">
        <f>O486+(P486*'Total Mantenimiento Anual 2021'!$N$7)+(R486*'Total Mantenimiento Anual 2021'!$N$7)+S486</f>
        <v>0</v>
      </c>
    </row>
    <row r="487" spans="1:20" ht="14.25">
      <c r="A487" s="6" t="s">
        <v>1321</v>
      </c>
      <c r="B487" s="88"/>
      <c r="C487" s="89"/>
      <c r="D487" s="6" t="s">
        <v>1322</v>
      </c>
      <c r="E487" s="89"/>
      <c r="F487" s="2" t="s">
        <v>1323</v>
      </c>
      <c r="G487" s="6" t="s">
        <v>1332</v>
      </c>
      <c r="H487" s="88"/>
      <c r="I487" s="88"/>
      <c r="J487" s="89"/>
      <c r="K487" s="6" t="s">
        <v>1333</v>
      </c>
      <c r="L487" s="89"/>
      <c r="M487" s="6" t="s">
        <v>30</v>
      </c>
      <c r="N487" s="89"/>
      <c r="O487" s="3">
        <v>0</v>
      </c>
      <c r="P487" s="2">
        <v>0</v>
      </c>
      <c r="Q487" s="2">
        <v>0</v>
      </c>
      <c r="R487" s="2">
        <v>0</v>
      </c>
      <c r="S487" s="3">
        <v>0</v>
      </c>
      <c r="T487" s="3">
        <f>O487+(P487*'Total Mantenimiento Anual 2021'!$N$7)+(R487*'Total Mantenimiento Anual 2021'!$N$7)+S487</f>
        <v>0</v>
      </c>
    </row>
    <row r="488" spans="1:20" ht="14.25">
      <c r="A488" s="6" t="s">
        <v>1321</v>
      </c>
      <c r="B488" s="88"/>
      <c r="C488" s="89"/>
      <c r="D488" s="6" t="s">
        <v>1322</v>
      </c>
      <c r="E488" s="89"/>
      <c r="F488" s="2" t="s">
        <v>1323</v>
      </c>
      <c r="G488" s="6" t="s">
        <v>1334</v>
      </c>
      <c r="H488" s="88"/>
      <c r="I488" s="88"/>
      <c r="J488" s="89"/>
      <c r="K488" s="6" t="s">
        <v>1335</v>
      </c>
      <c r="L488" s="89"/>
      <c r="M488" s="6" t="s">
        <v>30</v>
      </c>
      <c r="N488" s="89"/>
      <c r="O488" s="3">
        <v>0</v>
      </c>
      <c r="P488" s="2">
        <v>0</v>
      </c>
      <c r="Q488" s="2">
        <v>0</v>
      </c>
      <c r="R488" s="2">
        <v>0</v>
      </c>
      <c r="S488" s="3">
        <v>0</v>
      </c>
      <c r="T488" s="3">
        <f>O488+(P488*'Total Mantenimiento Anual 2021'!$N$7)+(R488*'Total Mantenimiento Anual 2021'!$N$7)+S488</f>
        <v>0</v>
      </c>
    </row>
    <row r="489" spans="1:20" ht="14.25">
      <c r="A489" s="6" t="s">
        <v>1321</v>
      </c>
      <c r="B489" s="88"/>
      <c r="C489" s="89"/>
      <c r="D489" s="6" t="s">
        <v>1322</v>
      </c>
      <c r="E489" s="89"/>
      <c r="F489" s="2" t="s">
        <v>1323</v>
      </c>
      <c r="G489" s="6" t="s">
        <v>1336</v>
      </c>
      <c r="H489" s="88"/>
      <c r="I489" s="88"/>
      <c r="J489" s="89"/>
      <c r="K489" s="6" t="s">
        <v>1337</v>
      </c>
      <c r="L489" s="89"/>
      <c r="M489" s="6" t="s">
        <v>35</v>
      </c>
      <c r="N489" s="89"/>
      <c r="O489" s="3">
        <v>0</v>
      </c>
      <c r="P489" s="2">
        <v>2</v>
      </c>
      <c r="Q489" s="2">
        <v>0</v>
      </c>
      <c r="R489" s="2">
        <v>0</v>
      </c>
      <c r="S489" s="3">
        <v>0</v>
      </c>
      <c r="T489" s="3">
        <f>O489+(P489*'Total Mantenimiento Anual 2021'!$N$7)+(R489*'Total Mantenimiento Anual 2021'!$N$7)+S489</f>
        <v>18518.518518518518</v>
      </c>
    </row>
    <row r="490" spans="1:20" ht="14.25">
      <c r="A490" s="6" t="s">
        <v>1321</v>
      </c>
      <c r="B490" s="88"/>
      <c r="C490" s="89"/>
      <c r="D490" s="6" t="s">
        <v>1322</v>
      </c>
      <c r="E490" s="89"/>
      <c r="F490" s="2" t="s">
        <v>1323</v>
      </c>
      <c r="G490" s="6" t="s">
        <v>1338</v>
      </c>
      <c r="H490" s="88"/>
      <c r="I490" s="88"/>
      <c r="J490" s="89"/>
      <c r="K490" s="6" t="s">
        <v>1339</v>
      </c>
      <c r="L490" s="89"/>
      <c r="M490" s="6" t="s">
        <v>239</v>
      </c>
      <c r="N490" s="89"/>
      <c r="O490" s="3">
        <v>0</v>
      </c>
      <c r="P490" s="2">
        <v>2</v>
      </c>
      <c r="Q490" s="2">
        <v>0</v>
      </c>
      <c r="R490" s="2">
        <v>0</v>
      </c>
      <c r="S490" s="3">
        <v>0</v>
      </c>
      <c r="T490" s="3">
        <f>O490+(P490*'Total Mantenimiento Anual 2021'!$N$7)+(R490*'Total Mantenimiento Anual 2021'!$N$7)+S490</f>
        <v>18518.518518518518</v>
      </c>
    </row>
    <row r="491" spans="1:20" ht="14.25">
      <c r="A491" s="6" t="s">
        <v>1321</v>
      </c>
      <c r="B491" s="88"/>
      <c r="C491" s="89"/>
      <c r="D491" s="6" t="s">
        <v>1322</v>
      </c>
      <c r="E491" s="89"/>
      <c r="F491" s="2" t="s">
        <v>1323</v>
      </c>
      <c r="G491" s="6" t="s">
        <v>1340</v>
      </c>
      <c r="H491" s="88"/>
      <c r="I491" s="88"/>
      <c r="J491" s="89"/>
      <c r="K491" s="6" t="s">
        <v>1341</v>
      </c>
      <c r="L491" s="89"/>
      <c r="M491" s="6" t="s">
        <v>239</v>
      </c>
      <c r="N491" s="89"/>
      <c r="O491" s="3">
        <v>0</v>
      </c>
      <c r="P491" s="2">
        <v>0</v>
      </c>
      <c r="Q491" s="2">
        <v>0</v>
      </c>
      <c r="R491" s="2">
        <v>0</v>
      </c>
      <c r="S491" s="3">
        <v>0</v>
      </c>
      <c r="T491" s="3">
        <f>O491+(P491*'Total Mantenimiento Anual 2021'!$N$7)+(R491*'Total Mantenimiento Anual 2021'!$N$7)+S491</f>
        <v>0</v>
      </c>
    </row>
    <row r="492" spans="1:20" ht="14.25">
      <c r="A492" s="6" t="s">
        <v>1321</v>
      </c>
      <c r="B492" s="88"/>
      <c r="C492" s="89"/>
      <c r="D492" s="6" t="s">
        <v>1322</v>
      </c>
      <c r="E492" s="89"/>
      <c r="F492" s="2" t="s">
        <v>1323</v>
      </c>
      <c r="G492" s="6" t="s">
        <v>1342</v>
      </c>
      <c r="H492" s="88"/>
      <c r="I492" s="88"/>
      <c r="J492" s="89"/>
      <c r="K492" s="6" t="s">
        <v>1343</v>
      </c>
      <c r="L492" s="89"/>
      <c r="M492" s="6" t="s">
        <v>106</v>
      </c>
      <c r="N492" s="89"/>
      <c r="O492" s="3">
        <v>0</v>
      </c>
      <c r="P492" s="2">
        <v>0</v>
      </c>
      <c r="Q492" s="2">
        <v>0</v>
      </c>
      <c r="R492" s="2">
        <v>0</v>
      </c>
      <c r="S492" s="3">
        <v>0</v>
      </c>
      <c r="T492" s="3">
        <f>O492+(P492*'Total Mantenimiento Anual 2021'!$N$7)+(R492*'Total Mantenimiento Anual 2021'!$N$7)+S492</f>
        <v>0</v>
      </c>
    </row>
    <row r="493" spans="1:20" ht="14.25">
      <c r="A493" s="6" t="s">
        <v>1321</v>
      </c>
      <c r="B493" s="88"/>
      <c r="C493" s="89"/>
      <c r="D493" s="6" t="s">
        <v>1322</v>
      </c>
      <c r="E493" s="89"/>
      <c r="F493" s="2" t="s">
        <v>1323</v>
      </c>
      <c r="G493" s="6" t="s">
        <v>1344</v>
      </c>
      <c r="H493" s="88"/>
      <c r="I493" s="88"/>
      <c r="J493" s="89"/>
      <c r="K493" s="6" t="s">
        <v>1345</v>
      </c>
      <c r="L493" s="89"/>
      <c r="M493" s="6" t="s">
        <v>106</v>
      </c>
      <c r="N493" s="89"/>
      <c r="O493" s="3">
        <v>0</v>
      </c>
      <c r="P493" s="2">
        <v>0</v>
      </c>
      <c r="Q493" s="2">
        <v>0</v>
      </c>
      <c r="R493" s="2">
        <v>0</v>
      </c>
      <c r="S493" s="3">
        <v>0</v>
      </c>
      <c r="T493" s="3">
        <f>O493+(P493*'Total Mantenimiento Anual 2021'!$N$7)+(R493*'Total Mantenimiento Anual 2021'!$N$7)+S493</f>
        <v>0</v>
      </c>
    </row>
    <row r="494" spans="1:20" ht="14.25">
      <c r="A494" s="6" t="s">
        <v>1321</v>
      </c>
      <c r="B494" s="88"/>
      <c r="C494" s="89"/>
      <c r="D494" s="6" t="s">
        <v>1346</v>
      </c>
      <c r="E494" s="89"/>
      <c r="F494" s="2" t="s">
        <v>1347</v>
      </c>
      <c r="G494" s="6" t="s">
        <v>1348</v>
      </c>
      <c r="H494" s="88"/>
      <c r="I494" s="88"/>
      <c r="J494" s="89"/>
      <c r="K494" s="6" t="s">
        <v>1349</v>
      </c>
      <c r="L494" s="89"/>
      <c r="M494" s="6" t="s">
        <v>106</v>
      </c>
      <c r="N494" s="89"/>
      <c r="O494" s="3">
        <v>0</v>
      </c>
      <c r="P494" s="2">
        <v>0</v>
      </c>
      <c r="Q494" s="2">
        <v>0</v>
      </c>
      <c r="R494" s="2">
        <v>0</v>
      </c>
      <c r="S494" s="3">
        <v>0</v>
      </c>
      <c r="T494" s="3">
        <f>O494+(P494*'Total Mantenimiento Anual 2021'!$N$7)+(R494*'Total Mantenimiento Anual 2021'!$N$7)+S494</f>
        <v>0</v>
      </c>
    </row>
    <row r="495" spans="1:20" ht="14.25">
      <c r="A495" s="6" t="s">
        <v>1321</v>
      </c>
      <c r="B495" s="88"/>
      <c r="C495" s="89"/>
      <c r="D495" s="6" t="s">
        <v>1346</v>
      </c>
      <c r="E495" s="89"/>
      <c r="F495" s="2" t="s">
        <v>1347</v>
      </c>
      <c r="G495" s="6" t="s">
        <v>1350</v>
      </c>
      <c r="H495" s="88"/>
      <c r="I495" s="88"/>
      <c r="J495" s="89"/>
      <c r="K495" s="6" t="s">
        <v>1351</v>
      </c>
      <c r="L495" s="89"/>
      <c r="M495" s="6" t="s">
        <v>106</v>
      </c>
      <c r="N495" s="89"/>
      <c r="O495" s="3">
        <v>0</v>
      </c>
      <c r="P495" s="2">
        <v>0</v>
      </c>
      <c r="Q495" s="2">
        <v>0</v>
      </c>
      <c r="R495" s="2">
        <v>0</v>
      </c>
      <c r="S495" s="3">
        <v>0</v>
      </c>
      <c r="T495" s="3">
        <f>O495+(P495*'Total Mantenimiento Anual 2021'!$N$7)+(R495*'Total Mantenimiento Anual 2021'!$N$7)+S495</f>
        <v>0</v>
      </c>
    </row>
    <row r="496" spans="1:20" ht="14.25">
      <c r="A496" s="6" t="s">
        <v>1352</v>
      </c>
      <c r="B496" s="88"/>
      <c r="C496" s="89"/>
      <c r="D496" s="6" t="s">
        <v>1353</v>
      </c>
      <c r="E496" s="89"/>
      <c r="F496" s="2" t="s">
        <v>1354</v>
      </c>
      <c r="G496" s="6" t="s">
        <v>1355</v>
      </c>
      <c r="H496" s="88"/>
      <c r="I496" s="88"/>
      <c r="J496" s="89"/>
      <c r="K496" s="6" t="s">
        <v>1356</v>
      </c>
      <c r="L496" s="89"/>
      <c r="M496" s="6" t="s">
        <v>30</v>
      </c>
      <c r="N496" s="89"/>
      <c r="O496" s="3">
        <v>0</v>
      </c>
      <c r="P496" s="2">
        <v>0</v>
      </c>
      <c r="Q496" s="2">
        <v>0</v>
      </c>
      <c r="R496" s="2">
        <v>0</v>
      </c>
      <c r="S496" s="3">
        <v>0</v>
      </c>
      <c r="T496" s="3">
        <f>O496+(P496*'Total Mantenimiento Anual 2021'!$N$7)+(R496*'Total Mantenimiento Anual 2021'!$N$7)+S496</f>
        <v>0</v>
      </c>
    </row>
    <row r="497" spans="1:20" ht="14.25">
      <c r="A497" s="6" t="s">
        <v>1357</v>
      </c>
      <c r="B497" s="88"/>
      <c r="C497" s="89"/>
      <c r="D497" s="6" t="s">
        <v>1358</v>
      </c>
      <c r="E497" s="89"/>
      <c r="F497" s="2" t="s">
        <v>1359</v>
      </c>
      <c r="G497" s="6" t="s">
        <v>1360</v>
      </c>
      <c r="H497" s="88"/>
      <c r="I497" s="88"/>
      <c r="J497" s="89"/>
      <c r="K497" s="6" t="s">
        <v>1361</v>
      </c>
      <c r="L497" s="89"/>
      <c r="M497" s="6" t="s">
        <v>30</v>
      </c>
      <c r="N497" s="89"/>
      <c r="O497" s="3">
        <v>0</v>
      </c>
      <c r="P497" s="2">
        <v>0</v>
      </c>
      <c r="Q497" s="2">
        <v>0</v>
      </c>
      <c r="R497" s="2">
        <v>0</v>
      </c>
      <c r="S497" s="3">
        <v>0</v>
      </c>
      <c r="T497" s="3">
        <f>O497+(P497*'Total Mantenimiento Anual 2021'!$N$7)+(R497*'Total Mantenimiento Anual 2021'!$N$7)+S497</f>
        <v>0</v>
      </c>
    </row>
    <row r="498" spans="1:20" ht="14.25">
      <c r="A498" s="6" t="s">
        <v>1362</v>
      </c>
      <c r="B498" s="88"/>
      <c r="C498" s="89"/>
      <c r="D498" s="6" t="s">
        <v>1363</v>
      </c>
      <c r="E498" s="89"/>
      <c r="F498" s="2" t="s">
        <v>1364</v>
      </c>
      <c r="G498" s="6" t="s">
        <v>1365</v>
      </c>
      <c r="H498" s="88"/>
      <c r="I498" s="88"/>
      <c r="J498" s="89"/>
      <c r="K498" s="6" t="s">
        <v>1366</v>
      </c>
      <c r="L498" s="89"/>
      <c r="M498" s="6" t="s">
        <v>35</v>
      </c>
      <c r="N498" s="89"/>
      <c r="O498" s="3">
        <v>0</v>
      </c>
      <c r="P498" s="2">
        <v>0</v>
      </c>
      <c r="Q498" s="2">
        <v>0</v>
      </c>
      <c r="R498" s="2">
        <v>0</v>
      </c>
      <c r="S498" s="3">
        <v>0</v>
      </c>
      <c r="T498" s="3">
        <f>O498+(P498*'Total Mantenimiento Anual 2021'!$N$7)+(R498*'Total Mantenimiento Anual 2021'!$N$7)+S498</f>
        <v>0</v>
      </c>
    </row>
    <row r="499" spans="1:20" ht="14.25">
      <c r="A499" s="6" t="s">
        <v>1362</v>
      </c>
      <c r="B499" s="88"/>
      <c r="C499" s="89"/>
      <c r="D499" s="6" t="s">
        <v>1363</v>
      </c>
      <c r="E499" s="89"/>
      <c r="F499" s="2" t="s">
        <v>1364</v>
      </c>
      <c r="G499" s="6" t="s">
        <v>1367</v>
      </c>
      <c r="H499" s="88"/>
      <c r="I499" s="88"/>
      <c r="J499" s="89"/>
      <c r="K499" s="6" t="s">
        <v>1368</v>
      </c>
      <c r="L499" s="89"/>
      <c r="M499" s="6" t="s">
        <v>35</v>
      </c>
      <c r="N499" s="89"/>
      <c r="O499" s="3">
        <v>0</v>
      </c>
      <c r="P499" s="2">
        <v>0</v>
      </c>
      <c r="Q499" s="2">
        <v>0</v>
      </c>
      <c r="R499" s="2">
        <v>0</v>
      </c>
      <c r="S499" s="3">
        <v>0</v>
      </c>
      <c r="T499" s="3">
        <f>O499+(P499*'Total Mantenimiento Anual 2021'!$N$7)+(R499*'Total Mantenimiento Anual 2021'!$N$7)+S499</f>
        <v>0</v>
      </c>
    </row>
    <row r="500" spans="1:20" ht="14.25">
      <c r="A500" s="6" t="s">
        <v>1362</v>
      </c>
      <c r="B500" s="88"/>
      <c r="C500" s="89"/>
      <c r="D500" s="6" t="s">
        <v>1369</v>
      </c>
      <c r="E500" s="89"/>
      <c r="F500" s="2" t="s">
        <v>1506</v>
      </c>
      <c r="G500" s="6" t="s">
        <v>1371</v>
      </c>
      <c r="H500" s="88"/>
      <c r="I500" s="88"/>
      <c r="J500" s="89"/>
      <c r="K500" s="6" t="s">
        <v>1372</v>
      </c>
      <c r="L500" s="89"/>
      <c r="M500" s="6" t="s">
        <v>239</v>
      </c>
      <c r="N500" s="89"/>
      <c r="O500" s="3">
        <v>0</v>
      </c>
      <c r="P500" s="2">
        <v>0</v>
      </c>
      <c r="Q500" s="2">
        <v>0</v>
      </c>
      <c r="R500" s="2">
        <v>0</v>
      </c>
      <c r="S500" s="3">
        <v>0</v>
      </c>
      <c r="T500" s="3">
        <f>O500+(P500*'Total Mantenimiento Anual 2021'!$N$7)+(R500*'Total Mantenimiento Anual 2021'!$N$7)+S500</f>
        <v>0</v>
      </c>
    </row>
    <row r="501" spans="1:20" ht="14.25">
      <c r="A501" s="6" t="s">
        <v>1373</v>
      </c>
      <c r="B501" s="88"/>
      <c r="C501" s="89"/>
      <c r="D501" s="6" t="s">
        <v>1374</v>
      </c>
      <c r="E501" s="89"/>
      <c r="F501" s="2" t="s">
        <v>348</v>
      </c>
      <c r="G501" s="6" t="s">
        <v>1375</v>
      </c>
      <c r="H501" s="88"/>
      <c r="I501" s="88"/>
      <c r="J501" s="89"/>
      <c r="K501" s="6" t="s">
        <v>1376</v>
      </c>
      <c r="L501" s="89"/>
      <c r="M501" s="6" t="s">
        <v>310</v>
      </c>
      <c r="N501" s="89"/>
      <c r="O501" s="3">
        <v>0</v>
      </c>
      <c r="P501" s="2">
        <v>7</v>
      </c>
      <c r="Q501" s="2">
        <v>1</v>
      </c>
      <c r="R501" s="2">
        <v>2</v>
      </c>
      <c r="S501" s="3">
        <v>33928560</v>
      </c>
      <c r="T501" s="3">
        <f>O501+(P501*'Total Mantenimiento Anual 2021'!$N$7)+(R501*'Total Mantenimiento Anual 2021'!$N$7)+S501</f>
        <v>34011893.333333336</v>
      </c>
    </row>
    <row r="502" spans="1:20" ht="14.25">
      <c r="A502" s="6" t="s">
        <v>1377</v>
      </c>
      <c r="B502" s="88"/>
      <c r="C502" s="89"/>
      <c r="D502" s="6" t="s">
        <v>1378</v>
      </c>
      <c r="E502" s="89"/>
      <c r="F502" s="2" t="s">
        <v>184</v>
      </c>
      <c r="G502" s="6" t="s">
        <v>1379</v>
      </c>
      <c r="H502" s="88"/>
      <c r="I502" s="88"/>
      <c r="J502" s="89"/>
      <c r="K502" s="6" t="s">
        <v>1380</v>
      </c>
      <c r="L502" s="89"/>
      <c r="M502" s="6" t="s">
        <v>99</v>
      </c>
      <c r="N502" s="89"/>
      <c r="O502" s="3">
        <v>0</v>
      </c>
      <c r="P502" s="2">
        <v>0</v>
      </c>
      <c r="Q502" s="2">
        <v>0</v>
      </c>
      <c r="R502" s="2">
        <v>0</v>
      </c>
      <c r="S502" s="3">
        <v>0</v>
      </c>
      <c r="T502" s="3">
        <f>O502+(P502*'Total Mantenimiento Anual 2021'!$N$7)+(R502*'Total Mantenimiento Anual 2021'!$N$7)+S502</f>
        <v>0</v>
      </c>
    </row>
    <row r="503" spans="1:20" ht="14.25">
      <c r="A503" s="6" t="s">
        <v>1377</v>
      </c>
      <c r="B503" s="88"/>
      <c r="C503" s="89"/>
      <c r="D503" s="6" t="s">
        <v>1381</v>
      </c>
      <c r="E503" s="89"/>
      <c r="F503" s="2" t="s">
        <v>1382</v>
      </c>
      <c r="G503" s="6" t="s">
        <v>1383</v>
      </c>
      <c r="H503" s="88"/>
      <c r="I503" s="88"/>
      <c r="J503" s="89"/>
      <c r="K503" s="6" t="s">
        <v>1384</v>
      </c>
      <c r="L503" s="89"/>
      <c r="M503" s="6" t="s">
        <v>99</v>
      </c>
      <c r="N503" s="89"/>
      <c r="O503" s="3">
        <v>0</v>
      </c>
      <c r="P503" s="2">
        <v>0</v>
      </c>
      <c r="Q503" s="2">
        <v>0</v>
      </c>
      <c r="R503" s="2">
        <v>0</v>
      </c>
      <c r="S503" s="3">
        <v>0</v>
      </c>
      <c r="T503" s="3">
        <f>O503+(P503*'Total Mantenimiento Anual 2021'!$N$7)+(R503*'Total Mantenimiento Anual 2021'!$N$7)+S503</f>
        <v>0</v>
      </c>
    </row>
    <row r="504" spans="1:20" ht="14.25">
      <c r="A504" s="6" t="s">
        <v>1385</v>
      </c>
      <c r="B504" s="88"/>
      <c r="C504" s="89"/>
      <c r="D504" s="6" t="s">
        <v>1386</v>
      </c>
      <c r="E504" s="89"/>
      <c r="F504" s="2" t="s">
        <v>961</v>
      </c>
      <c r="G504" s="6" t="s">
        <v>1387</v>
      </c>
      <c r="H504" s="88"/>
      <c r="I504" s="88"/>
      <c r="J504" s="89"/>
      <c r="K504" s="6" t="s">
        <v>1388</v>
      </c>
      <c r="L504" s="89"/>
      <c r="M504" s="6" t="s">
        <v>23</v>
      </c>
      <c r="N504" s="89"/>
      <c r="O504" s="3">
        <v>0</v>
      </c>
      <c r="P504" s="2">
        <v>0</v>
      </c>
      <c r="Q504" s="2">
        <v>0</v>
      </c>
      <c r="R504" s="2">
        <v>0</v>
      </c>
      <c r="S504" s="3">
        <v>0</v>
      </c>
      <c r="T504" s="3">
        <f>O504+(P504*'Total Mantenimiento Anual 2021'!$N$7)+(R504*'Total Mantenimiento Anual 2021'!$N$7)+S504</f>
        <v>0</v>
      </c>
    </row>
    <row r="505" spans="1:20" ht="14.25">
      <c r="A505" s="6" t="s">
        <v>1385</v>
      </c>
      <c r="B505" s="88"/>
      <c r="C505" s="89"/>
      <c r="D505" s="6" t="s">
        <v>1386</v>
      </c>
      <c r="E505" s="89"/>
      <c r="F505" s="2" t="s">
        <v>961</v>
      </c>
      <c r="G505" s="6" t="s">
        <v>1389</v>
      </c>
      <c r="H505" s="88"/>
      <c r="I505" s="88"/>
      <c r="J505" s="89"/>
      <c r="K505" s="6" t="s">
        <v>1390</v>
      </c>
      <c r="L505" s="89"/>
      <c r="M505" s="6" t="s">
        <v>23</v>
      </c>
      <c r="N505" s="89"/>
      <c r="O505" s="3">
        <v>0</v>
      </c>
      <c r="P505" s="2">
        <v>0</v>
      </c>
      <c r="Q505" s="2">
        <v>0</v>
      </c>
      <c r="R505" s="2">
        <v>0</v>
      </c>
      <c r="S505" s="3">
        <v>0</v>
      </c>
      <c r="T505" s="3">
        <f>O505+(P505*'Total Mantenimiento Anual 2021'!$N$7)+(R505*'Total Mantenimiento Anual 2021'!$N$7)+S505</f>
        <v>0</v>
      </c>
    </row>
    <row r="506" spans="1:20" ht="14.25">
      <c r="A506" s="6" t="s">
        <v>1385</v>
      </c>
      <c r="B506" s="88"/>
      <c r="C506" s="89"/>
      <c r="D506" s="6" t="s">
        <v>1391</v>
      </c>
      <c r="E506" s="89"/>
      <c r="F506" s="2" t="s">
        <v>782</v>
      </c>
      <c r="G506" s="6" t="s">
        <v>1392</v>
      </c>
      <c r="H506" s="88"/>
      <c r="I506" s="88"/>
      <c r="J506" s="89"/>
      <c r="K506" s="6" t="s">
        <v>1393</v>
      </c>
      <c r="L506" s="89"/>
      <c r="M506" s="6" t="s">
        <v>96</v>
      </c>
      <c r="N506" s="89"/>
      <c r="O506" s="3">
        <v>0</v>
      </c>
      <c r="P506" s="2">
        <v>0</v>
      </c>
      <c r="Q506" s="2">
        <v>0</v>
      </c>
      <c r="R506" s="2">
        <v>0</v>
      </c>
      <c r="S506" s="3">
        <v>0</v>
      </c>
      <c r="T506" s="3">
        <f>O506+(P506*'Total Mantenimiento Anual 2021'!$N$7)+(R506*'Total Mantenimiento Anual 2021'!$N$7)+S506</f>
        <v>0</v>
      </c>
    </row>
    <row r="507" spans="1:20" ht="14.25">
      <c r="A507" s="6" t="s">
        <v>1385</v>
      </c>
      <c r="B507" s="88"/>
      <c r="C507" s="89"/>
      <c r="D507" s="6" t="s">
        <v>1391</v>
      </c>
      <c r="E507" s="89"/>
      <c r="F507" s="2" t="s">
        <v>782</v>
      </c>
      <c r="G507" s="6" t="s">
        <v>1394</v>
      </c>
      <c r="H507" s="88"/>
      <c r="I507" s="88"/>
      <c r="J507" s="89"/>
      <c r="K507" s="6" t="s">
        <v>1395</v>
      </c>
      <c r="L507" s="89"/>
      <c r="M507" s="6" t="s">
        <v>96</v>
      </c>
      <c r="N507" s="89"/>
      <c r="O507" s="3">
        <v>0</v>
      </c>
      <c r="P507" s="2">
        <v>0</v>
      </c>
      <c r="Q507" s="2">
        <v>0</v>
      </c>
      <c r="R507" s="2">
        <v>0</v>
      </c>
      <c r="S507" s="3">
        <v>0</v>
      </c>
      <c r="T507" s="3">
        <f>O507+(P507*'Total Mantenimiento Anual 2021'!$N$7)+(R507*'Total Mantenimiento Anual 2021'!$N$7)+S507</f>
        <v>0</v>
      </c>
    </row>
    <row r="508" spans="1:20" ht="14.25">
      <c r="A508" s="6" t="s">
        <v>1396</v>
      </c>
      <c r="B508" s="88"/>
      <c r="C508" s="89"/>
      <c r="D508" s="6" t="s">
        <v>1397</v>
      </c>
      <c r="E508" s="89"/>
      <c r="F508" s="2" t="s">
        <v>1398</v>
      </c>
      <c r="G508" s="6" t="s">
        <v>1399</v>
      </c>
      <c r="H508" s="88"/>
      <c r="I508" s="88"/>
      <c r="J508" s="89"/>
      <c r="K508" s="6" t="s">
        <v>1400</v>
      </c>
      <c r="L508" s="89"/>
      <c r="M508" s="6" t="s">
        <v>35</v>
      </c>
      <c r="N508" s="89"/>
      <c r="O508" s="3">
        <v>0</v>
      </c>
      <c r="P508" s="2">
        <v>0</v>
      </c>
      <c r="Q508" s="2">
        <v>0</v>
      </c>
      <c r="R508" s="2">
        <v>0</v>
      </c>
      <c r="S508" s="3">
        <v>0</v>
      </c>
      <c r="T508" s="3">
        <f>O508+(P508*'Total Mantenimiento Anual 2021'!$N$7)+(R508*'Total Mantenimiento Anual 2021'!$N$7)+S508</f>
        <v>0</v>
      </c>
    </row>
    <row r="509" spans="1:20" ht="14.25">
      <c r="A509" s="6" t="s">
        <v>1396</v>
      </c>
      <c r="B509" s="88"/>
      <c r="C509" s="89"/>
      <c r="D509" s="6" t="s">
        <v>1397</v>
      </c>
      <c r="E509" s="89"/>
      <c r="F509" s="2" t="s">
        <v>1398</v>
      </c>
      <c r="G509" s="6" t="s">
        <v>1401</v>
      </c>
      <c r="H509" s="88"/>
      <c r="I509" s="88"/>
      <c r="J509" s="89"/>
      <c r="K509" s="6" t="s">
        <v>1402</v>
      </c>
      <c r="L509" s="89"/>
      <c r="M509" s="6" t="s">
        <v>35</v>
      </c>
      <c r="N509" s="89"/>
      <c r="O509" s="3">
        <v>0</v>
      </c>
      <c r="P509" s="2">
        <v>0</v>
      </c>
      <c r="Q509" s="2">
        <v>0</v>
      </c>
      <c r="R509" s="2">
        <v>0</v>
      </c>
      <c r="S509" s="3">
        <v>0</v>
      </c>
      <c r="T509" s="3">
        <f>O509+(P509*'Total Mantenimiento Anual 2021'!$N$7)+(R509*'Total Mantenimiento Anual 2021'!$N$7)+S509</f>
        <v>0</v>
      </c>
    </row>
    <row r="510" spans="1:20" ht="14.25">
      <c r="A510" s="6" t="s">
        <v>1396</v>
      </c>
      <c r="B510" s="88"/>
      <c r="C510" s="89"/>
      <c r="D510" s="6" t="s">
        <v>1397</v>
      </c>
      <c r="E510" s="89"/>
      <c r="F510" s="2" t="s">
        <v>1398</v>
      </c>
      <c r="G510" s="6" t="s">
        <v>1403</v>
      </c>
      <c r="H510" s="88"/>
      <c r="I510" s="88"/>
      <c r="J510" s="89"/>
      <c r="K510" s="6" t="s">
        <v>1404</v>
      </c>
      <c r="L510" s="89"/>
      <c r="M510" s="6" t="s">
        <v>239</v>
      </c>
      <c r="N510" s="89"/>
      <c r="O510" s="3">
        <v>0</v>
      </c>
      <c r="P510" s="2">
        <v>0</v>
      </c>
      <c r="Q510" s="2">
        <v>0</v>
      </c>
      <c r="R510" s="2">
        <v>0</v>
      </c>
      <c r="S510" s="3">
        <v>0</v>
      </c>
      <c r="T510" s="3">
        <f>O510+(P510*'Total Mantenimiento Anual 2021'!$N$7)+(R510*'Total Mantenimiento Anual 2021'!$N$7)+S510</f>
        <v>0</v>
      </c>
    </row>
    <row r="511" spans="1:20" ht="14.25">
      <c r="A511" s="6" t="s">
        <v>1396</v>
      </c>
      <c r="B511" s="88"/>
      <c r="C511" s="89"/>
      <c r="D511" s="6" t="s">
        <v>1397</v>
      </c>
      <c r="E511" s="89"/>
      <c r="F511" s="2" t="s">
        <v>1398</v>
      </c>
      <c r="G511" s="6" t="s">
        <v>1405</v>
      </c>
      <c r="H511" s="88"/>
      <c r="I511" s="88"/>
      <c r="J511" s="89"/>
      <c r="K511" s="6" t="s">
        <v>1406</v>
      </c>
      <c r="L511" s="89"/>
      <c r="M511" s="6" t="s">
        <v>239</v>
      </c>
      <c r="N511" s="89"/>
      <c r="O511" s="3">
        <v>0</v>
      </c>
      <c r="P511" s="2">
        <v>0</v>
      </c>
      <c r="Q511" s="2">
        <v>0</v>
      </c>
      <c r="R511" s="2">
        <v>0</v>
      </c>
      <c r="S511" s="3">
        <v>0</v>
      </c>
      <c r="T511" s="3">
        <f>O511+(P511*'Total Mantenimiento Anual 2021'!$N$7)+(R511*'Total Mantenimiento Anual 2021'!$N$7)+S511</f>
        <v>0</v>
      </c>
    </row>
    <row r="512" spans="1:20" ht="14.25">
      <c r="A512" s="6" t="s">
        <v>1396</v>
      </c>
      <c r="B512" s="88"/>
      <c r="C512" s="89"/>
      <c r="D512" s="6" t="s">
        <v>1397</v>
      </c>
      <c r="E512" s="89"/>
      <c r="F512" s="2" t="s">
        <v>1398</v>
      </c>
      <c r="G512" s="6" t="s">
        <v>1407</v>
      </c>
      <c r="H512" s="88"/>
      <c r="I512" s="88"/>
      <c r="J512" s="89"/>
      <c r="K512" s="6" t="s">
        <v>1408</v>
      </c>
      <c r="L512" s="89"/>
      <c r="M512" s="6" t="s">
        <v>239</v>
      </c>
      <c r="N512" s="89"/>
      <c r="O512" s="3">
        <v>0</v>
      </c>
      <c r="P512" s="2">
        <v>0</v>
      </c>
      <c r="Q512" s="2">
        <v>0</v>
      </c>
      <c r="R512" s="2">
        <v>0</v>
      </c>
      <c r="S512" s="3">
        <v>0</v>
      </c>
      <c r="T512" s="3">
        <f>O512+(P512*'Total Mantenimiento Anual 2021'!$N$7)+(R512*'Total Mantenimiento Anual 2021'!$N$7)+S512</f>
        <v>0</v>
      </c>
    </row>
    <row r="513" spans="1:20" ht="14.25">
      <c r="A513" s="6" t="s">
        <v>1396</v>
      </c>
      <c r="B513" s="88"/>
      <c r="C513" s="89"/>
      <c r="D513" s="6" t="s">
        <v>1397</v>
      </c>
      <c r="E513" s="89"/>
      <c r="F513" s="2" t="s">
        <v>1398</v>
      </c>
      <c r="G513" s="6" t="s">
        <v>1409</v>
      </c>
      <c r="H513" s="88"/>
      <c r="I513" s="88"/>
      <c r="J513" s="89"/>
      <c r="K513" s="6" t="s">
        <v>1410</v>
      </c>
      <c r="L513" s="89"/>
      <c r="M513" s="6" t="s">
        <v>239</v>
      </c>
      <c r="N513" s="89"/>
      <c r="O513" s="3">
        <v>0</v>
      </c>
      <c r="P513" s="2">
        <v>0</v>
      </c>
      <c r="Q513" s="2">
        <v>0</v>
      </c>
      <c r="R513" s="2">
        <v>0</v>
      </c>
      <c r="S513" s="3">
        <v>0</v>
      </c>
      <c r="T513" s="3">
        <f>O513+(P513*'Total Mantenimiento Anual 2021'!$N$7)+(R513*'Total Mantenimiento Anual 2021'!$N$7)+S513</f>
        <v>0</v>
      </c>
    </row>
    <row r="514" spans="1:20" ht="14.25">
      <c r="A514" s="6" t="s">
        <v>1411</v>
      </c>
      <c r="B514" s="88"/>
      <c r="C514" s="89"/>
      <c r="D514" s="6" t="s">
        <v>1412</v>
      </c>
      <c r="E514" s="89"/>
      <c r="F514" s="2" t="s">
        <v>1413</v>
      </c>
      <c r="G514" s="6" t="s">
        <v>1414</v>
      </c>
      <c r="H514" s="88"/>
      <c r="I514" s="88"/>
      <c r="J514" s="89"/>
      <c r="K514" s="6" t="s">
        <v>1415</v>
      </c>
      <c r="L514" s="89"/>
      <c r="M514" s="6" t="s">
        <v>35</v>
      </c>
      <c r="N514" s="89"/>
      <c r="O514" s="3">
        <v>0</v>
      </c>
      <c r="P514" s="2">
        <v>0</v>
      </c>
      <c r="Q514" s="2">
        <v>0</v>
      </c>
      <c r="R514" s="2">
        <v>0</v>
      </c>
      <c r="S514" s="3">
        <v>0</v>
      </c>
      <c r="T514" s="3">
        <f>O514+(P514*'Total Mantenimiento Anual 2021'!$N$7)+(R514*'Total Mantenimiento Anual 2021'!$N$7)+S514</f>
        <v>0</v>
      </c>
    </row>
    <row r="515" spans="1:20" ht="14.25">
      <c r="A515" s="6" t="s">
        <v>1411</v>
      </c>
      <c r="B515" s="88"/>
      <c r="C515" s="89"/>
      <c r="D515" s="6" t="s">
        <v>1412</v>
      </c>
      <c r="E515" s="89"/>
      <c r="F515" s="2" t="s">
        <v>1413</v>
      </c>
      <c r="G515" s="6" t="s">
        <v>1416</v>
      </c>
      <c r="H515" s="88"/>
      <c r="I515" s="88"/>
      <c r="J515" s="89"/>
      <c r="K515" s="6" t="s">
        <v>1417</v>
      </c>
      <c r="L515" s="89"/>
      <c r="M515" s="6" t="s">
        <v>35</v>
      </c>
      <c r="N515" s="89"/>
      <c r="O515" s="3">
        <v>0</v>
      </c>
      <c r="P515" s="2">
        <v>0</v>
      </c>
      <c r="Q515" s="2">
        <v>0</v>
      </c>
      <c r="R515" s="2">
        <v>0</v>
      </c>
      <c r="S515" s="3">
        <v>0</v>
      </c>
      <c r="T515" s="3">
        <f>O515+(P515*'Total Mantenimiento Anual 2021'!$N$7)+(R515*'Total Mantenimiento Anual 2021'!$N$7)+S515</f>
        <v>0</v>
      </c>
    </row>
    <row r="516" spans="1:20" ht="14.25">
      <c r="A516" s="6" t="s">
        <v>1411</v>
      </c>
      <c r="B516" s="88"/>
      <c r="C516" s="89"/>
      <c r="D516" s="6" t="s">
        <v>1418</v>
      </c>
      <c r="E516" s="89"/>
      <c r="F516" s="2" t="s">
        <v>1419</v>
      </c>
      <c r="G516" s="6" t="s">
        <v>1420</v>
      </c>
      <c r="H516" s="88"/>
      <c r="I516" s="88"/>
      <c r="J516" s="89"/>
      <c r="K516" s="6" t="s">
        <v>1421</v>
      </c>
      <c r="L516" s="89"/>
      <c r="M516" s="6" t="s">
        <v>239</v>
      </c>
      <c r="N516" s="89"/>
      <c r="O516" s="3">
        <v>0</v>
      </c>
      <c r="P516" s="2">
        <v>0</v>
      </c>
      <c r="Q516" s="2">
        <v>0</v>
      </c>
      <c r="R516" s="2">
        <v>0</v>
      </c>
      <c r="S516" s="3">
        <v>0</v>
      </c>
      <c r="T516" s="3">
        <f>O516+(P516*'Total Mantenimiento Anual 2021'!$N$7)+(R516*'Total Mantenimiento Anual 2021'!$N$7)+S516</f>
        <v>0</v>
      </c>
    </row>
    <row r="517" spans="1:20" ht="14.25">
      <c r="A517" s="6" t="s">
        <v>1411</v>
      </c>
      <c r="B517" s="88"/>
      <c r="C517" s="89"/>
      <c r="D517" s="6" t="s">
        <v>1418</v>
      </c>
      <c r="E517" s="89"/>
      <c r="F517" s="2" t="s">
        <v>1419</v>
      </c>
      <c r="G517" s="6" t="s">
        <v>1422</v>
      </c>
      <c r="H517" s="88"/>
      <c r="I517" s="88"/>
      <c r="J517" s="89"/>
      <c r="K517" s="6" t="s">
        <v>1423</v>
      </c>
      <c r="L517" s="89"/>
      <c r="M517" s="6" t="s">
        <v>239</v>
      </c>
      <c r="N517" s="89"/>
      <c r="O517" s="3">
        <v>0</v>
      </c>
      <c r="P517" s="2">
        <v>0</v>
      </c>
      <c r="Q517" s="2">
        <v>0</v>
      </c>
      <c r="R517" s="2">
        <v>0</v>
      </c>
      <c r="S517" s="3">
        <v>0</v>
      </c>
      <c r="T517" s="3">
        <f>O517+(P517*'Total Mantenimiento Anual 2021'!$N$7)+(R517*'Total Mantenimiento Anual 2021'!$N$7)+S517</f>
        <v>0</v>
      </c>
    </row>
    <row r="518" spans="1:20" ht="14.25">
      <c r="A518" s="6" t="s">
        <v>1411</v>
      </c>
      <c r="B518" s="88"/>
      <c r="C518" s="89"/>
      <c r="D518" s="6" t="s">
        <v>1424</v>
      </c>
      <c r="E518" s="89"/>
      <c r="F518" s="2" t="s">
        <v>1419</v>
      </c>
      <c r="G518" s="6" t="s">
        <v>1425</v>
      </c>
      <c r="H518" s="88"/>
      <c r="I518" s="88"/>
      <c r="J518" s="89"/>
      <c r="K518" s="6" t="s">
        <v>1426</v>
      </c>
      <c r="L518" s="89"/>
      <c r="M518" s="6" t="s">
        <v>239</v>
      </c>
      <c r="N518" s="89"/>
      <c r="O518" s="3">
        <v>0</v>
      </c>
      <c r="P518" s="2">
        <v>0</v>
      </c>
      <c r="Q518" s="2">
        <v>0</v>
      </c>
      <c r="R518" s="2">
        <v>0</v>
      </c>
      <c r="S518" s="3">
        <v>0</v>
      </c>
      <c r="T518" s="3">
        <f>O518+(P518*'Total Mantenimiento Anual 2021'!$N$7)+(R518*'Total Mantenimiento Anual 2021'!$N$7)+S518</f>
        <v>0</v>
      </c>
    </row>
    <row r="519" spans="1:20" ht="14.25">
      <c r="A519" s="6" t="s">
        <v>1411</v>
      </c>
      <c r="B519" s="88"/>
      <c r="C519" s="89"/>
      <c r="D519" s="6" t="s">
        <v>1424</v>
      </c>
      <c r="E519" s="89"/>
      <c r="F519" s="2" t="s">
        <v>1419</v>
      </c>
      <c r="G519" s="6" t="s">
        <v>1427</v>
      </c>
      <c r="H519" s="88"/>
      <c r="I519" s="88"/>
      <c r="J519" s="89"/>
      <c r="K519" s="6" t="s">
        <v>1428</v>
      </c>
      <c r="L519" s="89"/>
      <c r="M519" s="6" t="s">
        <v>239</v>
      </c>
      <c r="N519" s="89"/>
      <c r="O519" s="3">
        <v>0</v>
      </c>
      <c r="P519" s="2">
        <v>0</v>
      </c>
      <c r="Q519" s="2">
        <v>0</v>
      </c>
      <c r="R519" s="2">
        <v>0</v>
      </c>
      <c r="S519" s="3">
        <v>0</v>
      </c>
      <c r="T519" s="3">
        <f>O519+(P519*'Total Mantenimiento Anual 2021'!$N$7)+(R519*'Total Mantenimiento Anual 2021'!$N$7)+S519</f>
        <v>0</v>
      </c>
    </row>
    <row r="520" spans="1:20" ht="14.25">
      <c r="A520" s="6" t="s">
        <v>1411</v>
      </c>
      <c r="B520" s="88"/>
      <c r="C520" s="89"/>
      <c r="D520" s="6" t="s">
        <v>1424</v>
      </c>
      <c r="E520" s="89"/>
      <c r="F520" s="2" t="s">
        <v>1419</v>
      </c>
      <c r="G520" s="6" t="s">
        <v>1429</v>
      </c>
      <c r="H520" s="88"/>
      <c r="I520" s="88"/>
      <c r="J520" s="89"/>
      <c r="K520" s="6" t="s">
        <v>1430</v>
      </c>
      <c r="L520" s="89"/>
      <c r="M520" s="6" t="s">
        <v>239</v>
      </c>
      <c r="N520" s="89"/>
      <c r="O520" s="3">
        <v>0</v>
      </c>
      <c r="P520" s="2">
        <v>0</v>
      </c>
      <c r="Q520" s="2">
        <v>0</v>
      </c>
      <c r="R520" s="2">
        <v>0</v>
      </c>
      <c r="S520" s="3">
        <v>0</v>
      </c>
      <c r="T520" s="3">
        <f>O520+(P520*'Total Mantenimiento Anual 2021'!$N$7)+(R520*'Total Mantenimiento Anual 2021'!$N$7)+S520</f>
        <v>0</v>
      </c>
    </row>
    <row r="521" spans="1:20" ht="14.25">
      <c r="A521" s="6" t="s">
        <v>1411</v>
      </c>
      <c r="B521" s="88"/>
      <c r="C521" s="89"/>
      <c r="D521" s="6" t="s">
        <v>1424</v>
      </c>
      <c r="E521" s="89"/>
      <c r="F521" s="2" t="s">
        <v>1419</v>
      </c>
      <c r="G521" s="6" t="s">
        <v>1431</v>
      </c>
      <c r="H521" s="88"/>
      <c r="I521" s="88"/>
      <c r="J521" s="89"/>
      <c r="K521" s="6" t="s">
        <v>1432</v>
      </c>
      <c r="L521" s="89"/>
      <c r="M521" s="6" t="s">
        <v>239</v>
      </c>
      <c r="N521" s="89"/>
      <c r="O521" s="3">
        <v>0</v>
      </c>
      <c r="P521" s="2">
        <v>0</v>
      </c>
      <c r="Q521" s="2">
        <v>0</v>
      </c>
      <c r="R521" s="2">
        <v>0</v>
      </c>
      <c r="S521" s="3">
        <v>0</v>
      </c>
      <c r="T521" s="3">
        <f>O521+(P521*'Total Mantenimiento Anual 2021'!$N$7)+(R521*'Total Mantenimiento Anual 2021'!$N$7)+S521</f>
        <v>0</v>
      </c>
    </row>
    <row r="522" spans="1:20" ht="14.25">
      <c r="A522" s="6" t="s">
        <v>1411</v>
      </c>
      <c r="B522" s="88"/>
      <c r="C522" s="89"/>
      <c r="D522" s="6" t="s">
        <v>1412</v>
      </c>
      <c r="E522" s="89"/>
      <c r="F522" s="2" t="s">
        <v>1413</v>
      </c>
      <c r="G522" s="6" t="s">
        <v>1433</v>
      </c>
      <c r="H522" s="88"/>
      <c r="I522" s="88"/>
      <c r="J522" s="89"/>
      <c r="K522" s="6" t="s">
        <v>1434</v>
      </c>
      <c r="L522" s="89"/>
      <c r="M522" s="6" t="s">
        <v>106</v>
      </c>
      <c r="N522" s="89"/>
      <c r="O522" s="3">
        <v>0</v>
      </c>
      <c r="P522" s="2">
        <v>0</v>
      </c>
      <c r="Q522" s="2">
        <v>0</v>
      </c>
      <c r="R522" s="2">
        <v>0</v>
      </c>
      <c r="S522" s="3">
        <v>0</v>
      </c>
      <c r="T522" s="3">
        <f>O522+(P522*'Total Mantenimiento Anual 2021'!$N$7)+(R522*'Total Mantenimiento Anual 2021'!$N$7)+S522</f>
        <v>0</v>
      </c>
    </row>
    <row r="523" spans="1:20" ht="14.25">
      <c r="A523" s="6" t="s">
        <v>1411</v>
      </c>
      <c r="B523" s="88"/>
      <c r="C523" s="89"/>
      <c r="D523" s="6" t="s">
        <v>1412</v>
      </c>
      <c r="E523" s="89"/>
      <c r="F523" s="2" t="s">
        <v>1413</v>
      </c>
      <c r="G523" s="6" t="s">
        <v>1435</v>
      </c>
      <c r="H523" s="88"/>
      <c r="I523" s="88"/>
      <c r="J523" s="89"/>
      <c r="K523" s="6" t="s">
        <v>1436</v>
      </c>
      <c r="L523" s="89"/>
      <c r="M523" s="6" t="s">
        <v>106</v>
      </c>
      <c r="N523" s="89"/>
      <c r="O523" s="3">
        <v>0</v>
      </c>
      <c r="P523" s="2">
        <v>0</v>
      </c>
      <c r="Q523" s="2">
        <v>0</v>
      </c>
      <c r="R523" s="2">
        <v>0</v>
      </c>
      <c r="S523" s="3">
        <v>0</v>
      </c>
      <c r="T523" s="3">
        <f>O523+(P523*'Total Mantenimiento Anual 2021'!$N$7)+(R523*'Total Mantenimiento Anual 2021'!$N$7)+S523</f>
        <v>0</v>
      </c>
    </row>
    <row r="524" spans="1:20" ht="14.25">
      <c r="A524" s="6" t="s">
        <v>1411</v>
      </c>
      <c r="B524" s="88"/>
      <c r="C524" s="89"/>
      <c r="D524" s="6" t="s">
        <v>1412</v>
      </c>
      <c r="E524" s="89"/>
      <c r="F524" s="2" t="s">
        <v>1413</v>
      </c>
      <c r="G524" s="6" t="s">
        <v>1437</v>
      </c>
      <c r="H524" s="88"/>
      <c r="I524" s="88"/>
      <c r="J524" s="89"/>
      <c r="K524" s="6" t="s">
        <v>1438</v>
      </c>
      <c r="L524" s="89"/>
      <c r="M524" s="6" t="s">
        <v>106</v>
      </c>
      <c r="N524" s="89"/>
      <c r="O524" s="3">
        <v>0</v>
      </c>
      <c r="P524" s="2">
        <v>0</v>
      </c>
      <c r="Q524" s="2">
        <v>0</v>
      </c>
      <c r="R524" s="2">
        <v>0</v>
      </c>
      <c r="S524" s="3">
        <v>0</v>
      </c>
      <c r="T524" s="3">
        <f>O524+(P524*'Total Mantenimiento Anual 2021'!$N$7)+(R524*'Total Mantenimiento Anual 2021'!$N$7)+S524</f>
        <v>0</v>
      </c>
    </row>
    <row r="525" spans="1:20" ht="14.25">
      <c r="A525" s="6" t="s">
        <v>1411</v>
      </c>
      <c r="B525" s="88"/>
      <c r="C525" s="89"/>
      <c r="D525" s="6" t="s">
        <v>1412</v>
      </c>
      <c r="E525" s="89"/>
      <c r="F525" s="2" t="s">
        <v>1413</v>
      </c>
      <c r="G525" s="6" t="s">
        <v>1439</v>
      </c>
      <c r="H525" s="88"/>
      <c r="I525" s="88"/>
      <c r="J525" s="89"/>
      <c r="K525" s="6" t="s">
        <v>1440</v>
      </c>
      <c r="L525" s="89"/>
      <c r="M525" s="6" t="s">
        <v>106</v>
      </c>
      <c r="N525" s="89"/>
      <c r="O525" s="3">
        <v>0</v>
      </c>
      <c r="P525" s="2">
        <v>0</v>
      </c>
      <c r="Q525" s="2">
        <v>0</v>
      </c>
      <c r="R525" s="2">
        <v>0</v>
      </c>
      <c r="S525" s="3">
        <v>0</v>
      </c>
      <c r="T525" s="3">
        <f>O525+(P525*'Total Mantenimiento Anual 2021'!$N$7)+(R525*'Total Mantenimiento Anual 2021'!$N$7)+S525</f>
        <v>0</v>
      </c>
    </row>
    <row r="526" spans="1:20" ht="14.25">
      <c r="A526" s="6" t="s">
        <v>1441</v>
      </c>
      <c r="B526" s="88"/>
      <c r="C526" s="89"/>
      <c r="D526" s="6" t="s">
        <v>1442</v>
      </c>
      <c r="E526" s="89"/>
      <c r="F526" s="2" t="s">
        <v>1443</v>
      </c>
      <c r="G526" s="6" t="s">
        <v>1444</v>
      </c>
      <c r="H526" s="88"/>
      <c r="I526" s="88"/>
      <c r="J526" s="89"/>
      <c r="K526" s="6" t="s">
        <v>1445</v>
      </c>
      <c r="L526" s="89"/>
      <c r="M526" s="6" t="s">
        <v>106</v>
      </c>
      <c r="N526" s="89"/>
      <c r="O526" s="3">
        <v>0</v>
      </c>
      <c r="P526" s="2">
        <v>0</v>
      </c>
      <c r="Q526" s="2">
        <v>0</v>
      </c>
      <c r="R526" s="2">
        <v>0</v>
      </c>
      <c r="S526" s="3">
        <v>0</v>
      </c>
      <c r="T526" s="3">
        <f>O526+(P526*'Total Mantenimiento Anual 2021'!$N$7)+(R526*'Total Mantenimiento Anual 2021'!$N$7)+S526</f>
        <v>0</v>
      </c>
    </row>
    <row r="527" spans="1:20" ht="14.25">
      <c r="A527" s="6" t="s">
        <v>1446</v>
      </c>
      <c r="B527" s="88"/>
      <c r="C527" s="89"/>
      <c r="D527" s="6" t="s">
        <v>1447</v>
      </c>
      <c r="E527" s="89"/>
      <c r="F527" s="2" t="s">
        <v>961</v>
      </c>
      <c r="G527" s="6" t="s">
        <v>1448</v>
      </c>
      <c r="H527" s="88"/>
      <c r="I527" s="88"/>
      <c r="J527" s="89"/>
      <c r="K527" s="6" t="s">
        <v>1449</v>
      </c>
      <c r="L527" s="89"/>
      <c r="M527" s="6" t="s">
        <v>239</v>
      </c>
      <c r="N527" s="89"/>
      <c r="O527" s="3">
        <v>0</v>
      </c>
      <c r="P527" s="2">
        <v>0</v>
      </c>
      <c r="Q527" s="2">
        <v>0</v>
      </c>
      <c r="R527" s="2">
        <v>0</v>
      </c>
      <c r="S527" s="3">
        <v>1232372</v>
      </c>
      <c r="T527" s="3">
        <f>O527+(P527*'Total Mantenimiento Anual 2021'!$N$7)+(R527*'Total Mantenimiento Anual 2021'!$N$7)+S527</f>
        <v>1232372</v>
      </c>
    </row>
    <row r="528" spans="1:20" ht="14.25">
      <c r="A528" s="6" t="s">
        <v>1446</v>
      </c>
      <c r="B528" s="88"/>
      <c r="C528" s="89"/>
      <c r="D528" s="6" t="s">
        <v>1447</v>
      </c>
      <c r="E528" s="89"/>
      <c r="F528" s="2" t="s">
        <v>961</v>
      </c>
      <c r="G528" s="6" t="s">
        <v>1450</v>
      </c>
      <c r="H528" s="88"/>
      <c r="I528" s="88"/>
      <c r="J528" s="89"/>
      <c r="K528" s="6" t="s">
        <v>1451</v>
      </c>
      <c r="L528" s="89"/>
      <c r="M528" s="6" t="s">
        <v>239</v>
      </c>
      <c r="N528" s="89"/>
      <c r="O528" s="3">
        <v>0</v>
      </c>
      <c r="P528" s="2">
        <v>0</v>
      </c>
      <c r="Q528" s="2">
        <v>0</v>
      </c>
      <c r="R528" s="2">
        <v>0</v>
      </c>
      <c r="S528" s="3">
        <v>0</v>
      </c>
      <c r="T528" s="3">
        <f>O528+(P528*'Total Mantenimiento Anual 2021'!$N$7)+(R528*'Total Mantenimiento Anual 2021'!$N$7)+S528</f>
        <v>0</v>
      </c>
    </row>
    <row r="529" spans="1:20" ht="14.25">
      <c r="A529" s="6" t="s">
        <v>1446</v>
      </c>
      <c r="B529" s="88"/>
      <c r="C529" s="89"/>
      <c r="D529" s="6" t="s">
        <v>1447</v>
      </c>
      <c r="E529" s="89"/>
      <c r="F529" s="2" t="s">
        <v>961</v>
      </c>
      <c r="G529" s="6" t="s">
        <v>1452</v>
      </c>
      <c r="H529" s="88"/>
      <c r="I529" s="88"/>
      <c r="J529" s="89"/>
      <c r="K529" s="6" t="s">
        <v>1453</v>
      </c>
      <c r="L529" s="89"/>
      <c r="M529" s="6" t="s">
        <v>239</v>
      </c>
      <c r="N529" s="89"/>
      <c r="O529" s="3">
        <v>0</v>
      </c>
      <c r="P529" s="2">
        <v>2</v>
      </c>
      <c r="Q529" s="2">
        <v>0</v>
      </c>
      <c r="R529" s="2">
        <v>0</v>
      </c>
      <c r="S529" s="3">
        <v>1232372</v>
      </c>
      <c r="T529" s="3">
        <f>O529+(P529*'Total Mantenimiento Anual 2021'!$N$7)+(R529*'Total Mantenimiento Anual 2021'!$N$7)+S529</f>
        <v>1250890.5185185184</v>
      </c>
    </row>
    <row r="530" spans="1:20" ht="14.25">
      <c r="A530" s="6" t="s">
        <v>1446</v>
      </c>
      <c r="B530" s="88"/>
      <c r="C530" s="89"/>
      <c r="D530" s="6" t="s">
        <v>1447</v>
      </c>
      <c r="E530" s="89"/>
      <c r="F530" s="2" t="s">
        <v>961</v>
      </c>
      <c r="G530" s="6" t="s">
        <v>1454</v>
      </c>
      <c r="H530" s="88"/>
      <c r="I530" s="88"/>
      <c r="J530" s="89"/>
      <c r="K530" s="6" t="s">
        <v>1455</v>
      </c>
      <c r="L530" s="89"/>
      <c r="M530" s="6" t="s">
        <v>239</v>
      </c>
      <c r="N530" s="89"/>
      <c r="O530" s="3">
        <v>0</v>
      </c>
      <c r="P530" s="2">
        <v>0</v>
      </c>
      <c r="Q530" s="2">
        <v>0</v>
      </c>
      <c r="R530" s="2">
        <v>0</v>
      </c>
      <c r="S530" s="3">
        <v>0</v>
      </c>
      <c r="T530" s="3">
        <f>O530+(P530*'Total Mantenimiento Anual 2021'!$N$7)+(R530*'Total Mantenimiento Anual 2021'!$N$7)+S530</f>
        <v>0</v>
      </c>
    </row>
    <row r="531" spans="1:20" ht="14.25">
      <c r="A531" s="6" t="s">
        <v>1446</v>
      </c>
      <c r="B531" s="88"/>
      <c r="C531" s="89"/>
      <c r="D531" s="6" t="s">
        <v>1447</v>
      </c>
      <c r="E531" s="89"/>
      <c r="F531" s="2" t="s">
        <v>961</v>
      </c>
      <c r="G531" s="6" t="s">
        <v>1456</v>
      </c>
      <c r="H531" s="88"/>
      <c r="I531" s="88"/>
      <c r="J531" s="89"/>
      <c r="K531" s="6" t="s">
        <v>1457</v>
      </c>
      <c r="L531" s="89"/>
      <c r="M531" s="6" t="s">
        <v>239</v>
      </c>
      <c r="N531" s="89"/>
      <c r="O531" s="3">
        <v>0</v>
      </c>
      <c r="P531" s="2">
        <v>0</v>
      </c>
      <c r="Q531" s="2">
        <v>0</v>
      </c>
      <c r="R531" s="2">
        <v>0</v>
      </c>
      <c r="S531" s="3">
        <v>0</v>
      </c>
      <c r="T531" s="3">
        <f>O531+(P531*'Total Mantenimiento Anual 2021'!$N$7)+(R531*'Total Mantenimiento Anual 2021'!$N$7)+S531</f>
        <v>0</v>
      </c>
    </row>
    <row r="532" spans="1:20" ht="14.25">
      <c r="A532" s="6" t="s">
        <v>1446</v>
      </c>
      <c r="B532" s="88"/>
      <c r="C532" s="89"/>
      <c r="D532" s="6" t="s">
        <v>1447</v>
      </c>
      <c r="E532" s="89"/>
      <c r="F532" s="2" t="s">
        <v>961</v>
      </c>
      <c r="G532" s="6" t="s">
        <v>1458</v>
      </c>
      <c r="H532" s="88"/>
      <c r="I532" s="88"/>
      <c r="J532" s="89"/>
      <c r="K532" s="6" t="s">
        <v>1459</v>
      </c>
      <c r="L532" s="89"/>
      <c r="M532" s="6" t="s">
        <v>239</v>
      </c>
      <c r="N532" s="89"/>
      <c r="O532" s="3">
        <v>0</v>
      </c>
      <c r="P532" s="2">
        <v>0</v>
      </c>
      <c r="Q532" s="2">
        <v>0</v>
      </c>
      <c r="R532" s="2">
        <v>0</v>
      </c>
      <c r="S532" s="3">
        <v>1232372</v>
      </c>
      <c r="T532" s="3">
        <f>O532+(P532*'Total Mantenimiento Anual 2021'!$N$7)+(R532*'Total Mantenimiento Anual 2021'!$N$7)+S532</f>
        <v>1232372</v>
      </c>
    </row>
    <row r="533" spans="1:20" ht="14.25">
      <c r="A533" s="6" t="s">
        <v>1446</v>
      </c>
      <c r="B533" s="88"/>
      <c r="C533" s="89"/>
      <c r="D533" s="6" t="s">
        <v>1460</v>
      </c>
      <c r="E533" s="89"/>
      <c r="F533" s="2" t="s">
        <v>961</v>
      </c>
      <c r="G533" s="6" t="s">
        <v>1461</v>
      </c>
      <c r="H533" s="88"/>
      <c r="I533" s="88"/>
      <c r="J533" s="89"/>
      <c r="K533" s="6" t="s">
        <v>1462</v>
      </c>
      <c r="L533" s="89"/>
      <c r="M533" s="6" t="s">
        <v>239</v>
      </c>
      <c r="N533" s="89"/>
      <c r="O533" s="3">
        <v>0</v>
      </c>
      <c r="P533" s="2">
        <v>0</v>
      </c>
      <c r="Q533" s="2">
        <v>0</v>
      </c>
      <c r="R533" s="2">
        <v>0</v>
      </c>
      <c r="S533" s="3">
        <v>1232372</v>
      </c>
      <c r="T533" s="3">
        <f>O533+(P533*'Total Mantenimiento Anual 2021'!$N$7)+(R533*'Total Mantenimiento Anual 2021'!$N$7)+S533</f>
        <v>1232372</v>
      </c>
    </row>
    <row r="534" spans="1:20" ht="14.25">
      <c r="A534" s="6" t="s">
        <v>1446</v>
      </c>
      <c r="B534" s="88"/>
      <c r="C534" s="89"/>
      <c r="D534" s="6" t="s">
        <v>1463</v>
      </c>
      <c r="E534" s="89"/>
      <c r="F534" s="2" t="s">
        <v>260</v>
      </c>
      <c r="G534" s="6" t="s">
        <v>1464</v>
      </c>
      <c r="H534" s="88"/>
      <c r="I534" s="88"/>
      <c r="J534" s="89"/>
      <c r="K534" s="6" t="s">
        <v>1465</v>
      </c>
      <c r="L534" s="89"/>
      <c r="M534" s="6" t="s">
        <v>239</v>
      </c>
      <c r="N534" s="89"/>
      <c r="O534" s="3">
        <v>366422</v>
      </c>
      <c r="P534" s="2">
        <v>0</v>
      </c>
      <c r="Q534" s="2">
        <v>1</v>
      </c>
      <c r="R534" s="2">
        <v>2</v>
      </c>
      <c r="S534" s="3">
        <v>0</v>
      </c>
      <c r="T534" s="3">
        <f>O534+(P534*'Total Mantenimiento Anual 2021'!$N$7)+(R534*'Total Mantenimiento Anual 2021'!$N$7)+S534</f>
        <v>384940.51851851854</v>
      </c>
    </row>
    <row r="535" spans="1:20" ht="14.25">
      <c r="A535" s="6" t="s">
        <v>1446</v>
      </c>
      <c r="B535" s="88"/>
      <c r="C535" s="89"/>
      <c r="D535" s="6" t="s">
        <v>1466</v>
      </c>
      <c r="E535" s="89"/>
      <c r="F535" s="2" t="s">
        <v>1507</v>
      </c>
      <c r="G535" s="6" t="s">
        <v>1467</v>
      </c>
      <c r="H535" s="88"/>
      <c r="I535" s="88"/>
      <c r="J535" s="89"/>
      <c r="K535" s="6" t="s">
        <v>1468</v>
      </c>
      <c r="L535" s="89"/>
      <c r="M535" s="6" t="s">
        <v>239</v>
      </c>
      <c r="N535" s="89"/>
      <c r="O535" s="3">
        <v>0</v>
      </c>
      <c r="P535" s="2">
        <v>0</v>
      </c>
      <c r="Q535" s="2">
        <v>0</v>
      </c>
      <c r="R535" s="2">
        <v>0</v>
      </c>
      <c r="S535" s="3">
        <v>0</v>
      </c>
      <c r="T535" s="3">
        <f>O535+(P535*'Total Mantenimiento Anual 2021'!$N$7)+(R535*'Total Mantenimiento Anual 2021'!$N$7)+S535</f>
        <v>0</v>
      </c>
    </row>
    <row r="536" spans="1:20" ht="14.25">
      <c r="A536" s="6" t="s">
        <v>1446</v>
      </c>
      <c r="B536" s="88"/>
      <c r="C536" s="89"/>
      <c r="D536" s="6" t="s">
        <v>1466</v>
      </c>
      <c r="E536" s="89"/>
      <c r="F536" s="2" t="s">
        <v>1507</v>
      </c>
      <c r="G536" s="6" t="s">
        <v>1469</v>
      </c>
      <c r="H536" s="88"/>
      <c r="I536" s="88"/>
      <c r="J536" s="89"/>
      <c r="K536" s="6" t="s">
        <v>1470</v>
      </c>
      <c r="L536" s="89"/>
      <c r="M536" s="6" t="s">
        <v>239</v>
      </c>
      <c r="N536" s="89"/>
      <c r="O536" s="3">
        <v>0</v>
      </c>
      <c r="P536" s="2">
        <v>0</v>
      </c>
      <c r="Q536" s="2">
        <v>0</v>
      </c>
      <c r="R536" s="2">
        <v>0</v>
      </c>
      <c r="S536" s="3">
        <v>0</v>
      </c>
      <c r="T536" s="3">
        <f>O536+(P536*'Total Mantenimiento Anual 2021'!$N$7)+(R536*'Total Mantenimiento Anual 2021'!$N$7)+S536</f>
        <v>0</v>
      </c>
    </row>
    <row r="537" spans="1:20" ht="14.25">
      <c r="A537" s="6" t="s">
        <v>1446</v>
      </c>
      <c r="B537" s="88"/>
      <c r="C537" s="89"/>
      <c r="D537" s="6" t="s">
        <v>1471</v>
      </c>
      <c r="E537" s="89"/>
      <c r="F537" s="2" t="s">
        <v>961</v>
      </c>
      <c r="G537" s="6" t="s">
        <v>1472</v>
      </c>
      <c r="H537" s="88"/>
      <c r="I537" s="88"/>
      <c r="J537" s="89"/>
      <c r="K537" s="6" t="s">
        <v>1473</v>
      </c>
      <c r="L537" s="89"/>
      <c r="M537" s="6" t="s">
        <v>896</v>
      </c>
      <c r="N537" s="89"/>
      <c r="O537" s="3">
        <v>0</v>
      </c>
      <c r="P537" s="2">
        <v>2</v>
      </c>
      <c r="Q537" s="2">
        <v>0</v>
      </c>
      <c r="R537" s="2">
        <v>0</v>
      </c>
      <c r="S537" s="3">
        <v>0</v>
      </c>
      <c r="T537" s="3">
        <f>O537+(P537*'Total Mantenimiento Anual 2021'!$N$7)+(R537*'Total Mantenimiento Anual 2021'!$N$7)+S537</f>
        <v>18518.518518518518</v>
      </c>
    </row>
    <row r="538" spans="1:20" ht="14.25">
      <c r="A538" s="6" t="s">
        <v>1446</v>
      </c>
      <c r="B538" s="88"/>
      <c r="C538" s="89"/>
      <c r="D538" s="6" t="s">
        <v>1471</v>
      </c>
      <c r="E538" s="89"/>
      <c r="F538" s="2" t="s">
        <v>961</v>
      </c>
      <c r="G538" s="6" t="s">
        <v>1474</v>
      </c>
      <c r="H538" s="88"/>
      <c r="I538" s="88"/>
      <c r="J538" s="89"/>
      <c r="K538" s="6" t="s">
        <v>1475</v>
      </c>
      <c r="L538" s="89"/>
      <c r="M538" s="6" t="s">
        <v>896</v>
      </c>
      <c r="N538" s="89"/>
      <c r="O538" s="3">
        <v>0</v>
      </c>
      <c r="P538" s="2">
        <v>0</v>
      </c>
      <c r="Q538" s="2">
        <v>0</v>
      </c>
      <c r="R538" s="2">
        <v>0</v>
      </c>
      <c r="S538" s="3">
        <v>0</v>
      </c>
      <c r="T538" s="3">
        <f>O538+(P538*'Total Mantenimiento Anual 2021'!$N$7)+(R538*'Total Mantenimiento Anual 2021'!$N$7)+S538</f>
        <v>0</v>
      </c>
    </row>
    <row r="539" spans="1:20" ht="14.25">
      <c r="A539" s="6" t="s">
        <v>1446</v>
      </c>
      <c r="B539" s="88"/>
      <c r="C539" s="89"/>
      <c r="D539" s="6" t="s">
        <v>1476</v>
      </c>
      <c r="E539" s="89"/>
      <c r="F539" s="2" t="s">
        <v>961</v>
      </c>
      <c r="G539" s="6" t="s">
        <v>1477</v>
      </c>
      <c r="H539" s="88"/>
      <c r="I539" s="88"/>
      <c r="J539" s="89"/>
      <c r="K539" s="6" t="s">
        <v>1478</v>
      </c>
      <c r="L539" s="89"/>
      <c r="M539" s="6" t="s">
        <v>106</v>
      </c>
      <c r="N539" s="89"/>
      <c r="O539" s="3">
        <v>0</v>
      </c>
      <c r="P539" s="2">
        <v>2</v>
      </c>
      <c r="Q539" s="2">
        <v>0</v>
      </c>
      <c r="R539" s="2">
        <v>0</v>
      </c>
      <c r="S539" s="3">
        <v>0</v>
      </c>
      <c r="T539" s="3">
        <f>O539+(P539*'Total Mantenimiento Anual 2021'!$N$7)+(R539*'Total Mantenimiento Anual 2021'!$N$7)+S539</f>
        <v>18518.518518518518</v>
      </c>
    </row>
    <row r="540" spans="1:20" ht="14.25">
      <c r="A540" s="6" t="s">
        <v>1446</v>
      </c>
      <c r="B540" s="88"/>
      <c r="C540" s="89"/>
      <c r="D540" s="6" t="s">
        <v>1476</v>
      </c>
      <c r="E540" s="89"/>
      <c r="F540" s="2" t="s">
        <v>961</v>
      </c>
      <c r="G540" s="6" t="s">
        <v>1479</v>
      </c>
      <c r="H540" s="88"/>
      <c r="I540" s="88"/>
      <c r="J540" s="89"/>
      <c r="K540" s="6" t="s">
        <v>1480</v>
      </c>
      <c r="L540" s="89"/>
      <c r="M540" s="6" t="s">
        <v>106</v>
      </c>
      <c r="N540" s="89"/>
      <c r="O540" s="3">
        <v>0</v>
      </c>
      <c r="P540" s="2">
        <v>2</v>
      </c>
      <c r="Q540" s="2">
        <v>0</v>
      </c>
      <c r="R540" s="2">
        <v>0</v>
      </c>
      <c r="S540" s="3">
        <v>0</v>
      </c>
      <c r="T540" s="3">
        <f>O540+(P540*'Total Mantenimiento Anual 2021'!$N$7)+(R540*'Total Mantenimiento Anual 2021'!$N$7)+S540</f>
        <v>18518.518518518518</v>
      </c>
    </row>
    <row r="541" spans="1:20" ht="14.25">
      <c r="A541" s="6" t="s">
        <v>1481</v>
      </c>
      <c r="B541" s="88"/>
      <c r="C541" s="89"/>
      <c r="D541" s="6" t="s">
        <v>1482</v>
      </c>
      <c r="E541" s="89"/>
      <c r="F541" s="2" t="s">
        <v>1483</v>
      </c>
      <c r="G541" s="6" t="s">
        <v>1484</v>
      </c>
      <c r="H541" s="88"/>
      <c r="I541" s="88"/>
      <c r="J541" s="89"/>
      <c r="K541" s="6" t="s">
        <v>1485</v>
      </c>
      <c r="L541" s="89"/>
      <c r="M541" s="6" t="s">
        <v>302</v>
      </c>
      <c r="N541" s="89"/>
      <c r="O541" s="3">
        <v>0</v>
      </c>
      <c r="P541" s="2">
        <v>0</v>
      </c>
      <c r="Q541" s="2">
        <v>0</v>
      </c>
      <c r="R541" s="2">
        <v>0</v>
      </c>
      <c r="S541" s="3">
        <v>0</v>
      </c>
      <c r="T541" s="3">
        <f>O541+(P541*'Total Mantenimiento Anual 2021'!$N$7)+(R541*'Total Mantenimiento Anual 2021'!$N$7)+S541</f>
        <v>0</v>
      </c>
    </row>
    <row r="542" spans="1:20" ht="14.25">
      <c r="A542" s="6" t="s">
        <v>1481</v>
      </c>
      <c r="B542" s="88"/>
      <c r="C542" s="89"/>
      <c r="D542" s="6" t="s">
        <v>1482</v>
      </c>
      <c r="E542" s="89"/>
      <c r="F542" s="2" t="s">
        <v>1483</v>
      </c>
      <c r="G542" s="6" t="s">
        <v>1486</v>
      </c>
      <c r="H542" s="88"/>
      <c r="I542" s="88"/>
      <c r="J542" s="89"/>
      <c r="K542" s="6" t="s">
        <v>1487</v>
      </c>
      <c r="L542" s="89"/>
      <c r="M542" s="6" t="s">
        <v>302</v>
      </c>
      <c r="N542" s="89"/>
      <c r="O542" s="3">
        <v>0</v>
      </c>
      <c r="P542" s="2">
        <v>0</v>
      </c>
      <c r="Q542" s="2">
        <v>0</v>
      </c>
      <c r="R542" s="2">
        <v>0</v>
      </c>
      <c r="S542" s="3">
        <v>0</v>
      </c>
      <c r="T542" s="3">
        <f>O542+(P542*'Total Mantenimiento Anual 2021'!$N$7)+(R542*'Total Mantenimiento Anual 2021'!$N$7)+S542</f>
        <v>0</v>
      </c>
    </row>
    <row r="543" spans="1:20" ht="15.75">
      <c r="A543" s="10" t="s">
        <v>1508</v>
      </c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9"/>
      <c r="O543" s="4">
        <f t="shared" ref="O543:T543" si="0">SUM(O7:O542)</f>
        <v>29029065</v>
      </c>
      <c r="P543" s="5">
        <f t="shared" si="0"/>
        <v>154</v>
      </c>
      <c r="Q543" s="5">
        <f t="shared" si="0"/>
        <v>67</v>
      </c>
      <c r="R543" s="5">
        <f t="shared" si="0"/>
        <v>130</v>
      </c>
      <c r="S543" s="4">
        <f t="shared" si="0"/>
        <v>215431153</v>
      </c>
      <c r="T543" s="4">
        <f t="shared" si="0"/>
        <v>247089847.62962925</v>
      </c>
    </row>
    <row r="545" s="82" customFormat="1"/>
    <row r="546" s="82" customFormat="1"/>
    <row r="547" s="82" customFormat="1"/>
    <row r="548" s="82" customFormat="1"/>
    <row r="549" s="82" customFormat="1"/>
    <row r="550" s="82" customFormat="1"/>
    <row r="551" s="82" customFormat="1"/>
    <row r="552" s="82" customFormat="1"/>
    <row r="553" s="82" customFormat="1"/>
    <row r="554" s="82" customFormat="1"/>
    <row r="555" s="82" customFormat="1"/>
    <row r="556" s="82" customFormat="1"/>
    <row r="557" s="82" customFormat="1"/>
    <row r="558" s="82" customFormat="1"/>
    <row r="559" s="82" customFormat="1"/>
    <row r="560" s="82" customFormat="1"/>
    <row r="561" s="82" customFormat="1"/>
    <row r="562" s="82" customFormat="1"/>
    <row r="563" s="82" customFormat="1"/>
    <row r="564" s="82" customFormat="1"/>
    <row r="565" s="82" customFormat="1"/>
    <row r="566" s="82" customFormat="1"/>
    <row r="567" s="82" customFormat="1"/>
    <row r="568" s="82" customFormat="1"/>
    <row r="569" s="82" customFormat="1"/>
    <row r="570" s="82" customFormat="1"/>
    <row r="571" s="82" customFormat="1"/>
    <row r="572" s="82" customFormat="1"/>
    <row r="573" s="82" customFormat="1"/>
    <row r="574" s="82" customFormat="1"/>
    <row r="575" s="82" customFormat="1"/>
    <row r="576" s="82" customFormat="1"/>
    <row r="577" s="82" customFormat="1"/>
    <row r="578" s="82" customFormat="1"/>
    <row r="579" s="82" customFormat="1"/>
    <row r="580" s="82" customFormat="1"/>
    <row r="581" s="82" customFormat="1"/>
    <row r="582" s="82" customFormat="1"/>
    <row r="583" s="82" customFormat="1"/>
    <row r="584" s="82" customFormat="1"/>
    <row r="585" s="82" customFormat="1"/>
    <row r="586" s="82" customFormat="1"/>
    <row r="587" s="82" customFormat="1"/>
    <row r="588" s="82" customFormat="1"/>
    <row r="589" s="82" customFormat="1"/>
    <row r="590" s="82" customFormat="1"/>
    <row r="591" s="82" customFormat="1"/>
    <row r="592" s="82" customFormat="1"/>
    <row r="593" s="82" customFormat="1"/>
    <row r="594" s="82" customFormat="1"/>
    <row r="595" s="82" customFormat="1"/>
    <row r="596" s="82" customFormat="1"/>
    <row r="597" s="82" customFormat="1"/>
    <row r="598" s="82" customFormat="1"/>
    <row r="599" s="82" customFormat="1"/>
    <row r="600" s="82" customFormat="1"/>
    <row r="601" s="82" customFormat="1"/>
    <row r="602" s="82" customFormat="1"/>
    <row r="603" s="82" customFormat="1"/>
    <row r="604" s="82" customFormat="1"/>
    <row r="605" s="82" customFormat="1"/>
    <row r="606" s="82" customFormat="1"/>
    <row r="607" s="82" customFormat="1"/>
    <row r="608" s="82" customFormat="1"/>
    <row r="609" s="82" customFormat="1"/>
    <row r="610" s="82" customFormat="1"/>
    <row r="611" s="82" customFormat="1"/>
    <row r="612" s="82" customFormat="1"/>
    <row r="613" s="82" customFormat="1"/>
    <row r="614" s="82" customFormat="1"/>
    <row r="615" s="82" customFormat="1"/>
    <row r="616" s="82" customFormat="1"/>
    <row r="617" s="82" customFormat="1"/>
    <row r="618" s="82" customFormat="1"/>
    <row r="619" s="82" customFormat="1"/>
    <row r="620" s="82" customFormat="1"/>
    <row r="621" s="82" customFormat="1"/>
    <row r="622" s="82" customFormat="1"/>
    <row r="623" s="82" customFormat="1"/>
    <row r="624" s="82" customFormat="1"/>
    <row r="625" s="82" customFormat="1"/>
    <row r="626" s="82" customFormat="1"/>
    <row r="627" s="82" customFormat="1"/>
    <row r="628" s="82" customFormat="1"/>
    <row r="629" s="82" customFormat="1"/>
    <row r="630" s="82" customFormat="1"/>
    <row r="631" s="82" customFormat="1"/>
    <row r="632" s="82" customFormat="1"/>
    <row r="633" s="82" customFormat="1"/>
    <row r="634" s="82" customFormat="1"/>
    <row r="635" s="82" customFormat="1"/>
    <row r="636" s="82" customFormat="1"/>
    <row r="637" s="82" customFormat="1"/>
    <row r="638" s="82" customFormat="1"/>
    <row r="639" s="82" customFormat="1"/>
    <row r="640" s="82" customFormat="1"/>
    <row r="641" s="82" customFormat="1"/>
    <row r="642" s="82" customFormat="1"/>
    <row r="643" s="82" customFormat="1"/>
    <row r="644" s="82" customFormat="1"/>
    <row r="645" s="82" customFormat="1"/>
    <row r="646" s="82" customFormat="1"/>
    <row r="647" s="82" customFormat="1"/>
    <row r="648" s="82" customFormat="1"/>
    <row r="649" s="82" customFormat="1"/>
    <row r="650" s="82" customFormat="1"/>
    <row r="651" s="82" customFormat="1"/>
    <row r="652" s="82" customFormat="1"/>
    <row r="653" s="82" customFormat="1"/>
    <row r="654" s="82" customFormat="1"/>
    <row r="655" s="82" customFormat="1"/>
    <row r="656" s="82" customFormat="1"/>
    <row r="657" s="82" customFormat="1"/>
    <row r="658" s="82" customFormat="1"/>
    <row r="659" s="82" customFormat="1"/>
    <row r="660" s="82" customFormat="1"/>
    <row r="661" s="82" customFormat="1"/>
    <row r="662" s="82" customFormat="1"/>
    <row r="663" s="82" customFormat="1"/>
    <row r="664" s="82" customFormat="1"/>
    <row r="665" s="82" customFormat="1"/>
    <row r="666" s="82" customFormat="1"/>
    <row r="667" s="82" customFormat="1"/>
    <row r="668" s="82" customFormat="1"/>
    <row r="669" s="82" customFormat="1"/>
    <row r="670" s="82" customFormat="1"/>
    <row r="671" s="82" customFormat="1"/>
    <row r="672" s="82" customFormat="1"/>
    <row r="673" s="82" customFormat="1"/>
    <row r="674" s="82" customFormat="1"/>
    <row r="675" s="82" customFormat="1"/>
    <row r="676" s="82" customFormat="1"/>
    <row r="677" s="82" customFormat="1"/>
    <row r="678" s="82" customFormat="1"/>
    <row r="679" s="82" customFormat="1"/>
    <row r="680" s="82" customFormat="1"/>
    <row r="681" s="82" customFormat="1"/>
    <row r="682" s="82" customFormat="1"/>
    <row r="683" s="82" customFormat="1"/>
    <row r="684" s="82" customFormat="1"/>
    <row r="685" s="82" customFormat="1"/>
    <row r="686" s="82" customFormat="1"/>
    <row r="687" s="82" customFormat="1"/>
    <row r="688" s="82" customFormat="1"/>
    <row r="689" s="82" customFormat="1"/>
    <row r="690" s="82" customFormat="1"/>
    <row r="691" s="82" customFormat="1"/>
    <row r="692" s="82" customFormat="1"/>
    <row r="693" s="82" customFormat="1"/>
    <row r="694" s="82" customFormat="1"/>
    <row r="695" s="82" customFormat="1"/>
    <row r="696" s="82" customFormat="1"/>
    <row r="697" s="82" customFormat="1"/>
    <row r="698" s="82" customFormat="1"/>
    <row r="699" s="82" customFormat="1"/>
    <row r="700" s="82" customFormat="1"/>
    <row r="701" s="82" customFormat="1"/>
    <row r="702" s="82" customFormat="1"/>
    <row r="703" s="82" customFormat="1"/>
    <row r="704" s="82" customFormat="1"/>
    <row r="705" s="82" customFormat="1"/>
    <row r="706" s="82" customFormat="1"/>
    <row r="707" s="82" customFormat="1"/>
    <row r="708" s="82" customFormat="1"/>
    <row r="709" s="82" customFormat="1"/>
    <row r="710" s="82" customFormat="1"/>
    <row r="711" s="82" customFormat="1"/>
    <row r="712" s="82" customFormat="1"/>
    <row r="713" s="82" customFormat="1"/>
    <row r="714" s="82" customFormat="1"/>
    <row r="715" s="82" customFormat="1"/>
    <row r="716" s="82" customFormat="1"/>
    <row r="717" s="82" customFormat="1"/>
    <row r="718" s="82" customFormat="1"/>
    <row r="719" s="82" customFormat="1"/>
    <row r="720" s="82" customFormat="1"/>
    <row r="721" s="82" customFormat="1"/>
    <row r="722" s="82" customFormat="1"/>
    <row r="723" s="82" customFormat="1"/>
    <row r="724" s="82" customFormat="1"/>
    <row r="725" s="82" customFormat="1"/>
    <row r="726" s="82" customFormat="1"/>
    <row r="727" s="82" customFormat="1"/>
    <row r="728" s="82" customFormat="1"/>
    <row r="729" s="82" customFormat="1"/>
    <row r="730" s="82" customFormat="1"/>
    <row r="731" s="82" customFormat="1"/>
    <row r="732" s="82" customFormat="1"/>
    <row r="733" s="82" customFormat="1"/>
    <row r="734" s="82" customFormat="1"/>
    <row r="735" s="82" customFormat="1"/>
    <row r="736" s="82" customFormat="1"/>
    <row r="737" s="82" customFormat="1"/>
    <row r="738" s="82" customFormat="1"/>
    <row r="739" s="82" customFormat="1"/>
    <row r="740" s="82" customFormat="1"/>
    <row r="741" s="82" customFormat="1"/>
    <row r="742" s="82" customFormat="1"/>
    <row r="743" s="82" customFormat="1"/>
    <row r="744" s="82" customFormat="1"/>
    <row r="745" s="82" customFormat="1"/>
    <row r="746" s="82" customFormat="1"/>
    <row r="747" s="82" customFormat="1"/>
    <row r="748" s="82" customFormat="1"/>
    <row r="749" s="82" customFormat="1"/>
    <row r="750" s="82" customFormat="1"/>
    <row r="751" s="82" customFormat="1"/>
    <row r="752" s="82" customFormat="1"/>
    <row r="753" s="82" customFormat="1"/>
    <row r="754" s="82" customFormat="1"/>
    <row r="755" s="82" customFormat="1"/>
    <row r="756" s="82" customFormat="1"/>
    <row r="757" s="82" customFormat="1"/>
    <row r="758" s="82" customFormat="1"/>
    <row r="759" s="82" customFormat="1"/>
    <row r="760" s="82" customFormat="1"/>
    <row r="761" s="82" customFormat="1"/>
    <row r="762" s="82" customFormat="1"/>
    <row r="763" s="82" customFormat="1"/>
    <row r="764" s="82" customFormat="1"/>
    <row r="765" s="82" customFormat="1"/>
    <row r="766" s="82" customFormat="1"/>
    <row r="767" s="82" customFormat="1"/>
    <row r="768" s="82" customFormat="1"/>
    <row r="769" s="82" customFormat="1"/>
    <row r="770" s="82" customFormat="1"/>
    <row r="771" s="82" customFormat="1"/>
    <row r="772" s="82" customFormat="1"/>
    <row r="773" s="82" customFormat="1"/>
    <row r="774" s="82" customFormat="1"/>
    <row r="775" s="82" customFormat="1"/>
    <row r="776" s="82" customFormat="1"/>
    <row r="777" s="82" customFormat="1"/>
    <row r="778" s="82" customFormat="1"/>
    <row r="779" s="82" customFormat="1"/>
    <row r="780" s="82" customFormat="1"/>
    <row r="781" s="82" customFormat="1"/>
    <row r="782" s="82" customFormat="1"/>
    <row r="783" s="82" customFormat="1"/>
    <row r="784" s="82" customFormat="1"/>
    <row r="785" s="82" customFormat="1"/>
    <row r="786" s="82" customFormat="1"/>
    <row r="787" s="82" customFormat="1"/>
    <row r="788" s="82" customFormat="1"/>
    <row r="789" s="82" customFormat="1"/>
    <row r="790" s="82" customFormat="1"/>
    <row r="791" s="82" customFormat="1"/>
    <row r="792" s="82" customFormat="1"/>
    <row r="793" s="82" customFormat="1"/>
    <row r="794" s="82" customFormat="1"/>
    <row r="795" s="82" customFormat="1"/>
    <row r="796" s="82" customFormat="1"/>
    <row r="797" s="82" customFormat="1"/>
    <row r="798" s="82" customFormat="1"/>
    <row r="799" s="82" customFormat="1"/>
    <row r="800" s="82" customFormat="1"/>
    <row r="801" s="82" customFormat="1"/>
    <row r="802" s="82" customFormat="1"/>
    <row r="803" s="82" customFormat="1"/>
    <row r="804" s="82" customFormat="1"/>
    <row r="805" s="82" customFormat="1"/>
    <row r="806" s="82" customFormat="1"/>
    <row r="807" s="82" customFormat="1"/>
    <row r="808" s="82" customFormat="1"/>
    <row r="809" s="82" customFormat="1"/>
    <row r="810" s="82" customFormat="1"/>
    <row r="811" s="82" customFormat="1"/>
    <row r="812" s="82" customFormat="1"/>
    <row r="813" s="82" customFormat="1"/>
    <row r="814" s="82" customFormat="1"/>
    <row r="815" s="82" customFormat="1"/>
    <row r="816" s="82" customFormat="1"/>
    <row r="817" s="82" customFormat="1"/>
    <row r="818" s="82" customFormat="1"/>
    <row r="819" s="82" customFormat="1"/>
    <row r="820" s="82" customFormat="1"/>
    <row r="821" s="82" customFormat="1"/>
    <row r="822" s="82" customFormat="1"/>
    <row r="823" s="82" customFormat="1"/>
    <row r="824" s="82" customFormat="1"/>
    <row r="825" s="82" customFormat="1"/>
    <row r="826" s="82" customFormat="1"/>
    <row r="827" s="82" customFormat="1"/>
    <row r="828" s="82" customFormat="1"/>
    <row r="829" s="82" customFormat="1"/>
    <row r="830" s="82" customFormat="1"/>
    <row r="831" s="82" customFormat="1"/>
    <row r="832" s="82" customFormat="1"/>
    <row r="833" s="82" customFormat="1"/>
    <row r="834" s="82" customFormat="1"/>
    <row r="835" s="82" customFormat="1"/>
    <row r="836" s="82" customFormat="1"/>
    <row r="837" s="82" customFormat="1"/>
    <row r="838" s="82" customFormat="1"/>
    <row r="839" s="82" customFormat="1"/>
    <row r="840" s="82" customFormat="1"/>
    <row r="841" s="82" customFormat="1"/>
    <row r="842" s="82" customFormat="1"/>
    <row r="843" s="82" customFormat="1"/>
    <row r="844" s="82" customFormat="1"/>
    <row r="845" s="82" customFormat="1"/>
    <row r="846" s="82" customFormat="1"/>
    <row r="847" s="82" customFormat="1"/>
    <row r="848" s="82" customFormat="1"/>
    <row r="849" s="82" customFormat="1"/>
    <row r="850" s="82" customFormat="1"/>
    <row r="851" s="82" customFormat="1"/>
    <row r="852" s="82" customFormat="1"/>
    <row r="853" s="82" customFormat="1"/>
    <row r="854" s="82" customFormat="1"/>
    <row r="855" s="82" customFormat="1"/>
    <row r="856" s="82" customFormat="1"/>
    <row r="857" s="82" customFormat="1"/>
    <row r="858" s="82" customFormat="1"/>
    <row r="859" s="82" customFormat="1"/>
    <row r="860" s="82" customFormat="1"/>
    <row r="861" s="82" customFormat="1"/>
    <row r="862" s="82" customFormat="1"/>
    <row r="863" s="82" customFormat="1"/>
    <row r="864" s="82" customFormat="1"/>
    <row r="865" s="82" customFormat="1"/>
    <row r="866" s="82" customFormat="1"/>
    <row r="867" s="82" customFormat="1"/>
    <row r="868" s="82" customFormat="1"/>
    <row r="869" s="82" customFormat="1"/>
    <row r="870" s="82" customFormat="1"/>
    <row r="871" s="82" customFormat="1"/>
    <row r="872" s="82" customFormat="1"/>
    <row r="873" s="82" customFormat="1"/>
    <row r="874" s="82" customFormat="1"/>
    <row r="875" s="82" customFormat="1"/>
    <row r="876" s="82" customFormat="1"/>
    <row r="877" s="82" customFormat="1"/>
    <row r="878" s="82" customFormat="1"/>
    <row r="879" s="82" customFormat="1"/>
    <row r="880" s="82" customFormat="1"/>
    <row r="881" s="82" customFormat="1"/>
    <row r="882" s="82" customFormat="1"/>
    <row r="883" s="82" customFormat="1"/>
    <row r="884" s="82" customFormat="1"/>
    <row r="885" s="82" customFormat="1"/>
    <row r="886" s="82" customFormat="1"/>
    <row r="887" s="82" customFormat="1"/>
    <row r="888" s="82" customFormat="1"/>
    <row r="889" s="82" customFormat="1"/>
    <row r="890" s="82" customFormat="1"/>
    <row r="891" s="82" customFormat="1"/>
    <row r="892" s="82" customFormat="1"/>
    <row r="893" s="82" customFormat="1"/>
    <row r="894" s="82" customFormat="1"/>
    <row r="895" s="82" customFormat="1"/>
    <row r="896" s="82" customFormat="1"/>
    <row r="897" s="82" customFormat="1"/>
    <row r="898" s="82" customFormat="1"/>
    <row r="899" s="82" customFormat="1"/>
    <row r="900" s="82" customFormat="1"/>
    <row r="901" s="82" customFormat="1"/>
    <row r="902" s="82" customFormat="1"/>
    <row r="903" s="82" customFormat="1"/>
    <row r="904" s="82" customFormat="1"/>
    <row r="905" s="82" customFormat="1"/>
    <row r="906" s="82" customFormat="1"/>
    <row r="907" s="82" customFormat="1"/>
    <row r="908" s="82" customFormat="1"/>
    <row r="909" s="82" customFormat="1"/>
    <row r="910" s="82" customFormat="1"/>
    <row r="911" s="82" customFormat="1"/>
    <row r="912" s="82" customFormat="1"/>
    <row r="913" s="82" customFormat="1"/>
    <row r="914" s="82" customFormat="1"/>
    <row r="915" s="82" customFormat="1"/>
    <row r="916" s="82" customFormat="1"/>
    <row r="917" s="82" customFormat="1"/>
    <row r="918" s="82" customFormat="1"/>
    <row r="919" s="82" customFormat="1"/>
    <row r="920" s="82" customFormat="1"/>
    <row r="921" s="82" customFormat="1"/>
    <row r="922" s="82" customFormat="1"/>
    <row r="923" s="82" customFormat="1"/>
    <row r="924" s="82" customFormat="1"/>
    <row r="925" s="82" customFormat="1"/>
    <row r="926" s="82" customFormat="1"/>
    <row r="927" s="82" customFormat="1"/>
    <row r="928" s="82" customFormat="1"/>
    <row r="929" s="82" customFormat="1"/>
    <row r="930" s="82" customFormat="1"/>
    <row r="931" s="82" customFormat="1"/>
    <row r="932" s="82" customFormat="1"/>
    <row r="933" s="82" customFormat="1"/>
    <row r="934" s="82" customFormat="1"/>
    <row r="935" s="82" customFormat="1"/>
    <row r="936" s="82" customFormat="1"/>
    <row r="937" s="82" customFormat="1"/>
    <row r="938" s="82" customFormat="1"/>
    <row r="939" s="82" customFormat="1"/>
    <row r="940" s="82" customFormat="1"/>
    <row r="941" s="82" customFormat="1"/>
    <row r="942" s="82" customFormat="1"/>
    <row r="943" s="82" customFormat="1"/>
    <row r="944" s="82" customFormat="1"/>
    <row r="945" s="82" customFormat="1"/>
    <row r="946" s="82" customFormat="1"/>
    <row r="947" s="82" customFormat="1"/>
    <row r="948" s="82" customFormat="1"/>
    <row r="949" s="82" customFormat="1"/>
    <row r="950" s="82" customFormat="1"/>
    <row r="951" s="82" customFormat="1"/>
    <row r="952" s="82" customFormat="1"/>
    <row r="953" s="82" customFormat="1"/>
    <row r="954" s="82" customFormat="1"/>
    <row r="955" s="82" customFormat="1"/>
    <row r="956" s="82" customFormat="1"/>
    <row r="957" s="82" customFormat="1"/>
    <row r="958" s="82" customFormat="1"/>
    <row r="959" s="82" customFormat="1"/>
    <row r="960" s="82" customFormat="1"/>
    <row r="961" s="82" customFormat="1"/>
    <row r="962" s="82" customFormat="1"/>
    <row r="963" s="82" customFormat="1"/>
    <row r="964" s="82" customFormat="1"/>
    <row r="965" s="82" customFormat="1"/>
    <row r="966" s="82" customFormat="1"/>
    <row r="967" s="82" customFormat="1"/>
    <row r="968" s="82" customFormat="1"/>
    <row r="969" s="82" customFormat="1"/>
    <row r="970" s="82" customFormat="1"/>
    <row r="971" s="82" customFormat="1"/>
    <row r="972" s="82" customFormat="1"/>
    <row r="973" s="82" customFormat="1"/>
    <row r="974" s="82" customFormat="1"/>
    <row r="975" s="82" customFormat="1"/>
    <row r="976" s="82" customFormat="1"/>
    <row r="977" s="82" customFormat="1"/>
    <row r="978" s="82" customFormat="1"/>
    <row r="979" s="82" customFormat="1"/>
    <row r="980" s="82" customFormat="1"/>
    <row r="981" s="82" customFormat="1"/>
    <row r="982" s="82" customFormat="1"/>
    <row r="983" s="82" customFormat="1"/>
    <row r="984" s="82" customFormat="1"/>
    <row r="985" s="82" customFormat="1"/>
    <row r="986" s="82" customFormat="1"/>
    <row r="987" s="82" customFormat="1"/>
    <row r="988" s="82" customFormat="1"/>
    <row r="989" s="82" customFormat="1"/>
    <row r="990" s="82" customFormat="1"/>
    <row r="991" s="82" customFormat="1"/>
    <row r="992" s="82" customFormat="1"/>
    <row r="993" s="82" customFormat="1"/>
    <row r="994" s="82" customFormat="1"/>
    <row r="995" s="82" customFormat="1"/>
    <row r="996" s="82" customFormat="1"/>
    <row r="997" s="82" customFormat="1"/>
    <row r="998" s="82" customFormat="1"/>
    <row r="999" s="82" customFormat="1"/>
    <row r="1000" s="82" customFormat="1"/>
  </sheetData>
  <autoFilter ref="A6:T6" xr:uid="{00000000-0001-0000-0900-000000000000}">
    <filterColumn colId="0" showButton="0"/>
    <filterColumn colId="1" showButton="0"/>
    <filterColumn colId="3" showButton="0"/>
    <filterColumn colId="6" showButton="0"/>
    <filterColumn colId="7" showButton="0"/>
    <filterColumn colId="8" showButton="0"/>
    <filterColumn colId="10" showButton="0"/>
    <filterColumn colId="12" showButton="0"/>
  </autoFilter>
  <mergeCells count="2692">
    <mergeCell ref="K425:L425"/>
    <mergeCell ref="M425:N425"/>
    <mergeCell ref="G423:J423"/>
    <mergeCell ref="K423:L423"/>
    <mergeCell ref="M423:N423"/>
    <mergeCell ref="G424:J424"/>
    <mergeCell ref="K424:L424"/>
    <mergeCell ref="M424:N424"/>
    <mergeCell ref="G425:J425"/>
    <mergeCell ref="K388:L388"/>
    <mergeCell ref="M388:N388"/>
    <mergeCell ref="G386:J386"/>
    <mergeCell ref="K386:L386"/>
    <mergeCell ref="M386:N386"/>
    <mergeCell ref="G387:J387"/>
    <mergeCell ref="K387:L387"/>
    <mergeCell ref="M387:N387"/>
    <mergeCell ref="G388:J388"/>
    <mergeCell ref="K416:L416"/>
    <mergeCell ref="M416:N416"/>
    <mergeCell ref="G414:J414"/>
    <mergeCell ref="K414:L414"/>
    <mergeCell ref="M414:N414"/>
    <mergeCell ref="G415:J415"/>
    <mergeCell ref="K415:L415"/>
    <mergeCell ref="M415:N415"/>
    <mergeCell ref="G416:J416"/>
    <mergeCell ref="K419:L419"/>
    <mergeCell ref="M419:N419"/>
    <mergeCell ref="G417:J417"/>
    <mergeCell ref="K417:L417"/>
    <mergeCell ref="M417:N417"/>
    <mergeCell ref="G418:J418"/>
    <mergeCell ref="K418:L418"/>
    <mergeCell ref="M418:N418"/>
    <mergeCell ref="G419:J419"/>
    <mergeCell ref="G426:J426"/>
    <mergeCell ref="K426:L426"/>
    <mergeCell ref="M426:N426"/>
    <mergeCell ref="A321:C321"/>
    <mergeCell ref="D321:E321"/>
    <mergeCell ref="A322:C322"/>
    <mergeCell ref="D322:E322"/>
    <mergeCell ref="A323:C323"/>
    <mergeCell ref="D323:E323"/>
    <mergeCell ref="D324:E324"/>
    <mergeCell ref="A324:C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D331:E331"/>
    <mergeCell ref="A331:C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D338:E338"/>
    <mergeCell ref="A338:C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D345:E345"/>
    <mergeCell ref="A345:C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D352:E352"/>
    <mergeCell ref="A352:C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D359:E359"/>
    <mergeCell ref="A359:C359"/>
    <mergeCell ref="A360:C360"/>
    <mergeCell ref="D360:E360"/>
    <mergeCell ref="A361:C361"/>
    <mergeCell ref="D361:E361"/>
    <mergeCell ref="A362:C362"/>
    <mergeCell ref="D362:E362"/>
    <mergeCell ref="K422:L422"/>
    <mergeCell ref="M422:N422"/>
    <mergeCell ref="G420:J420"/>
    <mergeCell ref="K420:L420"/>
    <mergeCell ref="M420:N420"/>
    <mergeCell ref="G421:J421"/>
    <mergeCell ref="K421:L421"/>
    <mergeCell ref="M421:N421"/>
    <mergeCell ref="G422:J422"/>
    <mergeCell ref="K459:L459"/>
    <mergeCell ref="M459:N459"/>
    <mergeCell ref="G457:J457"/>
    <mergeCell ref="K457:L457"/>
    <mergeCell ref="M457:N457"/>
    <mergeCell ref="G458:J458"/>
    <mergeCell ref="K458:L458"/>
    <mergeCell ref="M458:N458"/>
    <mergeCell ref="G459:J459"/>
    <mergeCell ref="A412:C412"/>
    <mergeCell ref="D412:E412"/>
    <mergeCell ref="A413:C413"/>
    <mergeCell ref="D413:E413"/>
    <mergeCell ref="A414:C414"/>
    <mergeCell ref="D414:E414"/>
    <mergeCell ref="D415:E415"/>
    <mergeCell ref="A415:C415"/>
    <mergeCell ref="A416:C416"/>
    <mergeCell ref="D416:E416"/>
    <mergeCell ref="A417:C417"/>
    <mergeCell ref="D417:E417"/>
    <mergeCell ref="A418:C418"/>
    <mergeCell ref="D418:E418"/>
    <mergeCell ref="K429:L429"/>
    <mergeCell ref="M429:N429"/>
    <mergeCell ref="G427:J427"/>
    <mergeCell ref="K427:L427"/>
    <mergeCell ref="M427:N427"/>
    <mergeCell ref="G428:J428"/>
    <mergeCell ref="K428:L428"/>
    <mergeCell ref="M428:N428"/>
    <mergeCell ref="G429:J429"/>
    <mergeCell ref="K432:L432"/>
    <mergeCell ref="M432:N432"/>
    <mergeCell ref="G430:J430"/>
    <mergeCell ref="K430:L430"/>
    <mergeCell ref="M430:N430"/>
    <mergeCell ref="G431:J431"/>
    <mergeCell ref="K431:L431"/>
    <mergeCell ref="M431:N431"/>
    <mergeCell ref="G432:J432"/>
    <mergeCell ref="D426:E426"/>
    <mergeCell ref="A427:C427"/>
    <mergeCell ref="D427:E427"/>
    <mergeCell ref="A428:C428"/>
    <mergeCell ref="D428:E428"/>
    <mergeCell ref="D429:E429"/>
    <mergeCell ref="A429:C429"/>
    <mergeCell ref="A430:C430"/>
    <mergeCell ref="G460:J460"/>
    <mergeCell ref="K460:L460"/>
    <mergeCell ref="M460:N460"/>
    <mergeCell ref="K438:L438"/>
    <mergeCell ref="M438:N438"/>
    <mergeCell ref="G436:J436"/>
    <mergeCell ref="K436:L436"/>
    <mergeCell ref="M436:N436"/>
    <mergeCell ref="G437:J437"/>
    <mergeCell ref="K437:L437"/>
    <mergeCell ref="M437:N437"/>
    <mergeCell ref="G438:J438"/>
    <mergeCell ref="K441:L441"/>
    <mergeCell ref="M441:N441"/>
    <mergeCell ref="G439:J439"/>
    <mergeCell ref="K439:L439"/>
    <mergeCell ref="M439:N439"/>
    <mergeCell ref="G440:J440"/>
    <mergeCell ref="K440:L440"/>
    <mergeCell ref="M440:N440"/>
    <mergeCell ref="G441:J441"/>
    <mergeCell ref="K444:L444"/>
    <mergeCell ref="M444:N444"/>
    <mergeCell ref="G442:J442"/>
    <mergeCell ref="K442:L442"/>
    <mergeCell ref="M442:N442"/>
    <mergeCell ref="G443:J443"/>
    <mergeCell ref="K443:L443"/>
    <mergeCell ref="M443:N443"/>
    <mergeCell ref="G444:J444"/>
    <mergeCell ref="K447:L447"/>
    <mergeCell ref="M447:N447"/>
    <mergeCell ref="K446:L446"/>
    <mergeCell ref="M446:N446"/>
    <mergeCell ref="G447:J447"/>
    <mergeCell ref="K450:L450"/>
    <mergeCell ref="M450:N450"/>
    <mergeCell ref="G448:J448"/>
    <mergeCell ref="K448:L448"/>
    <mergeCell ref="M448:N448"/>
    <mergeCell ref="G449:J449"/>
    <mergeCell ref="K449:L449"/>
    <mergeCell ref="M449:N449"/>
    <mergeCell ref="G450:J450"/>
    <mergeCell ref="K453:L453"/>
    <mergeCell ref="M453:N453"/>
    <mergeCell ref="G451:J451"/>
    <mergeCell ref="K451:L451"/>
    <mergeCell ref="M451:N451"/>
    <mergeCell ref="G452:J452"/>
    <mergeCell ref="K452:L452"/>
    <mergeCell ref="M452:N452"/>
    <mergeCell ref="G453:J453"/>
    <mergeCell ref="M454:N454"/>
    <mergeCell ref="G455:J455"/>
    <mergeCell ref="K455:L455"/>
    <mergeCell ref="M455:N455"/>
    <mergeCell ref="G456:J456"/>
    <mergeCell ref="A370:C370"/>
    <mergeCell ref="D370:E370"/>
    <mergeCell ref="A371:C371"/>
    <mergeCell ref="D371:E371"/>
    <mergeCell ref="A372:C372"/>
    <mergeCell ref="D372:E372"/>
    <mergeCell ref="D373:E373"/>
    <mergeCell ref="A373:C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D380:E380"/>
    <mergeCell ref="A380:C380"/>
    <mergeCell ref="A381:C381"/>
    <mergeCell ref="G445:J445"/>
    <mergeCell ref="K445:L445"/>
    <mergeCell ref="M445:N445"/>
    <mergeCell ref="G446:J446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D387:E387"/>
    <mergeCell ref="A387:C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D394:E394"/>
    <mergeCell ref="A394:C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D401:E401"/>
    <mergeCell ref="A401:C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D408:E408"/>
    <mergeCell ref="A408:C408"/>
    <mergeCell ref="A409:C409"/>
    <mergeCell ref="D409:E409"/>
    <mergeCell ref="A410:C410"/>
    <mergeCell ref="D410:E410"/>
    <mergeCell ref="A411:C411"/>
    <mergeCell ref="D411:E411"/>
    <mergeCell ref="K469:L469"/>
    <mergeCell ref="M469:N469"/>
    <mergeCell ref="G467:J467"/>
    <mergeCell ref="K467:L467"/>
    <mergeCell ref="M467:N467"/>
    <mergeCell ref="G468:J468"/>
    <mergeCell ref="K468:L468"/>
    <mergeCell ref="M468:N468"/>
    <mergeCell ref="G469:J469"/>
    <mergeCell ref="A419:C419"/>
    <mergeCell ref="D419:E419"/>
    <mergeCell ref="A420:C420"/>
    <mergeCell ref="D420:E420"/>
    <mergeCell ref="A421:C421"/>
    <mergeCell ref="D421:E421"/>
    <mergeCell ref="D422:E422"/>
    <mergeCell ref="A422:C422"/>
    <mergeCell ref="A423:C423"/>
    <mergeCell ref="D423:E423"/>
    <mergeCell ref="A424:C424"/>
    <mergeCell ref="D424:E424"/>
    <mergeCell ref="A425:C425"/>
    <mergeCell ref="D425:E425"/>
    <mergeCell ref="A426:C426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D436:E436"/>
    <mergeCell ref="A436:C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D443:E443"/>
    <mergeCell ref="A443:C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D464:E464"/>
    <mergeCell ref="A464:C464"/>
    <mergeCell ref="A465:C465"/>
    <mergeCell ref="D465:E465"/>
    <mergeCell ref="A448:C448"/>
    <mergeCell ref="D448:E448"/>
    <mergeCell ref="A449:C449"/>
    <mergeCell ref="D449:E449"/>
    <mergeCell ref="D450:E450"/>
    <mergeCell ref="A450:C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K514:L514"/>
    <mergeCell ref="M514:N514"/>
    <mergeCell ref="G512:J512"/>
    <mergeCell ref="K512:L512"/>
    <mergeCell ref="M512:N512"/>
    <mergeCell ref="G513:J513"/>
    <mergeCell ref="K513:L513"/>
    <mergeCell ref="M513:N513"/>
    <mergeCell ref="G514:J514"/>
    <mergeCell ref="K435:L435"/>
    <mergeCell ref="M435:N435"/>
    <mergeCell ref="G433:J433"/>
    <mergeCell ref="K433:L433"/>
    <mergeCell ref="M433:N433"/>
    <mergeCell ref="G434:J434"/>
    <mergeCell ref="K434:L434"/>
    <mergeCell ref="M434:N434"/>
    <mergeCell ref="G435:J435"/>
    <mergeCell ref="K463:L463"/>
    <mergeCell ref="M463:N463"/>
    <mergeCell ref="G461:J461"/>
    <mergeCell ref="K461:L461"/>
    <mergeCell ref="M461:N461"/>
    <mergeCell ref="G462:J462"/>
    <mergeCell ref="K462:L462"/>
    <mergeCell ref="M462:N462"/>
    <mergeCell ref="G463:J463"/>
    <mergeCell ref="K466:L466"/>
    <mergeCell ref="K456:L456"/>
    <mergeCell ref="M456:N456"/>
    <mergeCell ref="G454:J454"/>
    <mergeCell ref="K454:L454"/>
    <mergeCell ref="M466:N466"/>
    <mergeCell ref="G464:J464"/>
    <mergeCell ref="K464:L464"/>
    <mergeCell ref="M464:N464"/>
    <mergeCell ref="G465:J465"/>
    <mergeCell ref="K465:L465"/>
    <mergeCell ref="M465:N465"/>
    <mergeCell ref="G466:J466"/>
    <mergeCell ref="G515:J515"/>
    <mergeCell ref="K515:L515"/>
    <mergeCell ref="M515:N515"/>
    <mergeCell ref="K493:L493"/>
    <mergeCell ref="M493:N493"/>
    <mergeCell ref="G491:J491"/>
    <mergeCell ref="K491:L491"/>
    <mergeCell ref="M491:N491"/>
    <mergeCell ref="G492:J492"/>
    <mergeCell ref="K492:L492"/>
    <mergeCell ref="M492:N492"/>
    <mergeCell ref="G493:J493"/>
    <mergeCell ref="K496:L496"/>
    <mergeCell ref="M496:N496"/>
    <mergeCell ref="G494:J494"/>
    <mergeCell ref="K494:L494"/>
    <mergeCell ref="M494:N494"/>
    <mergeCell ref="G495:J495"/>
    <mergeCell ref="K495:L495"/>
    <mergeCell ref="M495:N495"/>
    <mergeCell ref="G496:J496"/>
    <mergeCell ref="K499:L499"/>
    <mergeCell ref="M499:N499"/>
    <mergeCell ref="G497:J497"/>
    <mergeCell ref="G510:J510"/>
    <mergeCell ref="K510:L510"/>
    <mergeCell ref="M510:N510"/>
    <mergeCell ref="G511:J511"/>
    <mergeCell ref="K497:L497"/>
    <mergeCell ref="M497:N497"/>
    <mergeCell ref="G498:J498"/>
    <mergeCell ref="K498:L498"/>
    <mergeCell ref="M498:N498"/>
    <mergeCell ref="G499:J499"/>
    <mergeCell ref="K502:L502"/>
    <mergeCell ref="M502:N502"/>
    <mergeCell ref="G500:J500"/>
    <mergeCell ref="K500:L500"/>
    <mergeCell ref="M500:N500"/>
    <mergeCell ref="G501:J501"/>
    <mergeCell ref="K501:L501"/>
    <mergeCell ref="M501:N501"/>
    <mergeCell ref="G502:J502"/>
    <mergeCell ref="K505:L505"/>
    <mergeCell ref="M505:N505"/>
    <mergeCell ref="G503:J503"/>
    <mergeCell ref="K503:L503"/>
    <mergeCell ref="M503:N503"/>
    <mergeCell ref="G504:J504"/>
    <mergeCell ref="K504:L504"/>
    <mergeCell ref="M504:N504"/>
    <mergeCell ref="G505:J505"/>
    <mergeCell ref="M525:N525"/>
    <mergeCell ref="G526:J526"/>
    <mergeCell ref="K526:L526"/>
    <mergeCell ref="M526:N526"/>
    <mergeCell ref="G527:J527"/>
    <mergeCell ref="K490:L490"/>
    <mergeCell ref="M490:N490"/>
    <mergeCell ref="G488:J488"/>
    <mergeCell ref="K488:L488"/>
    <mergeCell ref="M488:N488"/>
    <mergeCell ref="G489:J489"/>
    <mergeCell ref="K489:L489"/>
    <mergeCell ref="M489:N489"/>
    <mergeCell ref="G490:J490"/>
    <mergeCell ref="K518:L518"/>
    <mergeCell ref="M518:N518"/>
    <mergeCell ref="G516:J516"/>
    <mergeCell ref="K516:L516"/>
    <mergeCell ref="M516:N516"/>
    <mergeCell ref="G517:J517"/>
    <mergeCell ref="K517:L517"/>
    <mergeCell ref="M517:N517"/>
    <mergeCell ref="G518:J518"/>
    <mergeCell ref="K521:L521"/>
    <mergeCell ref="M521:N521"/>
    <mergeCell ref="G519:J519"/>
    <mergeCell ref="K519:L519"/>
    <mergeCell ref="M519:N519"/>
    <mergeCell ref="K508:L508"/>
    <mergeCell ref="M508:N508"/>
    <mergeCell ref="G506:J506"/>
    <mergeCell ref="K506:L506"/>
    <mergeCell ref="G528:J528"/>
    <mergeCell ref="K528:L528"/>
    <mergeCell ref="M528:N528"/>
    <mergeCell ref="K472:L472"/>
    <mergeCell ref="M472:N472"/>
    <mergeCell ref="G470:J470"/>
    <mergeCell ref="K470:L470"/>
    <mergeCell ref="M470:N470"/>
    <mergeCell ref="G471:J471"/>
    <mergeCell ref="K471:L471"/>
    <mergeCell ref="M471:N471"/>
    <mergeCell ref="G472:J472"/>
    <mergeCell ref="K475:L475"/>
    <mergeCell ref="M475:N475"/>
    <mergeCell ref="G473:J473"/>
    <mergeCell ref="K473:L473"/>
    <mergeCell ref="M473:N473"/>
    <mergeCell ref="G474:J474"/>
    <mergeCell ref="K474:L474"/>
    <mergeCell ref="M474:N474"/>
    <mergeCell ref="G475:J475"/>
    <mergeCell ref="K478:L478"/>
    <mergeCell ref="M478:N478"/>
    <mergeCell ref="G476:J476"/>
    <mergeCell ref="K476:L476"/>
    <mergeCell ref="M476:N476"/>
    <mergeCell ref="G477:J477"/>
    <mergeCell ref="K477:L477"/>
    <mergeCell ref="K527:L527"/>
    <mergeCell ref="M527:N527"/>
    <mergeCell ref="G525:J525"/>
    <mergeCell ref="K525:L525"/>
    <mergeCell ref="M477:N477"/>
    <mergeCell ref="G478:J478"/>
    <mergeCell ref="K481:L481"/>
    <mergeCell ref="M481:N481"/>
    <mergeCell ref="G479:J479"/>
    <mergeCell ref="K479:L479"/>
    <mergeCell ref="M479:N479"/>
    <mergeCell ref="G480:J480"/>
    <mergeCell ref="K480:L480"/>
    <mergeCell ref="M480:N480"/>
    <mergeCell ref="G481:J481"/>
    <mergeCell ref="K484:L484"/>
    <mergeCell ref="M484:N484"/>
    <mergeCell ref="G482:J482"/>
    <mergeCell ref="K482:L482"/>
    <mergeCell ref="M482:N482"/>
    <mergeCell ref="G483:J483"/>
    <mergeCell ref="K483:L483"/>
    <mergeCell ref="M483:N483"/>
    <mergeCell ref="G484:J484"/>
    <mergeCell ref="K487:L487"/>
    <mergeCell ref="M487:N487"/>
    <mergeCell ref="G485:J485"/>
    <mergeCell ref="K485:L485"/>
    <mergeCell ref="M485:N485"/>
    <mergeCell ref="G486:J486"/>
    <mergeCell ref="K486:L486"/>
    <mergeCell ref="M486:N486"/>
    <mergeCell ref="G487:J487"/>
    <mergeCell ref="K524:L524"/>
    <mergeCell ref="M524:N524"/>
    <mergeCell ref="G522:J522"/>
    <mergeCell ref="K522:L522"/>
    <mergeCell ref="M522:N522"/>
    <mergeCell ref="G523:J523"/>
    <mergeCell ref="K523:L523"/>
    <mergeCell ref="M523:N523"/>
    <mergeCell ref="G524:J524"/>
    <mergeCell ref="G520:J520"/>
    <mergeCell ref="K520:L520"/>
    <mergeCell ref="M520:N520"/>
    <mergeCell ref="G521:J521"/>
    <mergeCell ref="M506:N506"/>
    <mergeCell ref="G507:J507"/>
    <mergeCell ref="K507:L507"/>
    <mergeCell ref="M507:N507"/>
    <mergeCell ref="G508:J508"/>
    <mergeCell ref="K511:L511"/>
    <mergeCell ref="M511:N511"/>
    <mergeCell ref="G509:J509"/>
    <mergeCell ref="K509:L509"/>
    <mergeCell ref="M509:N509"/>
    <mergeCell ref="K217:L217"/>
    <mergeCell ref="M217:N217"/>
    <mergeCell ref="G215:J215"/>
    <mergeCell ref="K215:L215"/>
    <mergeCell ref="M215:N215"/>
    <mergeCell ref="G216:J216"/>
    <mergeCell ref="K216:L216"/>
    <mergeCell ref="M216:N216"/>
    <mergeCell ref="G217:J217"/>
    <mergeCell ref="K220:L220"/>
    <mergeCell ref="M220:N220"/>
    <mergeCell ref="G218:J218"/>
    <mergeCell ref="K218:L218"/>
    <mergeCell ref="M218:N218"/>
    <mergeCell ref="G219:J219"/>
    <mergeCell ref="K219:L219"/>
    <mergeCell ref="M219:N219"/>
    <mergeCell ref="G220:J220"/>
    <mergeCell ref="K223:L223"/>
    <mergeCell ref="M223:N223"/>
    <mergeCell ref="G221:J221"/>
    <mergeCell ref="K221:L221"/>
    <mergeCell ref="M221:N221"/>
    <mergeCell ref="G222:J222"/>
    <mergeCell ref="K222:L222"/>
    <mergeCell ref="M222:N222"/>
    <mergeCell ref="G223:J223"/>
    <mergeCell ref="K226:L226"/>
    <mergeCell ref="M226:N226"/>
    <mergeCell ref="G224:J224"/>
    <mergeCell ref="K224:L224"/>
    <mergeCell ref="M224:N224"/>
    <mergeCell ref="G225:J225"/>
    <mergeCell ref="K225:L225"/>
    <mergeCell ref="M225:N225"/>
    <mergeCell ref="G226:J226"/>
    <mergeCell ref="M236:N236"/>
    <mergeCell ref="G237:J237"/>
    <mergeCell ref="K237:L237"/>
    <mergeCell ref="M237:N237"/>
    <mergeCell ref="G238:J238"/>
    <mergeCell ref="K229:L229"/>
    <mergeCell ref="M229:N229"/>
    <mergeCell ref="G227:J227"/>
    <mergeCell ref="K227:L227"/>
    <mergeCell ref="M227:N227"/>
    <mergeCell ref="G228:J228"/>
    <mergeCell ref="K228:L228"/>
    <mergeCell ref="M228:N228"/>
    <mergeCell ref="G229:J229"/>
    <mergeCell ref="K232:L232"/>
    <mergeCell ref="M232:N232"/>
    <mergeCell ref="G230:J230"/>
    <mergeCell ref="K230:L230"/>
    <mergeCell ref="M230:N230"/>
    <mergeCell ref="G231:J231"/>
    <mergeCell ref="K231:L231"/>
    <mergeCell ref="M231:N231"/>
    <mergeCell ref="G232:J232"/>
    <mergeCell ref="A191:C191"/>
    <mergeCell ref="D191:E191"/>
    <mergeCell ref="A192:C192"/>
    <mergeCell ref="D192:E192"/>
    <mergeCell ref="A193:C193"/>
    <mergeCell ref="D193:E193"/>
    <mergeCell ref="D194:E194"/>
    <mergeCell ref="A194:C194"/>
    <mergeCell ref="A195:C195"/>
    <mergeCell ref="D195:E195"/>
    <mergeCell ref="A196:C196"/>
    <mergeCell ref="D196:E196"/>
    <mergeCell ref="A197:C197"/>
    <mergeCell ref="D197:E197"/>
    <mergeCell ref="K208:L208"/>
    <mergeCell ref="M208:N208"/>
    <mergeCell ref="G206:J206"/>
    <mergeCell ref="K206:L206"/>
    <mergeCell ref="M206:N206"/>
    <mergeCell ref="G207:J207"/>
    <mergeCell ref="K207:L207"/>
    <mergeCell ref="M207:N207"/>
    <mergeCell ref="G208:J208"/>
    <mergeCell ref="K204:L204"/>
    <mergeCell ref="M204:N204"/>
    <mergeCell ref="G202:J202"/>
    <mergeCell ref="K202:L202"/>
    <mergeCell ref="M202:N202"/>
    <mergeCell ref="G203:J203"/>
    <mergeCell ref="K203:L203"/>
    <mergeCell ref="M203:N203"/>
    <mergeCell ref="G204:J204"/>
    <mergeCell ref="A250:C250"/>
    <mergeCell ref="D250:E250"/>
    <mergeCell ref="K252:L252"/>
    <mergeCell ref="K211:L211"/>
    <mergeCell ref="M211:N211"/>
    <mergeCell ref="G209:J209"/>
    <mergeCell ref="K209:L209"/>
    <mergeCell ref="M209:N209"/>
    <mergeCell ref="G210:J210"/>
    <mergeCell ref="K210:L210"/>
    <mergeCell ref="M210:N210"/>
    <mergeCell ref="G211:J211"/>
    <mergeCell ref="G239:J239"/>
    <mergeCell ref="K239:L239"/>
    <mergeCell ref="M239:N239"/>
    <mergeCell ref="D240:E240"/>
    <mergeCell ref="G240:J240"/>
    <mergeCell ref="K240:L240"/>
    <mergeCell ref="M240:N240"/>
    <mergeCell ref="K235:L235"/>
    <mergeCell ref="M235:N235"/>
    <mergeCell ref="G233:J233"/>
    <mergeCell ref="K233:L233"/>
    <mergeCell ref="M233:N233"/>
    <mergeCell ref="G234:J234"/>
    <mergeCell ref="K234:L234"/>
    <mergeCell ref="M234:N234"/>
    <mergeCell ref="G235:J235"/>
    <mergeCell ref="K238:L238"/>
    <mergeCell ref="M238:N238"/>
    <mergeCell ref="G236:J236"/>
    <mergeCell ref="K236:L236"/>
    <mergeCell ref="A240:C240"/>
    <mergeCell ref="A241:C241"/>
    <mergeCell ref="D241:E241"/>
    <mergeCell ref="K241:L241"/>
    <mergeCell ref="M241:N241"/>
    <mergeCell ref="A242:C242"/>
    <mergeCell ref="D242:E242"/>
    <mergeCell ref="K242:L242"/>
    <mergeCell ref="M242:N242"/>
    <mergeCell ref="K243:L243"/>
    <mergeCell ref="M243:N243"/>
    <mergeCell ref="K244:L244"/>
    <mergeCell ref="M244:N244"/>
    <mergeCell ref="M245:N245"/>
    <mergeCell ref="G241:J241"/>
    <mergeCell ref="G242:J242"/>
    <mergeCell ref="G243:J243"/>
    <mergeCell ref="G244:J244"/>
    <mergeCell ref="G245:J245"/>
    <mergeCell ref="K254:L254"/>
    <mergeCell ref="K255:L255"/>
    <mergeCell ref="M255:N255"/>
    <mergeCell ref="K245:L245"/>
    <mergeCell ref="K246:L246"/>
    <mergeCell ref="K247:L247"/>
    <mergeCell ref="K248:L248"/>
    <mergeCell ref="K249:L249"/>
    <mergeCell ref="K250:L250"/>
    <mergeCell ref="K251:L251"/>
    <mergeCell ref="G248:J248"/>
    <mergeCell ref="G249:J249"/>
    <mergeCell ref="G250:J250"/>
    <mergeCell ref="G251:J251"/>
    <mergeCell ref="G252:J252"/>
    <mergeCell ref="G253:J253"/>
    <mergeCell ref="G254:J254"/>
    <mergeCell ref="G255:J255"/>
    <mergeCell ref="M254:N254"/>
    <mergeCell ref="M246:N246"/>
    <mergeCell ref="M247:N247"/>
    <mergeCell ref="M248:N248"/>
    <mergeCell ref="M249:N249"/>
    <mergeCell ref="M250:N250"/>
    <mergeCell ref="M251:N251"/>
    <mergeCell ref="M252:N252"/>
    <mergeCell ref="G246:J246"/>
    <mergeCell ref="G247:J247"/>
    <mergeCell ref="M253:N253"/>
    <mergeCell ref="K253:L253"/>
    <mergeCell ref="G256:J256"/>
    <mergeCell ref="K256:L256"/>
    <mergeCell ref="M256:N256"/>
    <mergeCell ref="G257:J257"/>
    <mergeCell ref="K257:L257"/>
    <mergeCell ref="M257:N257"/>
    <mergeCell ref="K260:L260"/>
    <mergeCell ref="M260:N260"/>
    <mergeCell ref="G258:J258"/>
    <mergeCell ref="K258:L258"/>
    <mergeCell ref="M258:N258"/>
    <mergeCell ref="G259:J259"/>
    <mergeCell ref="K259:L259"/>
    <mergeCell ref="M259:N259"/>
    <mergeCell ref="G260:J260"/>
    <mergeCell ref="K263:L263"/>
    <mergeCell ref="M263:N263"/>
    <mergeCell ref="G261:J261"/>
    <mergeCell ref="K261:L261"/>
    <mergeCell ref="M261:N261"/>
    <mergeCell ref="G262:J262"/>
    <mergeCell ref="K262:L262"/>
    <mergeCell ref="M262:N262"/>
    <mergeCell ref="G263:J263"/>
    <mergeCell ref="K266:L266"/>
    <mergeCell ref="M266:N266"/>
    <mergeCell ref="G264:J264"/>
    <mergeCell ref="K264:L264"/>
    <mergeCell ref="M264:N264"/>
    <mergeCell ref="G265:J265"/>
    <mergeCell ref="K265:L265"/>
    <mergeCell ref="M265:N265"/>
    <mergeCell ref="G266:J266"/>
    <mergeCell ref="A265:C265"/>
    <mergeCell ref="D265:E265"/>
    <mergeCell ref="A266:C266"/>
    <mergeCell ref="D266:E266"/>
    <mergeCell ref="A267:C267"/>
    <mergeCell ref="D267:E267"/>
    <mergeCell ref="D268:E268"/>
    <mergeCell ref="A268:C268"/>
    <mergeCell ref="A264:C264"/>
    <mergeCell ref="D264:E264"/>
    <mergeCell ref="A269:C269"/>
    <mergeCell ref="D269:E269"/>
    <mergeCell ref="A270:C270"/>
    <mergeCell ref="D270:E270"/>
    <mergeCell ref="A271:C271"/>
    <mergeCell ref="D271:E271"/>
    <mergeCell ref="K278:L278"/>
    <mergeCell ref="M278:N278"/>
    <mergeCell ref="G276:J276"/>
    <mergeCell ref="K276:L276"/>
    <mergeCell ref="M276:N276"/>
    <mergeCell ref="G277:J277"/>
    <mergeCell ref="K277:L277"/>
    <mergeCell ref="M277:N277"/>
    <mergeCell ref="G278:J278"/>
    <mergeCell ref="K281:L281"/>
    <mergeCell ref="M281:N281"/>
    <mergeCell ref="G279:J279"/>
    <mergeCell ref="K279:L279"/>
    <mergeCell ref="M279:N279"/>
    <mergeCell ref="G280:J280"/>
    <mergeCell ref="K280:L280"/>
    <mergeCell ref="M280:N280"/>
    <mergeCell ref="G281:J281"/>
    <mergeCell ref="G269:J269"/>
    <mergeCell ref="K272:L272"/>
    <mergeCell ref="M272:N272"/>
    <mergeCell ref="G270:J270"/>
    <mergeCell ref="K270:L270"/>
    <mergeCell ref="M270:N270"/>
    <mergeCell ref="G271:J271"/>
    <mergeCell ref="K271:L271"/>
    <mergeCell ref="K284:L284"/>
    <mergeCell ref="M284:N284"/>
    <mergeCell ref="G282:J282"/>
    <mergeCell ref="K282:L282"/>
    <mergeCell ref="M282:N282"/>
    <mergeCell ref="G283:J283"/>
    <mergeCell ref="K283:L283"/>
    <mergeCell ref="M283:N283"/>
    <mergeCell ref="G284:J284"/>
    <mergeCell ref="K287:L287"/>
    <mergeCell ref="M287:N287"/>
    <mergeCell ref="G285:J285"/>
    <mergeCell ref="K285:L285"/>
    <mergeCell ref="M285:N285"/>
    <mergeCell ref="G286:J286"/>
    <mergeCell ref="K286:L286"/>
    <mergeCell ref="M286:N286"/>
    <mergeCell ref="G287:J287"/>
    <mergeCell ref="K290:L290"/>
    <mergeCell ref="M290:N290"/>
    <mergeCell ref="G288:J288"/>
    <mergeCell ref="K288:L288"/>
    <mergeCell ref="M288:N288"/>
    <mergeCell ref="G289:J289"/>
    <mergeCell ref="K289:L289"/>
    <mergeCell ref="M289:N289"/>
    <mergeCell ref="G290:J290"/>
    <mergeCell ref="K293:L293"/>
    <mergeCell ref="M293:N293"/>
    <mergeCell ref="G291:J291"/>
    <mergeCell ref="K291:L291"/>
    <mergeCell ref="M291:N291"/>
    <mergeCell ref="G292:J292"/>
    <mergeCell ref="K292:L292"/>
    <mergeCell ref="M292:N292"/>
    <mergeCell ref="G293:J293"/>
    <mergeCell ref="K296:L296"/>
    <mergeCell ref="M296:N296"/>
    <mergeCell ref="G294:J294"/>
    <mergeCell ref="K294:L294"/>
    <mergeCell ref="M294:N294"/>
    <mergeCell ref="G295:J295"/>
    <mergeCell ref="K295:L295"/>
    <mergeCell ref="M295:N295"/>
    <mergeCell ref="G296:J296"/>
    <mergeCell ref="K299:L299"/>
    <mergeCell ref="M299:N299"/>
    <mergeCell ref="G297:J297"/>
    <mergeCell ref="K297:L297"/>
    <mergeCell ref="M297:N297"/>
    <mergeCell ref="G298:J298"/>
    <mergeCell ref="K298:L298"/>
    <mergeCell ref="M298:N298"/>
    <mergeCell ref="G299:J299"/>
    <mergeCell ref="K302:L302"/>
    <mergeCell ref="M302:N302"/>
    <mergeCell ref="G300:J300"/>
    <mergeCell ref="K300:L300"/>
    <mergeCell ref="M300:N300"/>
    <mergeCell ref="G301:J301"/>
    <mergeCell ref="K301:L301"/>
    <mergeCell ref="M301:N301"/>
    <mergeCell ref="G302:J302"/>
    <mergeCell ref="K305:L305"/>
    <mergeCell ref="M305:N305"/>
    <mergeCell ref="G303:J303"/>
    <mergeCell ref="K303:L303"/>
    <mergeCell ref="M303:N303"/>
    <mergeCell ref="G304:J304"/>
    <mergeCell ref="K304:L304"/>
    <mergeCell ref="M304:N304"/>
    <mergeCell ref="G305:J305"/>
    <mergeCell ref="K308:L308"/>
    <mergeCell ref="M308:N308"/>
    <mergeCell ref="G306:J306"/>
    <mergeCell ref="K306:L306"/>
    <mergeCell ref="M306:N306"/>
    <mergeCell ref="G307:J307"/>
    <mergeCell ref="K307:L307"/>
    <mergeCell ref="M307:N307"/>
    <mergeCell ref="G308:J308"/>
    <mergeCell ref="K311:L311"/>
    <mergeCell ref="M311:N311"/>
    <mergeCell ref="G309:J309"/>
    <mergeCell ref="K309:L309"/>
    <mergeCell ref="M309:N309"/>
    <mergeCell ref="G310:J310"/>
    <mergeCell ref="K310:L310"/>
    <mergeCell ref="M310:N310"/>
    <mergeCell ref="G311:J311"/>
    <mergeCell ref="K314:L314"/>
    <mergeCell ref="M314:N314"/>
    <mergeCell ref="G312:J312"/>
    <mergeCell ref="K312:L312"/>
    <mergeCell ref="M312:N312"/>
    <mergeCell ref="G313:J313"/>
    <mergeCell ref="K313:L313"/>
    <mergeCell ref="M313:N313"/>
    <mergeCell ref="G314:J314"/>
    <mergeCell ref="K317:L317"/>
    <mergeCell ref="M317:N317"/>
    <mergeCell ref="G315:J315"/>
    <mergeCell ref="K315:L315"/>
    <mergeCell ref="M315:N315"/>
    <mergeCell ref="G316:J316"/>
    <mergeCell ref="K316:L316"/>
    <mergeCell ref="M316:N316"/>
    <mergeCell ref="G317:J317"/>
    <mergeCell ref="K320:L320"/>
    <mergeCell ref="M320:N320"/>
    <mergeCell ref="G318:J318"/>
    <mergeCell ref="K318:L318"/>
    <mergeCell ref="M318:N318"/>
    <mergeCell ref="G319:J319"/>
    <mergeCell ref="K319:L319"/>
    <mergeCell ref="M319:N319"/>
    <mergeCell ref="G320:J320"/>
    <mergeCell ref="A272:C272"/>
    <mergeCell ref="D272:E272"/>
    <mergeCell ref="A273:C273"/>
    <mergeCell ref="D273:E273"/>
    <mergeCell ref="A274:C274"/>
    <mergeCell ref="D274:E274"/>
    <mergeCell ref="D275:E275"/>
    <mergeCell ref="A275:C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D282:E282"/>
    <mergeCell ref="A282:C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D289:E289"/>
    <mergeCell ref="A289:C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D296:E296"/>
    <mergeCell ref="A296:C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D303:E303"/>
    <mergeCell ref="A303:C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514:C514"/>
    <mergeCell ref="D514:E514"/>
    <mergeCell ref="A515:C515"/>
    <mergeCell ref="D515:E515"/>
    <mergeCell ref="A516:C516"/>
    <mergeCell ref="D516:E516"/>
    <mergeCell ref="D310:E310"/>
    <mergeCell ref="A310:C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D317:E317"/>
    <mergeCell ref="A317:C317"/>
    <mergeCell ref="A318:C318"/>
    <mergeCell ref="D318:E318"/>
    <mergeCell ref="A466:C466"/>
    <mergeCell ref="D466:E466"/>
    <mergeCell ref="A467:C467"/>
    <mergeCell ref="D467:E467"/>
    <mergeCell ref="D457:E457"/>
    <mergeCell ref="A457:C457"/>
    <mergeCell ref="A458:C458"/>
    <mergeCell ref="D458:E458"/>
    <mergeCell ref="A530:C530"/>
    <mergeCell ref="D530:E530"/>
    <mergeCell ref="A531:C531"/>
    <mergeCell ref="D531:E531"/>
    <mergeCell ref="A532:C532"/>
    <mergeCell ref="D532:E532"/>
    <mergeCell ref="A319:C319"/>
    <mergeCell ref="D319:E319"/>
    <mergeCell ref="A320:C320"/>
    <mergeCell ref="D320:E320"/>
    <mergeCell ref="A517:C517"/>
    <mergeCell ref="D517:E517"/>
    <mergeCell ref="A518:C518"/>
    <mergeCell ref="D518:E518"/>
    <mergeCell ref="A519:C519"/>
    <mergeCell ref="D519:E519"/>
    <mergeCell ref="D520:E520"/>
    <mergeCell ref="A520:C520"/>
    <mergeCell ref="A521:C521"/>
    <mergeCell ref="D521:E521"/>
    <mergeCell ref="A522:C522"/>
    <mergeCell ref="D522:E522"/>
    <mergeCell ref="A523:C523"/>
    <mergeCell ref="D523:E523"/>
    <mergeCell ref="A510:C510"/>
    <mergeCell ref="D510:E510"/>
    <mergeCell ref="A511:C511"/>
    <mergeCell ref="D511:E511"/>
    <mergeCell ref="A512:C512"/>
    <mergeCell ref="D512:E512"/>
    <mergeCell ref="D513:E513"/>
    <mergeCell ref="A513:C513"/>
    <mergeCell ref="A535:C535"/>
    <mergeCell ref="D535:E535"/>
    <mergeCell ref="A536:C536"/>
    <mergeCell ref="D536:E536"/>
    <mergeCell ref="A537:C537"/>
    <mergeCell ref="D537:E537"/>
    <mergeCell ref="A243:C243"/>
    <mergeCell ref="D243:E243"/>
    <mergeCell ref="A244:C244"/>
    <mergeCell ref="D244:E244"/>
    <mergeCell ref="A245:C245"/>
    <mergeCell ref="D245:E245"/>
    <mergeCell ref="D246:E246"/>
    <mergeCell ref="A246:C246"/>
    <mergeCell ref="A247:C247"/>
    <mergeCell ref="D247:E247"/>
    <mergeCell ref="A248:C248"/>
    <mergeCell ref="D248:E248"/>
    <mergeCell ref="A249:C249"/>
    <mergeCell ref="D249:E249"/>
    <mergeCell ref="A251:C251"/>
    <mergeCell ref="D251:E251"/>
    <mergeCell ref="A252:C252"/>
    <mergeCell ref="D252:E252"/>
    <mergeCell ref="A253:C253"/>
    <mergeCell ref="D253:E253"/>
    <mergeCell ref="D254:E254"/>
    <mergeCell ref="A254:C254"/>
    <mergeCell ref="A524:C524"/>
    <mergeCell ref="D524:E524"/>
    <mergeCell ref="A525:C525"/>
    <mergeCell ref="D525:E525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D261:E261"/>
    <mergeCell ref="A261:C261"/>
    <mergeCell ref="A262:C262"/>
    <mergeCell ref="D262:E262"/>
    <mergeCell ref="A263:C263"/>
    <mergeCell ref="D263:E263"/>
    <mergeCell ref="A541:C541"/>
    <mergeCell ref="A542:C542"/>
    <mergeCell ref="D542:E542"/>
    <mergeCell ref="A538:C538"/>
    <mergeCell ref="D538:E538"/>
    <mergeCell ref="A539:C539"/>
    <mergeCell ref="D539:E539"/>
    <mergeCell ref="A540:C540"/>
    <mergeCell ref="D540:E540"/>
    <mergeCell ref="D541:E541"/>
    <mergeCell ref="K540:L540"/>
    <mergeCell ref="M540:N540"/>
    <mergeCell ref="G538:J538"/>
    <mergeCell ref="K538:L538"/>
    <mergeCell ref="M538:N538"/>
    <mergeCell ref="G539:J539"/>
    <mergeCell ref="K539:L539"/>
    <mergeCell ref="M539:N539"/>
    <mergeCell ref="G540:J540"/>
    <mergeCell ref="G541:J541"/>
    <mergeCell ref="K541:L541"/>
    <mergeCell ref="M541:N541"/>
    <mergeCell ref="G542:J542"/>
    <mergeCell ref="K542:L542"/>
    <mergeCell ref="M542:N542"/>
    <mergeCell ref="D482:E482"/>
    <mergeCell ref="A483:C483"/>
    <mergeCell ref="K531:L531"/>
    <mergeCell ref="M531:N531"/>
    <mergeCell ref="G529:J529"/>
    <mergeCell ref="K529:L529"/>
    <mergeCell ref="M529:N529"/>
    <mergeCell ref="G530:J530"/>
    <mergeCell ref="K530:L530"/>
    <mergeCell ref="M530:N530"/>
    <mergeCell ref="G531:J531"/>
    <mergeCell ref="K534:L534"/>
    <mergeCell ref="M534:N534"/>
    <mergeCell ref="G532:J532"/>
    <mergeCell ref="K532:L532"/>
    <mergeCell ref="M532:N532"/>
    <mergeCell ref="G533:J533"/>
    <mergeCell ref="K533:L533"/>
    <mergeCell ref="M533:N533"/>
    <mergeCell ref="G534:J534"/>
    <mergeCell ref="A533:C533"/>
    <mergeCell ref="D533:E533"/>
    <mergeCell ref="D534:E534"/>
    <mergeCell ref="A534:C534"/>
    <mergeCell ref="A526:C526"/>
    <mergeCell ref="D526:E526"/>
    <mergeCell ref="D527:E527"/>
    <mergeCell ref="A527:C527"/>
    <mergeCell ref="A528:C528"/>
    <mergeCell ref="D528:E528"/>
    <mergeCell ref="A529:C529"/>
    <mergeCell ref="D529:E529"/>
    <mergeCell ref="A491:C491"/>
    <mergeCell ref="D491:E491"/>
    <mergeCell ref="A543:N543"/>
    <mergeCell ref="A468:C468"/>
    <mergeCell ref="D468:E468"/>
    <mergeCell ref="A469:C469"/>
    <mergeCell ref="D469:E469"/>
    <mergeCell ref="A470:C470"/>
    <mergeCell ref="D470:E470"/>
    <mergeCell ref="D471:E471"/>
    <mergeCell ref="A471:C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D478:E478"/>
    <mergeCell ref="A478:C478"/>
    <mergeCell ref="A479:C479"/>
    <mergeCell ref="D479:E479"/>
    <mergeCell ref="A480:C480"/>
    <mergeCell ref="D480:E480"/>
    <mergeCell ref="A481:C481"/>
    <mergeCell ref="D481:E481"/>
    <mergeCell ref="A482:C482"/>
    <mergeCell ref="A503:C503"/>
    <mergeCell ref="D503:E503"/>
    <mergeCell ref="A504:C504"/>
    <mergeCell ref="D504:E504"/>
    <mergeCell ref="A505:C505"/>
    <mergeCell ref="D505:E505"/>
    <mergeCell ref="D506:E506"/>
    <mergeCell ref="A506:C506"/>
    <mergeCell ref="A507:C507"/>
    <mergeCell ref="D507:E507"/>
    <mergeCell ref="A508:C508"/>
    <mergeCell ref="D508:E508"/>
    <mergeCell ref="A509:C509"/>
    <mergeCell ref="D509:E509"/>
    <mergeCell ref="D492:E492"/>
    <mergeCell ref="A492:C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D499:E499"/>
    <mergeCell ref="A499:C499"/>
    <mergeCell ref="A500:C500"/>
    <mergeCell ref="D500:E500"/>
    <mergeCell ref="M191:N191"/>
    <mergeCell ref="G189:J189"/>
    <mergeCell ref="K189:L189"/>
    <mergeCell ref="M189:N189"/>
    <mergeCell ref="G190:J190"/>
    <mergeCell ref="K190:L190"/>
    <mergeCell ref="M190:N190"/>
    <mergeCell ref="G191:J191"/>
    <mergeCell ref="K164:L164"/>
    <mergeCell ref="M164:N164"/>
    <mergeCell ref="G162:J162"/>
    <mergeCell ref="K162:L162"/>
    <mergeCell ref="M162:N162"/>
    <mergeCell ref="A501:C501"/>
    <mergeCell ref="D501:E501"/>
    <mergeCell ref="A502:C502"/>
    <mergeCell ref="D502:E502"/>
    <mergeCell ref="D483:E483"/>
    <mergeCell ref="A484:C484"/>
    <mergeCell ref="D484:E484"/>
    <mergeCell ref="D485:E485"/>
    <mergeCell ref="A485:C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G78:J78"/>
    <mergeCell ref="K78:L78"/>
    <mergeCell ref="M78:N78"/>
    <mergeCell ref="G79:J79"/>
    <mergeCell ref="K82:L82"/>
    <mergeCell ref="M82:N82"/>
    <mergeCell ref="G80:J80"/>
    <mergeCell ref="K80:L80"/>
    <mergeCell ref="M80:N80"/>
    <mergeCell ref="G81:J81"/>
    <mergeCell ref="K81:L81"/>
    <mergeCell ref="M81:N81"/>
    <mergeCell ref="G82:J82"/>
    <mergeCell ref="K537:L537"/>
    <mergeCell ref="M537:N537"/>
    <mergeCell ref="G535:J535"/>
    <mergeCell ref="K535:L535"/>
    <mergeCell ref="M535:N535"/>
    <mergeCell ref="G536:J536"/>
    <mergeCell ref="K536:L536"/>
    <mergeCell ref="M536:N536"/>
    <mergeCell ref="G537:J537"/>
    <mergeCell ref="K157:L157"/>
    <mergeCell ref="M157:N157"/>
    <mergeCell ref="G155:J155"/>
    <mergeCell ref="K155:L155"/>
    <mergeCell ref="M155:N155"/>
    <mergeCell ref="G156:J156"/>
    <mergeCell ref="K156:L156"/>
    <mergeCell ref="M156:N156"/>
    <mergeCell ref="G157:J157"/>
    <mergeCell ref="K191:L191"/>
    <mergeCell ref="G158:J158"/>
    <mergeCell ref="K158:L158"/>
    <mergeCell ref="M158:N158"/>
    <mergeCell ref="K136:L136"/>
    <mergeCell ref="M136:N136"/>
    <mergeCell ref="G134:J134"/>
    <mergeCell ref="K134:L134"/>
    <mergeCell ref="M134:N134"/>
    <mergeCell ref="G135:J135"/>
    <mergeCell ref="K135:L135"/>
    <mergeCell ref="M135:N135"/>
    <mergeCell ref="G136:J136"/>
    <mergeCell ref="K139:L139"/>
    <mergeCell ref="M139:N139"/>
    <mergeCell ref="G137:J137"/>
    <mergeCell ref="K137:L137"/>
    <mergeCell ref="M137:N137"/>
    <mergeCell ref="G138:J138"/>
    <mergeCell ref="K138:L138"/>
    <mergeCell ref="M138:N138"/>
    <mergeCell ref="G139:J139"/>
    <mergeCell ref="K142:L142"/>
    <mergeCell ref="M142:N142"/>
    <mergeCell ref="G153:J153"/>
    <mergeCell ref="K153:L153"/>
    <mergeCell ref="M153:N153"/>
    <mergeCell ref="G154:J154"/>
    <mergeCell ref="G140:J140"/>
    <mergeCell ref="K140:L140"/>
    <mergeCell ref="M140:N140"/>
    <mergeCell ref="G141:J141"/>
    <mergeCell ref="K141:L141"/>
    <mergeCell ref="M141:N141"/>
    <mergeCell ref="G142:J142"/>
    <mergeCell ref="K145:L145"/>
    <mergeCell ref="M145:N145"/>
    <mergeCell ref="G143:J143"/>
    <mergeCell ref="K143:L143"/>
    <mergeCell ref="M143:N143"/>
    <mergeCell ref="G144:J144"/>
    <mergeCell ref="K144:L144"/>
    <mergeCell ref="M144:N144"/>
    <mergeCell ref="G145:J145"/>
    <mergeCell ref="K148:L148"/>
    <mergeCell ref="M148:N148"/>
    <mergeCell ref="G146:J146"/>
    <mergeCell ref="K146:L146"/>
    <mergeCell ref="M146:N146"/>
    <mergeCell ref="G147:J147"/>
    <mergeCell ref="K147:L147"/>
    <mergeCell ref="M147:N147"/>
    <mergeCell ref="G148:J148"/>
    <mergeCell ref="K133:L133"/>
    <mergeCell ref="M133:N133"/>
    <mergeCell ref="G131:J131"/>
    <mergeCell ref="K131:L131"/>
    <mergeCell ref="M131:N131"/>
    <mergeCell ref="G132:J132"/>
    <mergeCell ref="K132:L132"/>
    <mergeCell ref="M132:N132"/>
    <mergeCell ref="G133:J133"/>
    <mergeCell ref="K161:L161"/>
    <mergeCell ref="M161:N161"/>
    <mergeCell ref="G159:J159"/>
    <mergeCell ref="K159:L159"/>
    <mergeCell ref="M159:N159"/>
    <mergeCell ref="G160:J160"/>
    <mergeCell ref="K160:L160"/>
    <mergeCell ref="M160:N160"/>
    <mergeCell ref="G161:J161"/>
    <mergeCell ref="K151:L151"/>
    <mergeCell ref="M151:N151"/>
    <mergeCell ref="G149:J149"/>
    <mergeCell ref="K149:L149"/>
    <mergeCell ref="M149:N149"/>
    <mergeCell ref="G150:J150"/>
    <mergeCell ref="K150:L150"/>
    <mergeCell ref="M150:N150"/>
    <mergeCell ref="G151:J151"/>
    <mergeCell ref="K154:L154"/>
    <mergeCell ref="M154:N154"/>
    <mergeCell ref="G152:J152"/>
    <mergeCell ref="K152:L152"/>
    <mergeCell ref="M152:N152"/>
    <mergeCell ref="G163:J163"/>
    <mergeCell ref="K163:L163"/>
    <mergeCell ref="M163:N163"/>
    <mergeCell ref="G164:J164"/>
    <mergeCell ref="G192:J192"/>
    <mergeCell ref="K192:L192"/>
    <mergeCell ref="M192:N192"/>
    <mergeCell ref="K170:L170"/>
    <mergeCell ref="M170:N170"/>
    <mergeCell ref="G168:J168"/>
    <mergeCell ref="K168:L168"/>
    <mergeCell ref="M168:N168"/>
    <mergeCell ref="G169:J169"/>
    <mergeCell ref="K169:L169"/>
    <mergeCell ref="M169:N169"/>
    <mergeCell ref="G170:J170"/>
    <mergeCell ref="K173:L173"/>
    <mergeCell ref="M173:N173"/>
    <mergeCell ref="G171:J171"/>
    <mergeCell ref="K171:L171"/>
    <mergeCell ref="M171:N171"/>
    <mergeCell ref="G172:J172"/>
    <mergeCell ref="K172:L172"/>
    <mergeCell ref="M172:N172"/>
    <mergeCell ref="G173:J173"/>
    <mergeCell ref="K176:L176"/>
    <mergeCell ref="M176:N176"/>
    <mergeCell ref="G174:J174"/>
    <mergeCell ref="K174:L174"/>
    <mergeCell ref="M174:N174"/>
    <mergeCell ref="G175:J175"/>
    <mergeCell ref="K175:L175"/>
    <mergeCell ref="M175:N175"/>
    <mergeCell ref="G176:J176"/>
    <mergeCell ref="K179:L179"/>
    <mergeCell ref="M179:N179"/>
    <mergeCell ref="G177:J177"/>
    <mergeCell ref="K177:L177"/>
    <mergeCell ref="M177:N177"/>
    <mergeCell ref="G178:J178"/>
    <mergeCell ref="K178:L178"/>
    <mergeCell ref="M178:N178"/>
    <mergeCell ref="G179:J179"/>
    <mergeCell ref="K182:L182"/>
    <mergeCell ref="M182:N182"/>
    <mergeCell ref="G180:J180"/>
    <mergeCell ref="K180:L180"/>
    <mergeCell ref="M180:N180"/>
    <mergeCell ref="G181:J181"/>
    <mergeCell ref="K181:L181"/>
    <mergeCell ref="M181:N181"/>
    <mergeCell ref="G182:J182"/>
    <mergeCell ref="K185:L185"/>
    <mergeCell ref="M185:N185"/>
    <mergeCell ref="G183:J183"/>
    <mergeCell ref="K183:L183"/>
    <mergeCell ref="M183:N183"/>
    <mergeCell ref="G184:J184"/>
    <mergeCell ref="K184:L184"/>
    <mergeCell ref="M184:N184"/>
    <mergeCell ref="G185:J185"/>
    <mergeCell ref="K188:L188"/>
    <mergeCell ref="M188:N188"/>
    <mergeCell ref="G186:J186"/>
    <mergeCell ref="K186:L186"/>
    <mergeCell ref="M186:N186"/>
    <mergeCell ref="G187:J187"/>
    <mergeCell ref="K187:L187"/>
    <mergeCell ref="M187:N187"/>
    <mergeCell ref="G188:J188"/>
    <mergeCell ref="G205:J205"/>
    <mergeCell ref="K205:L205"/>
    <mergeCell ref="M205:N205"/>
    <mergeCell ref="K115:L115"/>
    <mergeCell ref="M115:N115"/>
    <mergeCell ref="G113:J113"/>
    <mergeCell ref="K113:L113"/>
    <mergeCell ref="M113:N113"/>
    <mergeCell ref="G114:J114"/>
    <mergeCell ref="K114:L114"/>
    <mergeCell ref="M114:N114"/>
    <mergeCell ref="G115:J115"/>
    <mergeCell ref="K118:L118"/>
    <mergeCell ref="M118:N118"/>
    <mergeCell ref="G116:J116"/>
    <mergeCell ref="K116:L116"/>
    <mergeCell ref="M116:N116"/>
    <mergeCell ref="G117:J117"/>
    <mergeCell ref="K117:L117"/>
    <mergeCell ref="M117:N117"/>
    <mergeCell ref="G118:J118"/>
    <mergeCell ref="K121:L121"/>
    <mergeCell ref="M121:N121"/>
    <mergeCell ref="K167:L167"/>
    <mergeCell ref="M167:N167"/>
    <mergeCell ref="G165:J165"/>
    <mergeCell ref="K165:L165"/>
    <mergeCell ref="M165:N165"/>
    <mergeCell ref="G166:J166"/>
    <mergeCell ref="K166:L166"/>
    <mergeCell ref="M166:N166"/>
    <mergeCell ref="G167:J167"/>
    <mergeCell ref="M122:N122"/>
    <mergeCell ref="G123:J123"/>
    <mergeCell ref="K123:L123"/>
    <mergeCell ref="M123:N123"/>
    <mergeCell ref="G124:J124"/>
    <mergeCell ref="K127:L127"/>
    <mergeCell ref="M127:N127"/>
    <mergeCell ref="G125:J125"/>
    <mergeCell ref="K125:L125"/>
    <mergeCell ref="M125:N125"/>
    <mergeCell ref="G126:J126"/>
    <mergeCell ref="K126:L126"/>
    <mergeCell ref="M126:N126"/>
    <mergeCell ref="G127:J127"/>
    <mergeCell ref="K198:L198"/>
    <mergeCell ref="M198:N198"/>
    <mergeCell ref="G196:J196"/>
    <mergeCell ref="K196:L196"/>
    <mergeCell ref="M196:N196"/>
    <mergeCell ref="G197:J197"/>
    <mergeCell ref="K197:L197"/>
    <mergeCell ref="M197:N197"/>
    <mergeCell ref="G198:J198"/>
    <mergeCell ref="K195:L195"/>
    <mergeCell ref="M195:N195"/>
    <mergeCell ref="G193:J193"/>
    <mergeCell ref="K193:L193"/>
    <mergeCell ref="M193:N193"/>
    <mergeCell ref="G194:J194"/>
    <mergeCell ref="K194:L194"/>
    <mergeCell ref="M194:N194"/>
    <mergeCell ref="G195:J195"/>
    <mergeCell ref="A35:C35"/>
    <mergeCell ref="D35:E35"/>
    <mergeCell ref="G35:J35"/>
    <mergeCell ref="K130:L130"/>
    <mergeCell ref="M130:N130"/>
    <mergeCell ref="G128:J128"/>
    <mergeCell ref="K128:L128"/>
    <mergeCell ref="M128:N128"/>
    <mergeCell ref="G129:J129"/>
    <mergeCell ref="K129:L129"/>
    <mergeCell ref="M129:N129"/>
    <mergeCell ref="G130:J130"/>
    <mergeCell ref="K201:L201"/>
    <mergeCell ref="M201:N201"/>
    <mergeCell ref="G199:J199"/>
    <mergeCell ref="K199:L199"/>
    <mergeCell ref="M199:N199"/>
    <mergeCell ref="G200:J200"/>
    <mergeCell ref="K200:L200"/>
    <mergeCell ref="M200:N200"/>
    <mergeCell ref="G201:J201"/>
    <mergeCell ref="G119:J119"/>
    <mergeCell ref="K119:L119"/>
    <mergeCell ref="M119:N119"/>
    <mergeCell ref="G120:J120"/>
    <mergeCell ref="K120:L120"/>
    <mergeCell ref="M120:N120"/>
    <mergeCell ref="G121:J121"/>
    <mergeCell ref="K124:L124"/>
    <mergeCell ref="M124:N124"/>
    <mergeCell ref="G122:J122"/>
    <mergeCell ref="K122:L122"/>
    <mergeCell ref="A30:C30"/>
    <mergeCell ref="D30:E30"/>
    <mergeCell ref="G30:J30"/>
    <mergeCell ref="K30:L30"/>
    <mergeCell ref="M30:N30"/>
    <mergeCell ref="D31:E31"/>
    <mergeCell ref="M31:N31"/>
    <mergeCell ref="G33:J33"/>
    <mergeCell ref="G34:J34"/>
    <mergeCell ref="K34:L34"/>
    <mergeCell ref="M34:N34"/>
    <mergeCell ref="G31:J31"/>
    <mergeCell ref="K31:L31"/>
    <mergeCell ref="G32:J32"/>
    <mergeCell ref="K32:L32"/>
    <mergeCell ref="M32:N32"/>
    <mergeCell ref="K33:L33"/>
    <mergeCell ref="M33:N33"/>
    <mergeCell ref="K35:L35"/>
    <mergeCell ref="M35:N35"/>
    <mergeCell ref="A31:C31"/>
    <mergeCell ref="A32:C32"/>
    <mergeCell ref="D32:E32"/>
    <mergeCell ref="A33:C33"/>
    <mergeCell ref="D33:E33"/>
    <mergeCell ref="A34:C34"/>
    <mergeCell ref="D34:E34"/>
    <mergeCell ref="A36:C36"/>
    <mergeCell ref="D36:E36"/>
    <mergeCell ref="G36:J36"/>
    <mergeCell ref="K36:L36"/>
    <mergeCell ref="M36:N36"/>
    <mergeCell ref="D37:E37"/>
    <mergeCell ref="M37:N37"/>
    <mergeCell ref="A41:C41"/>
    <mergeCell ref="D41:E41"/>
    <mergeCell ref="G41:J41"/>
    <mergeCell ref="K41:L41"/>
    <mergeCell ref="M41:N41"/>
    <mergeCell ref="G39:J39"/>
    <mergeCell ref="G40:J40"/>
    <mergeCell ref="K40:L40"/>
    <mergeCell ref="M40:N40"/>
    <mergeCell ref="G37:J37"/>
    <mergeCell ref="K37:L37"/>
    <mergeCell ref="G38:J38"/>
    <mergeCell ref="K38:L38"/>
    <mergeCell ref="M38:N38"/>
    <mergeCell ref="K39:L39"/>
    <mergeCell ref="M39:N39"/>
    <mergeCell ref="G14:J14"/>
    <mergeCell ref="K14:L14"/>
    <mergeCell ref="A13:C13"/>
    <mergeCell ref="D13:E13"/>
    <mergeCell ref="G13:J13"/>
    <mergeCell ref="K13:L13"/>
    <mergeCell ref="M13:N13"/>
    <mergeCell ref="D14:E14"/>
    <mergeCell ref="M14:N14"/>
    <mergeCell ref="K6:L6"/>
    <mergeCell ref="M6:N6"/>
    <mergeCell ref="K7:L7"/>
    <mergeCell ref="M7:N7"/>
    <mergeCell ref="K8:L8"/>
    <mergeCell ref="M8:N8"/>
    <mergeCell ref="K9:L9"/>
    <mergeCell ref="M9:N9"/>
    <mergeCell ref="A12:C12"/>
    <mergeCell ref="D12:E12"/>
    <mergeCell ref="G12:J12"/>
    <mergeCell ref="K12:L12"/>
    <mergeCell ref="M12:N12"/>
    <mergeCell ref="A1:C3"/>
    <mergeCell ref="D1:T1"/>
    <mergeCell ref="D2:T3"/>
    <mergeCell ref="A4:C4"/>
    <mergeCell ref="D4:T4"/>
    <mergeCell ref="A5:T5"/>
    <mergeCell ref="A6:C6"/>
    <mergeCell ref="G9:J9"/>
    <mergeCell ref="G10:J10"/>
    <mergeCell ref="K10:L10"/>
    <mergeCell ref="M10:N10"/>
    <mergeCell ref="G11:J11"/>
    <mergeCell ref="K11:L11"/>
    <mergeCell ref="M11:N11"/>
    <mergeCell ref="D6:E6"/>
    <mergeCell ref="G6:J6"/>
    <mergeCell ref="A7:C7"/>
    <mergeCell ref="D7:E7"/>
    <mergeCell ref="G7:J7"/>
    <mergeCell ref="D8:E8"/>
    <mergeCell ref="G8:J8"/>
    <mergeCell ref="A8:C8"/>
    <mergeCell ref="A9:C9"/>
    <mergeCell ref="D9:E9"/>
    <mergeCell ref="A10:C10"/>
    <mergeCell ref="D10:E10"/>
    <mergeCell ref="A11:C11"/>
    <mergeCell ref="D11:E11"/>
    <mergeCell ref="K16:L16"/>
    <mergeCell ref="M16:N16"/>
    <mergeCell ref="A17:C17"/>
    <mergeCell ref="D17:E17"/>
    <mergeCell ref="A18:C18"/>
    <mergeCell ref="D18:E18"/>
    <mergeCell ref="A19:C19"/>
    <mergeCell ref="D19:E19"/>
    <mergeCell ref="D20:E20"/>
    <mergeCell ref="A20:C20"/>
    <mergeCell ref="A21:C21"/>
    <mergeCell ref="D21:E21"/>
    <mergeCell ref="A22:C22"/>
    <mergeCell ref="D22:E22"/>
    <mergeCell ref="A23:C23"/>
    <mergeCell ref="D23:E23"/>
    <mergeCell ref="G26:J26"/>
    <mergeCell ref="K26:L26"/>
    <mergeCell ref="A25:C25"/>
    <mergeCell ref="D25:E25"/>
    <mergeCell ref="G25:J25"/>
    <mergeCell ref="K25:L25"/>
    <mergeCell ref="M25:N25"/>
    <mergeCell ref="D26:E26"/>
    <mergeCell ref="M26:N26"/>
    <mergeCell ref="G21:J21"/>
    <mergeCell ref="K21:L21"/>
    <mergeCell ref="M21:N21"/>
    <mergeCell ref="G22:J22"/>
    <mergeCell ref="K22:L22"/>
    <mergeCell ref="M22:N22"/>
    <mergeCell ref="G23:J23"/>
    <mergeCell ref="G27:J27"/>
    <mergeCell ref="G28:J28"/>
    <mergeCell ref="A26:C26"/>
    <mergeCell ref="A27:C27"/>
    <mergeCell ref="D27:E27"/>
    <mergeCell ref="K27:L27"/>
    <mergeCell ref="M27:N27"/>
    <mergeCell ref="A28:C28"/>
    <mergeCell ref="D28:E28"/>
    <mergeCell ref="A14:C14"/>
    <mergeCell ref="A15:C15"/>
    <mergeCell ref="D15:E15"/>
    <mergeCell ref="K15:L15"/>
    <mergeCell ref="M15:N15"/>
    <mergeCell ref="A16:C16"/>
    <mergeCell ref="D16:E16"/>
    <mergeCell ref="G15:J15"/>
    <mergeCell ref="G16:J16"/>
    <mergeCell ref="G17:J17"/>
    <mergeCell ref="K17:L17"/>
    <mergeCell ref="M17:N17"/>
    <mergeCell ref="K18:L18"/>
    <mergeCell ref="M18:N18"/>
    <mergeCell ref="G18:J18"/>
    <mergeCell ref="G19:J19"/>
    <mergeCell ref="K19:L19"/>
    <mergeCell ref="M19:N19"/>
    <mergeCell ref="G20:J20"/>
    <mergeCell ref="K20:L20"/>
    <mergeCell ref="M20:N20"/>
    <mergeCell ref="K23:L23"/>
    <mergeCell ref="M23:N23"/>
    <mergeCell ref="A24:C24"/>
    <mergeCell ref="D24:E24"/>
    <mergeCell ref="G24:J24"/>
    <mergeCell ref="K24:L24"/>
    <mergeCell ref="M24:N24"/>
    <mergeCell ref="K28:L28"/>
    <mergeCell ref="M28:N28"/>
    <mergeCell ref="A29:C29"/>
    <mergeCell ref="D29:E29"/>
    <mergeCell ref="G29:J29"/>
    <mergeCell ref="K29:L29"/>
    <mergeCell ref="M29:N29"/>
    <mergeCell ref="G49:J49"/>
    <mergeCell ref="K49:L49"/>
    <mergeCell ref="A48:C48"/>
    <mergeCell ref="D48:E48"/>
    <mergeCell ref="G48:J48"/>
    <mergeCell ref="K48:L48"/>
    <mergeCell ref="M48:N48"/>
    <mergeCell ref="D49:E49"/>
    <mergeCell ref="M49:N49"/>
    <mergeCell ref="K45:L45"/>
    <mergeCell ref="M45:N45"/>
    <mergeCell ref="A47:C47"/>
    <mergeCell ref="D47:E47"/>
    <mergeCell ref="G47:J47"/>
    <mergeCell ref="K47:L47"/>
    <mergeCell ref="M47:N47"/>
    <mergeCell ref="A43:C43"/>
    <mergeCell ref="A44:C44"/>
    <mergeCell ref="D44:E44"/>
    <mergeCell ref="A45:C45"/>
    <mergeCell ref="G50:J50"/>
    <mergeCell ref="G51:J51"/>
    <mergeCell ref="A49:C49"/>
    <mergeCell ref="A50:C50"/>
    <mergeCell ref="D50:E50"/>
    <mergeCell ref="K50:L50"/>
    <mergeCell ref="M50:N50"/>
    <mergeCell ref="A51:C51"/>
    <mergeCell ref="D51:E51"/>
    <mergeCell ref="A37:C37"/>
    <mergeCell ref="A38:C38"/>
    <mergeCell ref="D38:E38"/>
    <mergeCell ref="A39:C39"/>
    <mergeCell ref="D39:E39"/>
    <mergeCell ref="A40:C40"/>
    <mergeCell ref="D40:E40"/>
    <mergeCell ref="A42:C42"/>
    <mergeCell ref="D42:E42"/>
    <mergeCell ref="G42:J42"/>
    <mergeCell ref="K42:L42"/>
    <mergeCell ref="M42:N42"/>
    <mergeCell ref="D43:E43"/>
    <mergeCell ref="M43:N43"/>
    <mergeCell ref="G45:J45"/>
    <mergeCell ref="G46:J46"/>
    <mergeCell ref="K46:L46"/>
    <mergeCell ref="M46:N46"/>
    <mergeCell ref="G43:J43"/>
    <mergeCell ref="K43:L43"/>
    <mergeCell ref="G44:J44"/>
    <mergeCell ref="K44:L44"/>
    <mergeCell ref="M44:N44"/>
    <mergeCell ref="D45:E45"/>
    <mergeCell ref="A46:C46"/>
    <mergeCell ref="D46:E46"/>
    <mergeCell ref="K51:L51"/>
    <mergeCell ref="M51:N51"/>
    <mergeCell ref="A52:C52"/>
    <mergeCell ref="D52:E52"/>
    <mergeCell ref="G52:J52"/>
    <mergeCell ref="K52:L52"/>
    <mergeCell ref="M52:N52"/>
    <mergeCell ref="G62:J62"/>
    <mergeCell ref="G63:J63"/>
    <mergeCell ref="K63:L63"/>
    <mergeCell ref="M63:N63"/>
    <mergeCell ref="G60:J60"/>
    <mergeCell ref="K60:L60"/>
    <mergeCell ref="G61:J61"/>
    <mergeCell ref="K61:L61"/>
    <mergeCell ref="M61:N61"/>
    <mergeCell ref="K62:L62"/>
    <mergeCell ref="M62:N62"/>
    <mergeCell ref="A53:C53"/>
    <mergeCell ref="D53:E53"/>
    <mergeCell ref="G53:J53"/>
    <mergeCell ref="K53:L53"/>
    <mergeCell ref="M53:N53"/>
    <mergeCell ref="D54:E54"/>
    <mergeCell ref="M54:N54"/>
    <mergeCell ref="G56:J56"/>
    <mergeCell ref="G57:J57"/>
    <mergeCell ref="K57:L57"/>
    <mergeCell ref="M57:N57"/>
    <mergeCell ref="G54:J54"/>
    <mergeCell ref="K54:L54"/>
    <mergeCell ref="G55:J55"/>
    <mergeCell ref="K55:L55"/>
    <mergeCell ref="M55:N55"/>
    <mergeCell ref="K56:L56"/>
    <mergeCell ref="M56:N56"/>
    <mergeCell ref="A58:C58"/>
    <mergeCell ref="D58:E58"/>
    <mergeCell ref="G58:J58"/>
    <mergeCell ref="K58:L58"/>
    <mergeCell ref="M58:N58"/>
    <mergeCell ref="A54:C54"/>
    <mergeCell ref="A55:C55"/>
    <mergeCell ref="D55:E55"/>
    <mergeCell ref="A56:C56"/>
    <mergeCell ref="D56:E56"/>
    <mergeCell ref="A57:C57"/>
    <mergeCell ref="D57:E57"/>
    <mergeCell ref="A59:C59"/>
    <mergeCell ref="D59:E59"/>
    <mergeCell ref="G59:J59"/>
    <mergeCell ref="K59:L59"/>
    <mergeCell ref="M59:N59"/>
    <mergeCell ref="D60:E60"/>
    <mergeCell ref="M60:N60"/>
    <mergeCell ref="A64:C64"/>
    <mergeCell ref="D64:E64"/>
    <mergeCell ref="G64:J64"/>
    <mergeCell ref="K64:L64"/>
    <mergeCell ref="M64:N64"/>
    <mergeCell ref="K65:L65"/>
    <mergeCell ref="M65:N65"/>
    <mergeCell ref="G65:J65"/>
    <mergeCell ref="G66:J66"/>
    <mergeCell ref="K66:L66"/>
    <mergeCell ref="M66:N66"/>
    <mergeCell ref="A60:C60"/>
    <mergeCell ref="A61:C61"/>
    <mergeCell ref="D61:E61"/>
    <mergeCell ref="A62:C62"/>
    <mergeCell ref="D62:E62"/>
    <mergeCell ref="A63:C63"/>
    <mergeCell ref="D63:E63"/>
    <mergeCell ref="A65:C65"/>
    <mergeCell ref="D65:E65"/>
    <mergeCell ref="A66:C66"/>
    <mergeCell ref="D66:E66"/>
    <mergeCell ref="G67:J67"/>
    <mergeCell ref="K67:L67"/>
    <mergeCell ref="M67:N67"/>
    <mergeCell ref="K70:L70"/>
    <mergeCell ref="M70:N70"/>
    <mergeCell ref="G68:J68"/>
    <mergeCell ref="K68:L68"/>
    <mergeCell ref="M68:N68"/>
    <mergeCell ref="G69:J69"/>
    <mergeCell ref="K69:L69"/>
    <mergeCell ref="M69:N69"/>
    <mergeCell ref="G70:J70"/>
    <mergeCell ref="K73:L73"/>
    <mergeCell ref="M73:N73"/>
    <mergeCell ref="G71:J71"/>
    <mergeCell ref="K71:L71"/>
    <mergeCell ref="M71:N71"/>
    <mergeCell ref="G72:J72"/>
    <mergeCell ref="K72:L72"/>
    <mergeCell ref="M72:N72"/>
    <mergeCell ref="G73:J73"/>
    <mergeCell ref="K76:L76"/>
    <mergeCell ref="M76:N76"/>
    <mergeCell ref="G74:J74"/>
    <mergeCell ref="K74:L74"/>
    <mergeCell ref="M74:N74"/>
    <mergeCell ref="G75:J75"/>
    <mergeCell ref="K75:L75"/>
    <mergeCell ref="M75:N75"/>
    <mergeCell ref="G76:J76"/>
    <mergeCell ref="K88:L88"/>
    <mergeCell ref="M88:N88"/>
    <mergeCell ref="G86:J86"/>
    <mergeCell ref="K86:L86"/>
    <mergeCell ref="M86:N86"/>
    <mergeCell ref="G87:J87"/>
    <mergeCell ref="K87:L87"/>
    <mergeCell ref="M87:N87"/>
    <mergeCell ref="G88:J88"/>
    <mergeCell ref="K85:L85"/>
    <mergeCell ref="M85:N85"/>
    <mergeCell ref="G83:J83"/>
    <mergeCell ref="K83:L83"/>
    <mergeCell ref="M83:N83"/>
    <mergeCell ref="G84:J84"/>
    <mergeCell ref="K84:L84"/>
    <mergeCell ref="M84:N84"/>
    <mergeCell ref="G85:J85"/>
    <mergeCell ref="K79:L79"/>
    <mergeCell ref="M79:N79"/>
    <mergeCell ref="G77:J77"/>
    <mergeCell ref="K77:L77"/>
    <mergeCell ref="M77:N77"/>
    <mergeCell ref="K91:L91"/>
    <mergeCell ref="M91:N91"/>
    <mergeCell ref="G89:J89"/>
    <mergeCell ref="K89:L89"/>
    <mergeCell ref="M89:N89"/>
    <mergeCell ref="G90:J90"/>
    <mergeCell ref="K90:L90"/>
    <mergeCell ref="M90:N90"/>
    <mergeCell ref="G91:J91"/>
    <mergeCell ref="K94:L94"/>
    <mergeCell ref="M94:N94"/>
    <mergeCell ref="G92:J92"/>
    <mergeCell ref="K92:L92"/>
    <mergeCell ref="M92:N92"/>
    <mergeCell ref="G93:J93"/>
    <mergeCell ref="K93:L93"/>
    <mergeCell ref="M93:N93"/>
    <mergeCell ref="G94:J94"/>
    <mergeCell ref="K97:L97"/>
    <mergeCell ref="M97:N97"/>
    <mergeCell ref="G95:J95"/>
    <mergeCell ref="K95:L95"/>
    <mergeCell ref="M95:N95"/>
    <mergeCell ref="G96:J96"/>
    <mergeCell ref="K96:L96"/>
    <mergeCell ref="M96:N96"/>
    <mergeCell ref="G97:J97"/>
    <mergeCell ref="K100:L100"/>
    <mergeCell ref="M100:N100"/>
    <mergeCell ref="G98:J98"/>
    <mergeCell ref="K98:L98"/>
    <mergeCell ref="M98:N98"/>
    <mergeCell ref="G99:J99"/>
    <mergeCell ref="K99:L99"/>
    <mergeCell ref="M99:N99"/>
    <mergeCell ref="G100:J100"/>
    <mergeCell ref="K103:L103"/>
    <mergeCell ref="M103:N103"/>
    <mergeCell ref="G101:J101"/>
    <mergeCell ref="K101:L101"/>
    <mergeCell ref="M101:N101"/>
    <mergeCell ref="G102:J102"/>
    <mergeCell ref="K102:L102"/>
    <mergeCell ref="M102:N102"/>
    <mergeCell ref="G103:J103"/>
    <mergeCell ref="K106:L106"/>
    <mergeCell ref="M106:N106"/>
    <mergeCell ref="G104:J104"/>
    <mergeCell ref="K104:L104"/>
    <mergeCell ref="M104:N104"/>
    <mergeCell ref="G105:J105"/>
    <mergeCell ref="K105:L105"/>
    <mergeCell ref="M105:N105"/>
    <mergeCell ref="G106:J106"/>
    <mergeCell ref="K109:L109"/>
    <mergeCell ref="M109:N109"/>
    <mergeCell ref="G107:J107"/>
    <mergeCell ref="K107:L107"/>
    <mergeCell ref="M107:N107"/>
    <mergeCell ref="G108:J108"/>
    <mergeCell ref="K108:L108"/>
    <mergeCell ref="M108:N108"/>
    <mergeCell ref="G109:J109"/>
    <mergeCell ref="K112:L112"/>
    <mergeCell ref="M112:N112"/>
    <mergeCell ref="G110:J110"/>
    <mergeCell ref="K110:L110"/>
    <mergeCell ref="M110:N110"/>
    <mergeCell ref="G111:J111"/>
    <mergeCell ref="K111:L111"/>
    <mergeCell ref="M111:N111"/>
    <mergeCell ref="G112:J112"/>
    <mergeCell ref="A67:C67"/>
    <mergeCell ref="D67:E67"/>
    <mergeCell ref="D68:E68"/>
    <mergeCell ref="A68:C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D75:E75"/>
    <mergeCell ref="A75:C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D82:E82"/>
    <mergeCell ref="A82:C82"/>
    <mergeCell ref="A83:C83"/>
    <mergeCell ref="D83:E83"/>
    <mergeCell ref="A84:C84"/>
    <mergeCell ref="D84:E84"/>
    <mergeCell ref="A85:C85"/>
    <mergeCell ref="D85:E85"/>
    <mergeCell ref="A107:C107"/>
    <mergeCell ref="D107:E107"/>
    <mergeCell ref="A108:C108"/>
    <mergeCell ref="D108:E108"/>
    <mergeCell ref="A109:C109"/>
    <mergeCell ref="D109:E109"/>
    <mergeCell ref="D110:E110"/>
    <mergeCell ref="A110:C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D96:E96"/>
    <mergeCell ref="A96:C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15:C115"/>
    <mergeCell ref="D115:E115"/>
    <mergeCell ref="A116:C116"/>
    <mergeCell ref="D116:E116"/>
    <mergeCell ref="D117:E117"/>
    <mergeCell ref="A117:C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D124:E124"/>
    <mergeCell ref="A124:C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D131:E131"/>
    <mergeCell ref="A131:C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D138:E138"/>
    <mergeCell ref="A138:C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D145:E145"/>
    <mergeCell ref="A145:C145"/>
    <mergeCell ref="A146:C146"/>
    <mergeCell ref="D146:E146"/>
    <mergeCell ref="A147:C147"/>
    <mergeCell ref="D147:E147"/>
    <mergeCell ref="A148:C148"/>
    <mergeCell ref="D148:E148"/>
    <mergeCell ref="A198:C198"/>
    <mergeCell ref="D198:E198"/>
    <mergeCell ref="A199:C199"/>
    <mergeCell ref="D199:E199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D159:E159"/>
    <mergeCell ref="A159:C159"/>
    <mergeCell ref="A160:C160"/>
    <mergeCell ref="D160:E160"/>
    <mergeCell ref="A200:C200"/>
    <mergeCell ref="D200:E200"/>
    <mergeCell ref="D201:E201"/>
    <mergeCell ref="A201:C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D208:E208"/>
    <mergeCell ref="A208:C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D215:E215"/>
    <mergeCell ref="A215:C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D222:E222"/>
    <mergeCell ref="A222:C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D229:E229"/>
    <mergeCell ref="A229:C229"/>
    <mergeCell ref="A230:C230"/>
    <mergeCell ref="D230:E230"/>
    <mergeCell ref="A231:C231"/>
    <mergeCell ref="D231:E231"/>
    <mergeCell ref="A232:C232"/>
    <mergeCell ref="D232:E232"/>
    <mergeCell ref="A86:C86"/>
    <mergeCell ref="D86:E86"/>
    <mergeCell ref="A87:C87"/>
    <mergeCell ref="D87:E87"/>
    <mergeCell ref="A88:C88"/>
    <mergeCell ref="D88:E88"/>
    <mergeCell ref="D89:E89"/>
    <mergeCell ref="A89:C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D103:E103"/>
    <mergeCell ref="A103:C103"/>
    <mergeCell ref="A104:C104"/>
    <mergeCell ref="D104:E104"/>
    <mergeCell ref="A105:C105"/>
    <mergeCell ref="D105:E105"/>
    <mergeCell ref="A106:C106"/>
    <mergeCell ref="D106:E106"/>
    <mergeCell ref="A236:C236"/>
    <mergeCell ref="A237:C237"/>
    <mergeCell ref="D237:E237"/>
    <mergeCell ref="A238:C238"/>
    <mergeCell ref="D238:E238"/>
    <mergeCell ref="A239:C239"/>
    <mergeCell ref="D239:E239"/>
    <mergeCell ref="A233:C233"/>
    <mergeCell ref="D233:E233"/>
    <mergeCell ref="A234:C234"/>
    <mergeCell ref="D234:E234"/>
    <mergeCell ref="A235:C235"/>
    <mergeCell ref="D235:E235"/>
    <mergeCell ref="D236:E236"/>
    <mergeCell ref="A149:C149"/>
    <mergeCell ref="D149:E149"/>
    <mergeCell ref="A150:C150"/>
    <mergeCell ref="D150:E150"/>
    <mergeCell ref="A151:C151"/>
    <mergeCell ref="D151:E151"/>
    <mergeCell ref="D152:E152"/>
    <mergeCell ref="A152:C152"/>
    <mergeCell ref="A153:C153"/>
    <mergeCell ref="D153:E153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D166:E166"/>
    <mergeCell ref="A166:C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D173:E173"/>
    <mergeCell ref="A173:C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D180:E180"/>
    <mergeCell ref="A180:C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D187:E187"/>
    <mergeCell ref="A187:C187"/>
    <mergeCell ref="A188:C188"/>
    <mergeCell ref="D188:E188"/>
    <mergeCell ref="A189:C189"/>
    <mergeCell ref="D189:E189"/>
    <mergeCell ref="A190:C190"/>
    <mergeCell ref="D190:E190"/>
    <mergeCell ref="K214:L214"/>
    <mergeCell ref="M214:N214"/>
    <mergeCell ref="G212:J212"/>
    <mergeCell ref="K212:L212"/>
    <mergeCell ref="M212:N212"/>
    <mergeCell ref="G213:J213"/>
    <mergeCell ref="K213:L213"/>
    <mergeCell ref="M213:N213"/>
    <mergeCell ref="G214:J214"/>
    <mergeCell ref="K365:L365"/>
    <mergeCell ref="M365:N365"/>
    <mergeCell ref="G363:J363"/>
    <mergeCell ref="K363:L363"/>
    <mergeCell ref="M363:N363"/>
    <mergeCell ref="G364:J364"/>
    <mergeCell ref="K364:L364"/>
    <mergeCell ref="M364:N364"/>
    <mergeCell ref="G365:J365"/>
    <mergeCell ref="K269:L269"/>
    <mergeCell ref="M269:N269"/>
    <mergeCell ref="G267:J267"/>
    <mergeCell ref="K267:L267"/>
    <mergeCell ref="M267:N267"/>
    <mergeCell ref="G268:J268"/>
    <mergeCell ref="K268:L268"/>
    <mergeCell ref="M268:N268"/>
    <mergeCell ref="M271:N271"/>
    <mergeCell ref="G272:J272"/>
    <mergeCell ref="K275:L275"/>
    <mergeCell ref="M275:N275"/>
    <mergeCell ref="G273:J273"/>
    <mergeCell ref="K273:L273"/>
    <mergeCell ref="M273:N273"/>
    <mergeCell ref="G274:J274"/>
    <mergeCell ref="K274:L274"/>
    <mergeCell ref="M274:N274"/>
    <mergeCell ref="G275:J275"/>
    <mergeCell ref="G366:J366"/>
    <mergeCell ref="K366:L366"/>
    <mergeCell ref="M366:N366"/>
    <mergeCell ref="K344:L344"/>
    <mergeCell ref="M344:N344"/>
    <mergeCell ref="G342:J342"/>
    <mergeCell ref="K342:L342"/>
    <mergeCell ref="M342:N342"/>
    <mergeCell ref="G343:J343"/>
    <mergeCell ref="K343:L343"/>
    <mergeCell ref="M343:N343"/>
    <mergeCell ref="G344:J344"/>
    <mergeCell ref="K347:L347"/>
    <mergeCell ref="M347:N347"/>
    <mergeCell ref="G345:J345"/>
    <mergeCell ref="K345:L345"/>
    <mergeCell ref="M345:N345"/>
    <mergeCell ref="G346:J346"/>
    <mergeCell ref="K346:L346"/>
    <mergeCell ref="M346:N346"/>
    <mergeCell ref="G347:J347"/>
    <mergeCell ref="G355:J355"/>
    <mergeCell ref="K355:L355"/>
    <mergeCell ref="M355:N355"/>
    <mergeCell ref="G356:J356"/>
    <mergeCell ref="K359:L359"/>
    <mergeCell ref="M359:N359"/>
    <mergeCell ref="G357:J357"/>
    <mergeCell ref="K357:L357"/>
    <mergeCell ref="M357:N357"/>
    <mergeCell ref="G358:J358"/>
    <mergeCell ref="K358:L358"/>
    <mergeCell ref="M358:N358"/>
    <mergeCell ref="G359:J359"/>
    <mergeCell ref="K350:L350"/>
    <mergeCell ref="M350:N350"/>
    <mergeCell ref="G348:J348"/>
    <mergeCell ref="K348:L348"/>
    <mergeCell ref="M348:N348"/>
    <mergeCell ref="G349:J349"/>
    <mergeCell ref="K349:L349"/>
    <mergeCell ref="M349:N349"/>
    <mergeCell ref="G350:J350"/>
    <mergeCell ref="K353:L353"/>
    <mergeCell ref="M353:N353"/>
    <mergeCell ref="G351:J351"/>
    <mergeCell ref="K351:L351"/>
    <mergeCell ref="M351:N351"/>
    <mergeCell ref="G352:J352"/>
    <mergeCell ref="K352:L352"/>
    <mergeCell ref="M352:N352"/>
    <mergeCell ref="G353:J353"/>
    <mergeCell ref="K378:L378"/>
    <mergeCell ref="M378:N378"/>
    <mergeCell ref="G376:J376"/>
    <mergeCell ref="K376:L376"/>
    <mergeCell ref="M376:N376"/>
    <mergeCell ref="G377:J377"/>
    <mergeCell ref="K377:L377"/>
    <mergeCell ref="M377:N377"/>
    <mergeCell ref="G378:J378"/>
    <mergeCell ref="K372:L372"/>
    <mergeCell ref="M372:N372"/>
    <mergeCell ref="G370:J370"/>
    <mergeCell ref="K370:L370"/>
    <mergeCell ref="M370:N370"/>
    <mergeCell ref="G371:J371"/>
    <mergeCell ref="K371:L371"/>
    <mergeCell ref="M371:N371"/>
    <mergeCell ref="G372:J372"/>
    <mergeCell ref="K375:L375"/>
    <mergeCell ref="M375:N375"/>
    <mergeCell ref="G373:J373"/>
    <mergeCell ref="K373:L373"/>
    <mergeCell ref="M373:N373"/>
    <mergeCell ref="K341:L341"/>
    <mergeCell ref="M341:N341"/>
    <mergeCell ref="G339:J339"/>
    <mergeCell ref="K339:L339"/>
    <mergeCell ref="M339:N339"/>
    <mergeCell ref="G340:J340"/>
    <mergeCell ref="K340:L340"/>
    <mergeCell ref="M340:N340"/>
    <mergeCell ref="G341:J341"/>
    <mergeCell ref="K369:L369"/>
    <mergeCell ref="M369:N369"/>
    <mergeCell ref="G367:J367"/>
    <mergeCell ref="K367:L367"/>
    <mergeCell ref="M367:N367"/>
    <mergeCell ref="G368:J368"/>
    <mergeCell ref="K368:L368"/>
    <mergeCell ref="M368:N368"/>
    <mergeCell ref="G369:J369"/>
    <mergeCell ref="K362:L362"/>
    <mergeCell ref="M362:N362"/>
    <mergeCell ref="G360:J360"/>
    <mergeCell ref="K360:L360"/>
    <mergeCell ref="M360:N360"/>
    <mergeCell ref="G361:J361"/>
    <mergeCell ref="K361:L361"/>
    <mergeCell ref="M361:N361"/>
    <mergeCell ref="G362:J362"/>
    <mergeCell ref="K356:L356"/>
    <mergeCell ref="M356:N356"/>
    <mergeCell ref="G354:J354"/>
    <mergeCell ref="K354:L354"/>
    <mergeCell ref="M354:N354"/>
    <mergeCell ref="G379:J379"/>
    <mergeCell ref="K379:L379"/>
    <mergeCell ref="M379:N379"/>
    <mergeCell ref="K323:L323"/>
    <mergeCell ref="M323:N323"/>
    <mergeCell ref="G321:J321"/>
    <mergeCell ref="K321:L321"/>
    <mergeCell ref="M321:N321"/>
    <mergeCell ref="G322:J322"/>
    <mergeCell ref="K322:L322"/>
    <mergeCell ref="M322:N322"/>
    <mergeCell ref="G323:J323"/>
    <mergeCell ref="K326:L326"/>
    <mergeCell ref="M326:N326"/>
    <mergeCell ref="G324:J324"/>
    <mergeCell ref="K324:L324"/>
    <mergeCell ref="M324:N324"/>
    <mergeCell ref="G325:J325"/>
    <mergeCell ref="K325:L325"/>
    <mergeCell ref="M325:N325"/>
    <mergeCell ref="G326:J326"/>
    <mergeCell ref="K329:L329"/>
    <mergeCell ref="M329:N329"/>
    <mergeCell ref="G327:J327"/>
    <mergeCell ref="K327:L327"/>
    <mergeCell ref="M327:N327"/>
    <mergeCell ref="G328:J328"/>
    <mergeCell ref="K328:L328"/>
    <mergeCell ref="M328:N328"/>
    <mergeCell ref="G329:J329"/>
    <mergeCell ref="K332:L332"/>
    <mergeCell ref="M332:N332"/>
    <mergeCell ref="G330:J330"/>
    <mergeCell ref="K330:L330"/>
    <mergeCell ref="M330:N330"/>
    <mergeCell ref="G331:J331"/>
    <mergeCell ref="K331:L331"/>
    <mergeCell ref="M331:N331"/>
    <mergeCell ref="G332:J332"/>
    <mergeCell ref="K335:L335"/>
    <mergeCell ref="M335:N335"/>
    <mergeCell ref="G333:J333"/>
    <mergeCell ref="K333:L333"/>
    <mergeCell ref="M333:N333"/>
    <mergeCell ref="G334:J334"/>
    <mergeCell ref="K334:L334"/>
    <mergeCell ref="M334:N334"/>
    <mergeCell ref="G335:J335"/>
    <mergeCell ref="K338:L338"/>
    <mergeCell ref="M338:N338"/>
    <mergeCell ref="G336:J336"/>
    <mergeCell ref="K336:L336"/>
    <mergeCell ref="M336:N336"/>
    <mergeCell ref="G337:J337"/>
    <mergeCell ref="K337:L337"/>
    <mergeCell ref="M337:N337"/>
    <mergeCell ref="G338:J338"/>
    <mergeCell ref="G374:J374"/>
    <mergeCell ref="K374:L374"/>
    <mergeCell ref="M374:N374"/>
    <mergeCell ref="G375:J375"/>
    <mergeCell ref="K412:L412"/>
    <mergeCell ref="M412:N412"/>
    <mergeCell ref="G410:J410"/>
    <mergeCell ref="K410:L410"/>
    <mergeCell ref="M410:N410"/>
    <mergeCell ref="G411:J411"/>
    <mergeCell ref="K411:L411"/>
    <mergeCell ref="M411:N411"/>
    <mergeCell ref="G412:J412"/>
    <mergeCell ref="A363:C363"/>
    <mergeCell ref="D363:E363"/>
    <mergeCell ref="A364:C364"/>
    <mergeCell ref="D364:E364"/>
    <mergeCell ref="A365:C365"/>
    <mergeCell ref="D365:E365"/>
    <mergeCell ref="D366:E366"/>
    <mergeCell ref="A366:C366"/>
    <mergeCell ref="A367:C367"/>
    <mergeCell ref="D367:E367"/>
    <mergeCell ref="A368:C368"/>
    <mergeCell ref="D368:E368"/>
    <mergeCell ref="A369:C369"/>
    <mergeCell ref="D369:E369"/>
    <mergeCell ref="K382:L382"/>
    <mergeCell ref="M382:N382"/>
    <mergeCell ref="G380:J380"/>
    <mergeCell ref="K380:L380"/>
    <mergeCell ref="M380:N380"/>
    <mergeCell ref="G381:J381"/>
    <mergeCell ref="K381:L381"/>
    <mergeCell ref="M381:N381"/>
    <mergeCell ref="G382:J382"/>
    <mergeCell ref="K385:L385"/>
    <mergeCell ref="M385:N385"/>
    <mergeCell ref="G383:J383"/>
    <mergeCell ref="K383:L383"/>
    <mergeCell ref="M383:N383"/>
    <mergeCell ref="G384:J384"/>
    <mergeCell ref="K384:L384"/>
    <mergeCell ref="M384:N384"/>
    <mergeCell ref="G385:J385"/>
    <mergeCell ref="G413:J413"/>
    <mergeCell ref="K413:L413"/>
    <mergeCell ref="M413:N413"/>
    <mergeCell ref="K391:L391"/>
    <mergeCell ref="M391:N391"/>
    <mergeCell ref="G389:J389"/>
    <mergeCell ref="K389:L389"/>
    <mergeCell ref="M389:N389"/>
    <mergeCell ref="G390:J390"/>
    <mergeCell ref="K390:L390"/>
    <mergeCell ref="M390:N390"/>
    <mergeCell ref="G391:J391"/>
    <mergeCell ref="K394:L394"/>
    <mergeCell ref="M394:N394"/>
    <mergeCell ref="G392:J392"/>
    <mergeCell ref="K392:L392"/>
    <mergeCell ref="M392:N392"/>
    <mergeCell ref="G393:J393"/>
    <mergeCell ref="K393:L393"/>
    <mergeCell ref="M393:N393"/>
    <mergeCell ref="G394:J394"/>
    <mergeCell ref="K397:L397"/>
    <mergeCell ref="M397:N397"/>
    <mergeCell ref="G395:J395"/>
    <mergeCell ref="K395:L395"/>
    <mergeCell ref="M395:N395"/>
    <mergeCell ref="G396:J396"/>
    <mergeCell ref="K396:L396"/>
    <mergeCell ref="M396:N396"/>
    <mergeCell ref="G397:J397"/>
    <mergeCell ref="K400:L400"/>
    <mergeCell ref="M400:N400"/>
    <mergeCell ref="G398:J398"/>
    <mergeCell ref="K398:L398"/>
    <mergeCell ref="M398:N398"/>
    <mergeCell ref="G399:J399"/>
    <mergeCell ref="K399:L399"/>
    <mergeCell ref="M399:N399"/>
    <mergeCell ref="G400:J400"/>
    <mergeCell ref="K409:L409"/>
    <mergeCell ref="M409:N409"/>
    <mergeCell ref="G407:J407"/>
    <mergeCell ref="K407:L407"/>
    <mergeCell ref="M407:N407"/>
    <mergeCell ref="G408:J408"/>
    <mergeCell ref="K408:L408"/>
    <mergeCell ref="M408:N408"/>
    <mergeCell ref="G409:J409"/>
    <mergeCell ref="K403:L403"/>
    <mergeCell ref="M403:N403"/>
    <mergeCell ref="G401:J401"/>
    <mergeCell ref="K401:L401"/>
    <mergeCell ref="M401:N401"/>
    <mergeCell ref="G402:J402"/>
    <mergeCell ref="K402:L402"/>
    <mergeCell ref="M402:N402"/>
    <mergeCell ref="G403:J403"/>
    <mergeCell ref="K406:L406"/>
    <mergeCell ref="M406:N406"/>
    <mergeCell ref="G404:J404"/>
    <mergeCell ref="K404:L404"/>
    <mergeCell ref="M404:N404"/>
    <mergeCell ref="G405:J405"/>
    <mergeCell ref="K405:L405"/>
    <mergeCell ref="M405:N405"/>
    <mergeCell ref="G406:J406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T1000"/>
  <sheetViews>
    <sheetView showGridLines="0" zoomScale="70" zoomScaleNormal="70" workbookViewId="0">
      <pane ySplit="6" topLeftCell="A7" activePane="bottomLeft" state="frozen"/>
      <selection pane="bottomLeft" activeCell="A6" sqref="A6:C6"/>
    </sheetView>
  </sheetViews>
  <sheetFormatPr baseColWidth="10" defaultColWidth="12.5703125" defaultRowHeight="12.75"/>
  <cols>
    <col min="1" max="2" width="12.5703125" style="82" customWidth="1"/>
    <col min="3" max="3" width="13.5703125" style="82" customWidth="1"/>
    <col min="4" max="5" width="12.5703125" style="82" customWidth="1"/>
    <col min="6" max="6" width="24.7109375" style="82" customWidth="1"/>
    <col min="7" max="7" width="6.5703125" style="82" customWidth="1"/>
    <col min="8" max="8" width="5.42578125" style="82" customWidth="1"/>
    <col min="9" max="9" width="5.140625" style="82" customWidth="1"/>
    <col min="10" max="10" width="6.7109375" style="82" customWidth="1"/>
    <col min="11" max="11" width="10.5703125" style="82" customWidth="1"/>
    <col min="12" max="12" width="11.28515625" style="82" customWidth="1"/>
    <col min="13" max="14" width="12.5703125" style="82"/>
    <col min="15" max="15" width="18.140625" style="82" customWidth="1"/>
    <col min="16" max="16" width="19" style="82" customWidth="1"/>
    <col min="17" max="17" width="20" style="82" customWidth="1"/>
    <col min="18" max="18" width="18.28515625" style="82" customWidth="1"/>
    <col min="19" max="19" width="17.85546875" style="82" customWidth="1"/>
    <col min="20" max="20" width="18.28515625" style="82" customWidth="1"/>
    <col min="21" max="16384" width="12.5703125" style="82"/>
  </cols>
  <sheetData>
    <row r="1" spans="1:20" ht="18">
      <c r="A1" s="77"/>
      <c r="B1" s="78"/>
      <c r="C1" s="79"/>
      <c r="D1" s="11" t="s">
        <v>1517</v>
      </c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1"/>
    </row>
    <row r="2" spans="1:20">
      <c r="A2" s="83"/>
      <c r="B2" s="80"/>
      <c r="C2" s="81"/>
      <c r="D2" s="7" t="s">
        <v>1490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9"/>
    </row>
    <row r="3" spans="1:20">
      <c r="A3" s="84"/>
      <c r="B3" s="85"/>
      <c r="C3" s="86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6"/>
    </row>
    <row r="4" spans="1:20" ht="15">
      <c r="A4" s="87"/>
      <c r="B4" s="85"/>
      <c r="C4" s="85"/>
      <c r="D4" s="9" t="s">
        <v>1</v>
      </c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9"/>
    </row>
    <row r="5" spans="1:20" ht="15">
      <c r="A5" s="90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6"/>
    </row>
    <row r="6" spans="1:20" ht="63">
      <c r="A6" s="8" t="s">
        <v>9</v>
      </c>
      <c r="B6" s="88"/>
      <c r="C6" s="89"/>
      <c r="D6" s="8" t="s">
        <v>10</v>
      </c>
      <c r="E6" s="89"/>
      <c r="F6" s="1" t="s">
        <v>11</v>
      </c>
      <c r="G6" s="8" t="s">
        <v>12</v>
      </c>
      <c r="H6" s="88"/>
      <c r="I6" s="88"/>
      <c r="J6" s="89"/>
      <c r="K6" s="8" t="s">
        <v>13</v>
      </c>
      <c r="L6" s="89"/>
      <c r="M6" s="8" t="s">
        <v>14</v>
      </c>
      <c r="N6" s="89"/>
      <c r="O6" s="1" t="s">
        <v>1491</v>
      </c>
      <c r="P6" s="1" t="s">
        <v>1492</v>
      </c>
      <c r="Q6" s="1" t="s">
        <v>1493</v>
      </c>
      <c r="R6" s="1" t="s">
        <v>1494</v>
      </c>
      <c r="S6" s="1" t="s">
        <v>1495</v>
      </c>
      <c r="T6" s="1" t="s">
        <v>1496</v>
      </c>
    </row>
    <row r="7" spans="1:20" ht="14.25">
      <c r="A7" s="6" t="s">
        <v>18</v>
      </c>
      <c r="B7" s="88"/>
      <c r="C7" s="89"/>
      <c r="D7" s="6" t="s">
        <v>19</v>
      </c>
      <c r="E7" s="89"/>
      <c r="F7" s="2" t="s">
        <v>20</v>
      </c>
      <c r="G7" s="6" t="s">
        <v>21</v>
      </c>
      <c r="H7" s="88"/>
      <c r="I7" s="88"/>
      <c r="J7" s="89"/>
      <c r="K7" s="6" t="s">
        <v>22</v>
      </c>
      <c r="L7" s="89"/>
      <c r="M7" s="6" t="s">
        <v>23</v>
      </c>
      <c r="N7" s="89"/>
      <c r="O7" s="3">
        <v>0</v>
      </c>
      <c r="P7" s="2">
        <v>1</v>
      </c>
      <c r="Q7" s="2">
        <v>0</v>
      </c>
      <c r="R7" s="2">
        <v>0</v>
      </c>
      <c r="S7" s="3">
        <v>0</v>
      </c>
      <c r="T7" s="3">
        <f>O7+(P7*'Total Mantenimiento Anual 2021'!$N$7)+(R7*'Total Mantenimiento Anual 2021'!$N$7)+S7</f>
        <v>9259.2592592592591</v>
      </c>
    </row>
    <row r="8" spans="1:20" ht="14.25">
      <c r="A8" s="6" t="s">
        <v>18</v>
      </c>
      <c r="B8" s="88"/>
      <c r="C8" s="89"/>
      <c r="D8" s="6" t="s">
        <v>19</v>
      </c>
      <c r="E8" s="89"/>
      <c r="F8" s="2" t="s">
        <v>20</v>
      </c>
      <c r="G8" s="6" t="s">
        <v>24</v>
      </c>
      <c r="H8" s="88"/>
      <c r="I8" s="88"/>
      <c r="J8" s="89"/>
      <c r="K8" s="6" t="s">
        <v>25</v>
      </c>
      <c r="L8" s="89"/>
      <c r="M8" s="6" t="s">
        <v>23</v>
      </c>
      <c r="N8" s="89"/>
      <c r="O8" s="3">
        <v>0</v>
      </c>
      <c r="P8" s="2">
        <v>0</v>
      </c>
      <c r="Q8" s="2">
        <v>0</v>
      </c>
      <c r="R8" s="2">
        <v>0</v>
      </c>
      <c r="S8" s="3">
        <v>0</v>
      </c>
      <c r="T8" s="3">
        <f>O8+(P8*'Total Mantenimiento Anual 2021'!$N$7)+(R8*'Total Mantenimiento Anual 2021'!$N$7)+S8</f>
        <v>0</v>
      </c>
    </row>
    <row r="9" spans="1:20" ht="14.25">
      <c r="A9" s="6" t="s">
        <v>18</v>
      </c>
      <c r="B9" s="88"/>
      <c r="C9" s="89"/>
      <c r="D9" s="6" t="s">
        <v>19</v>
      </c>
      <c r="E9" s="89"/>
      <c r="F9" s="2" t="s">
        <v>20</v>
      </c>
      <c r="G9" s="6" t="s">
        <v>26</v>
      </c>
      <c r="H9" s="88"/>
      <c r="I9" s="88"/>
      <c r="J9" s="89"/>
      <c r="K9" s="6" t="s">
        <v>27</v>
      </c>
      <c r="L9" s="89"/>
      <c r="M9" s="6" t="s">
        <v>23</v>
      </c>
      <c r="N9" s="89"/>
      <c r="O9" s="3">
        <v>0</v>
      </c>
      <c r="P9" s="2">
        <v>1</v>
      </c>
      <c r="Q9" s="2">
        <v>0</v>
      </c>
      <c r="R9" s="2">
        <v>0</v>
      </c>
      <c r="S9" s="3">
        <v>0</v>
      </c>
      <c r="T9" s="3">
        <f>O9+(P9*'Total Mantenimiento Anual 2021'!$N$7)+(R9*'Total Mantenimiento Anual 2021'!$N$7)+S9</f>
        <v>9259.2592592592591</v>
      </c>
    </row>
    <row r="10" spans="1:20" ht="14.25">
      <c r="A10" s="6" t="s">
        <v>18</v>
      </c>
      <c r="B10" s="88"/>
      <c r="C10" s="89"/>
      <c r="D10" s="6" t="s">
        <v>19</v>
      </c>
      <c r="E10" s="89"/>
      <c r="F10" s="2" t="s">
        <v>20</v>
      </c>
      <c r="G10" s="6" t="s">
        <v>28</v>
      </c>
      <c r="H10" s="88"/>
      <c r="I10" s="88"/>
      <c r="J10" s="89"/>
      <c r="K10" s="6" t="s">
        <v>29</v>
      </c>
      <c r="L10" s="89"/>
      <c r="M10" s="6" t="s">
        <v>30</v>
      </c>
      <c r="N10" s="89"/>
      <c r="O10" s="3">
        <v>0</v>
      </c>
      <c r="P10" s="2">
        <v>1</v>
      </c>
      <c r="Q10" s="2">
        <v>0</v>
      </c>
      <c r="R10" s="2">
        <v>0</v>
      </c>
      <c r="S10" s="3">
        <v>0</v>
      </c>
      <c r="T10" s="3">
        <f>O10+(P10*'Total Mantenimiento Anual 2021'!$N$7)+(R10*'Total Mantenimiento Anual 2021'!$N$7)+S10</f>
        <v>9259.2592592592591</v>
      </c>
    </row>
    <row r="11" spans="1:20" ht="14.25">
      <c r="A11" s="6" t="s">
        <v>18</v>
      </c>
      <c r="B11" s="88"/>
      <c r="C11" s="89"/>
      <c r="D11" s="6" t="s">
        <v>19</v>
      </c>
      <c r="E11" s="89"/>
      <c r="F11" s="2" t="s">
        <v>20</v>
      </c>
      <c r="G11" s="6" t="s">
        <v>31</v>
      </c>
      <c r="H11" s="88"/>
      <c r="I11" s="88"/>
      <c r="J11" s="89"/>
      <c r="K11" s="6" t="s">
        <v>32</v>
      </c>
      <c r="L11" s="89"/>
      <c r="M11" s="6" t="s">
        <v>30</v>
      </c>
      <c r="N11" s="89"/>
      <c r="O11" s="3">
        <v>0</v>
      </c>
      <c r="P11" s="2">
        <v>0</v>
      </c>
      <c r="Q11" s="2">
        <v>1</v>
      </c>
      <c r="R11" s="2">
        <v>3</v>
      </c>
      <c r="S11" s="3">
        <v>0</v>
      </c>
      <c r="T11" s="3">
        <f>O11+(P11*'Total Mantenimiento Anual 2021'!$N$7)+(R11*'Total Mantenimiento Anual 2021'!$N$7)+S11</f>
        <v>27777.777777777777</v>
      </c>
    </row>
    <row r="12" spans="1:20" ht="14.25">
      <c r="A12" s="6" t="s">
        <v>18</v>
      </c>
      <c r="B12" s="88"/>
      <c r="C12" s="89"/>
      <c r="D12" s="6" t="s">
        <v>19</v>
      </c>
      <c r="E12" s="89"/>
      <c r="F12" s="2" t="s">
        <v>20</v>
      </c>
      <c r="G12" s="6" t="s">
        <v>33</v>
      </c>
      <c r="H12" s="88"/>
      <c r="I12" s="88"/>
      <c r="J12" s="89"/>
      <c r="K12" s="6" t="s">
        <v>34</v>
      </c>
      <c r="L12" s="89"/>
      <c r="M12" s="6" t="s">
        <v>35</v>
      </c>
      <c r="N12" s="89"/>
      <c r="O12" s="3">
        <v>0</v>
      </c>
      <c r="P12" s="2">
        <v>0</v>
      </c>
      <c r="Q12" s="2">
        <v>0</v>
      </c>
      <c r="R12" s="2">
        <v>0</v>
      </c>
      <c r="S12" s="3">
        <v>0</v>
      </c>
      <c r="T12" s="3">
        <f>O12+(P12*'Total Mantenimiento Anual 2021'!$N$7)+(R12*'Total Mantenimiento Anual 2021'!$N$7)+S12</f>
        <v>0</v>
      </c>
    </row>
    <row r="13" spans="1:20" ht="14.25">
      <c r="A13" s="6" t="s">
        <v>36</v>
      </c>
      <c r="B13" s="88"/>
      <c r="C13" s="89"/>
      <c r="D13" s="6" t="s">
        <v>37</v>
      </c>
      <c r="E13" s="89"/>
      <c r="F13" s="2" t="s">
        <v>38</v>
      </c>
      <c r="G13" s="6" t="s">
        <v>39</v>
      </c>
      <c r="H13" s="88"/>
      <c r="I13" s="88"/>
      <c r="J13" s="89"/>
      <c r="K13" s="6" t="s">
        <v>1497</v>
      </c>
      <c r="L13" s="89"/>
      <c r="M13" s="6" t="s">
        <v>40</v>
      </c>
      <c r="N13" s="89"/>
      <c r="O13" s="3">
        <v>0</v>
      </c>
      <c r="P13" s="2">
        <v>0</v>
      </c>
      <c r="Q13" s="2">
        <v>0</v>
      </c>
      <c r="R13" s="2">
        <v>0</v>
      </c>
      <c r="S13" s="3">
        <v>0</v>
      </c>
      <c r="T13" s="3">
        <f>O13+(P13*'Total Mantenimiento Anual 2021'!$N$7)+(R13*'Total Mantenimiento Anual 2021'!$N$7)+S13</f>
        <v>0</v>
      </c>
    </row>
    <row r="14" spans="1:20" ht="42.75">
      <c r="A14" s="6" t="s">
        <v>41</v>
      </c>
      <c r="B14" s="88"/>
      <c r="C14" s="89"/>
      <c r="D14" s="6" t="s">
        <v>42</v>
      </c>
      <c r="E14" s="89"/>
      <c r="F14" s="2" t="s">
        <v>43</v>
      </c>
      <c r="G14" s="6" t="s">
        <v>44</v>
      </c>
      <c r="H14" s="88"/>
      <c r="I14" s="88"/>
      <c r="J14" s="89"/>
      <c r="K14" s="6" t="s">
        <v>45</v>
      </c>
      <c r="L14" s="89"/>
      <c r="M14" s="6" t="s">
        <v>30</v>
      </c>
      <c r="N14" s="89"/>
      <c r="O14" s="3">
        <v>0</v>
      </c>
      <c r="P14" s="2">
        <v>9</v>
      </c>
      <c r="Q14" s="2">
        <v>1</v>
      </c>
      <c r="R14" s="2">
        <v>2</v>
      </c>
      <c r="S14" s="3">
        <v>70419620</v>
      </c>
      <c r="T14" s="3">
        <f>O14+(P14*'Total Mantenimiento Anual 2021'!$N$7)+(R14*'Total Mantenimiento Anual 2021'!$N$7)+S14</f>
        <v>70521471.851851851</v>
      </c>
    </row>
    <row r="15" spans="1:20" ht="42.75">
      <c r="A15" s="6" t="s">
        <v>41</v>
      </c>
      <c r="B15" s="88"/>
      <c r="C15" s="89"/>
      <c r="D15" s="6" t="s">
        <v>46</v>
      </c>
      <c r="E15" s="89"/>
      <c r="F15" s="2" t="s">
        <v>43</v>
      </c>
      <c r="G15" s="6" t="s">
        <v>47</v>
      </c>
      <c r="H15" s="88"/>
      <c r="I15" s="88"/>
      <c r="J15" s="89"/>
      <c r="K15" s="6" t="s">
        <v>48</v>
      </c>
      <c r="L15" s="89"/>
      <c r="M15" s="6" t="s">
        <v>30</v>
      </c>
      <c r="N15" s="89"/>
      <c r="O15" s="3">
        <v>0</v>
      </c>
      <c r="P15" s="2">
        <v>0</v>
      </c>
      <c r="Q15" s="2">
        <v>0</v>
      </c>
      <c r="R15" s="2">
        <v>0</v>
      </c>
      <c r="S15" s="3">
        <v>0</v>
      </c>
      <c r="T15" s="3">
        <f>O15+(P15*'Total Mantenimiento Anual 2021'!$N$7)+(R15*'Total Mantenimiento Anual 2021'!$N$7)+S15</f>
        <v>0</v>
      </c>
    </row>
    <row r="16" spans="1:20" ht="42.75">
      <c r="A16" s="6" t="s">
        <v>41</v>
      </c>
      <c r="B16" s="88"/>
      <c r="C16" s="89"/>
      <c r="D16" s="6" t="s">
        <v>46</v>
      </c>
      <c r="E16" s="89"/>
      <c r="F16" s="2" t="s">
        <v>43</v>
      </c>
      <c r="G16" s="6" t="s">
        <v>49</v>
      </c>
      <c r="H16" s="88"/>
      <c r="I16" s="88"/>
      <c r="J16" s="89"/>
      <c r="K16" s="6" t="s">
        <v>50</v>
      </c>
      <c r="L16" s="89"/>
      <c r="M16" s="6" t="s">
        <v>30</v>
      </c>
      <c r="N16" s="89"/>
      <c r="O16" s="3">
        <v>0</v>
      </c>
      <c r="P16" s="2">
        <v>0</v>
      </c>
      <c r="Q16" s="2">
        <v>0</v>
      </c>
      <c r="R16" s="2">
        <v>0</v>
      </c>
      <c r="S16" s="3">
        <v>0</v>
      </c>
      <c r="T16" s="3">
        <f>O16+(P16*'Total Mantenimiento Anual 2021'!$N$7)+(R16*'Total Mantenimiento Anual 2021'!$N$7)+S16</f>
        <v>0</v>
      </c>
    </row>
    <row r="17" spans="1:20" ht="42.75">
      <c r="A17" s="6" t="s">
        <v>41</v>
      </c>
      <c r="B17" s="88"/>
      <c r="C17" s="89"/>
      <c r="D17" s="6" t="s">
        <v>51</v>
      </c>
      <c r="E17" s="89"/>
      <c r="F17" s="2" t="s">
        <v>43</v>
      </c>
      <c r="G17" s="6" t="s">
        <v>52</v>
      </c>
      <c r="H17" s="88"/>
      <c r="I17" s="88"/>
      <c r="J17" s="89"/>
      <c r="K17" s="6" t="s">
        <v>53</v>
      </c>
      <c r="L17" s="89"/>
      <c r="M17" s="6" t="s">
        <v>30</v>
      </c>
      <c r="N17" s="89"/>
      <c r="O17" s="3">
        <v>0</v>
      </c>
      <c r="P17" s="2">
        <v>0</v>
      </c>
      <c r="Q17" s="2">
        <v>1</v>
      </c>
      <c r="R17" s="2">
        <v>8</v>
      </c>
      <c r="S17" s="3">
        <v>0</v>
      </c>
      <c r="T17" s="3">
        <f>O17+(P17*'Total Mantenimiento Anual 2021'!$N$7)+(R17*'Total Mantenimiento Anual 2021'!$N$7)+S17</f>
        <v>74074.074074074073</v>
      </c>
    </row>
    <row r="18" spans="1:20" ht="14.25">
      <c r="A18" s="6" t="s">
        <v>54</v>
      </c>
      <c r="B18" s="88"/>
      <c r="C18" s="89"/>
      <c r="D18" s="6" t="s">
        <v>55</v>
      </c>
      <c r="E18" s="89"/>
      <c r="F18" s="2" t="s">
        <v>56</v>
      </c>
      <c r="G18" s="6" t="s">
        <v>57</v>
      </c>
      <c r="H18" s="88"/>
      <c r="I18" s="88"/>
      <c r="J18" s="89"/>
      <c r="K18" s="6" t="s">
        <v>58</v>
      </c>
      <c r="L18" s="89"/>
      <c r="M18" s="6" t="s">
        <v>23</v>
      </c>
      <c r="N18" s="89"/>
      <c r="O18" s="3">
        <v>0</v>
      </c>
      <c r="P18" s="2">
        <v>0</v>
      </c>
      <c r="Q18" s="2">
        <v>0</v>
      </c>
      <c r="R18" s="2">
        <v>0</v>
      </c>
      <c r="S18" s="3">
        <v>0</v>
      </c>
      <c r="T18" s="3">
        <f>O18+(P18*'Total Mantenimiento Anual 2021'!$N$7)+(R18*'Total Mantenimiento Anual 2021'!$N$7)+S18</f>
        <v>0</v>
      </c>
    </row>
    <row r="19" spans="1:20" ht="14.25">
      <c r="A19" s="6" t="s">
        <v>54</v>
      </c>
      <c r="B19" s="88"/>
      <c r="C19" s="89"/>
      <c r="D19" s="6" t="s">
        <v>59</v>
      </c>
      <c r="E19" s="89"/>
      <c r="F19" s="2" t="s">
        <v>60</v>
      </c>
      <c r="G19" s="6" t="s">
        <v>61</v>
      </c>
      <c r="H19" s="88"/>
      <c r="I19" s="88"/>
      <c r="J19" s="89"/>
      <c r="K19" s="6" t="s">
        <v>62</v>
      </c>
      <c r="L19" s="89"/>
      <c r="M19" s="6" t="s">
        <v>23</v>
      </c>
      <c r="N19" s="89"/>
      <c r="O19" s="3">
        <v>0</v>
      </c>
      <c r="P19" s="2">
        <v>0</v>
      </c>
      <c r="Q19" s="2">
        <v>0</v>
      </c>
      <c r="R19" s="2">
        <v>0</v>
      </c>
      <c r="S19" s="3">
        <v>0</v>
      </c>
      <c r="T19" s="3">
        <f>O19+(P19*'Total Mantenimiento Anual 2021'!$N$7)+(R19*'Total Mantenimiento Anual 2021'!$N$7)+S19</f>
        <v>0</v>
      </c>
    </row>
    <row r="20" spans="1:20" ht="14.25">
      <c r="A20" s="6" t="s">
        <v>54</v>
      </c>
      <c r="B20" s="88"/>
      <c r="C20" s="89"/>
      <c r="D20" s="6" t="s">
        <v>63</v>
      </c>
      <c r="E20" s="89"/>
      <c r="F20" s="2" t="s">
        <v>60</v>
      </c>
      <c r="G20" s="6" t="s">
        <v>64</v>
      </c>
      <c r="H20" s="88"/>
      <c r="I20" s="88"/>
      <c r="J20" s="89"/>
      <c r="K20" s="6" t="s">
        <v>65</v>
      </c>
      <c r="L20" s="89"/>
      <c r="M20" s="6" t="s">
        <v>66</v>
      </c>
      <c r="N20" s="89"/>
      <c r="O20" s="3">
        <v>0</v>
      </c>
      <c r="P20" s="2">
        <v>0</v>
      </c>
      <c r="Q20" s="2">
        <v>0</v>
      </c>
      <c r="R20" s="2">
        <v>0</v>
      </c>
      <c r="S20" s="3">
        <v>0</v>
      </c>
      <c r="T20" s="3">
        <f>O20+(P20*'Total Mantenimiento Anual 2021'!$N$7)+(R20*'Total Mantenimiento Anual 2021'!$N$7)+S20</f>
        <v>0</v>
      </c>
    </row>
    <row r="21" spans="1:20" ht="14.25">
      <c r="A21" s="6" t="s">
        <v>54</v>
      </c>
      <c r="B21" s="88"/>
      <c r="C21" s="89"/>
      <c r="D21" s="6" t="s">
        <v>67</v>
      </c>
      <c r="E21" s="89"/>
      <c r="F21" s="2" t="s">
        <v>68</v>
      </c>
      <c r="G21" s="6" t="s">
        <v>69</v>
      </c>
      <c r="H21" s="88"/>
      <c r="I21" s="88"/>
      <c r="J21" s="89"/>
      <c r="K21" s="6" t="s">
        <v>70</v>
      </c>
      <c r="L21" s="89"/>
      <c r="M21" s="6" t="s">
        <v>71</v>
      </c>
      <c r="N21" s="89"/>
      <c r="O21" s="3">
        <v>0</v>
      </c>
      <c r="P21" s="2">
        <v>0</v>
      </c>
      <c r="Q21" s="2">
        <v>0</v>
      </c>
      <c r="R21" s="2">
        <v>0</v>
      </c>
      <c r="S21" s="3">
        <v>0</v>
      </c>
      <c r="T21" s="3">
        <f>O21+(P21*'Total Mantenimiento Anual 2021'!$N$7)+(R21*'Total Mantenimiento Anual 2021'!$N$7)+S21</f>
        <v>0</v>
      </c>
    </row>
    <row r="22" spans="1:20" ht="14.25">
      <c r="A22" s="6" t="s">
        <v>54</v>
      </c>
      <c r="B22" s="88"/>
      <c r="C22" s="89"/>
      <c r="D22" s="6" t="s">
        <v>72</v>
      </c>
      <c r="E22" s="89"/>
      <c r="F22" s="2" t="s">
        <v>60</v>
      </c>
      <c r="G22" s="6" t="s">
        <v>73</v>
      </c>
      <c r="H22" s="88"/>
      <c r="I22" s="88"/>
      <c r="J22" s="89"/>
      <c r="K22" s="6" t="s">
        <v>74</v>
      </c>
      <c r="L22" s="89"/>
      <c r="M22" s="6" t="s">
        <v>75</v>
      </c>
      <c r="N22" s="89"/>
      <c r="O22" s="3">
        <v>0</v>
      </c>
      <c r="P22" s="2">
        <v>0</v>
      </c>
      <c r="Q22" s="2">
        <v>0</v>
      </c>
      <c r="R22" s="2">
        <v>0</v>
      </c>
      <c r="S22" s="3">
        <v>0</v>
      </c>
      <c r="T22" s="3">
        <f>O22+(P22*'Total Mantenimiento Anual 2021'!$N$7)+(R22*'Total Mantenimiento Anual 2021'!$N$7)+S22</f>
        <v>0</v>
      </c>
    </row>
    <row r="23" spans="1:20" ht="14.25">
      <c r="A23" s="6" t="s">
        <v>54</v>
      </c>
      <c r="B23" s="88"/>
      <c r="C23" s="89"/>
      <c r="D23" s="6" t="s">
        <v>63</v>
      </c>
      <c r="E23" s="89"/>
      <c r="F23" s="2" t="s">
        <v>60</v>
      </c>
      <c r="G23" s="6" t="s">
        <v>76</v>
      </c>
      <c r="H23" s="88"/>
      <c r="I23" s="88"/>
      <c r="J23" s="89"/>
      <c r="K23" s="6" t="s">
        <v>77</v>
      </c>
      <c r="L23" s="89"/>
      <c r="M23" s="6" t="s">
        <v>30</v>
      </c>
      <c r="N23" s="89"/>
      <c r="O23" s="3">
        <v>0</v>
      </c>
      <c r="P23" s="2">
        <v>0</v>
      </c>
      <c r="Q23" s="2">
        <v>0</v>
      </c>
      <c r="R23" s="2">
        <v>0</v>
      </c>
      <c r="S23" s="3">
        <v>0</v>
      </c>
      <c r="T23" s="3">
        <f>O23+(P23*'Total Mantenimiento Anual 2021'!$N$7)+(R23*'Total Mantenimiento Anual 2021'!$N$7)+S23</f>
        <v>0</v>
      </c>
    </row>
    <row r="24" spans="1:20" ht="14.25">
      <c r="A24" s="6" t="s">
        <v>54</v>
      </c>
      <c r="B24" s="88"/>
      <c r="C24" s="89"/>
      <c r="D24" s="6" t="s">
        <v>78</v>
      </c>
      <c r="E24" s="89"/>
      <c r="F24" s="2" t="s">
        <v>60</v>
      </c>
      <c r="G24" s="6" t="s">
        <v>79</v>
      </c>
      <c r="H24" s="88"/>
      <c r="I24" s="88"/>
      <c r="J24" s="89"/>
      <c r="K24" s="6" t="s">
        <v>80</v>
      </c>
      <c r="L24" s="89"/>
      <c r="M24" s="6" t="s">
        <v>81</v>
      </c>
      <c r="N24" s="89"/>
      <c r="O24" s="3">
        <v>0</v>
      </c>
      <c r="P24" s="2">
        <v>0</v>
      </c>
      <c r="Q24" s="2">
        <v>0</v>
      </c>
      <c r="R24" s="2">
        <v>0</v>
      </c>
      <c r="S24" s="3">
        <v>0</v>
      </c>
      <c r="T24" s="3">
        <f>O24+(P24*'Total Mantenimiento Anual 2021'!$N$7)+(R24*'Total Mantenimiento Anual 2021'!$N$7)+S24</f>
        <v>0</v>
      </c>
    </row>
    <row r="25" spans="1:20" ht="14.25">
      <c r="A25" s="6" t="s">
        <v>54</v>
      </c>
      <c r="B25" s="88"/>
      <c r="C25" s="89"/>
      <c r="D25" s="6" t="s">
        <v>82</v>
      </c>
      <c r="E25" s="89"/>
      <c r="F25" s="2" t="s">
        <v>83</v>
      </c>
      <c r="G25" s="6" t="s">
        <v>84</v>
      </c>
      <c r="H25" s="88"/>
      <c r="I25" s="88"/>
      <c r="J25" s="89"/>
      <c r="K25" s="6" t="s">
        <v>85</v>
      </c>
      <c r="L25" s="89"/>
      <c r="M25" s="6" t="s">
        <v>81</v>
      </c>
      <c r="N25" s="89"/>
      <c r="O25" s="3">
        <v>0</v>
      </c>
      <c r="P25" s="2">
        <v>0</v>
      </c>
      <c r="Q25" s="2">
        <v>0</v>
      </c>
      <c r="R25" s="2">
        <v>0</v>
      </c>
      <c r="S25" s="3">
        <v>0</v>
      </c>
      <c r="T25" s="3">
        <f>O25+(P25*'Total Mantenimiento Anual 2021'!$N$7)+(R25*'Total Mantenimiento Anual 2021'!$N$7)+S25</f>
        <v>0</v>
      </c>
    </row>
    <row r="26" spans="1:20" ht="14.25">
      <c r="A26" s="6" t="s">
        <v>54</v>
      </c>
      <c r="B26" s="88"/>
      <c r="C26" s="89"/>
      <c r="D26" s="6" t="s">
        <v>67</v>
      </c>
      <c r="E26" s="89"/>
      <c r="F26" s="2" t="s">
        <v>68</v>
      </c>
      <c r="G26" s="6" t="s">
        <v>86</v>
      </c>
      <c r="H26" s="88"/>
      <c r="I26" s="88"/>
      <c r="J26" s="89"/>
      <c r="K26" s="6" t="s">
        <v>87</v>
      </c>
      <c r="L26" s="89"/>
      <c r="M26" s="6" t="s">
        <v>88</v>
      </c>
      <c r="N26" s="89"/>
      <c r="O26" s="3">
        <v>0</v>
      </c>
      <c r="P26" s="2">
        <v>0</v>
      </c>
      <c r="Q26" s="2">
        <v>0</v>
      </c>
      <c r="R26" s="2">
        <v>0</v>
      </c>
      <c r="S26" s="3">
        <v>0</v>
      </c>
      <c r="T26" s="3">
        <f>O26+(P26*'Total Mantenimiento Anual 2021'!$N$7)+(R26*'Total Mantenimiento Anual 2021'!$N$7)+S26</f>
        <v>0</v>
      </c>
    </row>
    <row r="27" spans="1:20" ht="14.25">
      <c r="A27" s="6" t="s">
        <v>54</v>
      </c>
      <c r="B27" s="88"/>
      <c r="C27" s="89"/>
      <c r="D27" s="6" t="s">
        <v>63</v>
      </c>
      <c r="E27" s="89"/>
      <c r="F27" s="2" t="s">
        <v>60</v>
      </c>
      <c r="G27" s="6" t="s">
        <v>89</v>
      </c>
      <c r="H27" s="88"/>
      <c r="I27" s="88"/>
      <c r="J27" s="89"/>
      <c r="K27" s="6" t="s">
        <v>90</v>
      </c>
      <c r="L27" s="89"/>
      <c r="M27" s="6" t="s">
        <v>88</v>
      </c>
      <c r="N27" s="89"/>
      <c r="O27" s="3">
        <v>0</v>
      </c>
      <c r="P27" s="2">
        <v>0</v>
      </c>
      <c r="Q27" s="2">
        <v>0</v>
      </c>
      <c r="R27" s="2">
        <v>0</v>
      </c>
      <c r="S27" s="3">
        <v>0</v>
      </c>
      <c r="T27" s="3">
        <f>O27+(P27*'Total Mantenimiento Anual 2021'!$N$7)+(R27*'Total Mantenimiento Anual 2021'!$N$7)+S27</f>
        <v>0</v>
      </c>
    </row>
    <row r="28" spans="1:20" ht="14.25">
      <c r="A28" s="6" t="s">
        <v>54</v>
      </c>
      <c r="B28" s="88"/>
      <c r="C28" s="89"/>
      <c r="D28" s="6" t="s">
        <v>72</v>
      </c>
      <c r="E28" s="89"/>
      <c r="F28" s="2" t="s">
        <v>60</v>
      </c>
      <c r="G28" s="6" t="s">
        <v>91</v>
      </c>
      <c r="H28" s="88"/>
      <c r="I28" s="88"/>
      <c r="J28" s="89"/>
      <c r="K28" s="6" t="s">
        <v>92</v>
      </c>
      <c r="L28" s="89"/>
      <c r="M28" s="6" t="s">
        <v>93</v>
      </c>
      <c r="N28" s="89"/>
      <c r="O28" s="3">
        <v>0</v>
      </c>
      <c r="P28" s="2">
        <v>0</v>
      </c>
      <c r="Q28" s="2">
        <v>0</v>
      </c>
      <c r="R28" s="2">
        <v>0</v>
      </c>
      <c r="S28" s="3">
        <v>0</v>
      </c>
      <c r="T28" s="3">
        <f>O28+(P28*'Total Mantenimiento Anual 2021'!$N$7)+(R28*'Total Mantenimiento Anual 2021'!$N$7)+S28</f>
        <v>0</v>
      </c>
    </row>
    <row r="29" spans="1:20" ht="14.25">
      <c r="A29" s="6" t="s">
        <v>54</v>
      </c>
      <c r="B29" s="88"/>
      <c r="C29" s="89"/>
      <c r="D29" s="6" t="s">
        <v>78</v>
      </c>
      <c r="E29" s="89"/>
      <c r="F29" s="2" t="s">
        <v>60</v>
      </c>
      <c r="G29" s="6" t="s">
        <v>94</v>
      </c>
      <c r="H29" s="88"/>
      <c r="I29" s="88"/>
      <c r="J29" s="89"/>
      <c r="K29" s="6" t="s">
        <v>95</v>
      </c>
      <c r="L29" s="89"/>
      <c r="M29" s="6" t="s">
        <v>96</v>
      </c>
      <c r="N29" s="89"/>
      <c r="O29" s="3">
        <v>0</v>
      </c>
      <c r="P29" s="2">
        <v>0</v>
      </c>
      <c r="Q29" s="2">
        <v>0</v>
      </c>
      <c r="R29" s="2">
        <v>0</v>
      </c>
      <c r="S29" s="3">
        <v>0</v>
      </c>
      <c r="T29" s="3">
        <f>O29+(P29*'Total Mantenimiento Anual 2021'!$N$7)+(R29*'Total Mantenimiento Anual 2021'!$N$7)+S29</f>
        <v>0</v>
      </c>
    </row>
    <row r="30" spans="1:20" ht="14.25">
      <c r="A30" s="6" t="s">
        <v>54</v>
      </c>
      <c r="B30" s="88"/>
      <c r="C30" s="89"/>
      <c r="D30" s="6" t="s">
        <v>63</v>
      </c>
      <c r="E30" s="89"/>
      <c r="F30" s="2" t="s">
        <v>60</v>
      </c>
      <c r="G30" s="6" t="s">
        <v>97</v>
      </c>
      <c r="H30" s="88"/>
      <c r="I30" s="88"/>
      <c r="J30" s="89"/>
      <c r="K30" s="6" t="s">
        <v>98</v>
      </c>
      <c r="L30" s="89"/>
      <c r="M30" s="6" t="s">
        <v>99</v>
      </c>
      <c r="N30" s="89"/>
      <c r="O30" s="3">
        <v>0</v>
      </c>
      <c r="P30" s="2">
        <v>0</v>
      </c>
      <c r="Q30" s="2">
        <v>0</v>
      </c>
      <c r="R30" s="2">
        <v>0</v>
      </c>
      <c r="S30" s="3">
        <v>0</v>
      </c>
      <c r="T30" s="3">
        <f>O30+(P30*'Total Mantenimiento Anual 2021'!$N$7)+(R30*'Total Mantenimiento Anual 2021'!$N$7)+S30</f>
        <v>0</v>
      </c>
    </row>
    <row r="31" spans="1:20" ht="14.25">
      <c r="A31" s="6" t="s">
        <v>54</v>
      </c>
      <c r="B31" s="88"/>
      <c r="C31" s="89"/>
      <c r="D31" s="6" t="s">
        <v>78</v>
      </c>
      <c r="E31" s="89"/>
      <c r="F31" s="2" t="s">
        <v>60</v>
      </c>
      <c r="G31" s="6" t="s">
        <v>100</v>
      </c>
      <c r="H31" s="88"/>
      <c r="I31" s="88"/>
      <c r="J31" s="89"/>
      <c r="K31" s="6" t="s">
        <v>101</v>
      </c>
      <c r="L31" s="89"/>
      <c r="M31" s="6" t="s">
        <v>102</v>
      </c>
      <c r="N31" s="89"/>
      <c r="O31" s="3">
        <v>0</v>
      </c>
      <c r="P31" s="2">
        <v>0</v>
      </c>
      <c r="Q31" s="2">
        <v>0</v>
      </c>
      <c r="R31" s="2">
        <v>0</v>
      </c>
      <c r="S31" s="3">
        <v>0</v>
      </c>
      <c r="T31" s="3">
        <f>O31+(P31*'Total Mantenimiento Anual 2021'!$N$7)+(R31*'Total Mantenimiento Anual 2021'!$N$7)+S31</f>
        <v>0</v>
      </c>
    </row>
    <row r="32" spans="1:20" ht="14.25">
      <c r="A32" s="6" t="s">
        <v>54</v>
      </c>
      <c r="B32" s="88"/>
      <c r="C32" s="89"/>
      <c r="D32" s="6" t="s">
        <v>103</v>
      </c>
      <c r="E32" s="89"/>
      <c r="F32" s="2" t="s">
        <v>60</v>
      </c>
      <c r="G32" s="6" t="s">
        <v>104</v>
      </c>
      <c r="H32" s="88"/>
      <c r="I32" s="88"/>
      <c r="J32" s="89"/>
      <c r="K32" s="6" t="s">
        <v>105</v>
      </c>
      <c r="L32" s="89"/>
      <c r="M32" s="6" t="s">
        <v>106</v>
      </c>
      <c r="N32" s="89"/>
      <c r="O32" s="3">
        <v>0</v>
      </c>
      <c r="P32" s="2">
        <v>0</v>
      </c>
      <c r="Q32" s="2">
        <v>0</v>
      </c>
      <c r="R32" s="2">
        <v>0</v>
      </c>
      <c r="S32" s="3">
        <v>0</v>
      </c>
      <c r="T32" s="3">
        <f>O32+(P32*'Total Mantenimiento Anual 2021'!$N$7)+(R32*'Total Mantenimiento Anual 2021'!$N$7)+S32</f>
        <v>0</v>
      </c>
    </row>
    <row r="33" spans="1:20" ht="14.25">
      <c r="A33" s="6" t="s">
        <v>107</v>
      </c>
      <c r="B33" s="88"/>
      <c r="C33" s="89"/>
      <c r="D33" s="6" t="s">
        <v>108</v>
      </c>
      <c r="E33" s="89"/>
      <c r="F33" s="2" t="s">
        <v>109</v>
      </c>
      <c r="G33" s="6" t="s">
        <v>110</v>
      </c>
      <c r="H33" s="88"/>
      <c r="I33" s="88"/>
      <c r="J33" s="89"/>
      <c r="K33" s="6" t="s">
        <v>111</v>
      </c>
      <c r="L33" s="89"/>
      <c r="M33" s="6" t="s">
        <v>40</v>
      </c>
      <c r="N33" s="89"/>
      <c r="O33" s="3">
        <v>0</v>
      </c>
      <c r="P33" s="2">
        <v>6</v>
      </c>
      <c r="Q33" s="2">
        <v>0</v>
      </c>
      <c r="R33" s="2">
        <v>0</v>
      </c>
      <c r="S33" s="3">
        <v>1802276</v>
      </c>
      <c r="T33" s="3">
        <f>O33+(P33*'Total Mantenimiento Anual 2021'!$N$7)+(R33*'Total Mantenimiento Anual 2021'!$N$7)+S33</f>
        <v>1857831.5555555555</v>
      </c>
    </row>
    <row r="34" spans="1:20" ht="14.25">
      <c r="A34" s="6" t="s">
        <v>107</v>
      </c>
      <c r="B34" s="88"/>
      <c r="C34" s="89"/>
      <c r="D34" s="6" t="s">
        <v>108</v>
      </c>
      <c r="E34" s="89"/>
      <c r="F34" s="2" t="s">
        <v>109</v>
      </c>
      <c r="G34" s="6" t="s">
        <v>112</v>
      </c>
      <c r="H34" s="88"/>
      <c r="I34" s="88"/>
      <c r="J34" s="89"/>
      <c r="K34" s="6" t="s">
        <v>113</v>
      </c>
      <c r="L34" s="89"/>
      <c r="M34" s="6" t="s">
        <v>40</v>
      </c>
      <c r="N34" s="89"/>
      <c r="O34" s="3">
        <v>0</v>
      </c>
      <c r="P34" s="2">
        <v>5</v>
      </c>
      <c r="Q34" s="2">
        <v>0</v>
      </c>
      <c r="R34" s="2">
        <v>0</v>
      </c>
      <c r="S34" s="3">
        <v>1802276</v>
      </c>
      <c r="T34" s="3">
        <f>O34+(P34*'Total Mantenimiento Anual 2021'!$N$7)+(R34*'Total Mantenimiento Anual 2021'!$N$7)+S34</f>
        <v>1848572.2962962962</v>
      </c>
    </row>
    <row r="35" spans="1:20" ht="14.25">
      <c r="A35" s="6" t="s">
        <v>107</v>
      </c>
      <c r="B35" s="88"/>
      <c r="C35" s="89"/>
      <c r="D35" s="6" t="s">
        <v>114</v>
      </c>
      <c r="E35" s="89"/>
      <c r="F35" s="2" t="s">
        <v>115</v>
      </c>
      <c r="G35" s="6" t="s">
        <v>116</v>
      </c>
      <c r="H35" s="88"/>
      <c r="I35" s="88"/>
      <c r="J35" s="89"/>
      <c r="K35" s="6" t="s">
        <v>117</v>
      </c>
      <c r="L35" s="89"/>
      <c r="M35" s="6" t="s">
        <v>118</v>
      </c>
      <c r="N35" s="89"/>
      <c r="O35" s="3">
        <v>0</v>
      </c>
      <c r="P35" s="2">
        <v>0</v>
      </c>
      <c r="Q35" s="2">
        <v>0</v>
      </c>
      <c r="R35" s="2">
        <v>0</v>
      </c>
      <c r="S35" s="3">
        <v>0</v>
      </c>
      <c r="T35" s="3">
        <f>O35+(P35*'Total Mantenimiento Anual 2021'!$N$7)+(R35*'Total Mantenimiento Anual 2021'!$N$7)+S35</f>
        <v>0</v>
      </c>
    </row>
    <row r="36" spans="1:20" ht="14.25">
      <c r="A36" s="6" t="s">
        <v>107</v>
      </c>
      <c r="B36" s="88"/>
      <c r="C36" s="89"/>
      <c r="D36" s="6" t="s">
        <v>119</v>
      </c>
      <c r="E36" s="89"/>
      <c r="F36" s="2" t="s">
        <v>109</v>
      </c>
      <c r="G36" s="6" t="s">
        <v>120</v>
      </c>
      <c r="H36" s="88"/>
      <c r="I36" s="88"/>
      <c r="J36" s="89"/>
      <c r="K36" s="6" t="s">
        <v>121</v>
      </c>
      <c r="L36" s="89"/>
      <c r="M36" s="6" t="s">
        <v>118</v>
      </c>
      <c r="N36" s="89"/>
      <c r="O36" s="3">
        <v>0</v>
      </c>
      <c r="P36" s="2">
        <v>0</v>
      </c>
      <c r="Q36" s="2">
        <v>0</v>
      </c>
      <c r="R36" s="2">
        <v>0</v>
      </c>
      <c r="S36" s="3">
        <v>0</v>
      </c>
      <c r="T36" s="3">
        <f>O36+(P36*'Total Mantenimiento Anual 2021'!$N$7)+(R36*'Total Mantenimiento Anual 2021'!$N$7)+S36</f>
        <v>0</v>
      </c>
    </row>
    <row r="37" spans="1:20" ht="28.5">
      <c r="A37" s="6" t="s">
        <v>122</v>
      </c>
      <c r="B37" s="88"/>
      <c r="C37" s="89"/>
      <c r="D37" s="6" t="s">
        <v>123</v>
      </c>
      <c r="E37" s="89"/>
      <c r="F37" s="2" t="s">
        <v>124</v>
      </c>
      <c r="G37" s="6" t="s">
        <v>125</v>
      </c>
      <c r="H37" s="88"/>
      <c r="I37" s="88"/>
      <c r="J37" s="89"/>
      <c r="K37" s="6" t="s">
        <v>126</v>
      </c>
      <c r="L37" s="89"/>
      <c r="M37" s="6" t="s">
        <v>118</v>
      </c>
      <c r="N37" s="89"/>
      <c r="O37" s="3">
        <v>0</v>
      </c>
      <c r="P37" s="2">
        <v>0</v>
      </c>
      <c r="Q37" s="2">
        <v>0</v>
      </c>
      <c r="R37" s="2">
        <v>0</v>
      </c>
      <c r="S37" s="3">
        <v>0</v>
      </c>
      <c r="T37" s="3">
        <f>O37+(P37*'Total Mantenimiento Anual 2021'!$N$7)+(R37*'Total Mantenimiento Anual 2021'!$N$7)+S37</f>
        <v>0</v>
      </c>
    </row>
    <row r="38" spans="1:20" ht="14.25">
      <c r="A38" s="6" t="s">
        <v>122</v>
      </c>
      <c r="B38" s="88"/>
      <c r="C38" s="89"/>
      <c r="D38" s="6" t="s">
        <v>127</v>
      </c>
      <c r="E38" s="89"/>
      <c r="F38" s="2" t="s">
        <v>128</v>
      </c>
      <c r="G38" s="6" t="s">
        <v>129</v>
      </c>
      <c r="H38" s="88"/>
      <c r="I38" s="88"/>
      <c r="J38" s="89"/>
      <c r="K38" s="6" t="s">
        <v>130</v>
      </c>
      <c r="L38" s="89"/>
      <c r="M38" s="6" t="s">
        <v>118</v>
      </c>
      <c r="N38" s="89"/>
      <c r="O38" s="3">
        <v>0</v>
      </c>
      <c r="P38" s="2">
        <v>0</v>
      </c>
      <c r="Q38" s="2">
        <v>0</v>
      </c>
      <c r="R38" s="2">
        <v>0</v>
      </c>
      <c r="S38" s="3">
        <v>0</v>
      </c>
      <c r="T38" s="3">
        <f>O38+(P38*'Total Mantenimiento Anual 2021'!$N$7)+(R38*'Total Mantenimiento Anual 2021'!$N$7)+S38</f>
        <v>0</v>
      </c>
    </row>
    <row r="39" spans="1:20" ht="28.5">
      <c r="A39" s="6" t="s">
        <v>122</v>
      </c>
      <c r="B39" s="88"/>
      <c r="C39" s="89"/>
      <c r="D39" s="6" t="s">
        <v>123</v>
      </c>
      <c r="E39" s="89"/>
      <c r="F39" s="2" t="s">
        <v>124</v>
      </c>
      <c r="G39" s="6" t="s">
        <v>131</v>
      </c>
      <c r="H39" s="88"/>
      <c r="I39" s="88"/>
      <c r="J39" s="89"/>
      <c r="K39" s="6" t="s">
        <v>132</v>
      </c>
      <c r="L39" s="89"/>
      <c r="M39" s="6" t="s">
        <v>96</v>
      </c>
      <c r="N39" s="89"/>
      <c r="O39" s="3">
        <v>0</v>
      </c>
      <c r="P39" s="2">
        <v>0</v>
      </c>
      <c r="Q39" s="2">
        <v>0</v>
      </c>
      <c r="R39" s="2">
        <v>0</v>
      </c>
      <c r="S39" s="3">
        <v>0</v>
      </c>
      <c r="T39" s="3">
        <f>O39+(P39*'Total Mantenimiento Anual 2021'!$N$7)+(R39*'Total Mantenimiento Anual 2021'!$N$7)+S39</f>
        <v>0</v>
      </c>
    </row>
    <row r="40" spans="1:20" ht="14.25">
      <c r="A40" s="6" t="s">
        <v>133</v>
      </c>
      <c r="B40" s="88"/>
      <c r="C40" s="89"/>
      <c r="D40" s="6" t="s">
        <v>134</v>
      </c>
      <c r="E40" s="89"/>
      <c r="F40" s="2" t="s">
        <v>135</v>
      </c>
      <c r="G40" s="6" t="s">
        <v>136</v>
      </c>
      <c r="H40" s="88"/>
      <c r="I40" s="88"/>
      <c r="J40" s="89"/>
      <c r="K40" s="6" t="s">
        <v>137</v>
      </c>
      <c r="L40" s="89"/>
      <c r="M40" s="6" t="s">
        <v>138</v>
      </c>
      <c r="N40" s="89"/>
      <c r="O40" s="3">
        <v>0</v>
      </c>
      <c r="P40" s="2">
        <v>0</v>
      </c>
      <c r="Q40" s="2">
        <v>0</v>
      </c>
      <c r="R40" s="2">
        <v>0</v>
      </c>
      <c r="S40" s="3">
        <v>0</v>
      </c>
      <c r="T40" s="3">
        <f>O40+(P40*'Total Mantenimiento Anual 2021'!$N$7)+(R40*'Total Mantenimiento Anual 2021'!$N$7)+S40</f>
        <v>0</v>
      </c>
    </row>
    <row r="41" spans="1:20" ht="14.25">
      <c r="A41" s="6" t="s">
        <v>133</v>
      </c>
      <c r="B41" s="88"/>
      <c r="C41" s="89"/>
      <c r="D41" s="6" t="s">
        <v>139</v>
      </c>
      <c r="E41" s="89"/>
      <c r="F41" s="2" t="s">
        <v>140</v>
      </c>
      <c r="G41" s="6" t="s">
        <v>141</v>
      </c>
      <c r="H41" s="88"/>
      <c r="I41" s="88"/>
      <c r="J41" s="89"/>
      <c r="K41" s="6" t="s">
        <v>142</v>
      </c>
      <c r="L41" s="89"/>
      <c r="M41" s="6" t="s">
        <v>138</v>
      </c>
      <c r="N41" s="89"/>
      <c r="O41" s="3">
        <v>0</v>
      </c>
      <c r="P41" s="2">
        <v>0</v>
      </c>
      <c r="Q41" s="2">
        <v>0</v>
      </c>
      <c r="R41" s="2">
        <v>0</v>
      </c>
      <c r="S41" s="3">
        <v>0</v>
      </c>
      <c r="T41" s="3">
        <f>O41+(P41*'Total Mantenimiento Anual 2021'!$N$7)+(R41*'Total Mantenimiento Anual 2021'!$N$7)+S41</f>
        <v>0</v>
      </c>
    </row>
    <row r="42" spans="1:20" ht="14.25">
      <c r="A42" s="6" t="s">
        <v>133</v>
      </c>
      <c r="B42" s="88"/>
      <c r="C42" s="89"/>
      <c r="D42" s="6" t="s">
        <v>143</v>
      </c>
      <c r="E42" s="89"/>
      <c r="F42" s="2" t="s">
        <v>144</v>
      </c>
      <c r="G42" s="6" t="s">
        <v>145</v>
      </c>
      <c r="H42" s="88"/>
      <c r="I42" s="88"/>
      <c r="J42" s="89"/>
      <c r="K42" s="6" t="s">
        <v>146</v>
      </c>
      <c r="L42" s="89"/>
      <c r="M42" s="6" t="s">
        <v>138</v>
      </c>
      <c r="N42" s="89"/>
      <c r="O42" s="3">
        <v>0</v>
      </c>
      <c r="P42" s="2">
        <v>0</v>
      </c>
      <c r="Q42" s="2">
        <v>0</v>
      </c>
      <c r="R42" s="2">
        <v>0</v>
      </c>
      <c r="S42" s="3">
        <v>0</v>
      </c>
      <c r="T42" s="3">
        <f>O42+(P42*'Total Mantenimiento Anual 2021'!$N$7)+(R42*'Total Mantenimiento Anual 2021'!$N$7)+S42</f>
        <v>0</v>
      </c>
    </row>
    <row r="43" spans="1:20" ht="14.25">
      <c r="A43" s="6" t="s">
        <v>133</v>
      </c>
      <c r="B43" s="88"/>
      <c r="C43" s="89"/>
      <c r="D43" s="6" t="s">
        <v>147</v>
      </c>
      <c r="E43" s="89"/>
      <c r="F43" s="2" t="s">
        <v>135</v>
      </c>
      <c r="G43" s="6" t="s">
        <v>148</v>
      </c>
      <c r="H43" s="88"/>
      <c r="I43" s="88"/>
      <c r="J43" s="89"/>
      <c r="K43" s="6" t="s">
        <v>149</v>
      </c>
      <c r="L43" s="89"/>
      <c r="M43" s="6" t="s">
        <v>138</v>
      </c>
      <c r="N43" s="89"/>
      <c r="O43" s="3">
        <v>0</v>
      </c>
      <c r="P43" s="2">
        <v>0</v>
      </c>
      <c r="Q43" s="2">
        <v>0</v>
      </c>
      <c r="R43" s="2">
        <v>0</v>
      </c>
      <c r="S43" s="3">
        <v>0</v>
      </c>
      <c r="T43" s="3">
        <f>O43+(P43*'Total Mantenimiento Anual 2021'!$N$7)+(R43*'Total Mantenimiento Anual 2021'!$N$7)+S43</f>
        <v>0</v>
      </c>
    </row>
    <row r="44" spans="1:20" ht="28.5">
      <c r="A44" s="6" t="s">
        <v>150</v>
      </c>
      <c r="B44" s="88"/>
      <c r="C44" s="89"/>
      <c r="D44" s="6" t="s">
        <v>151</v>
      </c>
      <c r="E44" s="89"/>
      <c r="F44" s="2" t="s">
        <v>1498</v>
      </c>
      <c r="G44" s="6" t="s">
        <v>153</v>
      </c>
      <c r="H44" s="88"/>
      <c r="I44" s="88"/>
      <c r="J44" s="89"/>
      <c r="K44" s="6" t="s">
        <v>154</v>
      </c>
      <c r="L44" s="89"/>
      <c r="M44" s="6" t="s">
        <v>23</v>
      </c>
      <c r="N44" s="89"/>
      <c r="O44" s="3">
        <v>0</v>
      </c>
      <c r="P44" s="2">
        <v>1</v>
      </c>
      <c r="Q44" s="2">
        <v>0</v>
      </c>
      <c r="R44" s="2">
        <v>0</v>
      </c>
      <c r="S44" s="3">
        <v>0</v>
      </c>
      <c r="T44" s="3">
        <f>O44+(P44*'Total Mantenimiento Anual 2021'!$N$7)+(R44*'Total Mantenimiento Anual 2021'!$N$7)+S44</f>
        <v>9259.2592592592591</v>
      </c>
    </row>
    <row r="45" spans="1:20" ht="28.5">
      <c r="A45" s="6" t="s">
        <v>150</v>
      </c>
      <c r="B45" s="88"/>
      <c r="C45" s="89"/>
      <c r="D45" s="6" t="s">
        <v>155</v>
      </c>
      <c r="E45" s="89"/>
      <c r="F45" s="2" t="s">
        <v>1499</v>
      </c>
      <c r="G45" s="6" t="s">
        <v>156</v>
      </c>
      <c r="H45" s="88"/>
      <c r="I45" s="88"/>
      <c r="J45" s="89"/>
      <c r="K45" s="6" t="s">
        <v>157</v>
      </c>
      <c r="L45" s="89"/>
      <c r="M45" s="6" t="s">
        <v>23</v>
      </c>
      <c r="N45" s="89"/>
      <c r="O45" s="3">
        <v>0</v>
      </c>
      <c r="P45" s="2">
        <v>0</v>
      </c>
      <c r="Q45" s="2">
        <v>0</v>
      </c>
      <c r="R45" s="2">
        <v>0</v>
      </c>
      <c r="S45" s="3">
        <v>0</v>
      </c>
      <c r="T45" s="3">
        <f>O45+(P45*'Total Mantenimiento Anual 2021'!$N$7)+(R45*'Total Mantenimiento Anual 2021'!$N$7)+S45</f>
        <v>0</v>
      </c>
    </row>
    <row r="46" spans="1:20" ht="28.5">
      <c r="A46" s="6" t="s">
        <v>158</v>
      </c>
      <c r="B46" s="88"/>
      <c r="C46" s="89"/>
      <c r="D46" s="6" t="s">
        <v>159</v>
      </c>
      <c r="E46" s="89"/>
      <c r="F46" s="2" t="s">
        <v>1500</v>
      </c>
      <c r="G46" s="6" t="s">
        <v>160</v>
      </c>
      <c r="H46" s="88"/>
      <c r="I46" s="88"/>
      <c r="J46" s="89"/>
      <c r="K46" s="6" t="s">
        <v>161</v>
      </c>
      <c r="L46" s="89"/>
      <c r="M46" s="6" t="s">
        <v>23</v>
      </c>
      <c r="N46" s="89"/>
      <c r="O46" s="3">
        <v>0</v>
      </c>
      <c r="P46" s="2">
        <v>0</v>
      </c>
      <c r="Q46" s="2">
        <v>0</v>
      </c>
      <c r="R46" s="2">
        <v>0</v>
      </c>
      <c r="S46" s="3">
        <v>0</v>
      </c>
      <c r="T46" s="3">
        <f>O46+(P46*'Total Mantenimiento Anual 2021'!$N$7)+(R46*'Total Mantenimiento Anual 2021'!$N$7)+S46</f>
        <v>0</v>
      </c>
    </row>
    <row r="47" spans="1:20" ht="14.25">
      <c r="A47" s="6" t="s">
        <v>162</v>
      </c>
      <c r="B47" s="88"/>
      <c r="C47" s="89"/>
      <c r="D47" s="6" t="s">
        <v>163</v>
      </c>
      <c r="E47" s="89"/>
      <c r="F47" s="2" t="s">
        <v>164</v>
      </c>
      <c r="G47" s="6" t="s">
        <v>165</v>
      </c>
      <c r="H47" s="88"/>
      <c r="I47" s="88"/>
      <c r="J47" s="89"/>
      <c r="K47" s="6" t="s">
        <v>166</v>
      </c>
      <c r="L47" s="89"/>
      <c r="M47" s="6" t="s">
        <v>23</v>
      </c>
      <c r="N47" s="89"/>
      <c r="O47" s="3">
        <v>0</v>
      </c>
      <c r="P47" s="2">
        <v>0</v>
      </c>
      <c r="Q47" s="2">
        <v>0</v>
      </c>
      <c r="R47" s="2">
        <v>0</v>
      </c>
      <c r="S47" s="3">
        <v>0</v>
      </c>
      <c r="T47" s="3">
        <f>O47+(P47*'Total Mantenimiento Anual 2021'!$N$7)+(R47*'Total Mantenimiento Anual 2021'!$N$7)+S47</f>
        <v>0</v>
      </c>
    </row>
    <row r="48" spans="1:20" ht="14.25">
      <c r="A48" s="6" t="s">
        <v>167</v>
      </c>
      <c r="B48" s="88"/>
      <c r="C48" s="89"/>
      <c r="D48" s="6" t="s">
        <v>168</v>
      </c>
      <c r="E48" s="89"/>
      <c r="F48" s="2" t="s">
        <v>169</v>
      </c>
      <c r="G48" s="6" t="s">
        <v>170</v>
      </c>
      <c r="H48" s="88"/>
      <c r="I48" s="88"/>
      <c r="J48" s="89"/>
      <c r="K48" s="6" t="s">
        <v>171</v>
      </c>
      <c r="L48" s="89"/>
      <c r="M48" s="6" t="s">
        <v>23</v>
      </c>
      <c r="N48" s="89"/>
      <c r="O48" s="3">
        <v>0</v>
      </c>
      <c r="P48" s="2">
        <v>0</v>
      </c>
      <c r="Q48" s="2">
        <v>0</v>
      </c>
      <c r="R48" s="2">
        <v>0</v>
      </c>
      <c r="S48" s="3">
        <v>0</v>
      </c>
      <c r="T48" s="3">
        <f>O48+(P48*'Total Mantenimiento Anual 2021'!$N$7)+(R48*'Total Mantenimiento Anual 2021'!$N$7)+S48</f>
        <v>0</v>
      </c>
    </row>
    <row r="49" spans="1:20" ht="14.25">
      <c r="A49" s="6" t="s">
        <v>167</v>
      </c>
      <c r="B49" s="88"/>
      <c r="C49" s="89"/>
      <c r="D49" s="6" t="s">
        <v>172</v>
      </c>
      <c r="E49" s="89"/>
      <c r="F49" s="2" t="s">
        <v>38</v>
      </c>
      <c r="G49" s="6" t="s">
        <v>173</v>
      </c>
      <c r="H49" s="88"/>
      <c r="I49" s="88"/>
      <c r="J49" s="89"/>
      <c r="K49" s="6" t="s">
        <v>174</v>
      </c>
      <c r="L49" s="89"/>
      <c r="M49" s="6" t="s">
        <v>23</v>
      </c>
      <c r="N49" s="89"/>
      <c r="O49" s="3">
        <v>0</v>
      </c>
      <c r="P49" s="2">
        <v>0</v>
      </c>
      <c r="Q49" s="2">
        <v>0</v>
      </c>
      <c r="R49" s="2">
        <v>0</v>
      </c>
      <c r="S49" s="3">
        <v>0</v>
      </c>
      <c r="T49" s="3">
        <f>O49+(P49*'Total Mantenimiento Anual 2021'!$N$7)+(R49*'Total Mantenimiento Anual 2021'!$N$7)+S49</f>
        <v>0</v>
      </c>
    </row>
    <row r="50" spans="1:20" ht="14.25">
      <c r="A50" s="6" t="s">
        <v>167</v>
      </c>
      <c r="B50" s="88"/>
      <c r="C50" s="89"/>
      <c r="D50" s="6" t="s">
        <v>172</v>
      </c>
      <c r="E50" s="89"/>
      <c r="F50" s="2" t="s">
        <v>38</v>
      </c>
      <c r="G50" s="6" t="s">
        <v>175</v>
      </c>
      <c r="H50" s="88"/>
      <c r="I50" s="88"/>
      <c r="J50" s="89"/>
      <c r="K50" s="6" t="s">
        <v>176</v>
      </c>
      <c r="L50" s="89"/>
      <c r="M50" s="6" t="s">
        <v>23</v>
      </c>
      <c r="N50" s="89"/>
      <c r="O50" s="3">
        <v>0</v>
      </c>
      <c r="P50" s="2">
        <v>0</v>
      </c>
      <c r="Q50" s="2">
        <v>0</v>
      </c>
      <c r="R50" s="2">
        <v>0</v>
      </c>
      <c r="S50" s="3">
        <v>0</v>
      </c>
      <c r="T50" s="3">
        <f>O50+(P50*'Total Mantenimiento Anual 2021'!$N$7)+(R50*'Total Mantenimiento Anual 2021'!$N$7)+S50</f>
        <v>0</v>
      </c>
    </row>
    <row r="51" spans="1:20" ht="14.25">
      <c r="A51" s="6" t="s">
        <v>177</v>
      </c>
      <c r="B51" s="88"/>
      <c r="C51" s="89"/>
      <c r="D51" s="6" t="s">
        <v>178</v>
      </c>
      <c r="E51" s="89"/>
      <c r="F51" s="2" t="s">
        <v>179</v>
      </c>
      <c r="G51" s="6" t="s">
        <v>180</v>
      </c>
      <c r="H51" s="88"/>
      <c r="I51" s="88"/>
      <c r="J51" s="89"/>
      <c r="K51" s="6" t="s">
        <v>181</v>
      </c>
      <c r="L51" s="89"/>
      <c r="M51" s="6" t="s">
        <v>96</v>
      </c>
      <c r="N51" s="89"/>
      <c r="O51" s="3">
        <v>0</v>
      </c>
      <c r="P51" s="2">
        <v>0</v>
      </c>
      <c r="Q51" s="2">
        <v>0</v>
      </c>
      <c r="R51" s="2">
        <v>0</v>
      </c>
      <c r="S51" s="3">
        <v>0</v>
      </c>
      <c r="T51" s="3">
        <f>O51+(P51*'Total Mantenimiento Anual 2021'!$N$7)+(R51*'Total Mantenimiento Anual 2021'!$N$7)+S51</f>
        <v>0</v>
      </c>
    </row>
    <row r="52" spans="1:20" ht="14.25">
      <c r="A52" s="6" t="s">
        <v>182</v>
      </c>
      <c r="B52" s="88"/>
      <c r="C52" s="89"/>
      <c r="D52" s="6" t="s">
        <v>183</v>
      </c>
      <c r="E52" s="89"/>
      <c r="F52" s="2" t="s">
        <v>184</v>
      </c>
      <c r="G52" s="6" t="s">
        <v>185</v>
      </c>
      <c r="H52" s="88"/>
      <c r="I52" s="88"/>
      <c r="J52" s="89"/>
      <c r="K52" s="6" t="s">
        <v>186</v>
      </c>
      <c r="L52" s="89"/>
      <c r="M52" s="6" t="s">
        <v>99</v>
      </c>
      <c r="N52" s="89"/>
      <c r="O52" s="3">
        <v>0</v>
      </c>
      <c r="P52" s="2">
        <v>0</v>
      </c>
      <c r="Q52" s="2">
        <v>0</v>
      </c>
      <c r="R52" s="2">
        <v>0</v>
      </c>
      <c r="S52" s="3">
        <v>0</v>
      </c>
      <c r="T52" s="3">
        <f>O52+(P52*'Total Mantenimiento Anual 2021'!$N$7)+(R52*'Total Mantenimiento Anual 2021'!$N$7)+S52</f>
        <v>0</v>
      </c>
    </row>
    <row r="53" spans="1:20" ht="14.25">
      <c r="A53" s="6" t="s">
        <v>187</v>
      </c>
      <c r="B53" s="88"/>
      <c r="C53" s="89"/>
      <c r="D53" s="6" t="s">
        <v>188</v>
      </c>
      <c r="E53" s="89"/>
      <c r="F53" s="2" t="s">
        <v>189</v>
      </c>
      <c r="G53" s="6" t="s">
        <v>190</v>
      </c>
      <c r="H53" s="88"/>
      <c r="I53" s="88"/>
      <c r="J53" s="89"/>
      <c r="K53" s="6" t="s">
        <v>117</v>
      </c>
      <c r="L53" s="89"/>
      <c r="M53" s="6" t="s">
        <v>191</v>
      </c>
      <c r="N53" s="89"/>
      <c r="O53" s="3">
        <v>0</v>
      </c>
      <c r="P53" s="2">
        <v>0</v>
      </c>
      <c r="Q53" s="2">
        <v>0</v>
      </c>
      <c r="R53" s="2">
        <v>0</v>
      </c>
      <c r="S53" s="3">
        <v>0</v>
      </c>
      <c r="T53" s="3">
        <f>O53+(P53*'Total Mantenimiento Anual 2021'!$N$7)+(R53*'Total Mantenimiento Anual 2021'!$N$7)+S53</f>
        <v>0</v>
      </c>
    </row>
    <row r="54" spans="1:20" ht="14.25">
      <c r="A54" s="6" t="s">
        <v>192</v>
      </c>
      <c r="B54" s="88"/>
      <c r="C54" s="89"/>
      <c r="D54" s="6" t="s">
        <v>193</v>
      </c>
      <c r="E54" s="89"/>
      <c r="F54" s="2" t="s">
        <v>194</v>
      </c>
      <c r="G54" s="6" t="s">
        <v>195</v>
      </c>
      <c r="H54" s="88"/>
      <c r="I54" s="88"/>
      <c r="J54" s="89"/>
      <c r="K54" s="6" t="s">
        <v>196</v>
      </c>
      <c r="L54" s="89"/>
      <c r="M54" s="6" t="s">
        <v>191</v>
      </c>
      <c r="N54" s="89"/>
      <c r="O54" s="3">
        <v>0</v>
      </c>
      <c r="P54" s="2">
        <v>0</v>
      </c>
      <c r="Q54" s="2">
        <v>0</v>
      </c>
      <c r="R54" s="2">
        <v>0</v>
      </c>
      <c r="S54" s="3">
        <v>0</v>
      </c>
      <c r="T54" s="3">
        <f>O54+(P54*'Total Mantenimiento Anual 2021'!$N$7)+(R54*'Total Mantenimiento Anual 2021'!$N$7)+S54</f>
        <v>0</v>
      </c>
    </row>
    <row r="55" spans="1:20" ht="14.25">
      <c r="A55" s="6" t="s">
        <v>197</v>
      </c>
      <c r="B55" s="88"/>
      <c r="C55" s="89"/>
      <c r="D55" s="6" t="s">
        <v>198</v>
      </c>
      <c r="E55" s="89"/>
      <c r="F55" s="2" t="s">
        <v>199</v>
      </c>
      <c r="G55" s="6" t="s">
        <v>200</v>
      </c>
      <c r="H55" s="88"/>
      <c r="I55" s="88"/>
      <c r="J55" s="89"/>
      <c r="K55" s="6" t="s">
        <v>201</v>
      </c>
      <c r="L55" s="89"/>
      <c r="M55" s="6" t="s">
        <v>118</v>
      </c>
      <c r="N55" s="89"/>
      <c r="O55" s="3">
        <v>0</v>
      </c>
      <c r="P55" s="2">
        <v>0</v>
      </c>
      <c r="Q55" s="2">
        <v>0</v>
      </c>
      <c r="R55" s="2">
        <v>0</v>
      </c>
      <c r="S55" s="3">
        <v>0</v>
      </c>
      <c r="T55" s="3">
        <f>O55+(P55*'Total Mantenimiento Anual 2021'!$N$7)+(R55*'Total Mantenimiento Anual 2021'!$N$7)+S55</f>
        <v>0</v>
      </c>
    </row>
    <row r="56" spans="1:20" ht="14.25">
      <c r="A56" s="6" t="s">
        <v>202</v>
      </c>
      <c r="B56" s="88"/>
      <c r="C56" s="89"/>
      <c r="D56" s="6" t="s">
        <v>117</v>
      </c>
      <c r="E56" s="89"/>
      <c r="F56" s="2" t="s">
        <v>189</v>
      </c>
      <c r="G56" s="6" t="s">
        <v>203</v>
      </c>
      <c r="H56" s="88"/>
      <c r="I56" s="88"/>
      <c r="J56" s="89"/>
      <c r="K56" s="6" t="s">
        <v>117</v>
      </c>
      <c r="L56" s="89"/>
      <c r="M56" s="6" t="s">
        <v>191</v>
      </c>
      <c r="N56" s="89"/>
      <c r="O56" s="3">
        <v>0</v>
      </c>
      <c r="P56" s="2">
        <v>0</v>
      </c>
      <c r="Q56" s="2">
        <v>0</v>
      </c>
      <c r="R56" s="2">
        <v>0</v>
      </c>
      <c r="S56" s="3">
        <v>0</v>
      </c>
      <c r="T56" s="3">
        <f>O56+(P56*'Total Mantenimiento Anual 2021'!$N$7)+(R56*'Total Mantenimiento Anual 2021'!$N$7)+S56</f>
        <v>0</v>
      </c>
    </row>
    <row r="57" spans="1:20" ht="14.25">
      <c r="A57" s="6" t="s">
        <v>204</v>
      </c>
      <c r="B57" s="88"/>
      <c r="C57" s="89"/>
      <c r="D57" s="6" t="s">
        <v>205</v>
      </c>
      <c r="E57" s="89"/>
      <c r="F57" s="2" t="s">
        <v>206</v>
      </c>
      <c r="G57" s="6" t="s">
        <v>207</v>
      </c>
      <c r="H57" s="88"/>
      <c r="I57" s="88"/>
      <c r="J57" s="89"/>
      <c r="K57" s="6" t="s">
        <v>208</v>
      </c>
      <c r="L57" s="89"/>
      <c r="M57" s="6" t="s">
        <v>99</v>
      </c>
      <c r="N57" s="89"/>
      <c r="O57" s="3">
        <v>0</v>
      </c>
      <c r="P57" s="2">
        <v>3</v>
      </c>
      <c r="Q57" s="2">
        <v>0</v>
      </c>
      <c r="R57" s="2">
        <v>0</v>
      </c>
      <c r="S57" s="3">
        <v>0</v>
      </c>
      <c r="T57" s="3">
        <f>O57+(P57*'Total Mantenimiento Anual 2021'!$N$7)+(R57*'Total Mantenimiento Anual 2021'!$N$7)+S57</f>
        <v>27777.777777777777</v>
      </c>
    </row>
    <row r="58" spans="1:20" ht="28.5">
      <c r="A58" s="6" t="s">
        <v>209</v>
      </c>
      <c r="B58" s="88"/>
      <c r="C58" s="89"/>
      <c r="D58" s="6" t="s">
        <v>210</v>
      </c>
      <c r="E58" s="89"/>
      <c r="F58" s="2" t="s">
        <v>211</v>
      </c>
      <c r="G58" s="6" t="s">
        <v>212</v>
      </c>
      <c r="H58" s="88"/>
      <c r="I58" s="88"/>
      <c r="J58" s="89"/>
      <c r="K58" s="6" t="s">
        <v>213</v>
      </c>
      <c r="L58" s="89"/>
      <c r="M58" s="6" t="s">
        <v>191</v>
      </c>
      <c r="N58" s="89"/>
      <c r="O58" s="3">
        <v>0</v>
      </c>
      <c r="P58" s="2">
        <v>0</v>
      </c>
      <c r="Q58" s="2">
        <v>0</v>
      </c>
      <c r="R58" s="2">
        <v>0</v>
      </c>
      <c r="S58" s="3">
        <v>0</v>
      </c>
      <c r="T58" s="3">
        <f>O58+(P58*'Total Mantenimiento Anual 2021'!$N$7)+(R58*'Total Mantenimiento Anual 2021'!$N$7)+S58</f>
        <v>0</v>
      </c>
    </row>
    <row r="59" spans="1:20" ht="14.25">
      <c r="A59" s="6" t="s">
        <v>214</v>
      </c>
      <c r="B59" s="88"/>
      <c r="C59" s="89"/>
      <c r="D59" s="6" t="s">
        <v>215</v>
      </c>
      <c r="E59" s="89"/>
      <c r="F59" s="2" t="s">
        <v>216</v>
      </c>
      <c r="G59" s="6" t="s">
        <v>217</v>
      </c>
      <c r="H59" s="88"/>
      <c r="I59" s="88"/>
      <c r="J59" s="89"/>
      <c r="K59" s="6" t="s">
        <v>218</v>
      </c>
      <c r="L59" s="89"/>
      <c r="M59" s="6" t="s">
        <v>23</v>
      </c>
      <c r="N59" s="89"/>
      <c r="O59" s="3">
        <v>0</v>
      </c>
      <c r="P59" s="2">
        <v>0</v>
      </c>
      <c r="Q59" s="2">
        <v>0</v>
      </c>
      <c r="R59" s="2">
        <v>0</v>
      </c>
      <c r="S59" s="3">
        <v>0</v>
      </c>
      <c r="T59" s="3">
        <f>O59+(P59*'Total Mantenimiento Anual 2021'!$N$7)+(R59*'Total Mantenimiento Anual 2021'!$N$7)+S59</f>
        <v>0</v>
      </c>
    </row>
    <row r="60" spans="1:20" ht="14.25">
      <c r="A60" s="6" t="s">
        <v>219</v>
      </c>
      <c r="B60" s="88"/>
      <c r="C60" s="89"/>
      <c r="D60" s="6" t="s">
        <v>220</v>
      </c>
      <c r="E60" s="89"/>
      <c r="F60" s="2" t="s">
        <v>220</v>
      </c>
      <c r="G60" s="6" t="s">
        <v>221</v>
      </c>
      <c r="H60" s="88"/>
      <c r="I60" s="88"/>
      <c r="J60" s="89"/>
      <c r="K60" s="6" t="s">
        <v>220</v>
      </c>
      <c r="L60" s="89"/>
      <c r="M60" s="6" t="s">
        <v>138</v>
      </c>
      <c r="N60" s="89"/>
      <c r="O60" s="3">
        <v>0</v>
      </c>
      <c r="P60" s="2">
        <v>0</v>
      </c>
      <c r="Q60" s="2">
        <v>0</v>
      </c>
      <c r="R60" s="2">
        <v>0</v>
      </c>
      <c r="S60" s="3">
        <v>0</v>
      </c>
      <c r="T60" s="3">
        <f>O60+(P60*'Total Mantenimiento Anual 2021'!$N$7)+(R60*'Total Mantenimiento Anual 2021'!$N$7)+S60</f>
        <v>0</v>
      </c>
    </row>
    <row r="61" spans="1:20" ht="14.25">
      <c r="A61" s="6" t="s">
        <v>219</v>
      </c>
      <c r="B61" s="88"/>
      <c r="C61" s="89"/>
      <c r="D61" s="6" t="s">
        <v>220</v>
      </c>
      <c r="E61" s="89"/>
      <c r="F61" s="2" t="s">
        <v>220</v>
      </c>
      <c r="G61" s="6" t="s">
        <v>222</v>
      </c>
      <c r="H61" s="88"/>
      <c r="I61" s="88"/>
      <c r="J61" s="89"/>
      <c r="K61" s="6" t="s">
        <v>220</v>
      </c>
      <c r="L61" s="89"/>
      <c r="M61" s="6" t="s">
        <v>138</v>
      </c>
      <c r="N61" s="89"/>
      <c r="O61" s="3">
        <v>0</v>
      </c>
      <c r="P61" s="2">
        <v>0</v>
      </c>
      <c r="Q61" s="2">
        <v>0</v>
      </c>
      <c r="R61" s="2">
        <v>0</v>
      </c>
      <c r="S61" s="3">
        <v>0</v>
      </c>
      <c r="T61" s="3">
        <f>O61+(P61*'Total Mantenimiento Anual 2021'!$N$7)+(R61*'Total Mantenimiento Anual 2021'!$N$7)+S61</f>
        <v>0</v>
      </c>
    </row>
    <row r="62" spans="1:20" ht="14.25">
      <c r="A62" s="6" t="s">
        <v>223</v>
      </c>
      <c r="B62" s="88"/>
      <c r="C62" s="89"/>
      <c r="D62" s="6" t="s">
        <v>224</v>
      </c>
      <c r="E62" s="89"/>
      <c r="F62" s="2" t="s">
        <v>225</v>
      </c>
      <c r="G62" s="6" t="s">
        <v>226</v>
      </c>
      <c r="H62" s="88"/>
      <c r="I62" s="88"/>
      <c r="J62" s="89"/>
      <c r="K62" s="6" t="s">
        <v>227</v>
      </c>
      <c r="L62" s="89"/>
      <c r="M62" s="6" t="s">
        <v>96</v>
      </c>
      <c r="N62" s="89"/>
      <c r="O62" s="3">
        <v>0</v>
      </c>
      <c r="P62" s="2">
        <v>3</v>
      </c>
      <c r="Q62" s="2">
        <v>0</v>
      </c>
      <c r="R62" s="2">
        <v>0</v>
      </c>
      <c r="S62" s="3">
        <v>600950</v>
      </c>
      <c r="T62" s="3">
        <f>O62+(P62*'Total Mantenimiento Anual 2021'!$N$7)+(R62*'Total Mantenimiento Anual 2021'!$N$7)+S62</f>
        <v>628727.77777777775</v>
      </c>
    </row>
    <row r="63" spans="1:20" ht="14.25">
      <c r="A63" s="6" t="s">
        <v>223</v>
      </c>
      <c r="B63" s="88"/>
      <c r="C63" s="89"/>
      <c r="D63" s="6" t="s">
        <v>224</v>
      </c>
      <c r="E63" s="89"/>
      <c r="F63" s="2" t="s">
        <v>225</v>
      </c>
      <c r="G63" s="6" t="s">
        <v>228</v>
      </c>
      <c r="H63" s="88"/>
      <c r="I63" s="88"/>
      <c r="J63" s="89"/>
      <c r="K63" s="6" t="s">
        <v>229</v>
      </c>
      <c r="L63" s="89"/>
      <c r="M63" s="6" t="s">
        <v>96</v>
      </c>
      <c r="N63" s="89"/>
      <c r="O63" s="3">
        <v>0</v>
      </c>
      <c r="P63" s="2">
        <v>3</v>
      </c>
      <c r="Q63" s="2">
        <v>0</v>
      </c>
      <c r="R63" s="2">
        <v>0</v>
      </c>
      <c r="S63" s="3">
        <v>600950</v>
      </c>
      <c r="T63" s="3">
        <f>O63+(P63*'Total Mantenimiento Anual 2021'!$N$7)+(R63*'Total Mantenimiento Anual 2021'!$N$7)+S63</f>
        <v>628727.77777777775</v>
      </c>
    </row>
    <row r="64" spans="1:20" ht="14.25">
      <c r="A64" s="6" t="s">
        <v>230</v>
      </c>
      <c r="B64" s="88"/>
      <c r="C64" s="89"/>
      <c r="D64" s="6" t="s">
        <v>231</v>
      </c>
      <c r="E64" s="89"/>
      <c r="F64" s="2" t="s">
        <v>179</v>
      </c>
      <c r="G64" s="6" t="s">
        <v>232</v>
      </c>
      <c r="H64" s="88"/>
      <c r="I64" s="88"/>
      <c r="J64" s="89"/>
      <c r="K64" s="6" t="s">
        <v>233</v>
      </c>
      <c r="L64" s="89"/>
      <c r="M64" s="6" t="s">
        <v>96</v>
      </c>
      <c r="N64" s="89"/>
      <c r="O64" s="3">
        <v>0</v>
      </c>
      <c r="P64" s="2">
        <v>0</v>
      </c>
      <c r="Q64" s="2">
        <v>0</v>
      </c>
      <c r="R64" s="2">
        <v>0</v>
      </c>
      <c r="S64" s="3">
        <v>0</v>
      </c>
      <c r="T64" s="3">
        <f>O64+(P64*'Total Mantenimiento Anual 2021'!$N$7)+(R64*'Total Mantenimiento Anual 2021'!$N$7)+S64</f>
        <v>0</v>
      </c>
    </row>
    <row r="65" spans="1:20" ht="14.25">
      <c r="A65" s="6" t="s">
        <v>234</v>
      </c>
      <c r="B65" s="88"/>
      <c r="C65" s="89"/>
      <c r="D65" s="6" t="s">
        <v>235</v>
      </c>
      <c r="E65" s="89"/>
      <c r="F65" s="2" t="s">
        <v>236</v>
      </c>
      <c r="G65" s="6" t="s">
        <v>237</v>
      </c>
      <c r="H65" s="88"/>
      <c r="I65" s="88"/>
      <c r="J65" s="89"/>
      <c r="K65" s="6" t="s">
        <v>238</v>
      </c>
      <c r="L65" s="89"/>
      <c r="M65" s="6" t="s">
        <v>239</v>
      </c>
      <c r="N65" s="89"/>
      <c r="O65" s="3">
        <v>0</v>
      </c>
      <c r="P65" s="2">
        <v>0</v>
      </c>
      <c r="Q65" s="2">
        <v>0</v>
      </c>
      <c r="R65" s="2">
        <v>0</v>
      </c>
      <c r="S65" s="3">
        <v>0</v>
      </c>
      <c r="T65" s="3">
        <f>O65+(P65*'Total Mantenimiento Anual 2021'!$N$7)+(R65*'Total Mantenimiento Anual 2021'!$N$7)+S65</f>
        <v>0</v>
      </c>
    </row>
    <row r="66" spans="1:20" ht="14.25">
      <c r="A66" s="6" t="s">
        <v>240</v>
      </c>
      <c r="B66" s="88"/>
      <c r="C66" s="89"/>
      <c r="D66" s="6" t="s">
        <v>241</v>
      </c>
      <c r="E66" s="89"/>
      <c r="F66" s="2" t="s">
        <v>20</v>
      </c>
      <c r="G66" s="6" t="s">
        <v>242</v>
      </c>
      <c r="H66" s="88"/>
      <c r="I66" s="88"/>
      <c r="J66" s="89"/>
      <c r="K66" s="6" t="s">
        <v>243</v>
      </c>
      <c r="L66" s="89"/>
      <c r="M66" s="6" t="s">
        <v>23</v>
      </c>
      <c r="N66" s="89"/>
      <c r="O66" s="3">
        <v>0</v>
      </c>
      <c r="P66" s="2">
        <v>2</v>
      </c>
      <c r="Q66" s="2">
        <v>1</v>
      </c>
      <c r="R66" s="2">
        <v>6</v>
      </c>
      <c r="S66" s="3">
        <v>0</v>
      </c>
      <c r="T66" s="3">
        <f>O66+(P66*'Total Mantenimiento Anual 2021'!$N$7)+(R66*'Total Mantenimiento Anual 2021'!$N$7)+S66</f>
        <v>74074.074074074073</v>
      </c>
    </row>
    <row r="67" spans="1:20" ht="14.25">
      <c r="A67" s="6" t="s">
        <v>244</v>
      </c>
      <c r="B67" s="88"/>
      <c r="C67" s="89"/>
      <c r="D67" s="6" t="s">
        <v>245</v>
      </c>
      <c r="E67" s="89"/>
      <c r="F67" s="2" t="s">
        <v>246</v>
      </c>
      <c r="G67" s="6" t="s">
        <v>247</v>
      </c>
      <c r="H67" s="88"/>
      <c r="I67" s="88"/>
      <c r="J67" s="89"/>
      <c r="K67" s="6" t="s">
        <v>248</v>
      </c>
      <c r="L67" s="89"/>
      <c r="M67" s="6" t="s">
        <v>23</v>
      </c>
      <c r="N67" s="89"/>
      <c r="O67" s="3">
        <v>0</v>
      </c>
      <c r="P67" s="2">
        <v>0</v>
      </c>
      <c r="Q67" s="2">
        <v>0</v>
      </c>
      <c r="R67" s="2">
        <v>0</v>
      </c>
      <c r="S67" s="3">
        <v>0</v>
      </c>
      <c r="T67" s="3">
        <f>O67+(P67*'Total Mantenimiento Anual 2021'!$N$7)+(R67*'Total Mantenimiento Anual 2021'!$N$7)+S67</f>
        <v>0</v>
      </c>
    </row>
    <row r="68" spans="1:20" ht="14.25">
      <c r="A68" s="6" t="s">
        <v>244</v>
      </c>
      <c r="B68" s="88"/>
      <c r="C68" s="89"/>
      <c r="D68" s="6" t="s">
        <v>249</v>
      </c>
      <c r="E68" s="89"/>
      <c r="F68" s="2" t="s">
        <v>246</v>
      </c>
      <c r="G68" s="6" t="s">
        <v>250</v>
      </c>
      <c r="H68" s="88"/>
      <c r="I68" s="88"/>
      <c r="J68" s="89"/>
      <c r="K68" s="6" t="s">
        <v>251</v>
      </c>
      <c r="L68" s="89"/>
      <c r="M68" s="6" t="s">
        <v>23</v>
      </c>
      <c r="N68" s="89"/>
      <c r="O68" s="3">
        <v>0</v>
      </c>
      <c r="P68" s="2">
        <v>0</v>
      </c>
      <c r="Q68" s="2">
        <v>0</v>
      </c>
      <c r="R68" s="2">
        <v>0</v>
      </c>
      <c r="S68" s="3">
        <v>0</v>
      </c>
      <c r="T68" s="3">
        <f>O68+(P68*'Total Mantenimiento Anual 2021'!$N$7)+(R68*'Total Mantenimiento Anual 2021'!$N$7)+S68</f>
        <v>0</v>
      </c>
    </row>
    <row r="69" spans="1:20" ht="14.25">
      <c r="A69" s="6" t="s">
        <v>244</v>
      </c>
      <c r="B69" s="88"/>
      <c r="C69" s="89"/>
      <c r="D69" s="6" t="s">
        <v>245</v>
      </c>
      <c r="E69" s="89"/>
      <c r="F69" s="2" t="s">
        <v>246</v>
      </c>
      <c r="G69" s="6" t="s">
        <v>252</v>
      </c>
      <c r="H69" s="88"/>
      <c r="I69" s="88"/>
      <c r="J69" s="89"/>
      <c r="K69" s="6" t="s">
        <v>253</v>
      </c>
      <c r="L69" s="89"/>
      <c r="M69" s="6" t="s">
        <v>23</v>
      </c>
      <c r="N69" s="89"/>
      <c r="O69" s="3">
        <v>0</v>
      </c>
      <c r="P69" s="2">
        <v>0</v>
      </c>
      <c r="Q69" s="2">
        <v>0</v>
      </c>
      <c r="R69" s="2">
        <v>0</v>
      </c>
      <c r="S69" s="3">
        <v>0</v>
      </c>
      <c r="T69" s="3">
        <f>O69+(P69*'Total Mantenimiento Anual 2021'!$N$7)+(R69*'Total Mantenimiento Anual 2021'!$N$7)+S69</f>
        <v>0</v>
      </c>
    </row>
    <row r="70" spans="1:20" ht="14.25">
      <c r="A70" s="6" t="s">
        <v>244</v>
      </c>
      <c r="B70" s="88"/>
      <c r="C70" s="89"/>
      <c r="D70" s="6" t="s">
        <v>254</v>
      </c>
      <c r="E70" s="89"/>
      <c r="F70" s="2" t="s">
        <v>246</v>
      </c>
      <c r="G70" s="6" t="s">
        <v>255</v>
      </c>
      <c r="H70" s="88"/>
      <c r="I70" s="88"/>
      <c r="J70" s="89"/>
      <c r="K70" s="6" t="s">
        <v>256</v>
      </c>
      <c r="L70" s="89"/>
      <c r="M70" s="6" t="s">
        <v>23</v>
      </c>
      <c r="N70" s="89"/>
      <c r="O70" s="3">
        <v>0</v>
      </c>
      <c r="P70" s="2">
        <v>0</v>
      </c>
      <c r="Q70" s="2">
        <v>0</v>
      </c>
      <c r="R70" s="2">
        <v>0</v>
      </c>
      <c r="S70" s="3">
        <v>0</v>
      </c>
      <c r="T70" s="3">
        <f>O70+(P70*'Total Mantenimiento Anual 2021'!$N$7)+(R70*'Total Mantenimiento Anual 2021'!$N$7)+S70</f>
        <v>0</v>
      </c>
    </row>
    <row r="71" spans="1:20" ht="14.25">
      <c r="A71" s="6" t="s">
        <v>244</v>
      </c>
      <c r="B71" s="88"/>
      <c r="C71" s="89"/>
      <c r="D71" s="6" t="s">
        <v>254</v>
      </c>
      <c r="E71" s="89"/>
      <c r="F71" s="2" t="s">
        <v>246</v>
      </c>
      <c r="G71" s="6" t="s">
        <v>257</v>
      </c>
      <c r="H71" s="88"/>
      <c r="I71" s="88"/>
      <c r="J71" s="89"/>
      <c r="K71" s="6" t="s">
        <v>258</v>
      </c>
      <c r="L71" s="89"/>
      <c r="M71" s="6" t="s">
        <v>66</v>
      </c>
      <c r="N71" s="89"/>
      <c r="O71" s="3">
        <v>0</v>
      </c>
      <c r="P71" s="2">
        <v>0</v>
      </c>
      <c r="Q71" s="2">
        <v>0</v>
      </c>
      <c r="R71" s="2">
        <v>0</v>
      </c>
      <c r="S71" s="3">
        <v>0</v>
      </c>
      <c r="T71" s="3">
        <f>O71+(P71*'Total Mantenimiento Anual 2021'!$N$7)+(R71*'Total Mantenimiento Anual 2021'!$N$7)+S71</f>
        <v>0</v>
      </c>
    </row>
    <row r="72" spans="1:20" ht="14.25">
      <c r="A72" s="6" t="s">
        <v>244</v>
      </c>
      <c r="B72" s="88"/>
      <c r="C72" s="89"/>
      <c r="D72" s="6" t="s">
        <v>259</v>
      </c>
      <c r="E72" s="89"/>
      <c r="F72" s="2" t="s">
        <v>260</v>
      </c>
      <c r="G72" s="6" t="s">
        <v>261</v>
      </c>
      <c r="H72" s="88"/>
      <c r="I72" s="88"/>
      <c r="J72" s="89"/>
      <c r="K72" s="6" t="s">
        <v>262</v>
      </c>
      <c r="L72" s="89"/>
      <c r="M72" s="6" t="s">
        <v>71</v>
      </c>
      <c r="N72" s="89"/>
      <c r="O72" s="3">
        <v>0</v>
      </c>
      <c r="P72" s="2">
        <v>0</v>
      </c>
      <c r="Q72" s="2">
        <v>0</v>
      </c>
      <c r="R72" s="2">
        <v>0</v>
      </c>
      <c r="S72" s="3">
        <v>0</v>
      </c>
      <c r="T72" s="3">
        <f>O72+(P72*'Total Mantenimiento Anual 2021'!$N$7)+(R72*'Total Mantenimiento Anual 2021'!$N$7)+S72</f>
        <v>0</v>
      </c>
    </row>
    <row r="73" spans="1:20" ht="14.25">
      <c r="A73" s="6" t="s">
        <v>244</v>
      </c>
      <c r="B73" s="88"/>
      <c r="C73" s="89"/>
      <c r="D73" s="6" t="s">
        <v>245</v>
      </c>
      <c r="E73" s="89"/>
      <c r="F73" s="2" t="s">
        <v>246</v>
      </c>
      <c r="G73" s="6" t="s">
        <v>263</v>
      </c>
      <c r="H73" s="88"/>
      <c r="I73" s="88"/>
      <c r="J73" s="89"/>
      <c r="K73" s="6" t="s">
        <v>264</v>
      </c>
      <c r="L73" s="89"/>
      <c r="M73" s="6" t="s">
        <v>75</v>
      </c>
      <c r="N73" s="89"/>
      <c r="O73" s="3">
        <v>0</v>
      </c>
      <c r="P73" s="2">
        <v>0</v>
      </c>
      <c r="Q73" s="2">
        <v>0</v>
      </c>
      <c r="R73" s="2">
        <v>0</v>
      </c>
      <c r="S73" s="3">
        <v>0</v>
      </c>
      <c r="T73" s="3">
        <f>O73+(P73*'Total Mantenimiento Anual 2021'!$N$7)+(R73*'Total Mantenimiento Anual 2021'!$N$7)+S73</f>
        <v>0</v>
      </c>
    </row>
    <row r="74" spans="1:20" ht="14.25">
      <c r="A74" s="6" t="s">
        <v>244</v>
      </c>
      <c r="B74" s="88"/>
      <c r="C74" s="89"/>
      <c r="D74" s="6" t="s">
        <v>249</v>
      </c>
      <c r="E74" s="89"/>
      <c r="F74" s="2" t="s">
        <v>246</v>
      </c>
      <c r="G74" s="6" t="s">
        <v>265</v>
      </c>
      <c r="H74" s="88"/>
      <c r="I74" s="88"/>
      <c r="J74" s="89"/>
      <c r="K74" s="6" t="s">
        <v>266</v>
      </c>
      <c r="L74" s="89"/>
      <c r="M74" s="6" t="s">
        <v>30</v>
      </c>
      <c r="N74" s="89"/>
      <c r="O74" s="3">
        <v>0</v>
      </c>
      <c r="P74" s="2">
        <v>0</v>
      </c>
      <c r="Q74" s="2">
        <v>1</v>
      </c>
      <c r="R74" s="2">
        <v>1</v>
      </c>
      <c r="S74" s="3">
        <v>0</v>
      </c>
      <c r="T74" s="3">
        <f>O74+(P74*'Total Mantenimiento Anual 2021'!$N$7)+(R74*'Total Mantenimiento Anual 2021'!$N$7)+S74</f>
        <v>9259.2592592592591</v>
      </c>
    </row>
    <row r="75" spans="1:20" ht="14.25">
      <c r="A75" s="6" t="s">
        <v>244</v>
      </c>
      <c r="B75" s="88"/>
      <c r="C75" s="89"/>
      <c r="D75" s="6" t="s">
        <v>245</v>
      </c>
      <c r="E75" s="89"/>
      <c r="F75" s="2" t="s">
        <v>246</v>
      </c>
      <c r="G75" s="6" t="s">
        <v>267</v>
      </c>
      <c r="H75" s="88"/>
      <c r="I75" s="88"/>
      <c r="J75" s="89"/>
      <c r="K75" s="6" t="s">
        <v>268</v>
      </c>
      <c r="L75" s="89"/>
      <c r="M75" s="6" t="s">
        <v>30</v>
      </c>
      <c r="N75" s="89"/>
      <c r="O75" s="3">
        <v>711963</v>
      </c>
      <c r="P75" s="2">
        <v>0</v>
      </c>
      <c r="Q75" s="2">
        <v>1</v>
      </c>
      <c r="R75" s="2">
        <v>1</v>
      </c>
      <c r="S75" s="3">
        <v>0</v>
      </c>
      <c r="T75" s="3">
        <f>O75+(P75*'Total Mantenimiento Anual 2021'!$N$7)+(R75*'Total Mantenimiento Anual 2021'!$N$7)+S75</f>
        <v>721222.25925925921</v>
      </c>
    </row>
    <row r="76" spans="1:20" ht="14.25">
      <c r="A76" s="6" t="s">
        <v>244</v>
      </c>
      <c r="B76" s="88"/>
      <c r="C76" s="89"/>
      <c r="D76" s="6" t="s">
        <v>245</v>
      </c>
      <c r="E76" s="89"/>
      <c r="F76" s="2" t="s">
        <v>246</v>
      </c>
      <c r="G76" s="6" t="s">
        <v>269</v>
      </c>
      <c r="H76" s="88"/>
      <c r="I76" s="88"/>
      <c r="J76" s="89"/>
      <c r="K76" s="6" t="s">
        <v>270</v>
      </c>
      <c r="L76" s="89"/>
      <c r="M76" s="6" t="s">
        <v>30</v>
      </c>
      <c r="N76" s="89"/>
      <c r="O76" s="3">
        <v>0</v>
      </c>
      <c r="P76" s="2">
        <v>0</v>
      </c>
      <c r="Q76" s="2">
        <v>0</v>
      </c>
      <c r="R76" s="2">
        <v>0</v>
      </c>
      <c r="S76" s="3">
        <v>0</v>
      </c>
      <c r="T76" s="3">
        <f>O76+(P76*'Total Mantenimiento Anual 2021'!$N$7)+(R76*'Total Mantenimiento Anual 2021'!$N$7)+S76</f>
        <v>0</v>
      </c>
    </row>
    <row r="77" spans="1:20" ht="14.25">
      <c r="A77" s="6" t="s">
        <v>244</v>
      </c>
      <c r="B77" s="88"/>
      <c r="C77" s="89"/>
      <c r="D77" s="6" t="s">
        <v>254</v>
      </c>
      <c r="E77" s="89"/>
      <c r="F77" s="2" t="s">
        <v>246</v>
      </c>
      <c r="G77" s="6" t="s">
        <v>273</v>
      </c>
      <c r="H77" s="88"/>
      <c r="I77" s="88"/>
      <c r="J77" s="89"/>
      <c r="K77" s="6" t="s">
        <v>274</v>
      </c>
      <c r="L77" s="89"/>
      <c r="M77" s="6" t="s">
        <v>30</v>
      </c>
      <c r="N77" s="89"/>
      <c r="O77" s="3">
        <v>0</v>
      </c>
      <c r="P77" s="2">
        <v>0</v>
      </c>
      <c r="Q77" s="2">
        <v>0</v>
      </c>
      <c r="R77" s="2">
        <v>0</v>
      </c>
      <c r="S77" s="3">
        <v>0</v>
      </c>
      <c r="T77" s="3">
        <f>O77+(P77*'Total Mantenimiento Anual 2021'!$N$7)+(R77*'Total Mantenimiento Anual 2021'!$N$7)+S77</f>
        <v>0</v>
      </c>
    </row>
    <row r="78" spans="1:20" ht="14.25">
      <c r="A78" s="6" t="s">
        <v>244</v>
      </c>
      <c r="B78" s="88"/>
      <c r="C78" s="89"/>
      <c r="D78" s="6" t="s">
        <v>259</v>
      </c>
      <c r="E78" s="89"/>
      <c r="F78" s="2" t="s">
        <v>260</v>
      </c>
      <c r="G78" s="6" t="s">
        <v>1501</v>
      </c>
      <c r="H78" s="88"/>
      <c r="I78" s="88"/>
      <c r="J78" s="89"/>
      <c r="K78" s="6" t="s">
        <v>1502</v>
      </c>
      <c r="L78" s="89"/>
      <c r="M78" s="6" t="s">
        <v>30</v>
      </c>
      <c r="N78" s="89"/>
      <c r="O78" s="3">
        <v>0</v>
      </c>
      <c r="P78" s="2">
        <v>0</v>
      </c>
      <c r="Q78" s="2">
        <v>0</v>
      </c>
      <c r="R78" s="2">
        <v>0</v>
      </c>
      <c r="S78" s="3">
        <v>0</v>
      </c>
      <c r="T78" s="3">
        <f>O78+(P78*'Total Mantenimiento Anual 2021'!$N$7)+(R78*'Total Mantenimiento Anual 2021'!$N$7)+S78</f>
        <v>0</v>
      </c>
    </row>
    <row r="79" spans="1:20" ht="14.25">
      <c r="A79" s="6" t="s">
        <v>244</v>
      </c>
      <c r="B79" s="88"/>
      <c r="C79" s="89"/>
      <c r="D79" s="6" t="s">
        <v>245</v>
      </c>
      <c r="E79" s="89"/>
      <c r="F79" s="2" t="s">
        <v>246</v>
      </c>
      <c r="G79" s="6" t="s">
        <v>275</v>
      </c>
      <c r="H79" s="88"/>
      <c r="I79" s="88"/>
      <c r="J79" s="89"/>
      <c r="K79" s="6" t="s">
        <v>276</v>
      </c>
      <c r="L79" s="89"/>
      <c r="M79" s="6" t="s">
        <v>81</v>
      </c>
      <c r="N79" s="89"/>
      <c r="O79" s="3">
        <v>0</v>
      </c>
      <c r="P79" s="2">
        <v>0</v>
      </c>
      <c r="Q79" s="2">
        <v>0</v>
      </c>
      <c r="R79" s="2">
        <v>0</v>
      </c>
      <c r="S79" s="3">
        <v>0</v>
      </c>
      <c r="T79" s="3">
        <f>O79+(P79*'Total Mantenimiento Anual 2021'!$N$7)+(R79*'Total Mantenimiento Anual 2021'!$N$7)+S79</f>
        <v>0</v>
      </c>
    </row>
    <row r="80" spans="1:20" ht="14.25">
      <c r="A80" s="6" t="s">
        <v>244</v>
      </c>
      <c r="B80" s="88"/>
      <c r="C80" s="89"/>
      <c r="D80" s="6" t="s">
        <v>245</v>
      </c>
      <c r="E80" s="89"/>
      <c r="F80" s="2" t="s">
        <v>246</v>
      </c>
      <c r="G80" s="6" t="s">
        <v>277</v>
      </c>
      <c r="H80" s="88"/>
      <c r="I80" s="88"/>
      <c r="J80" s="89"/>
      <c r="K80" s="6" t="s">
        <v>278</v>
      </c>
      <c r="L80" s="89"/>
      <c r="M80" s="6" t="s">
        <v>88</v>
      </c>
      <c r="N80" s="89"/>
      <c r="O80" s="3">
        <v>0</v>
      </c>
      <c r="P80" s="2">
        <v>0</v>
      </c>
      <c r="Q80" s="2">
        <v>0</v>
      </c>
      <c r="R80" s="2">
        <v>0</v>
      </c>
      <c r="S80" s="3">
        <v>0</v>
      </c>
      <c r="T80" s="3">
        <f>O80+(P80*'Total Mantenimiento Anual 2021'!$N$7)+(R80*'Total Mantenimiento Anual 2021'!$N$7)+S80</f>
        <v>0</v>
      </c>
    </row>
    <row r="81" spans="1:20" ht="14.25">
      <c r="A81" s="6" t="s">
        <v>244</v>
      </c>
      <c r="B81" s="88"/>
      <c r="C81" s="89"/>
      <c r="D81" s="6" t="s">
        <v>249</v>
      </c>
      <c r="E81" s="89"/>
      <c r="F81" s="2" t="s">
        <v>246</v>
      </c>
      <c r="G81" s="6" t="s">
        <v>279</v>
      </c>
      <c r="H81" s="88"/>
      <c r="I81" s="88"/>
      <c r="J81" s="89"/>
      <c r="K81" s="6" t="s">
        <v>280</v>
      </c>
      <c r="L81" s="89"/>
      <c r="M81" s="6" t="s">
        <v>96</v>
      </c>
      <c r="N81" s="89"/>
      <c r="O81" s="3">
        <v>0</v>
      </c>
      <c r="P81" s="2">
        <v>0</v>
      </c>
      <c r="Q81" s="2">
        <v>0</v>
      </c>
      <c r="R81" s="2">
        <v>0</v>
      </c>
      <c r="S81" s="3">
        <v>0</v>
      </c>
      <c r="T81" s="3">
        <f>O81+(P81*'Total Mantenimiento Anual 2021'!$N$7)+(R81*'Total Mantenimiento Anual 2021'!$N$7)+S81</f>
        <v>0</v>
      </c>
    </row>
    <row r="82" spans="1:20" ht="14.25">
      <c r="A82" s="6" t="s">
        <v>244</v>
      </c>
      <c r="B82" s="88"/>
      <c r="C82" s="89"/>
      <c r="D82" s="6" t="s">
        <v>249</v>
      </c>
      <c r="E82" s="89"/>
      <c r="F82" s="2" t="s">
        <v>246</v>
      </c>
      <c r="G82" s="6" t="s">
        <v>281</v>
      </c>
      <c r="H82" s="88"/>
      <c r="I82" s="88"/>
      <c r="J82" s="89"/>
      <c r="K82" s="6" t="s">
        <v>282</v>
      </c>
      <c r="L82" s="89"/>
      <c r="M82" s="6" t="s">
        <v>96</v>
      </c>
      <c r="N82" s="89"/>
      <c r="O82" s="3">
        <v>0</v>
      </c>
      <c r="P82" s="2">
        <v>0</v>
      </c>
      <c r="Q82" s="2">
        <v>0</v>
      </c>
      <c r="R82" s="2">
        <v>0</v>
      </c>
      <c r="S82" s="3">
        <v>0</v>
      </c>
      <c r="T82" s="3">
        <f>O82+(P82*'Total Mantenimiento Anual 2021'!$N$7)+(R82*'Total Mantenimiento Anual 2021'!$N$7)+S82</f>
        <v>0</v>
      </c>
    </row>
    <row r="83" spans="1:20" ht="14.25">
      <c r="A83" s="6" t="s">
        <v>244</v>
      </c>
      <c r="B83" s="88"/>
      <c r="C83" s="89"/>
      <c r="D83" s="6" t="s">
        <v>249</v>
      </c>
      <c r="E83" s="89"/>
      <c r="F83" s="2" t="s">
        <v>246</v>
      </c>
      <c r="G83" s="6" t="s">
        <v>283</v>
      </c>
      <c r="H83" s="88"/>
      <c r="I83" s="88"/>
      <c r="J83" s="89"/>
      <c r="K83" s="6" t="s">
        <v>284</v>
      </c>
      <c r="L83" s="89"/>
      <c r="M83" s="6" t="s">
        <v>96</v>
      </c>
      <c r="N83" s="89"/>
      <c r="O83" s="3">
        <v>0</v>
      </c>
      <c r="P83" s="2">
        <v>0</v>
      </c>
      <c r="Q83" s="2">
        <v>0</v>
      </c>
      <c r="R83" s="2">
        <v>0</v>
      </c>
      <c r="S83" s="3">
        <v>0</v>
      </c>
      <c r="T83" s="3">
        <f>O83+(P83*'Total Mantenimiento Anual 2021'!$N$7)+(R83*'Total Mantenimiento Anual 2021'!$N$7)+S83</f>
        <v>0</v>
      </c>
    </row>
    <row r="84" spans="1:20" ht="14.25">
      <c r="A84" s="6" t="s">
        <v>244</v>
      </c>
      <c r="B84" s="88"/>
      <c r="C84" s="89"/>
      <c r="D84" s="6" t="s">
        <v>285</v>
      </c>
      <c r="E84" s="89"/>
      <c r="F84" s="2" t="s">
        <v>246</v>
      </c>
      <c r="G84" s="6" t="s">
        <v>286</v>
      </c>
      <c r="H84" s="88"/>
      <c r="I84" s="88"/>
      <c r="J84" s="89"/>
      <c r="K84" s="6" t="s">
        <v>287</v>
      </c>
      <c r="L84" s="89"/>
      <c r="M84" s="6" t="s">
        <v>138</v>
      </c>
      <c r="N84" s="89"/>
      <c r="O84" s="3">
        <v>0</v>
      </c>
      <c r="P84" s="2">
        <v>0</v>
      </c>
      <c r="Q84" s="2">
        <v>0</v>
      </c>
      <c r="R84" s="2">
        <v>0</v>
      </c>
      <c r="S84" s="3">
        <v>0</v>
      </c>
      <c r="T84" s="3">
        <f>O84+(P84*'Total Mantenimiento Anual 2021'!$N$7)+(R84*'Total Mantenimiento Anual 2021'!$N$7)+S84</f>
        <v>0</v>
      </c>
    </row>
    <row r="85" spans="1:20" ht="14.25">
      <c r="A85" s="6" t="s">
        <v>244</v>
      </c>
      <c r="B85" s="88"/>
      <c r="C85" s="89"/>
      <c r="D85" s="6" t="s">
        <v>249</v>
      </c>
      <c r="E85" s="89"/>
      <c r="F85" s="2" t="s">
        <v>246</v>
      </c>
      <c r="G85" s="6" t="s">
        <v>288</v>
      </c>
      <c r="H85" s="88"/>
      <c r="I85" s="88"/>
      <c r="J85" s="89"/>
      <c r="K85" s="6" t="s">
        <v>289</v>
      </c>
      <c r="L85" s="89"/>
      <c r="M85" s="6" t="s">
        <v>138</v>
      </c>
      <c r="N85" s="89"/>
      <c r="O85" s="3">
        <v>0</v>
      </c>
      <c r="P85" s="2">
        <v>0</v>
      </c>
      <c r="Q85" s="2">
        <v>0</v>
      </c>
      <c r="R85" s="2">
        <v>0</v>
      </c>
      <c r="S85" s="3">
        <v>0</v>
      </c>
      <c r="T85" s="3">
        <f>O85+(P85*'Total Mantenimiento Anual 2021'!$N$7)+(R85*'Total Mantenimiento Anual 2021'!$N$7)+S85</f>
        <v>0</v>
      </c>
    </row>
    <row r="86" spans="1:20" ht="14.25">
      <c r="A86" s="6" t="s">
        <v>244</v>
      </c>
      <c r="B86" s="88"/>
      <c r="C86" s="89"/>
      <c r="D86" s="6" t="s">
        <v>249</v>
      </c>
      <c r="E86" s="89"/>
      <c r="F86" s="2" t="s">
        <v>246</v>
      </c>
      <c r="G86" s="6" t="s">
        <v>290</v>
      </c>
      <c r="H86" s="88"/>
      <c r="I86" s="88"/>
      <c r="J86" s="89"/>
      <c r="K86" s="6" t="s">
        <v>291</v>
      </c>
      <c r="L86" s="89"/>
      <c r="M86" s="6" t="s">
        <v>35</v>
      </c>
      <c r="N86" s="89"/>
      <c r="O86" s="3">
        <v>0</v>
      </c>
      <c r="P86" s="2">
        <v>0</v>
      </c>
      <c r="Q86" s="2">
        <v>0</v>
      </c>
      <c r="R86" s="2">
        <v>0</v>
      </c>
      <c r="S86" s="3">
        <v>0</v>
      </c>
      <c r="T86" s="3">
        <f>O86+(P86*'Total Mantenimiento Anual 2021'!$N$7)+(R86*'Total Mantenimiento Anual 2021'!$N$7)+S86</f>
        <v>0</v>
      </c>
    </row>
    <row r="87" spans="1:20" ht="14.25">
      <c r="A87" s="6" t="s">
        <v>244</v>
      </c>
      <c r="B87" s="88"/>
      <c r="C87" s="89"/>
      <c r="D87" s="6" t="s">
        <v>245</v>
      </c>
      <c r="E87" s="89"/>
      <c r="F87" s="2" t="s">
        <v>246</v>
      </c>
      <c r="G87" s="6" t="s">
        <v>292</v>
      </c>
      <c r="H87" s="88"/>
      <c r="I87" s="88"/>
      <c r="J87" s="89"/>
      <c r="K87" s="6" t="s">
        <v>293</v>
      </c>
      <c r="L87" s="89"/>
      <c r="M87" s="6" t="s">
        <v>35</v>
      </c>
      <c r="N87" s="89"/>
      <c r="O87" s="3">
        <v>0</v>
      </c>
      <c r="P87" s="2">
        <v>0</v>
      </c>
      <c r="Q87" s="2">
        <v>0</v>
      </c>
      <c r="R87" s="2">
        <v>0</v>
      </c>
      <c r="S87" s="3">
        <v>0</v>
      </c>
      <c r="T87" s="3">
        <f>O87+(P87*'Total Mantenimiento Anual 2021'!$N$7)+(R87*'Total Mantenimiento Anual 2021'!$N$7)+S87</f>
        <v>0</v>
      </c>
    </row>
    <row r="88" spans="1:20" ht="14.25">
      <c r="A88" s="6" t="s">
        <v>244</v>
      </c>
      <c r="B88" s="88"/>
      <c r="C88" s="89"/>
      <c r="D88" s="6" t="s">
        <v>245</v>
      </c>
      <c r="E88" s="89"/>
      <c r="F88" s="2" t="s">
        <v>246</v>
      </c>
      <c r="G88" s="6" t="s">
        <v>294</v>
      </c>
      <c r="H88" s="88"/>
      <c r="I88" s="88"/>
      <c r="J88" s="89"/>
      <c r="K88" s="6" t="s">
        <v>295</v>
      </c>
      <c r="L88" s="89"/>
      <c r="M88" s="6" t="s">
        <v>239</v>
      </c>
      <c r="N88" s="89"/>
      <c r="O88" s="3">
        <v>0</v>
      </c>
      <c r="P88" s="2">
        <v>0</v>
      </c>
      <c r="Q88" s="2">
        <v>0</v>
      </c>
      <c r="R88" s="2">
        <v>0</v>
      </c>
      <c r="S88" s="3">
        <v>0</v>
      </c>
      <c r="T88" s="3">
        <f>O88+(P88*'Total Mantenimiento Anual 2021'!$N$7)+(R88*'Total Mantenimiento Anual 2021'!$N$7)+S88</f>
        <v>0</v>
      </c>
    </row>
    <row r="89" spans="1:20" ht="14.25">
      <c r="A89" s="6" t="s">
        <v>244</v>
      </c>
      <c r="B89" s="88"/>
      <c r="C89" s="89"/>
      <c r="D89" s="6" t="s">
        <v>245</v>
      </c>
      <c r="E89" s="89"/>
      <c r="F89" s="2" t="s">
        <v>246</v>
      </c>
      <c r="G89" s="6" t="s">
        <v>296</v>
      </c>
      <c r="H89" s="88"/>
      <c r="I89" s="88"/>
      <c r="J89" s="89"/>
      <c r="K89" s="6" t="s">
        <v>297</v>
      </c>
      <c r="L89" s="89"/>
      <c r="M89" s="6" t="s">
        <v>239</v>
      </c>
      <c r="N89" s="89"/>
      <c r="O89" s="3">
        <v>0</v>
      </c>
      <c r="P89" s="2">
        <v>0</v>
      </c>
      <c r="Q89" s="2">
        <v>0</v>
      </c>
      <c r="R89" s="2">
        <v>0</v>
      </c>
      <c r="S89" s="3">
        <v>0</v>
      </c>
      <c r="T89" s="3">
        <f>O89+(P89*'Total Mantenimiento Anual 2021'!$N$7)+(R89*'Total Mantenimiento Anual 2021'!$N$7)+S89</f>
        <v>0</v>
      </c>
    </row>
    <row r="90" spans="1:20" ht="14.25">
      <c r="A90" s="6" t="s">
        <v>244</v>
      </c>
      <c r="B90" s="88"/>
      <c r="C90" s="89"/>
      <c r="D90" s="6" t="s">
        <v>245</v>
      </c>
      <c r="E90" s="89"/>
      <c r="F90" s="2" t="s">
        <v>246</v>
      </c>
      <c r="G90" s="6" t="s">
        <v>298</v>
      </c>
      <c r="H90" s="88"/>
      <c r="I90" s="88"/>
      <c r="J90" s="89"/>
      <c r="K90" s="6" t="s">
        <v>299</v>
      </c>
      <c r="L90" s="89"/>
      <c r="M90" s="6" t="s">
        <v>106</v>
      </c>
      <c r="N90" s="89"/>
      <c r="O90" s="3">
        <v>0</v>
      </c>
      <c r="P90" s="2">
        <v>0</v>
      </c>
      <c r="Q90" s="2">
        <v>0</v>
      </c>
      <c r="R90" s="2">
        <v>0</v>
      </c>
      <c r="S90" s="3">
        <v>0</v>
      </c>
      <c r="T90" s="3">
        <f>O90+(P90*'Total Mantenimiento Anual 2021'!$N$7)+(R90*'Total Mantenimiento Anual 2021'!$N$7)+S90</f>
        <v>0</v>
      </c>
    </row>
    <row r="91" spans="1:20" ht="14.25">
      <c r="A91" s="6" t="s">
        <v>244</v>
      </c>
      <c r="B91" s="88"/>
      <c r="C91" s="89"/>
      <c r="D91" s="6" t="s">
        <v>259</v>
      </c>
      <c r="E91" s="89"/>
      <c r="F91" s="2" t="s">
        <v>260</v>
      </c>
      <c r="G91" s="6" t="s">
        <v>300</v>
      </c>
      <c r="H91" s="88"/>
      <c r="I91" s="88"/>
      <c r="J91" s="89"/>
      <c r="K91" s="6" t="s">
        <v>301</v>
      </c>
      <c r="L91" s="89"/>
      <c r="M91" s="6" t="s">
        <v>302</v>
      </c>
      <c r="N91" s="89"/>
      <c r="O91" s="3">
        <v>0</v>
      </c>
      <c r="P91" s="2">
        <v>0</v>
      </c>
      <c r="Q91" s="2">
        <v>0</v>
      </c>
      <c r="R91" s="2">
        <v>0</v>
      </c>
      <c r="S91" s="3">
        <v>0</v>
      </c>
      <c r="T91" s="3">
        <f>O91+(P91*'Total Mantenimiento Anual 2021'!$N$7)+(R91*'Total Mantenimiento Anual 2021'!$N$7)+S91</f>
        <v>0</v>
      </c>
    </row>
    <row r="92" spans="1:20" ht="14.25">
      <c r="A92" s="6" t="s">
        <v>244</v>
      </c>
      <c r="B92" s="88"/>
      <c r="C92" s="89"/>
      <c r="D92" s="6" t="s">
        <v>245</v>
      </c>
      <c r="E92" s="89"/>
      <c r="F92" s="2" t="s">
        <v>246</v>
      </c>
      <c r="G92" s="6" t="s">
        <v>303</v>
      </c>
      <c r="H92" s="88"/>
      <c r="I92" s="88"/>
      <c r="J92" s="89"/>
      <c r="K92" s="6" t="s">
        <v>304</v>
      </c>
      <c r="L92" s="89"/>
      <c r="M92" s="6" t="s">
        <v>302</v>
      </c>
      <c r="N92" s="89"/>
      <c r="O92" s="3">
        <v>0</v>
      </c>
      <c r="P92" s="2">
        <v>1</v>
      </c>
      <c r="Q92" s="2">
        <v>1</v>
      </c>
      <c r="R92" s="2">
        <v>1</v>
      </c>
      <c r="S92" s="3">
        <v>0</v>
      </c>
      <c r="T92" s="3">
        <f>O92+(P92*'Total Mantenimiento Anual 2021'!$N$7)+(R92*'Total Mantenimiento Anual 2021'!$N$7)+S92</f>
        <v>18518.518518518518</v>
      </c>
    </row>
    <row r="93" spans="1:20" ht="14.25">
      <c r="A93" s="6" t="s">
        <v>305</v>
      </c>
      <c r="B93" s="88"/>
      <c r="C93" s="89"/>
      <c r="D93" s="6" t="s">
        <v>306</v>
      </c>
      <c r="E93" s="89"/>
      <c r="F93" s="2" t="s">
        <v>307</v>
      </c>
      <c r="G93" s="6" t="s">
        <v>308</v>
      </c>
      <c r="H93" s="88"/>
      <c r="I93" s="88"/>
      <c r="J93" s="89"/>
      <c r="K93" s="6" t="s">
        <v>309</v>
      </c>
      <c r="L93" s="89"/>
      <c r="M93" s="6" t="s">
        <v>310</v>
      </c>
      <c r="N93" s="89"/>
      <c r="O93" s="3">
        <v>0</v>
      </c>
      <c r="P93" s="2">
        <v>0</v>
      </c>
      <c r="Q93" s="2">
        <v>0</v>
      </c>
      <c r="R93" s="2">
        <v>0</v>
      </c>
      <c r="S93" s="3">
        <v>0</v>
      </c>
      <c r="T93" s="3">
        <f>O93+(P93*'Total Mantenimiento Anual 2021'!$N$7)+(R93*'Total Mantenimiento Anual 2021'!$N$7)+S93</f>
        <v>0</v>
      </c>
    </row>
    <row r="94" spans="1:20" ht="14.25">
      <c r="A94" s="6" t="s">
        <v>305</v>
      </c>
      <c r="B94" s="88"/>
      <c r="C94" s="89"/>
      <c r="D94" s="6" t="s">
        <v>306</v>
      </c>
      <c r="E94" s="89"/>
      <c r="F94" s="2" t="s">
        <v>307</v>
      </c>
      <c r="G94" s="6" t="s">
        <v>311</v>
      </c>
      <c r="H94" s="88"/>
      <c r="I94" s="88"/>
      <c r="J94" s="89"/>
      <c r="K94" s="6" t="s">
        <v>312</v>
      </c>
      <c r="L94" s="89"/>
      <c r="M94" s="6" t="s">
        <v>310</v>
      </c>
      <c r="N94" s="89"/>
      <c r="O94" s="3">
        <v>0</v>
      </c>
      <c r="P94" s="2">
        <v>0</v>
      </c>
      <c r="Q94" s="2">
        <v>0</v>
      </c>
      <c r="R94" s="2">
        <v>0</v>
      </c>
      <c r="S94" s="3">
        <v>0</v>
      </c>
      <c r="T94" s="3">
        <f>O94+(P94*'Total Mantenimiento Anual 2021'!$N$7)+(R94*'Total Mantenimiento Anual 2021'!$N$7)+S94</f>
        <v>0</v>
      </c>
    </row>
    <row r="95" spans="1:20" ht="14.25">
      <c r="A95" s="6" t="s">
        <v>313</v>
      </c>
      <c r="B95" s="88"/>
      <c r="C95" s="89"/>
      <c r="D95" s="6" t="s">
        <v>314</v>
      </c>
      <c r="E95" s="89"/>
      <c r="F95" s="2" t="s">
        <v>315</v>
      </c>
      <c r="G95" s="6" t="s">
        <v>316</v>
      </c>
      <c r="H95" s="88"/>
      <c r="I95" s="88"/>
      <c r="J95" s="89"/>
      <c r="K95" s="6" t="s">
        <v>317</v>
      </c>
      <c r="L95" s="89"/>
      <c r="M95" s="6" t="s">
        <v>318</v>
      </c>
      <c r="N95" s="89"/>
      <c r="O95" s="3">
        <v>0</v>
      </c>
      <c r="P95" s="2">
        <v>0</v>
      </c>
      <c r="Q95" s="2">
        <v>0</v>
      </c>
      <c r="R95" s="2">
        <v>0</v>
      </c>
      <c r="S95" s="3">
        <v>0</v>
      </c>
      <c r="T95" s="3">
        <f>O95+(P95*'Total Mantenimiento Anual 2021'!$N$7)+(R95*'Total Mantenimiento Anual 2021'!$N$7)+S95</f>
        <v>0</v>
      </c>
    </row>
    <row r="96" spans="1:20" ht="14.25">
      <c r="A96" s="6" t="s">
        <v>319</v>
      </c>
      <c r="B96" s="88"/>
      <c r="C96" s="89"/>
      <c r="D96" s="6" t="s">
        <v>320</v>
      </c>
      <c r="E96" s="89"/>
      <c r="F96" s="2" t="s">
        <v>260</v>
      </c>
      <c r="G96" s="6" t="s">
        <v>321</v>
      </c>
      <c r="H96" s="88"/>
      <c r="I96" s="88"/>
      <c r="J96" s="89"/>
      <c r="K96" s="6" t="s">
        <v>322</v>
      </c>
      <c r="L96" s="89"/>
      <c r="M96" s="6" t="s">
        <v>23</v>
      </c>
      <c r="N96" s="89"/>
      <c r="O96" s="3">
        <v>0</v>
      </c>
      <c r="P96" s="2">
        <v>0</v>
      </c>
      <c r="Q96" s="2">
        <v>0</v>
      </c>
      <c r="R96" s="2">
        <v>0</v>
      </c>
      <c r="S96" s="3">
        <v>0</v>
      </c>
      <c r="T96" s="3">
        <f>O96+(P96*'Total Mantenimiento Anual 2021'!$N$7)+(R96*'Total Mantenimiento Anual 2021'!$N$7)+S96</f>
        <v>0</v>
      </c>
    </row>
    <row r="97" spans="1:20" ht="14.25">
      <c r="A97" s="6" t="s">
        <v>319</v>
      </c>
      <c r="B97" s="88"/>
      <c r="C97" s="89"/>
      <c r="D97" s="6" t="s">
        <v>320</v>
      </c>
      <c r="E97" s="89"/>
      <c r="F97" s="2" t="s">
        <v>260</v>
      </c>
      <c r="G97" s="6" t="s">
        <v>323</v>
      </c>
      <c r="H97" s="88"/>
      <c r="I97" s="88"/>
      <c r="J97" s="89"/>
      <c r="K97" s="6" t="s">
        <v>324</v>
      </c>
      <c r="L97" s="89"/>
      <c r="M97" s="6" t="s">
        <v>71</v>
      </c>
      <c r="N97" s="89"/>
      <c r="O97" s="3">
        <v>0</v>
      </c>
      <c r="P97" s="2">
        <v>0</v>
      </c>
      <c r="Q97" s="2">
        <v>0</v>
      </c>
      <c r="R97" s="2">
        <v>0</v>
      </c>
      <c r="S97" s="3">
        <v>0</v>
      </c>
      <c r="T97" s="3">
        <f>O97+(P97*'Total Mantenimiento Anual 2021'!$N$7)+(R97*'Total Mantenimiento Anual 2021'!$N$7)+S97</f>
        <v>0</v>
      </c>
    </row>
    <row r="98" spans="1:20" ht="14.25">
      <c r="A98" s="6" t="s">
        <v>319</v>
      </c>
      <c r="B98" s="88"/>
      <c r="C98" s="89"/>
      <c r="D98" s="6" t="s">
        <v>325</v>
      </c>
      <c r="E98" s="89"/>
      <c r="F98" s="2" t="s">
        <v>1503</v>
      </c>
      <c r="G98" s="6" t="s">
        <v>326</v>
      </c>
      <c r="H98" s="88"/>
      <c r="I98" s="88"/>
      <c r="J98" s="89"/>
      <c r="K98" s="6" t="s">
        <v>327</v>
      </c>
      <c r="L98" s="89"/>
      <c r="M98" s="6" t="s">
        <v>328</v>
      </c>
      <c r="N98" s="89"/>
      <c r="O98" s="3">
        <v>0</v>
      </c>
      <c r="P98" s="2">
        <v>0</v>
      </c>
      <c r="Q98" s="2">
        <v>0</v>
      </c>
      <c r="R98" s="2">
        <v>0</v>
      </c>
      <c r="S98" s="3">
        <v>0</v>
      </c>
      <c r="T98" s="3">
        <f>O98+(P98*'Total Mantenimiento Anual 2021'!$N$7)+(R98*'Total Mantenimiento Anual 2021'!$N$7)+S98</f>
        <v>0</v>
      </c>
    </row>
    <row r="99" spans="1:20" ht="14.25">
      <c r="A99" s="6" t="s">
        <v>319</v>
      </c>
      <c r="B99" s="88"/>
      <c r="C99" s="89"/>
      <c r="D99" s="6" t="s">
        <v>329</v>
      </c>
      <c r="E99" s="89"/>
      <c r="F99" s="2" t="s">
        <v>330</v>
      </c>
      <c r="G99" s="6" t="s">
        <v>331</v>
      </c>
      <c r="H99" s="88"/>
      <c r="I99" s="88"/>
      <c r="J99" s="89"/>
      <c r="K99" s="6" t="s">
        <v>332</v>
      </c>
      <c r="L99" s="89"/>
      <c r="M99" s="6" t="s">
        <v>328</v>
      </c>
      <c r="N99" s="89"/>
      <c r="O99" s="3">
        <v>0</v>
      </c>
      <c r="P99" s="2">
        <v>0</v>
      </c>
      <c r="Q99" s="2">
        <v>0</v>
      </c>
      <c r="R99" s="2">
        <v>0</v>
      </c>
      <c r="S99" s="3">
        <v>0</v>
      </c>
      <c r="T99" s="3">
        <f>O99+(P99*'Total Mantenimiento Anual 2021'!$N$7)+(R99*'Total Mantenimiento Anual 2021'!$N$7)+S99</f>
        <v>0</v>
      </c>
    </row>
    <row r="100" spans="1:20" ht="14.25">
      <c r="A100" s="6" t="s">
        <v>319</v>
      </c>
      <c r="B100" s="88"/>
      <c r="C100" s="89"/>
      <c r="D100" s="6" t="s">
        <v>333</v>
      </c>
      <c r="E100" s="89"/>
      <c r="F100" s="2" t="s">
        <v>330</v>
      </c>
      <c r="G100" s="6" t="s">
        <v>334</v>
      </c>
      <c r="H100" s="88"/>
      <c r="I100" s="88"/>
      <c r="J100" s="89"/>
      <c r="K100" s="6" t="s">
        <v>335</v>
      </c>
      <c r="L100" s="89"/>
      <c r="M100" s="6" t="s">
        <v>328</v>
      </c>
      <c r="N100" s="89"/>
      <c r="O100" s="3">
        <v>0</v>
      </c>
      <c r="P100" s="2">
        <v>0</v>
      </c>
      <c r="Q100" s="2">
        <v>0</v>
      </c>
      <c r="R100" s="2">
        <v>0</v>
      </c>
      <c r="S100" s="3">
        <v>0</v>
      </c>
      <c r="T100" s="3">
        <f>O100+(P100*'Total Mantenimiento Anual 2021'!$N$7)+(R100*'Total Mantenimiento Anual 2021'!$N$7)+S100</f>
        <v>0</v>
      </c>
    </row>
    <row r="101" spans="1:20" ht="14.25">
      <c r="A101" s="6" t="s">
        <v>319</v>
      </c>
      <c r="B101" s="88"/>
      <c r="C101" s="89"/>
      <c r="D101" s="6" t="s">
        <v>336</v>
      </c>
      <c r="E101" s="89"/>
      <c r="F101" s="2" t="s">
        <v>1503</v>
      </c>
      <c r="G101" s="6" t="s">
        <v>337</v>
      </c>
      <c r="H101" s="88"/>
      <c r="I101" s="88"/>
      <c r="J101" s="89"/>
      <c r="K101" s="6" t="s">
        <v>338</v>
      </c>
      <c r="L101" s="89"/>
      <c r="M101" s="6" t="s">
        <v>75</v>
      </c>
      <c r="N101" s="89"/>
      <c r="O101" s="3">
        <v>0</v>
      </c>
      <c r="P101" s="2">
        <v>0</v>
      </c>
      <c r="Q101" s="2">
        <v>1</v>
      </c>
      <c r="R101" s="2">
        <v>6</v>
      </c>
      <c r="S101" s="3">
        <v>0</v>
      </c>
      <c r="T101" s="3">
        <f>O101+(P101*'Total Mantenimiento Anual 2021'!$N$7)+(R101*'Total Mantenimiento Anual 2021'!$N$7)+S101</f>
        <v>55555.555555555555</v>
      </c>
    </row>
    <row r="102" spans="1:20" ht="14.25">
      <c r="A102" s="6" t="s">
        <v>319</v>
      </c>
      <c r="B102" s="88"/>
      <c r="C102" s="89"/>
      <c r="D102" s="6" t="s">
        <v>339</v>
      </c>
      <c r="E102" s="89"/>
      <c r="F102" s="2" t="s">
        <v>330</v>
      </c>
      <c r="G102" s="6" t="s">
        <v>340</v>
      </c>
      <c r="H102" s="88"/>
      <c r="I102" s="88"/>
      <c r="J102" s="89"/>
      <c r="K102" s="6" t="s">
        <v>341</v>
      </c>
      <c r="L102" s="89"/>
      <c r="M102" s="6" t="s">
        <v>75</v>
      </c>
      <c r="N102" s="89"/>
      <c r="O102" s="3">
        <v>0</v>
      </c>
      <c r="P102" s="2">
        <v>0</v>
      </c>
      <c r="Q102" s="2">
        <v>0</v>
      </c>
      <c r="R102" s="2">
        <v>0</v>
      </c>
      <c r="S102" s="3">
        <v>0</v>
      </c>
      <c r="T102" s="3">
        <f>O102+(P102*'Total Mantenimiento Anual 2021'!$N$7)+(R102*'Total Mantenimiento Anual 2021'!$N$7)+S102</f>
        <v>0</v>
      </c>
    </row>
    <row r="103" spans="1:20" ht="14.25">
      <c r="A103" s="6" t="s">
        <v>342</v>
      </c>
      <c r="B103" s="88"/>
      <c r="C103" s="89"/>
      <c r="D103" s="6" t="s">
        <v>343</v>
      </c>
      <c r="E103" s="89"/>
      <c r="F103" s="2" t="s">
        <v>330</v>
      </c>
      <c r="G103" s="6" t="s">
        <v>344</v>
      </c>
      <c r="H103" s="88"/>
      <c r="I103" s="88"/>
      <c r="J103" s="89"/>
      <c r="K103" s="6" t="s">
        <v>345</v>
      </c>
      <c r="L103" s="89"/>
      <c r="M103" s="6" t="s">
        <v>75</v>
      </c>
      <c r="N103" s="89"/>
      <c r="O103" s="3">
        <v>0</v>
      </c>
      <c r="P103" s="2">
        <v>0</v>
      </c>
      <c r="Q103" s="2">
        <v>0</v>
      </c>
      <c r="R103" s="2">
        <v>0</v>
      </c>
      <c r="S103" s="3">
        <v>0</v>
      </c>
      <c r="T103" s="3">
        <f>O103+(P103*'Total Mantenimiento Anual 2021'!$N$7)+(R103*'Total Mantenimiento Anual 2021'!$N$7)+S103</f>
        <v>0</v>
      </c>
    </row>
    <row r="104" spans="1:20" ht="14.25">
      <c r="A104" s="6" t="s">
        <v>346</v>
      </c>
      <c r="B104" s="88"/>
      <c r="C104" s="89"/>
      <c r="D104" s="6" t="s">
        <v>347</v>
      </c>
      <c r="E104" s="89"/>
      <c r="F104" s="2" t="s">
        <v>348</v>
      </c>
      <c r="G104" s="6" t="s">
        <v>349</v>
      </c>
      <c r="H104" s="88"/>
      <c r="I104" s="88"/>
      <c r="J104" s="89"/>
      <c r="K104" s="6" t="s">
        <v>350</v>
      </c>
      <c r="L104" s="89"/>
      <c r="M104" s="6" t="s">
        <v>30</v>
      </c>
      <c r="N104" s="89"/>
      <c r="O104" s="3">
        <v>0</v>
      </c>
      <c r="P104" s="2">
        <v>0</v>
      </c>
      <c r="Q104" s="2">
        <v>0</v>
      </c>
      <c r="R104" s="2">
        <v>0</v>
      </c>
      <c r="S104" s="3">
        <v>0</v>
      </c>
      <c r="T104" s="3">
        <f>O104+(P104*'Total Mantenimiento Anual 2021'!$N$7)+(R104*'Total Mantenimiento Anual 2021'!$N$7)+S104</f>
        <v>0</v>
      </c>
    </row>
    <row r="105" spans="1:20" ht="14.25">
      <c r="A105" s="6" t="s">
        <v>346</v>
      </c>
      <c r="B105" s="88"/>
      <c r="C105" s="89"/>
      <c r="D105" s="6" t="s">
        <v>351</v>
      </c>
      <c r="E105" s="89"/>
      <c r="F105" s="2" t="s">
        <v>260</v>
      </c>
      <c r="G105" s="6" t="s">
        <v>352</v>
      </c>
      <c r="H105" s="88"/>
      <c r="I105" s="88"/>
      <c r="J105" s="89"/>
      <c r="K105" s="6" t="s">
        <v>353</v>
      </c>
      <c r="L105" s="89"/>
      <c r="M105" s="6" t="s">
        <v>30</v>
      </c>
      <c r="N105" s="89"/>
      <c r="O105" s="3">
        <v>0</v>
      </c>
      <c r="P105" s="2">
        <v>0</v>
      </c>
      <c r="Q105" s="2">
        <v>0</v>
      </c>
      <c r="R105" s="2">
        <v>0</v>
      </c>
      <c r="S105" s="3">
        <v>0</v>
      </c>
      <c r="T105" s="3">
        <f>O105+(P105*'Total Mantenimiento Anual 2021'!$N$7)+(R105*'Total Mantenimiento Anual 2021'!$N$7)+S105</f>
        <v>0</v>
      </c>
    </row>
    <row r="106" spans="1:20" ht="14.25">
      <c r="A106" s="6" t="s">
        <v>346</v>
      </c>
      <c r="B106" s="88"/>
      <c r="C106" s="89"/>
      <c r="D106" s="6" t="s">
        <v>354</v>
      </c>
      <c r="E106" s="89"/>
      <c r="F106" s="2" t="s">
        <v>330</v>
      </c>
      <c r="G106" s="6" t="s">
        <v>355</v>
      </c>
      <c r="H106" s="88"/>
      <c r="I106" s="88"/>
      <c r="J106" s="89"/>
      <c r="K106" s="6" t="s">
        <v>356</v>
      </c>
      <c r="L106" s="89"/>
      <c r="M106" s="6" t="s">
        <v>318</v>
      </c>
      <c r="N106" s="89"/>
      <c r="O106" s="3">
        <v>0</v>
      </c>
      <c r="P106" s="2">
        <v>0</v>
      </c>
      <c r="Q106" s="2">
        <v>0</v>
      </c>
      <c r="R106" s="2">
        <v>0</v>
      </c>
      <c r="S106" s="3">
        <v>0</v>
      </c>
      <c r="T106" s="3">
        <f>O106+(P106*'Total Mantenimiento Anual 2021'!$N$7)+(R106*'Total Mantenimiento Anual 2021'!$N$7)+S106</f>
        <v>0</v>
      </c>
    </row>
    <row r="107" spans="1:20" ht="14.25">
      <c r="A107" s="6" t="s">
        <v>346</v>
      </c>
      <c r="B107" s="88"/>
      <c r="C107" s="89"/>
      <c r="D107" s="6" t="s">
        <v>357</v>
      </c>
      <c r="E107" s="89"/>
      <c r="F107" s="2" t="s">
        <v>330</v>
      </c>
      <c r="G107" s="6" t="s">
        <v>358</v>
      </c>
      <c r="H107" s="88"/>
      <c r="I107" s="88"/>
      <c r="J107" s="89"/>
      <c r="K107" s="6" t="s">
        <v>359</v>
      </c>
      <c r="L107" s="89"/>
      <c r="M107" s="6" t="s">
        <v>318</v>
      </c>
      <c r="N107" s="89"/>
      <c r="O107" s="3">
        <v>0</v>
      </c>
      <c r="P107" s="2">
        <v>0</v>
      </c>
      <c r="Q107" s="2">
        <v>0</v>
      </c>
      <c r="R107" s="2">
        <v>0</v>
      </c>
      <c r="S107" s="3">
        <v>0</v>
      </c>
      <c r="T107" s="3">
        <f>O107+(P107*'Total Mantenimiento Anual 2021'!$N$7)+(R107*'Total Mantenimiento Anual 2021'!$N$7)+S107</f>
        <v>0</v>
      </c>
    </row>
    <row r="108" spans="1:20" ht="14.25">
      <c r="A108" s="6" t="s">
        <v>346</v>
      </c>
      <c r="B108" s="88"/>
      <c r="C108" s="89"/>
      <c r="D108" s="6" t="s">
        <v>360</v>
      </c>
      <c r="E108" s="89"/>
      <c r="F108" s="2" t="s">
        <v>348</v>
      </c>
      <c r="G108" s="6" t="s">
        <v>361</v>
      </c>
      <c r="H108" s="88"/>
      <c r="I108" s="88"/>
      <c r="J108" s="89"/>
      <c r="K108" s="6" t="s">
        <v>362</v>
      </c>
      <c r="L108" s="89"/>
      <c r="M108" s="6" t="s">
        <v>310</v>
      </c>
      <c r="N108" s="89"/>
      <c r="O108" s="3">
        <v>0</v>
      </c>
      <c r="P108" s="2">
        <v>0</v>
      </c>
      <c r="Q108" s="2">
        <v>0</v>
      </c>
      <c r="R108" s="2">
        <v>0</v>
      </c>
      <c r="S108" s="3">
        <v>0</v>
      </c>
      <c r="T108" s="3">
        <f>O108+(P108*'Total Mantenimiento Anual 2021'!$N$7)+(R108*'Total Mantenimiento Anual 2021'!$N$7)+S108</f>
        <v>0</v>
      </c>
    </row>
    <row r="109" spans="1:20" ht="14.25">
      <c r="A109" s="6" t="s">
        <v>346</v>
      </c>
      <c r="B109" s="88"/>
      <c r="C109" s="89"/>
      <c r="D109" s="6" t="s">
        <v>351</v>
      </c>
      <c r="E109" s="89"/>
      <c r="F109" s="2" t="s">
        <v>260</v>
      </c>
      <c r="G109" s="6" t="s">
        <v>363</v>
      </c>
      <c r="H109" s="88"/>
      <c r="I109" s="88"/>
      <c r="J109" s="89"/>
      <c r="K109" s="6" t="s">
        <v>364</v>
      </c>
      <c r="L109" s="89"/>
      <c r="M109" s="6" t="s">
        <v>239</v>
      </c>
      <c r="N109" s="89"/>
      <c r="O109" s="3">
        <v>0</v>
      </c>
      <c r="P109" s="2">
        <v>0</v>
      </c>
      <c r="Q109" s="2">
        <v>0</v>
      </c>
      <c r="R109" s="2">
        <v>0</v>
      </c>
      <c r="S109" s="3">
        <v>0</v>
      </c>
      <c r="T109" s="3">
        <f>O109+(P109*'Total Mantenimiento Anual 2021'!$N$7)+(R109*'Total Mantenimiento Anual 2021'!$N$7)+S109</f>
        <v>0</v>
      </c>
    </row>
    <row r="110" spans="1:20" ht="14.25">
      <c r="A110" s="6" t="s">
        <v>365</v>
      </c>
      <c r="B110" s="88"/>
      <c r="C110" s="89"/>
      <c r="D110" s="6" t="s">
        <v>366</v>
      </c>
      <c r="E110" s="89"/>
      <c r="F110" s="2" t="s">
        <v>367</v>
      </c>
      <c r="G110" s="6" t="s">
        <v>368</v>
      </c>
      <c r="H110" s="88"/>
      <c r="I110" s="88"/>
      <c r="J110" s="89"/>
      <c r="K110" s="6" t="s">
        <v>369</v>
      </c>
      <c r="L110" s="89"/>
      <c r="M110" s="6" t="s">
        <v>30</v>
      </c>
      <c r="N110" s="89"/>
      <c r="O110" s="3">
        <v>0</v>
      </c>
      <c r="P110" s="2">
        <v>0</v>
      </c>
      <c r="Q110" s="2">
        <v>0</v>
      </c>
      <c r="R110" s="2">
        <v>0</v>
      </c>
      <c r="S110" s="3">
        <v>0</v>
      </c>
      <c r="T110" s="3">
        <f>O110+(P110*'Total Mantenimiento Anual 2021'!$N$7)+(R110*'Total Mantenimiento Anual 2021'!$N$7)+S110</f>
        <v>0</v>
      </c>
    </row>
    <row r="111" spans="1:20" ht="14.25">
      <c r="A111" s="6" t="s">
        <v>370</v>
      </c>
      <c r="B111" s="88"/>
      <c r="C111" s="89"/>
      <c r="D111" s="6" t="s">
        <v>371</v>
      </c>
      <c r="E111" s="89"/>
      <c r="F111" s="2" t="s">
        <v>372</v>
      </c>
      <c r="G111" s="6" t="s">
        <v>373</v>
      </c>
      <c r="H111" s="88"/>
      <c r="I111" s="88"/>
      <c r="J111" s="89"/>
      <c r="K111" s="6" t="s">
        <v>374</v>
      </c>
      <c r="L111" s="89"/>
      <c r="M111" s="6" t="s">
        <v>23</v>
      </c>
      <c r="N111" s="89"/>
      <c r="O111" s="3">
        <v>0</v>
      </c>
      <c r="P111" s="2">
        <v>0</v>
      </c>
      <c r="Q111" s="2">
        <v>0</v>
      </c>
      <c r="R111" s="2">
        <v>0</v>
      </c>
      <c r="S111" s="3">
        <v>0</v>
      </c>
      <c r="T111" s="3">
        <f>O111+(P111*'Total Mantenimiento Anual 2021'!$N$7)+(R111*'Total Mantenimiento Anual 2021'!$N$7)+S111</f>
        <v>0</v>
      </c>
    </row>
    <row r="112" spans="1:20" ht="14.25">
      <c r="A112" s="6" t="s">
        <v>370</v>
      </c>
      <c r="B112" s="88"/>
      <c r="C112" s="89"/>
      <c r="D112" s="6" t="s">
        <v>375</v>
      </c>
      <c r="E112" s="89"/>
      <c r="F112" s="2" t="s">
        <v>372</v>
      </c>
      <c r="G112" s="6" t="s">
        <v>376</v>
      </c>
      <c r="H112" s="88"/>
      <c r="I112" s="88"/>
      <c r="J112" s="89"/>
      <c r="K112" s="6" t="s">
        <v>377</v>
      </c>
      <c r="L112" s="89"/>
      <c r="M112" s="6" t="s">
        <v>23</v>
      </c>
      <c r="N112" s="89"/>
      <c r="O112" s="3">
        <v>0</v>
      </c>
      <c r="P112" s="2">
        <v>0</v>
      </c>
      <c r="Q112" s="2">
        <v>0</v>
      </c>
      <c r="R112" s="2">
        <v>0</v>
      </c>
      <c r="S112" s="3">
        <v>0</v>
      </c>
      <c r="T112" s="3">
        <f>O112+(P112*'Total Mantenimiento Anual 2021'!$N$7)+(R112*'Total Mantenimiento Anual 2021'!$N$7)+S112</f>
        <v>0</v>
      </c>
    </row>
    <row r="113" spans="1:20" ht="14.25">
      <c r="A113" s="6" t="s">
        <v>370</v>
      </c>
      <c r="B113" s="88"/>
      <c r="C113" s="89"/>
      <c r="D113" s="6" t="s">
        <v>375</v>
      </c>
      <c r="E113" s="89"/>
      <c r="F113" s="2" t="s">
        <v>372</v>
      </c>
      <c r="G113" s="6" t="s">
        <v>378</v>
      </c>
      <c r="H113" s="88"/>
      <c r="I113" s="88"/>
      <c r="J113" s="89"/>
      <c r="K113" s="6" t="s">
        <v>379</v>
      </c>
      <c r="L113" s="89"/>
      <c r="M113" s="6" t="s">
        <v>23</v>
      </c>
      <c r="N113" s="89"/>
      <c r="O113" s="3">
        <v>0</v>
      </c>
      <c r="P113" s="2">
        <v>0</v>
      </c>
      <c r="Q113" s="2">
        <v>0</v>
      </c>
      <c r="R113" s="2">
        <v>0</v>
      </c>
      <c r="S113" s="3">
        <v>0</v>
      </c>
      <c r="T113" s="3">
        <f>O113+(P113*'Total Mantenimiento Anual 2021'!$N$7)+(R113*'Total Mantenimiento Anual 2021'!$N$7)+S113</f>
        <v>0</v>
      </c>
    </row>
    <row r="114" spans="1:20" ht="14.25">
      <c r="A114" s="6" t="s">
        <v>370</v>
      </c>
      <c r="B114" s="88"/>
      <c r="C114" s="89"/>
      <c r="D114" s="6" t="s">
        <v>375</v>
      </c>
      <c r="E114" s="89"/>
      <c r="F114" s="2" t="s">
        <v>372</v>
      </c>
      <c r="G114" s="6" t="s">
        <v>380</v>
      </c>
      <c r="H114" s="88"/>
      <c r="I114" s="88"/>
      <c r="J114" s="89"/>
      <c r="K114" s="6" t="s">
        <v>381</v>
      </c>
      <c r="L114" s="89"/>
      <c r="M114" s="6" t="s">
        <v>23</v>
      </c>
      <c r="N114" s="89"/>
      <c r="O114" s="3">
        <v>0</v>
      </c>
      <c r="P114" s="2">
        <v>0</v>
      </c>
      <c r="Q114" s="2">
        <v>0</v>
      </c>
      <c r="R114" s="2">
        <v>0</v>
      </c>
      <c r="S114" s="3">
        <v>0</v>
      </c>
      <c r="T114" s="3">
        <f>O114+(P114*'Total Mantenimiento Anual 2021'!$N$7)+(R114*'Total Mantenimiento Anual 2021'!$N$7)+S114</f>
        <v>0</v>
      </c>
    </row>
    <row r="115" spans="1:20" ht="14.25">
      <c r="A115" s="6" t="s">
        <v>370</v>
      </c>
      <c r="B115" s="88"/>
      <c r="C115" s="89"/>
      <c r="D115" s="6" t="s">
        <v>382</v>
      </c>
      <c r="E115" s="89"/>
      <c r="F115" s="2" t="s">
        <v>372</v>
      </c>
      <c r="G115" s="6" t="s">
        <v>383</v>
      </c>
      <c r="H115" s="88"/>
      <c r="I115" s="88"/>
      <c r="J115" s="89"/>
      <c r="K115" s="6" t="s">
        <v>384</v>
      </c>
      <c r="L115" s="89"/>
      <c r="M115" s="6" t="s">
        <v>23</v>
      </c>
      <c r="N115" s="89"/>
      <c r="O115" s="3">
        <v>0</v>
      </c>
      <c r="P115" s="2">
        <v>0</v>
      </c>
      <c r="Q115" s="2">
        <v>0</v>
      </c>
      <c r="R115" s="2">
        <v>0</v>
      </c>
      <c r="S115" s="3">
        <v>0</v>
      </c>
      <c r="T115" s="3">
        <f>O115+(P115*'Total Mantenimiento Anual 2021'!$N$7)+(R115*'Total Mantenimiento Anual 2021'!$N$7)+S115</f>
        <v>0</v>
      </c>
    </row>
    <row r="116" spans="1:20" ht="14.25">
      <c r="A116" s="6" t="s">
        <v>370</v>
      </c>
      <c r="B116" s="88"/>
      <c r="C116" s="89"/>
      <c r="D116" s="6" t="s">
        <v>385</v>
      </c>
      <c r="E116" s="89"/>
      <c r="F116" s="2" t="s">
        <v>372</v>
      </c>
      <c r="G116" s="6" t="s">
        <v>386</v>
      </c>
      <c r="H116" s="88"/>
      <c r="I116" s="88"/>
      <c r="J116" s="89"/>
      <c r="K116" s="6" t="s">
        <v>387</v>
      </c>
      <c r="L116" s="89"/>
      <c r="M116" s="6" t="s">
        <v>23</v>
      </c>
      <c r="N116" s="89"/>
      <c r="O116" s="3">
        <v>0</v>
      </c>
      <c r="P116" s="2">
        <v>0</v>
      </c>
      <c r="Q116" s="2">
        <v>0</v>
      </c>
      <c r="R116" s="2">
        <v>0</v>
      </c>
      <c r="S116" s="3">
        <v>0</v>
      </c>
      <c r="T116" s="3">
        <f>O116+(P116*'Total Mantenimiento Anual 2021'!$N$7)+(R116*'Total Mantenimiento Anual 2021'!$N$7)+S116</f>
        <v>0</v>
      </c>
    </row>
    <row r="117" spans="1:20" ht="14.25">
      <c r="A117" s="6" t="s">
        <v>370</v>
      </c>
      <c r="B117" s="88"/>
      <c r="C117" s="89"/>
      <c r="D117" s="6" t="s">
        <v>388</v>
      </c>
      <c r="E117" s="89"/>
      <c r="F117" s="2" t="s">
        <v>372</v>
      </c>
      <c r="G117" s="6" t="s">
        <v>389</v>
      </c>
      <c r="H117" s="88"/>
      <c r="I117" s="88"/>
      <c r="J117" s="89"/>
      <c r="K117" s="6" t="s">
        <v>390</v>
      </c>
      <c r="L117" s="89"/>
      <c r="M117" s="6" t="s">
        <v>23</v>
      </c>
      <c r="N117" s="89"/>
      <c r="O117" s="3">
        <v>0</v>
      </c>
      <c r="P117" s="2">
        <v>0</v>
      </c>
      <c r="Q117" s="2">
        <v>0</v>
      </c>
      <c r="R117" s="2">
        <v>0</v>
      </c>
      <c r="S117" s="3">
        <v>0</v>
      </c>
      <c r="T117" s="3">
        <f>O117+(P117*'Total Mantenimiento Anual 2021'!$N$7)+(R117*'Total Mantenimiento Anual 2021'!$N$7)+S117</f>
        <v>0</v>
      </c>
    </row>
    <row r="118" spans="1:20" ht="14.25">
      <c r="A118" s="6" t="s">
        <v>370</v>
      </c>
      <c r="B118" s="88"/>
      <c r="C118" s="89"/>
      <c r="D118" s="6" t="s">
        <v>375</v>
      </c>
      <c r="E118" s="89"/>
      <c r="F118" s="2" t="s">
        <v>372</v>
      </c>
      <c r="G118" s="6" t="s">
        <v>391</v>
      </c>
      <c r="H118" s="88"/>
      <c r="I118" s="88"/>
      <c r="J118" s="89"/>
      <c r="K118" s="6" t="s">
        <v>392</v>
      </c>
      <c r="L118" s="89"/>
      <c r="M118" s="6" t="s">
        <v>30</v>
      </c>
      <c r="N118" s="89"/>
      <c r="O118" s="3">
        <v>0</v>
      </c>
      <c r="P118" s="2">
        <v>0</v>
      </c>
      <c r="Q118" s="2">
        <v>0</v>
      </c>
      <c r="R118" s="2">
        <v>0</v>
      </c>
      <c r="S118" s="3">
        <v>0</v>
      </c>
      <c r="T118" s="3">
        <f>O118+(P118*'Total Mantenimiento Anual 2021'!$N$7)+(R118*'Total Mantenimiento Anual 2021'!$N$7)+S118</f>
        <v>0</v>
      </c>
    </row>
    <row r="119" spans="1:20" ht="14.25">
      <c r="A119" s="6" t="s">
        <v>370</v>
      </c>
      <c r="B119" s="88"/>
      <c r="C119" s="89"/>
      <c r="D119" s="6" t="s">
        <v>393</v>
      </c>
      <c r="E119" s="89"/>
      <c r="F119" s="2" t="s">
        <v>394</v>
      </c>
      <c r="G119" s="6" t="s">
        <v>395</v>
      </c>
      <c r="H119" s="88"/>
      <c r="I119" s="88"/>
      <c r="J119" s="89"/>
      <c r="K119" s="6" t="s">
        <v>396</v>
      </c>
      <c r="L119" s="89"/>
      <c r="M119" s="6" t="s">
        <v>30</v>
      </c>
      <c r="N119" s="89"/>
      <c r="O119" s="3">
        <v>0</v>
      </c>
      <c r="P119" s="2">
        <v>0</v>
      </c>
      <c r="Q119" s="2">
        <v>0</v>
      </c>
      <c r="R119" s="2">
        <v>0</v>
      </c>
      <c r="S119" s="3">
        <v>0</v>
      </c>
      <c r="T119" s="3">
        <f>O119+(P119*'Total Mantenimiento Anual 2021'!$N$7)+(R119*'Total Mantenimiento Anual 2021'!$N$7)+S119</f>
        <v>0</v>
      </c>
    </row>
    <row r="120" spans="1:20" ht="14.25">
      <c r="A120" s="6" t="s">
        <v>370</v>
      </c>
      <c r="B120" s="88"/>
      <c r="C120" s="89"/>
      <c r="D120" s="6" t="s">
        <v>397</v>
      </c>
      <c r="E120" s="89"/>
      <c r="F120" s="2" t="s">
        <v>394</v>
      </c>
      <c r="G120" s="6" t="s">
        <v>398</v>
      </c>
      <c r="H120" s="88"/>
      <c r="I120" s="88"/>
      <c r="J120" s="89"/>
      <c r="K120" s="6" t="s">
        <v>399</v>
      </c>
      <c r="L120" s="89"/>
      <c r="M120" s="6" t="s">
        <v>99</v>
      </c>
      <c r="N120" s="89"/>
      <c r="O120" s="3">
        <v>0</v>
      </c>
      <c r="P120" s="2">
        <v>4</v>
      </c>
      <c r="Q120" s="2">
        <v>0</v>
      </c>
      <c r="R120" s="2">
        <v>0</v>
      </c>
      <c r="S120" s="3">
        <v>0</v>
      </c>
      <c r="T120" s="3">
        <f>O120+(P120*'Total Mantenimiento Anual 2021'!$N$7)+(R120*'Total Mantenimiento Anual 2021'!$N$7)+S120</f>
        <v>37037.037037037036</v>
      </c>
    </row>
    <row r="121" spans="1:20" ht="28.5">
      <c r="A121" s="6" t="s">
        <v>400</v>
      </c>
      <c r="B121" s="88"/>
      <c r="C121" s="89"/>
      <c r="D121" s="6" t="s">
        <v>401</v>
      </c>
      <c r="E121" s="89"/>
      <c r="F121" s="2" t="s">
        <v>402</v>
      </c>
      <c r="G121" s="6" t="s">
        <v>403</v>
      </c>
      <c r="H121" s="88"/>
      <c r="I121" s="88"/>
      <c r="J121" s="89"/>
      <c r="K121" s="6" t="s">
        <v>404</v>
      </c>
      <c r="L121" s="89"/>
      <c r="M121" s="6" t="s">
        <v>66</v>
      </c>
      <c r="N121" s="89"/>
      <c r="O121" s="3">
        <v>0</v>
      </c>
      <c r="P121" s="2">
        <v>1</v>
      </c>
      <c r="Q121" s="2">
        <v>0</v>
      </c>
      <c r="R121" s="2">
        <v>0</v>
      </c>
      <c r="S121" s="3">
        <v>0</v>
      </c>
      <c r="T121" s="3">
        <f>O121+(P121*'Total Mantenimiento Anual 2021'!$N$7)+(R121*'Total Mantenimiento Anual 2021'!$N$7)+S121</f>
        <v>9259.2592592592591</v>
      </c>
    </row>
    <row r="122" spans="1:20" ht="28.5">
      <c r="A122" s="6" t="s">
        <v>400</v>
      </c>
      <c r="B122" s="88"/>
      <c r="C122" s="89"/>
      <c r="D122" s="6" t="s">
        <v>401</v>
      </c>
      <c r="E122" s="89"/>
      <c r="F122" s="2" t="s">
        <v>402</v>
      </c>
      <c r="G122" s="6" t="s">
        <v>405</v>
      </c>
      <c r="H122" s="88"/>
      <c r="I122" s="88"/>
      <c r="J122" s="89"/>
      <c r="K122" s="6" t="s">
        <v>406</v>
      </c>
      <c r="L122" s="89"/>
      <c r="M122" s="6" t="s">
        <v>71</v>
      </c>
      <c r="N122" s="89"/>
      <c r="O122" s="3">
        <v>0</v>
      </c>
      <c r="P122" s="2">
        <v>0</v>
      </c>
      <c r="Q122" s="2">
        <v>0</v>
      </c>
      <c r="R122" s="2">
        <v>0</v>
      </c>
      <c r="S122" s="3">
        <v>0</v>
      </c>
      <c r="T122" s="3">
        <f>O122+(P122*'Total Mantenimiento Anual 2021'!$N$7)+(R122*'Total Mantenimiento Anual 2021'!$N$7)+S122</f>
        <v>0</v>
      </c>
    </row>
    <row r="123" spans="1:20" ht="14.25">
      <c r="A123" s="6" t="s">
        <v>400</v>
      </c>
      <c r="B123" s="88"/>
      <c r="C123" s="89"/>
      <c r="D123" s="6" t="s">
        <v>407</v>
      </c>
      <c r="E123" s="89"/>
      <c r="F123" s="2" t="s">
        <v>246</v>
      </c>
      <c r="G123" s="6" t="s">
        <v>408</v>
      </c>
      <c r="H123" s="88"/>
      <c r="I123" s="88"/>
      <c r="J123" s="89"/>
      <c r="K123" s="6" t="s">
        <v>409</v>
      </c>
      <c r="L123" s="89"/>
      <c r="M123" s="6" t="s">
        <v>328</v>
      </c>
      <c r="N123" s="89"/>
      <c r="O123" s="3">
        <v>165000</v>
      </c>
      <c r="P123" s="2">
        <v>0</v>
      </c>
      <c r="Q123" s="2">
        <v>1</v>
      </c>
      <c r="R123" s="2">
        <v>4</v>
      </c>
      <c r="S123" s="3">
        <v>0</v>
      </c>
      <c r="T123" s="3">
        <f>O123+(P123*'Total Mantenimiento Anual 2021'!$N$7)+(R123*'Total Mantenimiento Anual 2021'!$N$7)+S123</f>
        <v>202037.03703703702</v>
      </c>
    </row>
    <row r="124" spans="1:20" ht="28.5">
      <c r="A124" s="6" t="s">
        <v>400</v>
      </c>
      <c r="B124" s="88"/>
      <c r="C124" s="89"/>
      <c r="D124" s="6" t="s">
        <v>401</v>
      </c>
      <c r="E124" s="89"/>
      <c r="F124" s="2" t="s">
        <v>402</v>
      </c>
      <c r="G124" s="6" t="s">
        <v>410</v>
      </c>
      <c r="H124" s="88"/>
      <c r="I124" s="88"/>
      <c r="J124" s="89"/>
      <c r="K124" s="6" t="s">
        <v>411</v>
      </c>
      <c r="L124" s="89"/>
      <c r="M124" s="6" t="s">
        <v>30</v>
      </c>
      <c r="N124" s="89"/>
      <c r="O124" s="3">
        <v>0</v>
      </c>
      <c r="P124" s="2">
        <v>0</v>
      </c>
      <c r="Q124" s="2">
        <v>0</v>
      </c>
      <c r="R124" s="2">
        <v>0</v>
      </c>
      <c r="S124" s="3">
        <v>0</v>
      </c>
      <c r="T124" s="3">
        <f>O124+(P124*'Total Mantenimiento Anual 2021'!$N$7)+(R124*'Total Mantenimiento Anual 2021'!$N$7)+S124</f>
        <v>0</v>
      </c>
    </row>
    <row r="125" spans="1:20" ht="14.25">
      <c r="A125" s="6" t="s">
        <v>400</v>
      </c>
      <c r="B125" s="88"/>
      <c r="C125" s="89"/>
      <c r="D125" s="6" t="s">
        <v>407</v>
      </c>
      <c r="E125" s="89"/>
      <c r="F125" s="2" t="s">
        <v>246</v>
      </c>
      <c r="G125" s="6" t="s">
        <v>412</v>
      </c>
      <c r="H125" s="88"/>
      <c r="I125" s="88"/>
      <c r="J125" s="89"/>
      <c r="K125" s="6" t="s">
        <v>413</v>
      </c>
      <c r="L125" s="89"/>
      <c r="M125" s="6" t="s">
        <v>81</v>
      </c>
      <c r="N125" s="89"/>
      <c r="O125" s="3">
        <v>0</v>
      </c>
      <c r="P125" s="2">
        <v>0</v>
      </c>
      <c r="Q125" s="2">
        <v>0</v>
      </c>
      <c r="R125" s="2">
        <v>0</v>
      </c>
      <c r="S125" s="3">
        <v>0</v>
      </c>
      <c r="T125" s="3">
        <f>O125+(P125*'Total Mantenimiento Anual 2021'!$N$7)+(R125*'Total Mantenimiento Anual 2021'!$N$7)+S125</f>
        <v>0</v>
      </c>
    </row>
    <row r="126" spans="1:20" ht="14.25">
      <c r="A126" s="6" t="s">
        <v>400</v>
      </c>
      <c r="B126" s="88"/>
      <c r="C126" s="89"/>
      <c r="D126" s="6" t="s">
        <v>407</v>
      </c>
      <c r="E126" s="89"/>
      <c r="F126" s="2" t="s">
        <v>246</v>
      </c>
      <c r="G126" s="6" t="s">
        <v>414</v>
      </c>
      <c r="H126" s="88"/>
      <c r="I126" s="88"/>
      <c r="J126" s="89"/>
      <c r="K126" s="6" t="s">
        <v>415</v>
      </c>
      <c r="L126" s="89"/>
      <c r="M126" s="6" t="s">
        <v>88</v>
      </c>
      <c r="N126" s="89"/>
      <c r="O126" s="3">
        <v>0</v>
      </c>
      <c r="P126" s="2">
        <v>0</v>
      </c>
      <c r="Q126" s="2">
        <v>0</v>
      </c>
      <c r="R126" s="2">
        <v>0</v>
      </c>
      <c r="S126" s="3">
        <v>0</v>
      </c>
      <c r="T126" s="3">
        <f>O126+(P126*'Total Mantenimiento Anual 2021'!$N$7)+(R126*'Total Mantenimiento Anual 2021'!$N$7)+S126</f>
        <v>0</v>
      </c>
    </row>
    <row r="127" spans="1:20" ht="28.5">
      <c r="A127" s="6" t="s">
        <v>400</v>
      </c>
      <c r="B127" s="88"/>
      <c r="C127" s="89"/>
      <c r="D127" s="6" t="s">
        <v>401</v>
      </c>
      <c r="E127" s="89"/>
      <c r="F127" s="2" t="s">
        <v>402</v>
      </c>
      <c r="G127" s="6" t="s">
        <v>416</v>
      </c>
      <c r="H127" s="88"/>
      <c r="I127" s="88"/>
      <c r="J127" s="89"/>
      <c r="K127" s="6" t="s">
        <v>417</v>
      </c>
      <c r="L127" s="89"/>
      <c r="M127" s="6" t="s">
        <v>88</v>
      </c>
      <c r="N127" s="89"/>
      <c r="O127" s="3">
        <v>0</v>
      </c>
      <c r="P127" s="2">
        <v>0</v>
      </c>
      <c r="Q127" s="2">
        <v>0</v>
      </c>
      <c r="R127" s="2">
        <v>0</v>
      </c>
      <c r="S127" s="3">
        <v>0</v>
      </c>
      <c r="T127" s="3">
        <f>O127+(P127*'Total Mantenimiento Anual 2021'!$N$7)+(R127*'Total Mantenimiento Anual 2021'!$N$7)+S127</f>
        <v>0</v>
      </c>
    </row>
    <row r="128" spans="1:20" ht="14.25">
      <c r="A128" s="6" t="s">
        <v>400</v>
      </c>
      <c r="B128" s="88"/>
      <c r="C128" s="89"/>
      <c r="D128" s="6" t="s">
        <v>407</v>
      </c>
      <c r="E128" s="89"/>
      <c r="F128" s="2" t="s">
        <v>246</v>
      </c>
      <c r="G128" s="6" t="s">
        <v>418</v>
      </c>
      <c r="H128" s="88"/>
      <c r="I128" s="88"/>
      <c r="J128" s="89"/>
      <c r="K128" s="6" t="s">
        <v>419</v>
      </c>
      <c r="L128" s="89"/>
      <c r="M128" s="6" t="s">
        <v>93</v>
      </c>
      <c r="N128" s="89"/>
      <c r="O128" s="3">
        <v>0</v>
      </c>
      <c r="P128" s="2">
        <v>0</v>
      </c>
      <c r="Q128" s="2">
        <v>1</v>
      </c>
      <c r="R128" s="2">
        <v>1</v>
      </c>
      <c r="S128" s="3">
        <v>0</v>
      </c>
      <c r="T128" s="3">
        <f>O128+(P128*'Total Mantenimiento Anual 2021'!$N$7)+(R128*'Total Mantenimiento Anual 2021'!$N$7)+S128</f>
        <v>9259.2592592592591</v>
      </c>
    </row>
    <row r="129" spans="1:20" ht="14.25">
      <c r="A129" s="6" t="s">
        <v>400</v>
      </c>
      <c r="B129" s="88"/>
      <c r="C129" s="89"/>
      <c r="D129" s="6" t="s">
        <v>407</v>
      </c>
      <c r="E129" s="89"/>
      <c r="F129" s="2" t="s">
        <v>246</v>
      </c>
      <c r="G129" s="6" t="s">
        <v>420</v>
      </c>
      <c r="H129" s="88"/>
      <c r="I129" s="88"/>
      <c r="J129" s="89"/>
      <c r="K129" s="6" t="s">
        <v>421</v>
      </c>
      <c r="L129" s="89"/>
      <c r="M129" s="6" t="s">
        <v>35</v>
      </c>
      <c r="N129" s="89"/>
      <c r="O129" s="3">
        <v>0</v>
      </c>
      <c r="P129" s="2">
        <v>0</v>
      </c>
      <c r="Q129" s="2">
        <v>0</v>
      </c>
      <c r="R129" s="2">
        <v>0</v>
      </c>
      <c r="S129" s="3">
        <v>0</v>
      </c>
      <c r="T129" s="3">
        <f>O129+(P129*'Total Mantenimiento Anual 2021'!$N$7)+(R129*'Total Mantenimiento Anual 2021'!$N$7)+S129</f>
        <v>0</v>
      </c>
    </row>
    <row r="130" spans="1:20" ht="14.25">
      <c r="A130" s="6" t="s">
        <v>400</v>
      </c>
      <c r="B130" s="88"/>
      <c r="C130" s="89"/>
      <c r="D130" s="6" t="s">
        <v>407</v>
      </c>
      <c r="E130" s="89"/>
      <c r="F130" s="2" t="s">
        <v>246</v>
      </c>
      <c r="G130" s="6" t="s">
        <v>422</v>
      </c>
      <c r="H130" s="88"/>
      <c r="I130" s="88"/>
      <c r="J130" s="89"/>
      <c r="K130" s="6" t="s">
        <v>423</v>
      </c>
      <c r="L130" s="89"/>
      <c r="M130" s="6" t="s">
        <v>239</v>
      </c>
      <c r="N130" s="89"/>
      <c r="O130" s="3">
        <v>0</v>
      </c>
      <c r="P130" s="2">
        <v>0</v>
      </c>
      <c r="Q130" s="2">
        <v>0</v>
      </c>
      <c r="R130" s="2">
        <v>0</v>
      </c>
      <c r="S130" s="3">
        <v>0</v>
      </c>
      <c r="T130" s="3">
        <f>O130+(P130*'Total Mantenimiento Anual 2021'!$N$7)+(R130*'Total Mantenimiento Anual 2021'!$N$7)+S130</f>
        <v>0</v>
      </c>
    </row>
    <row r="131" spans="1:20" ht="14.25">
      <c r="A131" s="6" t="s">
        <v>400</v>
      </c>
      <c r="B131" s="88"/>
      <c r="C131" s="89"/>
      <c r="D131" s="6" t="s">
        <v>407</v>
      </c>
      <c r="E131" s="89"/>
      <c r="F131" s="2" t="s">
        <v>246</v>
      </c>
      <c r="G131" s="6" t="s">
        <v>424</v>
      </c>
      <c r="H131" s="88"/>
      <c r="I131" s="88"/>
      <c r="J131" s="89"/>
      <c r="K131" s="6" t="s">
        <v>425</v>
      </c>
      <c r="L131" s="89"/>
      <c r="M131" s="6" t="s">
        <v>106</v>
      </c>
      <c r="N131" s="89"/>
      <c r="O131" s="3">
        <v>0</v>
      </c>
      <c r="P131" s="2">
        <v>0</v>
      </c>
      <c r="Q131" s="2">
        <v>0</v>
      </c>
      <c r="R131" s="2">
        <v>0</v>
      </c>
      <c r="S131" s="3">
        <v>0</v>
      </c>
      <c r="T131" s="3">
        <f>O131+(P131*'Total Mantenimiento Anual 2021'!$N$7)+(R131*'Total Mantenimiento Anual 2021'!$N$7)+S131</f>
        <v>0</v>
      </c>
    </row>
    <row r="132" spans="1:20" ht="14.25">
      <c r="A132" s="6" t="s">
        <v>400</v>
      </c>
      <c r="B132" s="88"/>
      <c r="C132" s="89"/>
      <c r="D132" s="6" t="s">
        <v>426</v>
      </c>
      <c r="E132" s="89"/>
      <c r="F132" s="2" t="s">
        <v>246</v>
      </c>
      <c r="G132" s="6" t="s">
        <v>427</v>
      </c>
      <c r="H132" s="88"/>
      <c r="I132" s="88"/>
      <c r="J132" s="89"/>
      <c r="K132" s="6" t="s">
        <v>428</v>
      </c>
      <c r="L132" s="89"/>
      <c r="M132" s="6" t="s">
        <v>106</v>
      </c>
      <c r="N132" s="89"/>
      <c r="O132" s="3">
        <v>0</v>
      </c>
      <c r="P132" s="2">
        <v>0</v>
      </c>
      <c r="Q132" s="2">
        <v>1</v>
      </c>
      <c r="R132" s="2">
        <v>4</v>
      </c>
      <c r="S132" s="3">
        <v>0</v>
      </c>
      <c r="T132" s="3">
        <f>O132+(P132*'Total Mantenimiento Anual 2021'!$N$7)+(R132*'Total Mantenimiento Anual 2021'!$N$7)+S132</f>
        <v>37037.037037037036</v>
      </c>
    </row>
    <row r="133" spans="1:20" ht="14.25">
      <c r="A133" s="6" t="s">
        <v>400</v>
      </c>
      <c r="B133" s="88"/>
      <c r="C133" s="89"/>
      <c r="D133" s="6" t="s">
        <v>407</v>
      </c>
      <c r="E133" s="89"/>
      <c r="F133" s="2" t="s">
        <v>246</v>
      </c>
      <c r="G133" s="6" t="s">
        <v>429</v>
      </c>
      <c r="H133" s="88"/>
      <c r="I133" s="88"/>
      <c r="J133" s="89"/>
      <c r="K133" s="6" t="s">
        <v>430</v>
      </c>
      <c r="L133" s="89"/>
      <c r="M133" s="6" t="s">
        <v>302</v>
      </c>
      <c r="N133" s="89"/>
      <c r="O133" s="3">
        <v>0</v>
      </c>
      <c r="P133" s="2">
        <v>0</v>
      </c>
      <c r="Q133" s="2">
        <v>0</v>
      </c>
      <c r="R133" s="2">
        <v>0</v>
      </c>
      <c r="S133" s="3">
        <v>0</v>
      </c>
      <c r="T133" s="3">
        <f>O133+(P133*'Total Mantenimiento Anual 2021'!$N$7)+(R133*'Total Mantenimiento Anual 2021'!$N$7)+S133</f>
        <v>0</v>
      </c>
    </row>
    <row r="134" spans="1:20" ht="14.25">
      <c r="A134" s="6" t="s">
        <v>431</v>
      </c>
      <c r="B134" s="88"/>
      <c r="C134" s="89"/>
      <c r="D134" s="6" t="s">
        <v>432</v>
      </c>
      <c r="E134" s="89"/>
      <c r="F134" s="2" t="s">
        <v>433</v>
      </c>
      <c r="G134" s="6" t="s">
        <v>434</v>
      </c>
      <c r="H134" s="88"/>
      <c r="I134" s="88"/>
      <c r="J134" s="89"/>
      <c r="K134" s="6" t="s">
        <v>435</v>
      </c>
      <c r="L134" s="89"/>
      <c r="M134" s="6" t="s">
        <v>96</v>
      </c>
      <c r="N134" s="89"/>
      <c r="O134" s="3">
        <v>0</v>
      </c>
      <c r="P134" s="2">
        <v>0</v>
      </c>
      <c r="Q134" s="2">
        <v>0</v>
      </c>
      <c r="R134" s="2">
        <v>0</v>
      </c>
      <c r="S134" s="3">
        <v>0</v>
      </c>
      <c r="T134" s="3">
        <f>O134+(P134*'Total Mantenimiento Anual 2021'!$N$7)+(R134*'Total Mantenimiento Anual 2021'!$N$7)+S134</f>
        <v>0</v>
      </c>
    </row>
    <row r="135" spans="1:20" ht="14.25">
      <c r="A135" s="6" t="s">
        <v>436</v>
      </c>
      <c r="B135" s="88"/>
      <c r="C135" s="89"/>
      <c r="D135" s="6" t="s">
        <v>437</v>
      </c>
      <c r="E135" s="89"/>
      <c r="F135" s="2" t="s">
        <v>394</v>
      </c>
      <c r="G135" s="6" t="s">
        <v>438</v>
      </c>
      <c r="H135" s="88"/>
      <c r="I135" s="88"/>
      <c r="J135" s="89"/>
      <c r="K135" s="6" t="s">
        <v>439</v>
      </c>
      <c r="L135" s="89"/>
      <c r="M135" s="6" t="s">
        <v>99</v>
      </c>
      <c r="N135" s="89"/>
      <c r="O135" s="3">
        <v>0</v>
      </c>
      <c r="P135" s="2">
        <v>2</v>
      </c>
      <c r="Q135" s="2">
        <v>0</v>
      </c>
      <c r="R135" s="2">
        <v>0</v>
      </c>
      <c r="S135" s="3">
        <v>0</v>
      </c>
      <c r="T135" s="3">
        <f>O135+(P135*'Total Mantenimiento Anual 2021'!$N$7)+(R135*'Total Mantenimiento Anual 2021'!$N$7)+S135</f>
        <v>18518.518518518518</v>
      </c>
    </row>
    <row r="136" spans="1:20" ht="14.25">
      <c r="A136" s="6" t="s">
        <v>440</v>
      </c>
      <c r="B136" s="88"/>
      <c r="C136" s="89"/>
      <c r="D136" s="6" t="s">
        <v>441</v>
      </c>
      <c r="E136" s="89"/>
      <c r="F136" s="2" t="s">
        <v>442</v>
      </c>
      <c r="G136" s="6" t="s">
        <v>443</v>
      </c>
      <c r="H136" s="88"/>
      <c r="I136" s="88"/>
      <c r="J136" s="89"/>
      <c r="K136" s="6" t="s">
        <v>444</v>
      </c>
      <c r="L136" s="89"/>
      <c r="M136" s="6" t="s">
        <v>99</v>
      </c>
      <c r="N136" s="89"/>
      <c r="O136" s="3">
        <v>0</v>
      </c>
      <c r="P136" s="2">
        <v>0</v>
      </c>
      <c r="Q136" s="2">
        <v>0</v>
      </c>
      <c r="R136" s="2">
        <v>0</v>
      </c>
      <c r="S136" s="3">
        <v>0</v>
      </c>
      <c r="T136" s="3">
        <f>O136+(P136*'Total Mantenimiento Anual 2021'!$N$7)+(R136*'Total Mantenimiento Anual 2021'!$N$7)+S136</f>
        <v>0</v>
      </c>
    </row>
    <row r="137" spans="1:20" ht="14.25">
      <c r="A137" s="6" t="s">
        <v>445</v>
      </c>
      <c r="B137" s="88"/>
      <c r="C137" s="89"/>
      <c r="D137" s="6" t="s">
        <v>446</v>
      </c>
      <c r="E137" s="89"/>
      <c r="F137" s="2" t="s">
        <v>447</v>
      </c>
      <c r="G137" s="6" t="s">
        <v>448</v>
      </c>
      <c r="H137" s="88"/>
      <c r="I137" s="88"/>
      <c r="J137" s="89"/>
      <c r="K137" s="6" t="s">
        <v>449</v>
      </c>
      <c r="L137" s="89"/>
      <c r="M137" s="6" t="s">
        <v>23</v>
      </c>
      <c r="N137" s="89"/>
      <c r="O137" s="3">
        <v>0</v>
      </c>
      <c r="P137" s="2">
        <v>0</v>
      </c>
      <c r="Q137" s="2">
        <v>0</v>
      </c>
      <c r="R137" s="2">
        <v>0</v>
      </c>
      <c r="S137" s="3">
        <v>0</v>
      </c>
      <c r="T137" s="3">
        <f>O137+(P137*'Total Mantenimiento Anual 2021'!$N$7)+(R137*'Total Mantenimiento Anual 2021'!$N$7)+S137</f>
        <v>0</v>
      </c>
    </row>
    <row r="138" spans="1:20" ht="14.25">
      <c r="A138" s="6" t="s">
        <v>445</v>
      </c>
      <c r="B138" s="88"/>
      <c r="C138" s="89"/>
      <c r="D138" s="6" t="s">
        <v>446</v>
      </c>
      <c r="E138" s="89"/>
      <c r="F138" s="2" t="s">
        <v>447</v>
      </c>
      <c r="G138" s="6" t="s">
        <v>450</v>
      </c>
      <c r="H138" s="88"/>
      <c r="I138" s="88"/>
      <c r="J138" s="89"/>
      <c r="K138" s="6" t="s">
        <v>451</v>
      </c>
      <c r="L138" s="89"/>
      <c r="M138" s="6" t="s">
        <v>23</v>
      </c>
      <c r="N138" s="89"/>
      <c r="O138" s="3">
        <v>0</v>
      </c>
      <c r="P138" s="2">
        <v>0</v>
      </c>
      <c r="Q138" s="2">
        <v>0</v>
      </c>
      <c r="R138" s="2">
        <v>0</v>
      </c>
      <c r="S138" s="3">
        <v>0</v>
      </c>
      <c r="T138" s="3">
        <f>O138+(P138*'Total Mantenimiento Anual 2021'!$N$7)+(R138*'Total Mantenimiento Anual 2021'!$N$7)+S138</f>
        <v>0</v>
      </c>
    </row>
    <row r="139" spans="1:20" ht="14.25">
      <c r="A139" s="6" t="s">
        <v>445</v>
      </c>
      <c r="B139" s="88"/>
      <c r="C139" s="89"/>
      <c r="D139" s="6" t="s">
        <v>452</v>
      </c>
      <c r="E139" s="89"/>
      <c r="F139" s="2" t="s">
        <v>169</v>
      </c>
      <c r="G139" s="6" t="s">
        <v>453</v>
      </c>
      <c r="H139" s="88"/>
      <c r="I139" s="88"/>
      <c r="J139" s="89"/>
      <c r="K139" s="6" t="s">
        <v>454</v>
      </c>
      <c r="L139" s="89"/>
      <c r="M139" s="6" t="s">
        <v>23</v>
      </c>
      <c r="N139" s="89"/>
      <c r="O139" s="3">
        <v>0</v>
      </c>
      <c r="P139" s="2">
        <v>0</v>
      </c>
      <c r="Q139" s="2">
        <v>0</v>
      </c>
      <c r="R139" s="2">
        <v>0</v>
      </c>
      <c r="S139" s="3">
        <v>0</v>
      </c>
      <c r="T139" s="3">
        <f>O139+(P139*'Total Mantenimiento Anual 2021'!$N$7)+(R139*'Total Mantenimiento Anual 2021'!$N$7)+S139</f>
        <v>0</v>
      </c>
    </row>
    <row r="140" spans="1:20" ht="14.25">
      <c r="A140" s="6" t="s">
        <v>455</v>
      </c>
      <c r="B140" s="88"/>
      <c r="C140" s="89"/>
      <c r="D140" s="6" t="s">
        <v>456</v>
      </c>
      <c r="E140" s="89"/>
      <c r="F140" s="2" t="s">
        <v>457</v>
      </c>
      <c r="G140" s="6" t="s">
        <v>458</v>
      </c>
      <c r="H140" s="88"/>
      <c r="I140" s="88"/>
      <c r="J140" s="89"/>
      <c r="K140" s="6" t="s">
        <v>459</v>
      </c>
      <c r="L140" s="89"/>
      <c r="M140" s="6" t="s">
        <v>30</v>
      </c>
      <c r="N140" s="89"/>
      <c r="O140" s="3">
        <v>0</v>
      </c>
      <c r="P140" s="2">
        <v>0</v>
      </c>
      <c r="Q140" s="2">
        <v>0</v>
      </c>
      <c r="R140" s="2">
        <v>0</v>
      </c>
      <c r="S140" s="3">
        <v>0</v>
      </c>
      <c r="T140" s="3">
        <f>O140+(P140*'Total Mantenimiento Anual 2021'!$N$7)+(R140*'Total Mantenimiento Anual 2021'!$N$7)+S140</f>
        <v>0</v>
      </c>
    </row>
    <row r="141" spans="1:20" ht="14.25">
      <c r="A141" s="6" t="s">
        <v>460</v>
      </c>
      <c r="B141" s="88"/>
      <c r="C141" s="89"/>
      <c r="D141" s="6" t="s">
        <v>117</v>
      </c>
      <c r="E141" s="89"/>
      <c r="F141" s="2" t="s">
        <v>461</v>
      </c>
      <c r="G141" s="6" t="s">
        <v>462</v>
      </c>
      <c r="H141" s="88"/>
      <c r="I141" s="88"/>
      <c r="J141" s="89"/>
      <c r="K141" s="6" t="s">
        <v>117</v>
      </c>
      <c r="L141" s="89"/>
      <c r="M141" s="6" t="s">
        <v>23</v>
      </c>
      <c r="N141" s="89"/>
      <c r="O141" s="3">
        <v>0</v>
      </c>
      <c r="P141" s="2">
        <v>0</v>
      </c>
      <c r="Q141" s="2">
        <v>0</v>
      </c>
      <c r="R141" s="2">
        <v>0</v>
      </c>
      <c r="S141" s="3">
        <v>0</v>
      </c>
      <c r="T141" s="3">
        <f>O141+(P141*'Total Mantenimiento Anual 2021'!$N$7)+(R141*'Total Mantenimiento Anual 2021'!$N$7)+S141</f>
        <v>0</v>
      </c>
    </row>
    <row r="142" spans="1:20" ht="14.25">
      <c r="A142" s="6" t="s">
        <v>463</v>
      </c>
      <c r="B142" s="88"/>
      <c r="C142" s="89"/>
      <c r="D142" s="6" t="s">
        <v>464</v>
      </c>
      <c r="E142" s="89"/>
      <c r="F142" s="2" t="s">
        <v>206</v>
      </c>
      <c r="G142" s="6" t="s">
        <v>465</v>
      </c>
      <c r="H142" s="88"/>
      <c r="I142" s="88"/>
      <c r="J142" s="89"/>
      <c r="K142" s="6" t="s">
        <v>466</v>
      </c>
      <c r="L142" s="89"/>
      <c r="M142" s="6" t="s">
        <v>99</v>
      </c>
      <c r="N142" s="89"/>
      <c r="O142" s="3">
        <v>0</v>
      </c>
      <c r="P142" s="2">
        <v>0</v>
      </c>
      <c r="Q142" s="2">
        <v>0</v>
      </c>
      <c r="R142" s="2">
        <v>0</v>
      </c>
      <c r="S142" s="3">
        <v>0</v>
      </c>
      <c r="T142" s="3">
        <f>O142+(P142*'Total Mantenimiento Anual 2021'!$N$7)+(R142*'Total Mantenimiento Anual 2021'!$N$7)+S142</f>
        <v>0</v>
      </c>
    </row>
    <row r="143" spans="1:20" ht="14.25">
      <c r="A143" s="6" t="s">
        <v>467</v>
      </c>
      <c r="B143" s="88"/>
      <c r="C143" s="89"/>
      <c r="D143" s="6" t="s">
        <v>468</v>
      </c>
      <c r="E143" s="89"/>
      <c r="F143" s="2" t="s">
        <v>457</v>
      </c>
      <c r="G143" s="6" t="s">
        <v>469</v>
      </c>
      <c r="H143" s="88"/>
      <c r="I143" s="88"/>
      <c r="J143" s="89"/>
      <c r="K143" s="6" t="s">
        <v>470</v>
      </c>
      <c r="L143" s="89"/>
      <c r="M143" s="6" t="s">
        <v>30</v>
      </c>
      <c r="N143" s="89"/>
      <c r="O143" s="3">
        <v>0</v>
      </c>
      <c r="P143" s="2">
        <v>0</v>
      </c>
      <c r="Q143" s="2">
        <v>0</v>
      </c>
      <c r="R143" s="2">
        <v>0</v>
      </c>
      <c r="S143" s="3">
        <v>0</v>
      </c>
      <c r="T143" s="3">
        <f>O143+(P143*'Total Mantenimiento Anual 2021'!$N$7)+(R143*'Total Mantenimiento Anual 2021'!$N$7)+S143</f>
        <v>0</v>
      </c>
    </row>
    <row r="144" spans="1:20" ht="14.25">
      <c r="A144" s="6" t="s">
        <v>471</v>
      </c>
      <c r="B144" s="88"/>
      <c r="C144" s="89"/>
      <c r="D144" s="6" t="s">
        <v>472</v>
      </c>
      <c r="E144" s="89"/>
      <c r="F144" s="2" t="s">
        <v>348</v>
      </c>
      <c r="G144" s="6" t="s">
        <v>473</v>
      </c>
      <c r="H144" s="88"/>
      <c r="I144" s="88"/>
      <c r="J144" s="89"/>
      <c r="K144" s="6" t="s">
        <v>474</v>
      </c>
      <c r="L144" s="89"/>
      <c r="M144" s="6" t="s">
        <v>310</v>
      </c>
      <c r="N144" s="89"/>
      <c r="O144" s="3">
        <v>0</v>
      </c>
      <c r="P144" s="2">
        <v>4</v>
      </c>
      <c r="Q144" s="2">
        <v>0</v>
      </c>
      <c r="R144" s="2">
        <v>0</v>
      </c>
      <c r="S144" s="3">
        <v>11333593</v>
      </c>
      <c r="T144" s="3">
        <f>O144+(P144*'Total Mantenimiento Anual 2021'!$N$7)+(R144*'Total Mantenimiento Anual 2021'!$N$7)+S144</f>
        <v>11370630.037037037</v>
      </c>
    </row>
    <row r="145" spans="1:20" ht="28.5">
      <c r="A145" s="6" t="s">
        <v>471</v>
      </c>
      <c r="B145" s="88"/>
      <c r="C145" s="89"/>
      <c r="D145" s="6" t="s">
        <v>475</v>
      </c>
      <c r="E145" s="89"/>
      <c r="F145" s="2" t="s">
        <v>476</v>
      </c>
      <c r="G145" s="6" t="s">
        <v>477</v>
      </c>
      <c r="H145" s="88"/>
      <c r="I145" s="88"/>
      <c r="J145" s="89"/>
      <c r="K145" s="6" t="s">
        <v>478</v>
      </c>
      <c r="L145" s="89"/>
      <c r="M145" s="6" t="s">
        <v>310</v>
      </c>
      <c r="N145" s="89"/>
      <c r="O145" s="3">
        <v>0</v>
      </c>
      <c r="P145" s="2">
        <v>0</v>
      </c>
      <c r="Q145" s="2">
        <v>1</v>
      </c>
      <c r="R145" s="2">
        <v>2</v>
      </c>
      <c r="S145" s="3">
        <v>0</v>
      </c>
      <c r="T145" s="3">
        <f>O145+(P145*'Total Mantenimiento Anual 2021'!$N$7)+(R145*'Total Mantenimiento Anual 2021'!$N$7)+S145</f>
        <v>18518.518518518518</v>
      </c>
    </row>
    <row r="146" spans="1:20" ht="14.25">
      <c r="A146" s="6" t="s">
        <v>479</v>
      </c>
      <c r="B146" s="88"/>
      <c r="C146" s="89"/>
      <c r="D146" s="6" t="s">
        <v>480</v>
      </c>
      <c r="E146" s="89"/>
      <c r="F146" s="2" t="s">
        <v>394</v>
      </c>
      <c r="G146" s="6" t="s">
        <v>481</v>
      </c>
      <c r="H146" s="88"/>
      <c r="I146" s="88"/>
      <c r="J146" s="89"/>
      <c r="K146" s="6" t="s">
        <v>482</v>
      </c>
      <c r="L146" s="89"/>
      <c r="M146" s="6" t="s">
        <v>99</v>
      </c>
      <c r="N146" s="89"/>
      <c r="O146" s="3">
        <v>0</v>
      </c>
      <c r="P146" s="2">
        <v>1</v>
      </c>
      <c r="Q146" s="2">
        <v>0</v>
      </c>
      <c r="R146" s="2">
        <v>0</v>
      </c>
      <c r="S146" s="3">
        <v>0</v>
      </c>
      <c r="T146" s="3">
        <f>O146+(P146*'Total Mantenimiento Anual 2021'!$N$7)+(R146*'Total Mantenimiento Anual 2021'!$N$7)+S146</f>
        <v>9259.2592592592591</v>
      </c>
    </row>
    <row r="147" spans="1:20" ht="28.5">
      <c r="A147" s="6" t="s">
        <v>483</v>
      </c>
      <c r="B147" s="88"/>
      <c r="C147" s="89"/>
      <c r="D147" s="6" t="s">
        <v>484</v>
      </c>
      <c r="E147" s="89"/>
      <c r="F147" s="2" t="s">
        <v>485</v>
      </c>
      <c r="G147" s="6" t="s">
        <v>486</v>
      </c>
      <c r="H147" s="88"/>
      <c r="I147" s="88"/>
      <c r="J147" s="89"/>
      <c r="K147" s="6" t="s">
        <v>487</v>
      </c>
      <c r="L147" s="89"/>
      <c r="M147" s="6" t="s">
        <v>102</v>
      </c>
      <c r="N147" s="89"/>
      <c r="O147" s="3">
        <v>0</v>
      </c>
      <c r="P147" s="2">
        <v>3</v>
      </c>
      <c r="Q147" s="2">
        <v>0</v>
      </c>
      <c r="R147" s="2">
        <v>0</v>
      </c>
      <c r="S147" s="3">
        <v>0</v>
      </c>
      <c r="T147" s="3">
        <f>O147+(P147*'Total Mantenimiento Anual 2021'!$N$7)+(R147*'Total Mantenimiento Anual 2021'!$N$7)+S147</f>
        <v>27777.777777777777</v>
      </c>
    </row>
    <row r="148" spans="1:20" ht="14.25">
      <c r="A148" s="6" t="s">
        <v>488</v>
      </c>
      <c r="B148" s="88"/>
      <c r="C148" s="89"/>
      <c r="D148" s="6" t="s">
        <v>489</v>
      </c>
      <c r="E148" s="89"/>
      <c r="F148" s="2" t="s">
        <v>348</v>
      </c>
      <c r="G148" s="6" t="s">
        <v>490</v>
      </c>
      <c r="H148" s="88"/>
      <c r="I148" s="88"/>
      <c r="J148" s="89"/>
      <c r="K148" s="6" t="s">
        <v>491</v>
      </c>
      <c r="L148" s="89"/>
      <c r="M148" s="6" t="s">
        <v>310</v>
      </c>
      <c r="N148" s="89"/>
      <c r="O148" s="3">
        <v>0</v>
      </c>
      <c r="P148" s="2">
        <v>0</v>
      </c>
      <c r="Q148" s="2">
        <v>0</v>
      </c>
      <c r="R148" s="2">
        <v>0</v>
      </c>
      <c r="S148" s="3">
        <v>0</v>
      </c>
      <c r="T148" s="3">
        <f>O148+(P148*'Total Mantenimiento Anual 2021'!$N$7)+(R148*'Total Mantenimiento Anual 2021'!$N$7)+S148</f>
        <v>0</v>
      </c>
    </row>
    <row r="149" spans="1:20" ht="14.25">
      <c r="A149" s="6" t="s">
        <v>488</v>
      </c>
      <c r="B149" s="88"/>
      <c r="C149" s="89"/>
      <c r="D149" s="6" t="s">
        <v>489</v>
      </c>
      <c r="E149" s="89"/>
      <c r="F149" s="2" t="s">
        <v>348</v>
      </c>
      <c r="G149" s="6" t="s">
        <v>492</v>
      </c>
      <c r="H149" s="88"/>
      <c r="I149" s="88"/>
      <c r="J149" s="89"/>
      <c r="K149" s="6" t="s">
        <v>493</v>
      </c>
      <c r="L149" s="89"/>
      <c r="M149" s="6" t="s">
        <v>310</v>
      </c>
      <c r="N149" s="89"/>
      <c r="O149" s="3">
        <v>0</v>
      </c>
      <c r="P149" s="2">
        <v>0</v>
      </c>
      <c r="Q149" s="2">
        <v>0</v>
      </c>
      <c r="R149" s="2">
        <v>0</v>
      </c>
      <c r="S149" s="3">
        <v>0</v>
      </c>
      <c r="T149" s="3">
        <f>O149+(P149*'Total Mantenimiento Anual 2021'!$N$7)+(R149*'Total Mantenimiento Anual 2021'!$N$7)+S149</f>
        <v>0</v>
      </c>
    </row>
    <row r="150" spans="1:20" ht="14.25">
      <c r="A150" s="6" t="s">
        <v>488</v>
      </c>
      <c r="B150" s="88"/>
      <c r="C150" s="89"/>
      <c r="D150" s="6" t="s">
        <v>494</v>
      </c>
      <c r="E150" s="89"/>
      <c r="F150" s="2" t="s">
        <v>307</v>
      </c>
      <c r="G150" s="6" t="s">
        <v>495</v>
      </c>
      <c r="H150" s="88"/>
      <c r="I150" s="88"/>
      <c r="J150" s="89"/>
      <c r="K150" s="6" t="s">
        <v>496</v>
      </c>
      <c r="L150" s="89"/>
      <c r="M150" s="6" t="s">
        <v>310</v>
      </c>
      <c r="N150" s="89"/>
      <c r="O150" s="3">
        <v>0</v>
      </c>
      <c r="P150" s="2">
        <v>0</v>
      </c>
      <c r="Q150" s="2">
        <v>0</v>
      </c>
      <c r="R150" s="2">
        <v>0</v>
      </c>
      <c r="S150" s="3">
        <v>0</v>
      </c>
      <c r="T150" s="3">
        <f>O150+(P150*'Total Mantenimiento Anual 2021'!$N$7)+(R150*'Total Mantenimiento Anual 2021'!$N$7)+S150</f>
        <v>0</v>
      </c>
    </row>
    <row r="151" spans="1:20" ht="14.25">
      <c r="A151" s="6" t="s">
        <v>497</v>
      </c>
      <c r="B151" s="88"/>
      <c r="C151" s="89"/>
      <c r="D151" s="6" t="s">
        <v>498</v>
      </c>
      <c r="E151" s="89"/>
      <c r="F151" s="2" t="s">
        <v>499</v>
      </c>
      <c r="G151" s="6" t="s">
        <v>500</v>
      </c>
      <c r="H151" s="88"/>
      <c r="I151" s="88"/>
      <c r="J151" s="89"/>
      <c r="K151" s="6" t="s">
        <v>220</v>
      </c>
      <c r="L151" s="89"/>
      <c r="M151" s="6" t="s">
        <v>501</v>
      </c>
      <c r="N151" s="89"/>
      <c r="O151" s="3">
        <v>0</v>
      </c>
      <c r="P151" s="2">
        <v>0</v>
      </c>
      <c r="Q151" s="2">
        <v>0</v>
      </c>
      <c r="R151" s="2">
        <v>0</v>
      </c>
      <c r="S151" s="3">
        <v>0</v>
      </c>
      <c r="T151" s="3">
        <f>O151+(P151*'Total Mantenimiento Anual 2021'!$N$7)+(R151*'Total Mantenimiento Anual 2021'!$N$7)+S151</f>
        <v>0</v>
      </c>
    </row>
    <row r="152" spans="1:20" ht="14.25">
      <c r="A152" s="6" t="s">
        <v>497</v>
      </c>
      <c r="B152" s="88"/>
      <c r="C152" s="89"/>
      <c r="D152" s="6" t="s">
        <v>498</v>
      </c>
      <c r="E152" s="89"/>
      <c r="F152" s="2" t="s">
        <v>499</v>
      </c>
      <c r="G152" s="6" t="s">
        <v>502</v>
      </c>
      <c r="H152" s="88"/>
      <c r="I152" s="88"/>
      <c r="J152" s="89"/>
      <c r="K152" s="6" t="s">
        <v>220</v>
      </c>
      <c r="L152" s="89"/>
      <c r="M152" s="6" t="s">
        <v>501</v>
      </c>
      <c r="N152" s="89"/>
      <c r="O152" s="3">
        <v>0</v>
      </c>
      <c r="P152" s="2">
        <v>0</v>
      </c>
      <c r="Q152" s="2">
        <v>0</v>
      </c>
      <c r="R152" s="2">
        <v>0</v>
      </c>
      <c r="S152" s="3">
        <v>0</v>
      </c>
      <c r="T152" s="3">
        <f>O152+(P152*'Total Mantenimiento Anual 2021'!$N$7)+(R152*'Total Mantenimiento Anual 2021'!$N$7)+S152</f>
        <v>0</v>
      </c>
    </row>
    <row r="153" spans="1:20" ht="14.25">
      <c r="A153" s="6" t="s">
        <v>503</v>
      </c>
      <c r="B153" s="88"/>
      <c r="C153" s="89"/>
      <c r="D153" s="6" t="s">
        <v>504</v>
      </c>
      <c r="E153" s="89"/>
      <c r="F153" s="2" t="s">
        <v>184</v>
      </c>
      <c r="G153" s="6" t="s">
        <v>505</v>
      </c>
      <c r="H153" s="88"/>
      <c r="I153" s="88"/>
      <c r="J153" s="89"/>
      <c r="K153" s="6" t="s">
        <v>506</v>
      </c>
      <c r="L153" s="89"/>
      <c r="M153" s="6" t="s">
        <v>99</v>
      </c>
      <c r="N153" s="89"/>
      <c r="O153" s="3">
        <v>0</v>
      </c>
      <c r="P153" s="2">
        <v>0</v>
      </c>
      <c r="Q153" s="2">
        <v>0</v>
      </c>
      <c r="R153" s="2">
        <v>0</v>
      </c>
      <c r="S153" s="3">
        <v>0</v>
      </c>
      <c r="T153" s="3">
        <f>O153+(P153*'Total Mantenimiento Anual 2021'!$N$7)+(R153*'Total Mantenimiento Anual 2021'!$N$7)+S153</f>
        <v>0</v>
      </c>
    </row>
    <row r="154" spans="1:20" ht="14.25">
      <c r="A154" s="6" t="s">
        <v>507</v>
      </c>
      <c r="B154" s="88"/>
      <c r="C154" s="89"/>
      <c r="D154" s="6" t="s">
        <v>508</v>
      </c>
      <c r="E154" s="89"/>
      <c r="F154" s="2" t="s">
        <v>509</v>
      </c>
      <c r="G154" s="6" t="s">
        <v>510</v>
      </c>
      <c r="H154" s="88"/>
      <c r="I154" s="88"/>
      <c r="J154" s="89"/>
      <c r="K154" s="6" t="s">
        <v>511</v>
      </c>
      <c r="L154" s="89"/>
      <c r="M154" s="6" t="s">
        <v>23</v>
      </c>
      <c r="N154" s="89"/>
      <c r="O154" s="3">
        <v>0</v>
      </c>
      <c r="P154" s="2">
        <v>0</v>
      </c>
      <c r="Q154" s="2">
        <v>0</v>
      </c>
      <c r="R154" s="2">
        <v>0</v>
      </c>
      <c r="S154" s="3">
        <v>0</v>
      </c>
      <c r="T154" s="3">
        <f>O154+(P154*'Total Mantenimiento Anual 2021'!$N$7)+(R154*'Total Mantenimiento Anual 2021'!$N$7)+S154</f>
        <v>0</v>
      </c>
    </row>
    <row r="155" spans="1:20" ht="28.5">
      <c r="A155" s="6" t="s">
        <v>512</v>
      </c>
      <c r="B155" s="88"/>
      <c r="C155" s="89"/>
      <c r="D155" s="6" t="s">
        <v>513</v>
      </c>
      <c r="E155" s="89"/>
      <c r="F155" s="2" t="s">
        <v>402</v>
      </c>
      <c r="G155" s="6" t="s">
        <v>514</v>
      </c>
      <c r="H155" s="88"/>
      <c r="I155" s="88"/>
      <c r="J155" s="89"/>
      <c r="K155" s="6" t="s">
        <v>515</v>
      </c>
      <c r="L155" s="89"/>
      <c r="M155" s="6" t="s">
        <v>516</v>
      </c>
      <c r="N155" s="89"/>
      <c r="O155" s="3">
        <v>0</v>
      </c>
      <c r="P155" s="2">
        <v>0</v>
      </c>
      <c r="Q155" s="2">
        <v>0</v>
      </c>
      <c r="R155" s="2">
        <v>0</v>
      </c>
      <c r="S155" s="3">
        <v>0</v>
      </c>
      <c r="T155" s="3">
        <f>O155+(P155*'Total Mantenimiento Anual 2021'!$N$7)+(R155*'Total Mantenimiento Anual 2021'!$N$7)+S155</f>
        <v>0</v>
      </c>
    </row>
    <row r="156" spans="1:20" ht="28.5">
      <c r="A156" s="6" t="s">
        <v>512</v>
      </c>
      <c r="B156" s="88"/>
      <c r="C156" s="89"/>
      <c r="D156" s="6" t="s">
        <v>513</v>
      </c>
      <c r="E156" s="89"/>
      <c r="F156" s="2" t="s">
        <v>402</v>
      </c>
      <c r="G156" s="6" t="s">
        <v>517</v>
      </c>
      <c r="H156" s="88"/>
      <c r="I156" s="88"/>
      <c r="J156" s="89"/>
      <c r="K156" s="6" t="s">
        <v>518</v>
      </c>
      <c r="L156" s="89"/>
      <c r="M156" s="6" t="s">
        <v>516</v>
      </c>
      <c r="N156" s="89"/>
      <c r="O156" s="3">
        <v>0</v>
      </c>
      <c r="P156" s="2">
        <v>0</v>
      </c>
      <c r="Q156" s="2">
        <v>0</v>
      </c>
      <c r="R156" s="2">
        <v>0</v>
      </c>
      <c r="S156" s="3">
        <v>0</v>
      </c>
      <c r="T156" s="3">
        <f>O156+(P156*'Total Mantenimiento Anual 2021'!$N$7)+(R156*'Total Mantenimiento Anual 2021'!$N$7)+S156</f>
        <v>0</v>
      </c>
    </row>
    <row r="157" spans="1:20" ht="28.5">
      <c r="A157" s="6" t="s">
        <v>512</v>
      </c>
      <c r="B157" s="88"/>
      <c r="C157" s="89"/>
      <c r="D157" s="6" t="s">
        <v>513</v>
      </c>
      <c r="E157" s="89"/>
      <c r="F157" s="2" t="s">
        <v>402</v>
      </c>
      <c r="G157" s="6" t="s">
        <v>519</v>
      </c>
      <c r="H157" s="88"/>
      <c r="I157" s="88"/>
      <c r="J157" s="89"/>
      <c r="K157" s="6" t="s">
        <v>520</v>
      </c>
      <c r="L157" s="89"/>
      <c r="M157" s="6" t="s">
        <v>516</v>
      </c>
      <c r="N157" s="89"/>
      <c r="O157" s="3">
        <v>0</v>
      </c>
      <c r="P157" s="2">
        <v>0</v>
      </c>
      <c r="Q157" s="2">
        <v>0</v>
      </c>
      <c r="R157" s="2">
        <v>0</v>
      </c>
      <c r="S157" s="3">
        <v>0</v>
      </c>
      <c r="T157" s="3">
        <f>O157+(P157*'Total Mantenimiento Anual 2021'!$N$7)+(R157*'Total Mantenimiento Anual 2021'!$N$7)+S157</f>
        <v>0</v>
      </c>
    </row>
    <row r="158" spans="1:20" ht="28.5">
      <c r="A158" s="6" t="s">
        <v>512</v>
      </c>
      <c r="B158" s="88"/>
      <c r="C158" s="89"/>
      <c r="D158" s="6" t="s">
        <v>513</v>
      </c>
      <c r="E158" s="89"/>
      <c r="F158" s="2" t="s">
        <v>402</v>
      </c>
      <c r="G158" s="6" t="s">
        <v>521</v>
      </c>
      <c r="H158" s="88"/>
      <c r="I158" s="88"/>
      <c r="J158" s="89"/>
      <c r="K158" s="6" t="s">
        <v>522</v>
      </c>
      <c r="L158" s="89"/>
      <c r="M158" s="6" t="s">
        <v>516</v>
      </c>
      <c r="N158" s="89"/>
      <c r="O158" s="3">
        <v>0</v>
      </c>
      <c r="P158" s="2">
        <v>0</v>
      </c>
      <c r="Q158" s="2">
        <v>0</v>
      </c>
      <c r="R158" s="2">
        <v>0</v>
      </c>
      <c r="S158" s="3">
        <v>0</v>
      </c>
      <c r="T158" s="3">
        <f>O158+(P158*'Total Mantenimiento Anual 2021'!$N$7)+(R158*'Total Mantenimiento Anual 2021'!$N$7)+S158</f>
        <v>0</v>
      </c>
    </row>
    <row r="159" spans="1:20" ht="28.5">
      <c r="A159" s="6" t="s">
        <v>512</v>
      </c>
      <c r="B159" s="88"/>
      <c r="C159" s="89"/>
      <c r="D159" s="6" t="s">
        <v>513</v>
      </c>
      <c r="E159" s="89"/>
      <c r="F159" s="2" t="s">
        <v>402</v>
      </c>
      <c r="G159" s="6" t="s">
        <v>523</v>
      </c>
      <c r="H159" s="88"/>
      <c r="I159" s="88"/>
      <c r="J159" s="89"/>
      <c r="K159" s="6" t="s">
        <v>524</v>
      </c>
      <c r="L159" s="89"/>
      <c r="M159" s="6" t="s">
        <v>516</v>
      </c>
      <c r="N159" s="89"/>
      <c r="O159" s="3">
        <v>0</v>
      </c>
      <c r="P159" s="2">
        <v>0</v>
      </c>
      <c r="Q159" s="2">
        <v>0</v>
      </c>
      <c r="R159" s="2">
        <v>0</v>
      </c>
      <c r="S159" s="3">
        <v>0</v>
      </c>
      <c r="T159" s="3">
        <f>O159+(P159*'Total Mantenimiento Anual 2021'!$N$7)+(R159*'Total Mantenimiento Anual 2021'!$N$7)+S159</f>
        <v>0</v>
      </c>
    </row>
    <row r="160" spans="1:20" ht="28.5">
      <c r="A160" s="6" t="s">
        <v>512</v>
      </c>
      <c r="B160" s="88"/>
      <c r="C160" s="89"/>
      <c r="D160" s="6" t="s">
        <v>513</v>
      </c>
      <c r="E160" s="89"/>
      <c r="F160" s="2" t="s">
        <v>402</v>
      </c>
      <c r="G160" s="6" t="s">
        <v>525</v>
      </c>
      <c r="H160" s="88"/>
      <c r="I160" s="88"/>
      <c r="J160" s="89"/>
      <c r="K160" s="6" t="s">
        <v>526</v>
      </c>
      <c r="L160" s="89"/>
      <c r="M160" s="6" t="s">
        <v>516</v>
      </c>
      <c r="N160" s="89"/>
      <c r="O160" s="3">
        <v>0</v>
      </c>
      <c r="P160" s="2">
        <v>0</v>
      </c>
      <c r="Q160" s="2">
        <v>0</v>
      </c>
      <c r="R160" s="2">
        <v>0</v>
      </c>
      <c r="S160" s="3">
        <v>0</v>
      </c>
      <c r="T160" s="3">
        <f>O160+(P160*'Total Mantenimiento Anual 2021'!$N$7)+(R160*'Total Mantenimiento Anual 2021'!$N$7)+S160</f>
        <v>0</v>
      </c>
    </row>
    <row r="161" spans="1:20" ht="28.5">
      <c r="A161" s="6" t="s">
        <v>512</v>
      </c>
      <c r="B161" s="88"/>
      <c r="C161" s="89"/>
      <c r="D161" s="6" t="s">
        <v>513</v>
      </c>
      <c r="E161" s="89"/>
      <c r="F161" s="2" t="s">
        <v>402</v>
      </c>
      <c r="G161" s="6" t="s">
        <v>527</v>
      </c>
      <c r="H161" s="88"/>
      <c r="I161" s="88"/>
      <c r="J161" s="89"/>
      <c r="K161" s="6" t="s">
        <v>528</v>
      </c>
      <c r="L161" s="89"/>
      <c r="M161" s="6" t="s">
        <v>516</v>
      </c>
      <c r="N161" s="89"/>
      <c r="O161" s="3">
        <v>0</v>
      </c>
      <c r="P161" s="2">
        <v>0</v>
      </c>
      <c r="Q161" s="2">
        <v>0</v>
      </c>
      <c r="R161" s="2">
        <v>0</v>
      </c>
      <c r="S161" s="3">
        <v>0</v>
      </c>
      <c r="T161" s="3">
        <f>O161+(P161*'Total Mantenimiento Anual 2021'!$N$7)+(R161*'Total Mantenimiento Anual 2021'!$N$7)+S161</f>
        <v>0</v>
      </c>
    </row>
    <row r="162" spans="1:20" ht="28.5">
      <c r="A162" s="6" t="s">
        <v>512</v>
      </c>
      <c r="B162" s="88"/>
      <c r="C162" s="89"/>
      <c r="D162" s="6" t="s">
        <v>513</v>
      </c>
      <c r="E162" s="89"/>
      <c r="F162" s="2" t="s">
        <v>402</v>
      </c>
      <c r="G162" s="6" t="s">
        <v>529</v>
      </c>
      <c r="H162" s="88"/>
      <c r="I162" s="88"/>
      <c r="J162" s="89"/>
      <c r="K162" s="6" t="s">
        <v>530</v>
      </c>
      <c r="L162" s="89"/>
      <c r="M162" s="6" t="s">
        <v>516</v>
      </c>
      <c r="N162" s="89"/>
      <c r="O162" s="3">
        <v>0</v>
      </c>
      <c r="P162" s="2">
        <v>0</v>
      </c>
      <c r="Q162" s="2">
        <v>0</v>
      </c>
      <c r="R162" s="2">
        <v>0</v>
      </c>
      <c r="S162" s="3">
        <v>0</v>
      </c>
      <c r="T162" s="3">
        <f>O162+(P162*'Total Mantenimiento Anual 2021'!$N$7)+(R162*'Total Mantenimiento Anual 2021'!$N$7)+S162</f>
        <v>0</v>
      </c>
    </row>
    <row r="163" spans="1:20" ht="28.5">
      <c r="A163" s="6" t="s">
        <v>512</v>
      </c>
      <c r="B163" s="88"/>
      <c r="C163" s="89"/>
      <c r="D163" s="6" t="s">
        <v>513</v>
      </c>
      <c r="E163" s="89"/>
      <c r="F163" s="2" t="s">
        <v>402</v>
      </c>
      <c r="G163" s="6" t="s">
        <v>531</v>
      </c>
      <c r="H163" s="88"/>
      <c r="I163" s="88"/>
      <c r="J163" s="89"/>
      <c r="K163" s="6" t="s">
        <v>532</v>
      </c>
      <c r="L163" s="89"/>
      <c r="M163" s="6" t="s">
        <v>516</v>
      </c>
      <c r="N163" s="89"/>
      <c r="O163" s="3">
        <v>0</v>
      </c>
      <c r="P163" s="2">
        <v>0</v>
      </c>
      <c r="Q163" s="2">
        <v>0</v>
      </c>
      <c r="R163" s="2">
        <v>0</v>
      </c>
      <c r="S163" s="3">
        <v>0</v>
      </c>
      <c r="T163" s="3">
        <f>O163+(P163*'Total Mantenimiento Anual 2021'!$N$7)+(R163*'Total Mantenimiento Anual 2021'!$N$7)+S163</f>
        <v>0</v>
      </c>
    </row>
    <row r="164" spans="1:20" ht="28.5">
      <c r="A164" s="6" t="s">
        <v>512</v>
      </c>
      <c r="B164" s="88"/>
      <c r="C164" s="89"/>
      <c r="D164" s="6" t="s">
        <v>533</v>
      </c>
      <c r="E164" s="89"/>
      <c r="F164" s="2" t="s">
        <v>402</v>
      </c>
      <c r="G164" s="6" t="s">
        <v>534</v>
      </c>
      <c r="H164" s="88"/>
      <c r="I164" s="88"/>
      <c r="J164" s="89"/>
      <c r="K164" s="6" t="s">
        <v>535</v>
      </c>
      <c r="L164" s="89"/>
      <c r="M164" s="6" t="s">
        <v>516</v>
      </c>
      <c r="N164" s="89"/>
      <c r="O164" s="3">
        <v>0</v>
      </c>
      <c r="P164" s="2">
        <v>0</v>
      </c>
      <c r="Q164" s="2">
        <v>0</v>
      </c>
      <c r="R164" s="2">
        <v>0</v>
      </c>
      <c r="S164" s="3">
        <v>0</v>
      </c>
      <c r="T164" s="3">
        <f>O164+(P164*'Total Mantenimiento Anual 2021'!$N$7)+(R164*'Total Mantenimiento Anual 2021'!$N$7)+S164</f>
        <v>0</v>
      </c>
    </row>
    <row r="165" spans="1:20" ht="28.5">
      <c r="A165" s="6" t="s">
        <v>512</v>
      </c>
      <c r="B165" s="88"/>
      <c r="C165" s="89"/>
      <c r="D165" s="6" t="s">
        <v>533</v>
      </c>
      <c r="E165" s="89"/>
      <c r="F165" s="2" t="s">
        <v>402</v>
      </c>
      <c r="G165" s="6" t="s">
        <v>536</v>
      </c>
      <c r="H165" s="88"/>
      <c r="I165" s="88"/>
      <c r="J165" s="89"/>
      <c r="K165" s="6" t="s">
        <v>537</v>
      </c>
      <c r="L165" s="89"/>
      <c r="M165" s="6" t="s">
        <v>516</v>
      </c>
      <c r="N165" s="89"/>
      <c r="O165" s="3">
        <v>0</v>
      </c>
      <c r="P165" s="2">
        <v>1</v>
      </c>
      <c r="Q165" s="2">
        <v>0</v>
      </c>
      <c r="R165" s="2">
        <v>0</v>
      </c>
      <c r="S165" s="3">
        <v>0</v>
      </c>
      <c r="T165" s="3">
        <f>O165+(P165*'Total Mantenimiento Anual 2021'!$N$7)+(R165*'Total Mantenimiento Anual 2021'!$N$7)+S165</f>
        <v>9259.2592592592591</v>
      </c>
    </row>
    <row r="166" spans="1:20" ht="28.5">
      <c r="A166" s="6" t="s">
        <v>512</v>
      </c>
      <c r="B166" s="88"/>
      <c r="C166" s="89"/>
      <c r="D166" s="6" t="s">
        <v>533</v>
      </c>
      <c r="E166" s="89"/>
      <c r="F166" s="2" t="s">
        <v>402</v>
      </c>
      <c r="G166" s="6" t="s">
        <v>538</v>
      </c>
      <c r="H166" s="88"/>
      <c r="I166" s="88"/>
      <c r="J166" s="89"/>
      <c r="K166" s="6" t="s">
        <v>539</v>
      </c>
      <c r="L166" s="89"/>
      <c r="M166" s="6" t="s">
        <v>516</v>
      </c>
      <c r="N166" s="89"/>
      <c r="O166" s="3">
        <v>0</v>
      </c>
      <c r="P166" s="2">
        <v>0</v>
      </c>
      <c r="Q166" s="2">
        <v>0</v>
      </c>
      <c r="R166" s="2">
        <v>0</v>
      </c>
      <c r="S166" s="3">
        <v>0</v>
      </c>
      <c r="T166" s="3">
        <f>O166+(P166*'Total Mantenimiento Anual 2021'!$N$7)+(R166*'Total Mantenimiento Anual 2021'!$N$7)+S166</f>
        <v>0</v>
      </c>
    </row>
    <row r="167" spans="1:20" ht="28.5">
      <c r="A167" s="6" t="s">
        <v>512</v>
      </c>
      <c r="B167" s="88"/>
      <c r="C167" s="89"/>
      <c r="D167" s="6" t="s">
        <v>533</v>
      </c>
      <c r="E167" s="89"/>
      <c r="F167" s="2" t="s">
        <v>402</v>
      </c>
      <c r="G167" s="6" t="s">
        <v>540</v>
      </c>
      <c r="H167" s="88"/>
      <c r="I167" s="88"/>
      <c r="J167" s="89"/>
      <c r="K167" s="6" t="s">
        <v>541</v>
      </c>
      <c r="L167" s="89"/>
      <c r="M167" s="6" t="s">
        <v>516</v>
      </c>
      <c r="N167" s="89"/>
      <c r="O167" s="3">
        <v>0</v>
      </c>
      <c r="P167" s="2">
        <v>0</v>
      </c>
      <c r="Q167" s="2">
        <v>0</v>
      </c>
      <c r="R167" s="2">
        <v>0</v>
      </c>
      <c r="S167" s="3">
        <v>0</v>
      </c>
      <c r="T167" s="3">
        <f>O167+(P167*'Total Mantenimiento Anual 2021'!$N$7)+(R167*'Total Mantenimiento Anual 2021'!$N$7)+S167</f>
        <v>0</v>
      </c>
    </row>
    <row r="168" spans="1:20" ht="28.5">
      <c r="A168" s="6" t="s">
        <v>512</v>
      </c>
      <c r="B168" s="88"/>
      <c r="C168" s="89"/>
      <c r="D168" s="6" t="s">
        <v>533</v>
      </c>
      <c r="E168" s="89"/>
      <c r="F168" s="2" t="s">
        <v>402</v>
      </c>
      <c r="G168" s="6" t="s">
        <v>542</v>
      </c>
      <c r="H168" s="88"/>
      <c r="I168" s="88"/>
      <c r="J168" s="89"/>
      <c r="K168" s="6" t="s">
        <v>543</v>
      </c>
      <c r="L168" s="89"/>
      <c r="M168" s="6" t="s">
        <v>516</v>
      </c>
      <c r="N168" s="89"/>
      <c r="O168" s="3">
        <v>0</v>
      </c>
      <c r="P168" s="2">
        <v>0</v>
      </c>
      <c r="Q168" s="2">
        <v>1</v>
      </c>
      <c r="R168" s="2">
        <v>7</v>
      </c>
      <c r="S168" s="3">
        <v>0</v>
      </c>
      <c r="T168" s="3">
        <f>O168+(P168*'Total Mantenimiento Anual 2021'!$N$7)+(R168*'Total Mantenimiento Anual 2021'!$N$7)+S168</f>
        <v>64814.814814814818</v>
      </c>
    </row>
    <row r="169" spans="1:20" ht="28.5">
      <c r="A169" s="6" t="s">
        <v>512</v>
      </c>
      <c r="B169" s="88"/>
      <c r="C169" s="89"/>
      <c r="D169" s="6" t="s">
        <v>533</v>
      </c>
      <c r="E169" s="89"/>
      <c r="F169" s="2" t="s">
        <v>402</v>
      </c>
      <c r="G169" s="6" t="s">
        <v>544</v>
      </c>
      <c r="H169" s="88"/>
      <c r="I169" s="88"/>
      <c r="J169" s="89"/>
      <c r="K169" s="6" t="s">
        <v>545</v>
      </c>
      <c r="L169" s="89"/>
      <c r="M169" s="6" t="s">
        <v>516</v>
      </c>
      <c r="N169" s="89"/>
      <c r="O169" s="3">
        <v>0</v>
      </c>
      <c r="P169" s="2">
        <v>0</v>
      </c>
      <c r="Q169" s="2">
        <v>1</v>
      </c>
      <c r="R169" s="2">
        <v>1</v>
      </c>
      <c r="S169" s="3">
        <v>0</v>
      </c>
      <c r="T169" s="3">
        <f>O169+(P169*'Total Mantenimiento Anual 2021'!$N$7)+(R169*'Total Mantenimiento Anual 2021'!$N$7)+S169</f>
        <v>9259.2592592592591</v>
      </c>
    </row>
    <row r="170" spans="1:20" ht="28.5">
      <c r="A170" s="6" t="s">
        <v>512</v>
      </c>
      <c r="B170" s="88"/>
      <c r="C170" s="89"/>
      <c r="D170" s="6" t="s">
        <v>533</v>
      </c>
      <c r="E170" s="89"/>
      <c r="F170" s="2" t="s">
        <v>402</v>
      </c>
      <c r="G170" s="6" t="s">
        <v>546</v>
      </c>
      <c r="H170" s="88"/>
      <c r="I170" s="88"/>
      <c r="J170" s="89"/>
      <c r="K170" s="6" t="s">
        <v>547</v>
      </c>
      <c r="L170" s="89"/>
      <c r="M170" s="6" t="s">
        <v>516</v>
      </c>
      <c r="N170" s="89"/>
      <c r="O170" s="3">
        <v>0</v>
      </c>
      <c r="P170" s="2">
        <v>0</v>
      </c>
      <c r="Q170" s="2">
        <v>0</v>
      </c>
      <c r="R170" s="2">
        <v>0</v>
      </c>
      <c r="S170" s="3">
        <v>0</v>
      </c>
      <c r="T170" s="3">
        <f>O170+(P170*'Total Mantenimiento Anual 2021'!$N$7)+(R170*'Total Mantenimiento Anual 2021'!$N$7)+S170</f>
        <v>0</v>
      </c>
    </row>
    <row r="171" spans="1:20" ht="28.5">
      <c r="A171" s="6" t="s">
        <v>512</v>
      </c>
      <c r="B171" s="88"/>
      <c r="C171" s="89"/>
      <c r="D171" s="6" t="s">
        <v>533</v>
      </c>
      <c r="E171" s="89"/>
      <c r="F171" s="2" t="s">
        <v>402</v>
      </c>
      <c r="G171" s="6" t="s">
        <v>548</v>
      </c>
      <c r="H171" s="88"/>
      <c r="I171" s="88"/>
      <c r="J171" s="89"/>
      <c r="K171" s="6" t="s">
        <v>549</v>
      </c>
      <c r="L171" s="89"/>
      <c r="M171" s="6" t="s">
        <v>516</v>
      </c>
      <c r="N171" s="89"/>
      <c r="O171" s="3">
        <v>0</v>
      </c>
      <c r="P171" s="2">
        <v>0</v>
      </c>
      <c r="Q171" s="2">
        <v>0</v>
      </c>
      <c r="R171" s="2">
        <v>0</v>
      </c>
      <c r="S171" s="3">
        <v>0</v>
      </c>
      <c r="T171" s="3">
        <f>O171+(P171*'Total Mantenimiento Anual 2021'!$N$7)+(R171*'Total Mantenimiento Anual 2021'!$N$7)+S171</f>
        <v>0</v>
      </c>
    </row>
    <row r="172" spans="1:20" ht="28.5">
      <c r="A172" s="6" t="s">
        <v>512</v>
      </c>
      <c r="B172" s="88"/>
      <c r="C172" s="89"/>
      <c r="D172" s="6" t="s">
        <v>533</v>
      </c>
      <c r="E172" s="89"/>
      <c r="F172" s="2" t="s">
        <v>402</v>
      </c>
      <c r="G172" s="6" t="s">
        <v>550</v>
      </c>
      <c r="H172" s="88"/>
      <c r="I172" s="88"/>
      <c r="J172" s="89"/>
      <c r="K172" s="6" t="s">
        <v>551</v>
      </c>
      <c r="L172" s="89"/>
      <c r="M172" s="6" t="s">
        <v>516</v>
      </c>
      <c r="N172" s="89"/>
      <c r="O172" s="3">
        <v>0</v>
      </c>
      <c r="P172" s="2">
        <v>0</v>
      </c>
      <c r="Q172" s="2">
        <v>0</v>
      </c>
      <c r="R172" s="2">
        <v>0</v>
      </c>
      <c r="S172" s="3">
        <v>0</v>
      </c>
      <c r="T172" s="3">
        <f>O172+(P172*'Total Mantenimiento Anual 2021'!$N$7)+(R172*'Total Mantenimiento Anual 2021'!$N$7)+S172</f>
        <v>0</v>
      </c>
    </row>
    <row r="173" spans="1:20" ht="28.5">
      <c r="A173" s="6" t="s">
        <v>512</v>
      </c>
      <c r="B173" s="88"/>
      <c r="C173" s="89"/>
      <c r="D173" s="6" t="s">
        <v>513</v>
      </c>
      <c r="E173" s="89"/>
      <c r="F173" s="2" t="s">
        <v>402</v>
      </c>
      <c r="G173" s="6" t="s">
        <v>552</v>
      </c>
      <c r="H173" s="88"/>
      <c r="I173" s="88"/>
      <c r="J173" s="89"/>
      <c r="K173" s="6" t="s">
        <v>553</v>
      </c>
      <c r="L173" s="89"/>
      <c r="M173" s="6" t="s">
        <v>71</v>
      </c>
      <c r="N173" s="89"/>
      <c r="O173" s="3">
        <v>0</v>
      </c>
      <c r="P173" s="2">
        <v>0</v>
      </c>
      <c r="Q173" s="2">
        <v>0</v>
      </c>
      <c r="R173" s="2">
        <v>0</v>
      </c>
      <c r="S173" s="3">
        <v>0</v>
      </c>
      <c r="T173" s="3">
        <f>O173+(P173*'Total Mantenimiento Anual 2021'!$N$7)+(R173*'Total Mantenimiento Anual 2021'!$N$7)+S173</f>
        <v>0</v>
      </c>
    </row>
    <row r="174" spans="1:20" ht="28.5">
      <c r="A174" s="6" t="s">
        <v>512</v>
      </c>
      <c r="B174" s="88"/>
      <c r="C174" s="89"/>
      <c r="D174" s="6" t="s">
        <v>513</v>
      </c>
      <c r="E174" s="89"/>
      <c r="F174" s="2" t="s">
        <v>402</v>
      </c>
      <c r="G174" s="6" t="s">
        <v>554</v>
      </c>
      <c r="H174" s="88"/>
      <c r="I174" s="88"/>
      <c r="J174" s="89"/>
      <c r="K174" s="6" t="s">
        <v>555</v>
      </c>
      <c r="L174" s="89"/>
      <c r="M174" s="6" t="s">
        <v>71</v>
      </c>
      <c r="N174" s="89"/>
      <c r="O174" s="3">
        <v>0</v>
      </c>
      <c r="P174" s="2">
        <v>0</v>
      </c>
      <c r="Q174" s="2">
        <v>0</v>
      </c>
      <c r="R174" s="2">
        <v>0</v>
      </c>
      <c r="S174" s="3">
        <v>0</v>
      </c>
      <c r="T174" s="3">
        <f>O174+(P174*'Total Mantenimiento Anual 2021'!$N$7)+(R174*'Total Mantenimiento Anual 2021'!$N$7)+S174</f>
        <v>0</v>
      </c>
    </row>
    <row r="175" spans="1:20" ht="28.5">
      <c r="A175" s="6" t="s">
        <v>512</v>
      </c>
      <c r="B175" s="88"/>
      <c r="C175" s="89"/>
      <c r="D175" s="6" t="s">
        <v>513</v>
      </c>
      <c r="E175" s="89"/>
      <c r="F175" s="2" t="s">
        <v>402</v>
      </c>
      <c r="G175" s="6" t="s">
        <v>556</v>
      </c>
      <c r="H175" s="88"/>
      <c r="I175" s="88"/>
      <c r="J175" s="89"/>
      <c r="K175" s="6" t="s">
        <v>557</v>
      </c>
      <c r="L175" s="89"/>
      <c r="M175" s="6" t="s">
        <v>71</v>
      </c>
      <c r="N175" s="89"/>
      <c r="O175" s="3">
        <v>0</v>
      </c>
      <c r="P175" s="2">
        <v>0</v>
      </c>
      <c r="Q175" s="2">
        <v>0</v>
      </c>
      <c r="R175" s="2">
        <v>0</v>
      </c>
      <c r="S175" s="3">
        <v>0</v>
      </c>
      <c r="T175" s="3">
        <f>O175+(P175*'Total Mantenimiento Anual 2021'!$N$7)+(R175*'Total Mantenimiento Anual 2021'!$N$7)+S175</f>
        <v>0</v>
      </c>
    </row>
    <row r="176" spans="1:20" ht="28.5">
      <c r="A176" s="6" t="s">
        <v>512</v>
      </c>
      <c r="B176" s="88"/>
      <c r="C176" s="89"/>
      <c r="D176" s="6" t="s">
        <v>513</v>
      </c>
      <c r="E176" s="89"/>
      <c r="F176" s="2" t="s">
        <v>402</v>
      </c>
      <c r="G176" s="6" t="s">
        <v>558</v>
      </c>
      <c r="H176" s="88"/>
      <c r="I176" s="88"/>
      <c r="J176" s="89"/>
      <c r="K176" s="6" t="s">
        <v>559</v>
      </c>
      <c r="L176" s="89"/>
      <c r="M176" s="6" t="s">
        <v>71</v>
      </c>
      <c r="N176" s="89"/>
      <c r="O176" s="3">
        <v>0</v>
      </c>
      <c r="P176" s="2">
        <v>0</v>
      </c>
      <c r="Q176" s="2">
        <v>0</v>
      </c>
      <c r="R176" s="2">
        <v>0</v>
      </c>
      <c r="S176" s="3">
        <v>0</v>
      </c>
      <c r="T176" s="3">
        <f>O176+(P176*'Total Mantenimiento Anual 2021'!$N$7)+(R176*'Total Mantenimiento Anual 2021'!$N$7)+S176</f>
        <v>0</v>
      </c>
    </row>
    <row r="177" spans="1:20" ht="28.5">
      <c r="A177" s="6" t="s">
        <v>512</v>
      </c>
      <c r="B177" s="88"/>
      <c r="C177" s="89"/>
      <c r="D177" s="6" t="s">
        <v>513</v>
      </c>
      <c r="E177" s="89"/>
      <c r="F177" s="2" t="s">
        <v>402</v>
      </c>
      <c r="G177" s="6" t="s">
        <v>560</v>
      </c>
      <c r="H177" s="88"/>
      <c r="I177" s="88"/>
      <c r="J177" s="89"/>
      <c r="K177" s="6" t="s">
        <v>561</v>
      </c>
      <c r="L177" s="89"/>
      <c r="M177" s="6" t="s">
        <v>71</v>
      </c>
      <c r="N177" s="89"/>
      <c r="O177" s="3">
        <v>0</v>
      </c>
      <c r="P177" s="2">
        <v>0</v>
      </c>
      <c r="Q177" s="2">
        <v>0</v>
      </c>
      <c r="R177" s="2">
        <v>0</v>
      </c>
      <c r="S177" s="3">
        <v>0</v>
      </c>
      <c r="T177" s="3">
        <f>O177+(P177*'Total Mantenimiento Anual 2021'!$N$7)+(R177*'Total Mantenimiento Anual 2021'!$N$7)+S177</f>
        <v>0</v>
      </c>
    </row>
    <row r="178" spans="1:20" ht="28.5">
      <c r="A178" s="6" t="s">
        <v>512</v>
      </c>
      <c r="B178" s="88"/>
      <c r="C178" s="89"/>
      <c r="D178" s="6" t="s">
        <v>513</v>
      </c>
      <c r="E178" s="89"/>
      <c r="F178" s="2" t="s">
        <v>402</v>
      </c>
      <c r="G178" s="6" t="s">
        <v>562</v>
      </c>
      <c r="H178" s="88"/>
      <c r="I178" s="88"/>
      <c r="J178" s="89"/>
      <c r="K178" s="6" t="s">
        <v>563</v>
      </c>
      <c r="L178" s="89"/>
      <c r="M178" s="6" t="s">
        <v>71</v>
      </c>
      <c r="N178" s="89"/>
      <c r="O178" s="3">
        <v>0</v>
      </c>
      <c r="P178" s="2">
        <v>0</v>
      </c>
      <c r="Q178" s="2">
        <v>0</v>
      </c>
      <c r="R178" s="2">
        <v>0</v>
      </c>
      <c r="S178" s="3">
        <v>0</v>
      </c>
      <c r="T178" s="3">
        <f>O178+(P178*'Total Mantenimiento Anual 2021'!$N$7)+(R178*'Total Mantenimiento Anual 2021'!$N$7)+S178</f>
        <v>0</v>
      </c>
    </row>
    <row r="179" spans="1:20" ht="28.5">
      <c r="A179" s="6" t="s">
        <v>512</v>
      </c>
      <c r="B179" s="88"/>
      <c r="C179" s="89"/>
      <c r="D179" s="6" t="s">
        <v>513</v>
      </c>
      <c r="E179" s="89"/>
      <c r="F179" s="2" t="s">
        <v>402</v>
      </c>
      <c r="G179" s="6" t="s">
        <v>564</v>
      </c>
      <c r="H179" s="88"/>
      <c r="I179" s="88"/>
      <c r="J179" s="89"/>
      <c r="K179" s="6" t="s">
        <v>565</v>
      </c>
      <c r="L179" s="89"/>
      <c r="M179" s="6" t="s">
        <v>71</v>
      </c>
      <c r="N179" s="89"/>
      <c r="O179" s="3">
        <v>0</v>
      </c>
      <c r="P179" s="2">
        <v>0</v>
      </c>
      <c r="Q179" s="2">
        <v>0</v>
      </c>
      <c r="R179" s="2">
        <v>0</v>
      </c>
      <c r="S179" s="3">
        <v>0</v>
      </c>
      <c r="T179" s="3">
        <f>O179+(P179*'Total Mantenimiento Anual 2021'!$N$7)+(R179*'Total Mantenimiento Anual 2021'!$N$7)+S179</f>
        <v>0</v>
      </c>
    </row>
    <row r="180" spans="1:20" ht="14.25">
      <c r="A180" s="6" t="s">
        <v>566</v>
      </c>
      <c r="B180" s="88"/>
      <c r="C180" s="89"/>
      <c r="D180" s="6" t="s">
        <v>567</v>
      </c>
      <c r="E180" s="89"/>
      <c r="F180" s="2" t="s">
        <v>568</v>
      </c>
      <c r="G180" s="6" t="s">
        <v>569</v>
      </c>
      <c r="H180" s="88"/>
      <c r="I180" s="88"/>
      <c r="J180" s="89"/>
      <c r="K180" s="6" t="s">
        <v>570</v>
      </c>
      <c r="L180" s="89"/>
      <c r="M180" s="6" t="s">
        <v>23</v>
      </c>
      <c r="N180" s="89"/>
      <c r="O180" s="3">
        <v>0</v>
      </c>
      <c r="P180" s="2">
        <v>0</v>
      </c>
      <c r="Q180" s="2">
        <v>0</v>
      </c>
      <c r="R180" s="2">
        <v>0</v>
      </c>
      <c r="S180" s="3">
        <v>0</v>
      </c>
      <c r="T180" s="3">
        <f>O180+(P180*'Total Mantenimiento Anual 2021'!$N$7)+(R180*'Total Mantenimiento Anual 2021'!$N$7)+S180</f>
        <v>0</v>
      </c>
    </row>
    <row r="181" spans="1:20" ht="28.5">
      <c r="A181" s="6" t="s">
        <v>571</v>
      </c>
      <c r="B181" s="88"/>
      <c r="C181" s="89"/>
      <c r="D181" s="6" t="s">
        <v>572</v>
      </c>
      <c r="E181" s="89"/>
      <c r="F181" s="2" t="s">
        <v>402</v>
      </c>
      <c r="G181" s="6" t="s">
        <v>573</v>
      </c>
      <c r="H181" s="88"/>
      <c r="I181" s="88"/>
      <c r="J181" s="89"/>
      <c r="K181" s="6" t="s">
        <v>574</v>
      </c>
      <c r="L181" s="89"/>
      <c r="M181" s="6" t="s">
        <v>71</v>
      </c>
      <c r="N181" s="89"/>
      <c r="O181" s="3">
        <v>0</v>
      </c>
      <c r="P181" s="2">
        <v>0</v>
      </c>
      <c r="Q181" s="2">
        <v>0</v>
      </c>
      <c r="R181" s="2">
        <v>0</v>
      </c>
      <c r="S181" s="3">
        <v>0</v>
      </c>
      <c r="T181" s="3">
        <f>O181+(P181*'Total Mantenimiento Anual 2021'!$N$7)+(R181*'Total Mantenimiento Anual 2021'!$N$7)+S181</f>
        <v>0</v>
      </c>
    </row>
    <row r="182" spans="1:20" ht="28.5">
      <c r="A182" s="6" t="s">
        <v>571</v>
      </c>
      <c r="B182" s="88"/>
      <c r="C182" s="89"/>
      <c r="D182" s="6" t="s">
        <v>572</v>
      </c>
      <c r="E182" s="89"/>
      <c r="F182" s="2" t="s">
        <v>402</v>
      </c>
      <c r="G182" s="6" t="s">
        <v>575</v>
      </c>
      <c r="H182" s="88"/>
      <c r="I182" s="88"/>
      <c r="J182" s="89"/>
      <c r="K182" s="6" t="s">
        <v>576</v>
      </c>
      <c r="L182" s="89"/>
      <c r="M182" s="6" t="s">
        <v>71</v>
      </c>
      <c r="N182" s="89"/>
      <c r="O182" s="3">
        <v>0</v>
      </c>
      <c r="P182" s="2">
        <v>0</v>
      </c>
      <c r="Q182" s="2">
        <v>0</v>
      </c>
      <c r="R182" s="2">
        <v>0</v>
      </c>
      <c r="S182" s="3">
        <v>0</v>
      </c>
      <c r="T182" s="3">
        <f>O182+(P182*'Total Mantenimiento Anual 2021'!$N$7)+(R182*'Total Mantenimiento Anual 2021'!$N$7)+S182</f>
        <v>0</v>
      </c>
    </row>
    <row r="183" spans="1:20" ht="28.5">
      <c r="A183" s="6" t="s">
        <v>571</v>
      </c>
      <c r="B183" s="88"/>
      <c r="C183" s="89"/>
      <c r="D183" s="6" t="s">
        <v>572</v>
      </c>
      <c r="E183" s="89"/>
      <c r="F183" s="2" t="s">
        <v>402</v>
      </c>
      <c r="G183" s="6" t="s">
        <v>577</v>
      </c>
      <c r="H183" s="88"/>
      <c r="I183" s="88"/>
      <c r="J183" s="89"/>
      <c r="K183" s="6" t="s">
        <v>578</v>
      </c>
      <c r="L183" s="89"/>
      <c r="M183" s="6" t="s">
        <v>71</v>
      </c>
      <c r="N183" s="89"/>
      <c r="O183" s="3">
        <v>0</v>
      </c>
      <c r="P183" s="2">
        <v>0</v>
      </c>
      <c r="Q183" s="2">
        <v>0</v>
      </c>
      <c r="R183" s="2">
        <v>0</v>
      </c>
      <c r="S183" s="3">
        <v>0</v>
      </c>
      <c r="T183" s="3">
        <f>O183+(P183*'Total Mantenimiento Anual 2021'!$N$7)+(R183*'Total Mantenimiento Anual 2021'!$N$7)+S183</f>
        <v>0</v>
      </c>
    </row>
    <row r="184" spans="1:20" ht="28.5">
      <c r="A184" s="6" t="s">
        <v>571</v>
      </c>
      <c r="B184" s="88"/>
      <c r="C184" s="89"/>
      <c r="D184" s="6" t="s">
        <v>572</v>
      </c>
      <c r="E184" s="89"/>
      <c r="F184" s="2" t="s">
        <v>402</v>
      </c>
      <c r="G184" s="6" t="s">
        <v>579</v>
      </c>
      <c r="H184" s="88"/>
      <c r="I184" s="88"/>
      <c r="J184" s="89"/>
      <c r="K184" s="6" t="s">
        <v>580</v>
      </c>
      <c r="L184" s="89"/>
      <c r="M184" s="6" t="s">
        <v>71</v>
      </c>
      <c r="N184" s="89"/>
      <c r="O184" s="3">
        <v>0</v>
      </c>
      <c r="P184" s="2">
        <v>0</v>
      </c>
      <c r="Q184" s="2">
        <v>0</v>
      </c>
      <c r="R184" s="2">
        <v>0</v>
      </c>
      <c r="S184" s="3">
        <v>0</v>
      </c>
      <c r="T184" s="3">
        <f>O184+(P184*'Total Mantenimiento Anual 2021'!$N$7)+(R184*'Total Mantenimiento Anual 2021'!$N$7)+S184</f>
        <v>0</v>
      </c>
    </row>
    <row r="185" spans="1:20" ht="28.5">
      <c r="A185" s="6" t="s">
        <v>571</v>
      </c>
      <c r="B185" s="88"/>
      <c r="C185" s="89"/>
      <c r="D185" s="6" t="s">
        <v>572</v>
      </c>
      <c r="E185" s="89"/>
      <c r="F185" s="2" t="s">
        <v>402</v>
      </c>
      <c r="G185" s="6" t="s">
        <v>581</v>
      </c>
      <c r="H185" s="88"/>
      <c r="I185" s="88"/>
      <c r="J185" s="89"/>
      <c r="K185" s="6" t="s">
        <v>582</v>
      </c>
      <c r="L185" s="89"/>
      <c r="M185" s="6" t="s">
        <v>71</v>
      </c>
      <c r="N185" s="89"/>
      <c r="O185" s="3">
        <v>0</v>
      </c>
      <c r="P185" s="2">
        <v>0</v>
      </c>
      <c r="Q185" s="2">
        <v>0</v>
      </c>
      <c r="R185" s="2">
        <v>0</v>
      </c>
      <c r="S185" s="3">
        <v>0</v>
      </c>
      <c r="T185" s="3">
        <f>O185+(P185*'Total Mantenimiento Anual 2021'!$N$7)+(R185*'Total Mantenimiento Anual 2021'!$N$7)+S185</f>
        <v>0</v>
      </c>
    </row>
    <row r="186" spans="1:20" ht="28.5">
      <c r="A186" s="6" t="s">
        <v>571</v>
      </c>
      <c r="B186" s="88"/>
      <c r="C186" s="89"/>
      <c r="D186" s="6" t="s">
        <v>572</v>
      </c>
      <c r="E186" s="89"/>
      <c r="F186" s="2" t="s">
        <v>402</v>
      </c>
      <c r="G186" s="6" t="s">
        <v>583</v>
      </c>
      <c r="H186" s="88"/>
      <c r="I186" s="88"/>
      <c r="J186" s="89"/>
      <c r="K186" s="6" t="s">
        <v>584</v>
      </c>
      <c r="L186" s="89"/>
      <c r="M186" s="6" t="s">
        <v>585</v>
      </c>
      <c r="N186" s="89"/>
      <c r="O186" s="3">
        <v>0</v>
      </c>
      <c r="P186" s="2">
        <v>0</v>
      </c>
      <c r="Q186" s="2">
        <v>0</v>
      </c>
      <c r="R186" s="2">
        <v>0</v>
      </c>
      <c r="S186" s="3">
        <v>0</v>
      </c>
      <c r="T186" s="3">
        <f>O186+(P186*'Total Mantenimiento Anual 2021'!$N$7)+(R186*'Total Mantenimiento Anual 2021'!$N$7)+S186</f>
        <v>0</v>
      </c>
    </row>
    <row r="187" spans="1:20" ht="28.5">
      <c r="A187" s="6" t="s">
        <v>571</v>
      </c>
      <c r="B187" s="88"/>
      <c r="C187" s="89"/>
      <c r="D187" s="6" t="s">
        <v>572</v>
      </c>
      <c r="E187" s="89"/>
      <c r="F187" s="2" t="s">
        <v>402</v>
      </c>
      <c r="G187" s="6" t="s">
        <v>586</v>
      </c>
      <c r="H187" s="88"/>
      <c r="I187" s="88"/>
      <c r="J187" s="89"/>
      <c r="K187" s="6" t="s">
        <v>587</v>
      </c>
      <c r="L187" s="89"/>
      <c r="M187" s="6" t="s">
        <v>585</v>
      </c>
      <c r="N187" s="89"/>
      <c r="O187" s="3">
        <v>0</v>
      </c>
      <c r="P187" s="2">
        <v>0</v>
      </c>
      <c r="Q187" s="2">
        <v>0</v>
      </c>
      <c r="R187" s="2">
        <v>0</v>
      </c>
      <c r="S187" s="3">
        <v>0</v>
      </c>
      <c r="T187" s="3">
        <f>O187+(P187*'Total Mantenimiento Anual 2021'!$N$7)+(R187*'Total Mantenimiento Anual 2021'!$N$7)+S187</f>
        <v>0</v>
      </c>
    </row>
    <row r="188" spans="1:20" ht="28.5">
      <c r="A188" s="6" t="s">
        <v>571</v>
      </c>
      <c r="B188" s="88"/>
      <c r="C188" s="89"/>
      <c r="D188" s="6" t="s">
        <v>572</v>
      </c>
      <c r="E188" s="89"/>
      <c r="F188" s="2" t="s">
        <v>402</v>
      </c>
      <c r="G188" s="6" t="s">
        <v>588</v>
      </c>
      <c r="H188" s="88"/>
      <c r="I188" s="88"/>
      <c r="J188" s="89"/>
      <c r="K188" s="6" t="s">
        <v>589</v>
      </c>
      <c r="L188" s="89"/>
      <c r="M188" s="6" t="s">
        <v>585</v>
      </c>
      <c r="N188" s="89"/>
      <c r="O188" s="3">
        <v>0</v>
      </c>
      <c r="P188" s="2">
        <v>0</v>
      </c>
      <c r="Q188" s="2">
        <v>1</v>
      </c>
      <c r="R188" s="2">
        <v>4</v>
      </c>
      <c r="S188" s="3">
        <v>0</v>
      </c>
      <c r="T188" s="3">
        <f>O188+(P188*'Total Mantenimiento Anual 2021'!$N$7)+(R188*'Total Mantenimiento Anual 2021'!$N$7)+S188</f>
        <v>37037.037037037036</v>
      </c>
    </row>
    <row r="189" spans="1:20" ht="28.5">
      <c r="A189" s="6" t="s">
        <v>571</v>
      </c>
      <c r="B189" s="88"/>
      <c r="C189" s="89"/>
      <c r="D189" s="6" t="s">
        <v>572</v>
      </c>
      <c r="E189" s="89"/>
      <c r="F189" s="2" t="s">
        <v>402</v>
      </c>
      <c r="G189" s="6" t="s">
        <v>590</v>
      </c>
      <c r="H189" s="88"/>
      <c r="I189" s="88"/>
      <c r="J189" s="89"/>
      <c r="K189" s="6" t="s">
        <v>591</v>
      </c>
      <c r="L189" s="89"/>
      <c r="M189" s="6" t="s">
        <v>585</v>
      </c>
      <c r="N189" s="89"/>
      <c r="O189" s="3">
        <v>0</v>
      </c>
      <c r="P189" s="2">
        <v>0</v>
      </c>
      <c r="Q189" s="2">
        <v>0</v>
      </c>
      <c r="R189" s="2">
        <v>0</v>
      </c>
      <c r="S189" s="3">
        <v>0</v>
      </c>
      <c r="T189" s="3">
        <f>O189+(P189*'Total Mantenimiento Anual 2021'!$N$7)+(R189*'Total Mantenimiento Anual 2021'!$N$7)+S189</f>
        <v>0</v>
      </c>
    </row>
    <row r="190" spans="1:20" ht="28.5">
      <c r="A190" s="6" t="s">
        <v>571</v>
      </c>
      <c r="B190" s="88"/>
      <c r="C190" s="89"/>
      <c r="D190" s="6" t="s">
        <v>572</v>
      </c>
      <c r="E190" s="89"/>
      <c r="F190" s="2" t="s">
        <v>402</v>
      </c>
      <c r="G190" s="6" t="s">
        <v>592</v>
      </c>
      <c r="H190" s="88"/>
      <c r="I190" s="88"/>
      <c r="J190" s="89"/>
      <c r="K190" s="6" t="s">
        <v>593</v>
      </c>
      <c r="L190" s="89"/>
      <c r="M190" s="6" t="s">
        <v>585</v>
      </c>
      <c r="N190" s="89"/>
      <c r="O190" s="3">
        <v>0</v>
      </c>
      <c r="P190" s="2">
        <v>0</v>
      </c>
      <c r="Q190" s="2">
        <v>0</v>
      </c>
      <c r="R190" s="2">
        <v>0</v>
      </c>
      <c r="S190" s="3">
        <v>0</v>
      </c>
      <c r="T190" s="3">
        <f>O190+(P190*'Total Mantenimiento Anual 2021'!$N$7)+(R190*'Total Mantenimiento Anual 2021'!$N$7)+S190</f>
        <v>0</v>
      </c>
    </row>
    <row r="191" spans="1:20" ht="28.5">
      <c r="A191" s="6" t="s">
        <v>571</v>
      </c>
      <c r="B191" s="88"/>
      <c r="C191" s="89"/>
      <c r="D191" s="6" t="s">
        <v>572</v>
      </c>
      <c r="E191" s="89"/>
      <c r="F191" s="2" t="s">
        <v>402</v>
      </c>
      <c r="G191" s="6" t="s">
        <v>594</v>
      </c>
      <c r="H191" s="88"/>
      <c r="I191" s="88"/>
      <c r="J191" s="89"/>
      <c r="K191" s="6" t="s">
        <v>595</v>
      </c>
      <c r="L191" s="89"/>
      <c r="M191" s="6" t="s">
        <v>585</v>
      </c>
      <c r="N191" s="89"/>
      <c r="O191" s="3">
        <v>0</v>
      </c>
      <c r="P191" s="2">
        <v>0</v>
      </c>
      <c r="Q191" s="2">
        <v>0</v>
      </c>
      <c r="R191" s="2">
        <v>0</v>
      </c>
      <c r="S191" s="3">
        <v>0</v>
      </c>
      <c r="T191" s="3">
        <f>O191+(P191*'Total Mantenimiento Anual 2021'!$N$7)+(R191*'Total Mantenimiento Anual 2021'!$N$7)+S191</f>
        <v>0</v>
      </c>
    </row>
    <row r="192" spans="1:20" ht="28.5">
      <c r="A192" s="6" t="s">
        <v>571</v>
      </c>
      <c r="B192" s="88"/>
      <c r="C192" s="89"/>
      <c r="D192" s="6" t="s">
        <v>572</v>
      </c>
      <c r="E192" s="89"/>
      <c r="F192" s="2" t="s">
        <v>402</v>
      </c>
      <c r="G192" s="6" t="s">
        <v>596</v>
      </c>
      <c r="H192" s="88"/>
      <c r="I192" s="88"/>
      <c r="J192" s="89"/>
      <c r="K192" s="6" t="s">
        <v>597</v>
      </c>
      <c r="L192" s="89"/>
      <c r="M192" s="6" t="s">
        <v>585</v>
      </c>
      <c r="N192" s="89"/>
      <c r="O192" s="3">
        <v>0</v>
      </c>
      <c r="P192" s="2">
        <v>0</v>
      </c>
      <c r="Q192" s="2">
        <v>0</v>
      </c>
      <c r="R192" s="2">
        <v>0</v>
      </c>
      <c r="S192" s="3">
        <v>0</v>
      </c>
      <c r="T192" s="3">
        <f>O192+(P192*'Total Mantenimiento Anual 2021'!$N$7)+(R192*'Total Mantenimiento Anual 2021'!$N$7)+S192</f>
        <v>0</v>
      </c>
    </row>
    <row r="193" spans="1:20" ht="28.5">
      <c r="A193" s="6" t="s">
        <v>571</v>
      </c>
      <c r="B193" s="88"/>
      <c r="C193" s="89"/>
      <c r="D193" s="6" t="s">
        <v>572</v>
      </c>
      <c r="E193" s="89"/>
      <c r="F193" s="2" t="s">
        <v>402</v>
      </c>
      <c r="G193" s="6" t="s">
        <v>598</v>
      </c>
      <c r="H193" s="88"/>
      <c r="I193" s="88"/>
      <c r="J193" s="89"/>
      <c r="K193" s="6" t="s">
        <v>599</v>
      </c>
      <c r="L193" s="89"/>
      <c r="M193" s="6" t="s">
        <v>585</v>
      </c>
      <c r="N193" s="89"/>
      <c r="O193" s="3">
        <v>0</v>
      </c>
      <c r="P193" s="2">
        <v>0</v>
      </c>
      <c r="Q193" s="2">
        <v>0</v>
      </c>
      <c r="R193" s="2">
        <v>0</v>
      </c>
      <c r="S193" s="3">
        <v>0</v>
      </c>
      <c r="T193" s="3">
        <f>O193+(P193*'Total Mantenimiento Anual 2021'!$N$7)+(R193*'Total Mantenimiento Anual 2021'!$N$7)+S193</f>
        <v>0</v>
      </c>
    </row>
    <row r="194" spans="1:20" ht="28.5">
      <c r="A194" s="6" t="s">
        <v>571</v>
      </c>
      <c r="B194" s="88"/>
      <c r="C194" s="89"/>
      <c r="D194" s="6" t="s">
        <v>572</v>
      </c>
      <c r="E194" s="89"/>
      <c r="F194" s="2" t="s">
        <v>402</v>
      </c>
      <c r="G194" s="6" t="s">
        <v>600</v>
      </c>
      <c r="H194" s="88"/>
      <c r="I194" s="88"/>
      <c r="J194" s="89"/>
      <c r="K194" s="6" t="s">
        <v>601</v>
      </c>
      <c r="L194" s="89"/>
      <c r="M194" s="6" t="s">
        <v>585</v>
      </c>
      <c r="N194" s="89"/>
      <c r="O194" s="3">
        <v>0</v>
      </c>
      <c r="P194" s="2">
        <v>0</v>
      </c>
      <c r="Q194" s="2">
        <v>0</v>
      </c>
      <c r="R194" s="2">
        <v>0</v>
      </c>
      <c r="S194" s="3">
        <v>0</v>
      </c>
      <c r="T194" s="3">
        <f>O194+(P194*'Total Mantenimiento Anual 2021'!$N$7)+(R194*'Total Mantenimiento Anual 2021'!$N$7)+S194</f>
        <v>0</v>
      </c>
    </row>
    <row r="195" spans="1:20" ht="28.5">
      <c r="A195" s="6" t="s">
        <v>571</v>
      </c>
      <c r="B195" s="88"/>
      <c r="C195" s="89"/>
      <c r="D195" s="6" t="s">
        <v>572</v>
      </c>
      <c r="E195" s="89"/>
      <c r="F195" s="2" t="s">
        <v>402</v>
      </c>
      <c r="G195" s="6" t="s">
        <v>602</v>
      </c>
      <c r="H195" s="88"/>
      <c r="I195" s="88"/>
      <c r="J195" s="89"/>
      <c r="K195" s="6" t="s">
        <v>603</v>
      </c>
      <c r="L195" s="89"/>
      <c r="M195" s="6" t="s">
        <v>585</v>
      </c>
      <c r="N195" s="89"/>
      <c r="O195" s="3">
        <v>0</v>
      </c>
      <c r="P195" s="2">
        <v>0</v>
      </c>
      <c r="Q195" s="2">
        <v>0</v>
      </c>
      <c r="R195" s="2">
        <v>0</v>
      </c>
      <c r="S195" s="3">
        <v>0</v>
      </c>
      <c r="T195" s="3">
        <f>O195+(P195*'Total Mantenimiento Anual 2021'!$N$7)+(R195*'Total Mantenimiento Anual 2021'!$N$7)+S195</f>
        <v>0</v>
      </c>
    </row>
    <row r="196" spans="1:20" ht="28.5">
      <c r="A196" s="6" t="s">
        <v>571</v>
      </c>
      <c r="B196" s="88"/>
      <c r="C196" s="89"/>
      <c r="D196" s="6" t="s">
        <v>572</v>
      </c>
      <c r="E196" s="89"/>
      <c r="F196" s="2" t="s">
        <v>402</v>
      </c>
      <c r="G196" s="6" t="s">
        <v>604</v>
      </c>
      <c r="H196" s="88"/>
      <c r="I196" s="88"/>
      <c r="J196" s="89"/>
      <c r="K196" s="6" t="s">
        <v>605</v>
      </c>
      <c r="L196" s="89"/>
      <c r="M196" s="6" t="s">
        <v>585</v>
      </c>
      <c r="N196" s="89"/>
      <c r="O196" s="3">
        <v>765562</v>
      </c>
      <c r="P196" s="2">
        <v>0</v>
      </c>
      <c r="Q196" s="2">
        <v>0</v>
      </c>
      <c r="R196" s="2">
        <v>0</v>
      </c>
      <c r="S196" s="3">
        <v>0</v>
      </c>
      <c r="T196" s="3">
        <f>O196+(P196*'Total Mantenimiento Anual 2021'!$N$7)+(R196*'Total Mantenimiento Anual 2021'!$N$7)+S196</f>
        <v>765562</v>
      </c>
    </row>
    <row r="197" spans="1:20" ht="28.5">
      <c r="A197" s="6" t="s">
        <v>571</v>
      </c>
      <c r="B197" s="88"/>
      <c r="C197" s="89"/>
      <c r="D197" s="6" t="s">
        <v>572</v>
      </c>
      <c r="E197" s="89"/>
      <c r="F197" s="2" t="s">
        <v>402</v>
      </c>
      <c r="G197" s="6" t="s">
        <v>606</v>
      </c>
      <c r="H197" s="88"/>
      <c r="I197" s="88"/>
      <c r="J197" s="89"/>
      <c r="K197" s="6" t="s">
        <v>607</v>
      </c>
      <c r="L197" s="89"/>
      <c r="M197" s="6" t="s">
        <v>585</v>
      </c>
      <c r="N197" s="89"/>
      <c r="O197" s="3">
        <v>0</v>
      </c>
      <c r="P197" s="2">
        <v>0</v>
      </c>
      <c r="Q197" s="2">
        <v>0</v>
      </c>
      <c r="R197" s="2">
        <v>0</v>
      </c>
      <c r="S197" s="3">
        <v>0</v>
      </c>
      <c r="T197" s="3">
        <f>O197+(P197*'Total Mantenimiento Anual 2021'!$N$7)+(R197*'Total Mantenimiento Anual 2021'!$N$7)+S197</f>
        <v>0</v>
      </c>
    </row>
    <row r="198" spans="1:20" ht="28.5">
      <c r="A198" s="6" t="s">
        <v>571</v>
      </c>
      <c r="B198" s="88"/>
      <c r="C198" s="89"/>
      <c r="D198" s="6" t="s">
        <v>572</v>
      </c>
      <c r="E198" s="89"/>
      <c r="F198" s="2" t="s">
        <v>402</v>
      </c>
      <c r="G198" s="6" t="s">
        <v>608</v>
      </c>
      <c r="H198" s="88"/>
      <c r="I198" s="88"/>
      <c r="J198" s="89"/>
      <c r="K198" s="6" t="s">
        <v>609</v>
      </c>
      <c r="L198" s="89"/>
      <c r="M198" s="6" t="s">
        <v>585</v>
      </c>
      <c r="N198" s="89"/>
      <c r="O198" s="3">
        <v>0</v>
      </c>
      <c r="P198" s="2">
        <v>0</v>
      </c>
      <c r="Q198" s="2">
        <v>0</v>
      </c>
      <c r="R198" s="2">
        <v>0</v>
      </c>
      <c r="S198" s="3">
        <v>0</v>
      </c>
      <c r="T198" s="3">
        <f>O198+(P198*'Total Mantenimiento Anual 2021'!$N$7)+(R198*'Total Mantenimiento Anual 2021'!$N$7)+S198</f>
        <v>0</v>
      </c>
    </row>
    <row r="199" spans="1:20" ht="28.5">
      <c r="A199" s="6" t="s">
        <v>571</v>
      </c>
      <c r="B199" s="88"/>
      <c r="C199" s="89"/>
      <c r="D199" s="6" t="s">
        <v>572</v>
      </c>
      <c r="E199" s="89"/>
      <c r="F199" s="2" t="s">
        <v>402</v>
      </c>
      <c r="G199" s="6" t="s">
        <v>610</v>
      </c>
      <c r="H199" s="88"/>
      <c r="I199" s="88"/>
      <c r="J199" s="89"/>
      <c r="K199" s="6" t="s">
        <v>611</v>
      </c>
      <c r="L199" s="89"/>
      <c r="M199" s="6" t="s">
        <v>585</v>
      </c>
      <c r="N199" s="89"/>
      <c r="O199" s="3">
        <v>0</v>
      </c>
      <c r="P199" s="2">
        <v>0</v>
      </c>
      <c r="Q199" s="2">
        <v>0</v>
      </c>
      <c r="R199" s="2">
        <v>0</v>
      </c>
      <c r="S199" s="3">
        <v>0</v>
      </c>
      <c r="T199" s="3">
        <f>O199+(P199*'Total Mantenimiento Anual 2021'!$N$7)+(R199*'Total Mantenimiento Anual 2021'!$N$7)+S199</f>
        <v>0</v>
      </c>
    </row>
    <row r="200" spans="1:20" ht="28.5">
      <c r="A200" s="6" t="s">
        <v>571</v>
      </c>
      <c r="B200" s="88"/>
      <c r="C200" s="89"/>
      <c r="D200" s="6" t="s">
        <v>572</v>
      </c>
      <c r="E200" s="89"/>
      <c r="F200" s="2" t="s">
        <v>402</v>
      </c>
      <c r="G200" s="6" t="s">
        <v>612</v>
      </c>
      <c r="H200" s="88"/>
      <c r="I200" s="88"/>
      <c r="J200" s="89"/>
      <c r="K200" s="6" t="s">
        <v>613</v>
      </c>
      <c r="L200" s="89"/>
      <c r="M200" s="6" t="s">
        <v>585</v>
      </c>
      <c r="N200" s="89"/>
      <c r="O200" s="3">
        <v>0</v>
      </c>
      <c r="P200" s="2">
        <v>0</v>
      </c>
      <c r="Q200" s="2">
        <v>0</v>
      </c>
      <c r="R200" s="2">
        <v>0</v>
      </c>
      <c r="S200" s="3">
        <v>0</v>
      </c>
      <c r="T200" s="3">
        <f>O200+(P200*'Total Mantenimiento Anual 2021'!$N$7)+(R200*'Total Mantenimiento Anual 2021'!$N$7)+S200</f>
        <v>0</v>
      </c>
    </row>
    <row r="201" spans="1:20" ht="28.5">
      <c r="A201" s="6" t="s">
        <v>571</v>
      </c>
      <c r="B201" s="88"/>
      <c r="C201" s="89"/>
      <c r="D201" s="6" t="s">
        <v>572</v>
      </c>
      <c r="E201" s="89"/>
      <c r="F201" s="2" t="s">
        <v>402</v>
      </c>
      <c r="G201" s="6" t="s">
        <v>614</v>
      </c>
      <c r="H201" s="88"/>
      <c r="I201" s="88"/>
      <c r="J201" s="89"/>
      <c r="K201" s="6" t="s">
        <v>615</v>
      </c>
      <c r="L201" s="89"/>
      <c r="M201" s="6" t="s">
        <v>585</v>
      </c>
      <c r="N201" s="89"/>
      <c r="O201" s="3">
        <v>0</v>
      </c>
      <c r="P201" s="2">
        <v>0</v>
      </c>
      <c r="Q201" s="2">
        <v>0</v>
      </c>
      <c r="R201" s="2">
        <v>0</v>
      </c>
      <c r="S201" s="3">
        <v>0</v>
      </c>
      <c r="T201" s="3">
        <f>O201+(P201*'Total Mantenimiento Anual 2021'!$N$7)+(R201*'Total Mantenimiento Anual 2021'!$N$7)+S201</f>
        <v>0</v>
      </c>
    </row>
    <row r="202" spans="1:20" ht="28.5">
      <c r="A202" s="6" t="s">
        <v>571</v>
      </c>
      <c r="B202" s="88"/>
      <c r="C202" s="89"/>
      <c r="D202" s="6" t="s">
        <v>572</v>
      </c>
      <c r="E202" s="89"/>
      <c r="F202" s="2" t="s">
        <v>402</v>
      </c>
      <c r="G202" s="6" t="s">
        <v>616</v>
      </c>
      <c r="H202" s="88"/>
      <c r="I202" s="88"/>
      <c r="J202" s="89"/>
      <c r="K202" s="6" t="s">
        <v>617</v>
      </c>
      <c r="L202" s="89"/>
      <c r="M202" s="6" t="s">
        <v>585</v>
      </c>
      <c r="N202" s="89"/>
      <c r="O202" s="3">
        <v>765562</v>
      </c>
      <c r="P202" s="2">
        <v>0</v>
      </c>
      <c r="Q202" s="2">
        <v>0</v>
      </c>
      <c r="R202" s="2">
        <v>0</v>
      </c>
      <c r="S202" s="3">
        <v>0</v>
      </c>
      <c r="T202" s="3">
        <f>O202+(P202*'Total Mantenimiento Anual 2021'!$N$7)+(R202*'Total Mantenimiento Anual 2021'!$N$7)+S202</f>
        <v>765562</v>
      </c>
    </row>
    <row r="203" spans="1:20" ht="28.5">
      <c r="A203" s="6" t="s">
        <v>571</v>
      </c>
      <c r="B203" s="88"/>
      <c r="C203" s="89"/>
      <c r="D203" s="6" t="s">
        <v>572</v>
      </c>
      <c r="E203" s="89"/>
      <c r="F203" s="2" t="s">
        <v>402</v>
      </c>
      <c r="G203" s="6" t="s">
        <v>618</v>
      </c>
      <c r="H203" s="88"/>
      <c r="I203" s="88"/>
      <c r="J203" s="89"/>
      <c r="K203" s="6" t="s">
        <v>619</v>
      </c>
      <c r="L203" s="89"/>
      <c r="M203" s="6" t="s">
        <v>585</v>
      </c>
      <c r="N203" s="89"/>
      <c r="O203" s="3">
        <v>0</v>
      </c>
      <c r="P203" s="2">
        <v>0</v>
      </c>
      <c r="Q203" s="2">
        <v>0</v>
      </c>
      <c r="R203" s="2">
        <v>0</v>
      </c>
      <c r="S203" s="3">
        <v>0</v>
      </c>
      <c r="T203" s="3">
        <f>O203+(P203*'Total Mantenimiento Anual 2021'!$N$7)+(R203*'Total Mantenimiento Anual 2021'!$N$7)+S203</f>
        <v>0</v>
      </c>
    </row>
    <row r="204" spans="1:20" ht="28.5">
      <c r="A204" s="6" t="s">
        <v>571</v>
      </c>
      <c r="B204" s="88"/>
      <c r="C204" s="89"/>
      <c r="D204" s="6" t="s">
        <v>572</v>
      </c>
      <c r="E204" s="89"/>
      <c r="F204" s="2" t="s">
        <v>402</v>
      </c>
      <c r="G204" s="6" t="s">
        <v>620</v>
      </c>
      <c r="H204" s="88"/>
      <c r="I204" s="88"/>
      <c r="J204" s="89"/>
      <c r="K204" s="6" t="s">
        <v>621</v>
      </c>
      <c r="L204" s="89"/>
      <c r="M204" s="6" t="s">
        <v>585</v>
      </c>
      <c r="N204" s="89"/>
      <c r="O204" s="3">
        <v>765562</v>
      </c>
      <c r="P204" s="2">
        <v>0</v>
      </c>
      <c r="Q204" s="2">
        <v>0</v>
      </c>
      <c r="R204" s="2">
        <v>0</v>
      </c>
      <c r="S204" s="3">
        <v>0</v>
      </c>
      <c r="T204" s="3">
        <f>O204+(P204*'Total Mantenimiento Anual 2021'!$N$7)+(R204*'Total Mantenimiento Anual 2021'!$N$7)+S204</f>
        <v>765562</v>
      </c>
    </row>
    <row r="205" spans="1:20" ht="28.5">
      <c r="A205" s="6" t="s">
        <v>571</v>
      </c>
      <c r="B205" s="88"/>
      <c r="C205" s="89"/>
      <c r="D205" s="6" t="s">
        <v>572</v>
      </c>
      <c r="E205" s="89"/>
      <c r="F205" s="2" t="s">
        <v>402</v>
      </c>
      <c r="G205" s="6" t="s">
        <v>622</v>
      </c>
      <c r="H205" s="88"/>
      <c r="I205" s="88"/>
      <c r="J205" s="89"/>
      <c r="K205" s="6" t="s">
        <v>623</v>
      </c>
      <c r="L205" s="89"/>
      <c r="M205" s="6" t="s">
        <v>585</v>
      </c>
      <c r="N205" s="89"/>
      <c r="O205" s="3">
        <v>0</v>
      </c>
      <c r="P205" s="2">
        <v>0</v>
      </c>
      <c r="Q205" s="2">
        <v>1</v>
      </c>
      <c r="R205" s="2">
        <v>6</v>
      </c>
      <c r="S205" s="3">
        <v>0</v>
      </c>
      <c r="T205" s="3">
        <f>O205+(P205*'Total Mantenimiento Anual 2021'!$N$7)+(R205*'Total Mantenimiento Anual 2021'!$N$7)+S205</f>
        <v>55555.555555555555</v>
      </c>
    </row>
    <row r="206" spans="1:20" ht="28.5">
      <c r="A206" s="6" t="s">
        <v>571</v>
      </c>
      <c r="B206" s="88"/>
      <c r="C206" s="89"/>
      <c r="D206" s="6" t="s">
        <v>572</v>
      </c>
      <c r="E206" s="89"/>
      <c r="F206" s="2" t="s">
        <v>402</v>
      </c>
      <c r="G206" s="6" t="s">
        <v>624</v>
      </c>
      <c r="H206" s="88"/>
      <c r="I206" s="88"/>
      <c r="J206" s="89"/>
      <c r="K206" s="6" t="s">
        <v>625</v>
      </c>
      <c r="L206" s="89"/>
      <c r="M206" s="6" t="s">
        <v>585</v>
      </c>
      <c r="N206" s="89"/>
      <c r="O206" s="3">
        <v>0</v>
      </c>
      <c r="P206" s="2">
        <v>0</v>
      </c>
      <c r="Q206" s="2">
        <v>0</v>
      </c>
      <c r="R206" s="2">
        <v>0</v>
      </c>
      <c r="S206" s="3">
        <v>0</v>
      </c>
      <c r="T206" s="3">
        <f>O206+(P206*'Total Mantenimiento Anual 2021'!$N$7)+(R206*'Total Mantenimiento Anual 2021'!$N$7)+S206</f>
        <v>0</v>
      </c>
    </row>
    <row r="207" spans="1:20" ht="28.5">
      <c r="A207" s="6" t="s">
        <v>571</v>
      </c>
      <c r="B207" s="88"/>
      <c r="C207" s="89"/>
      <c r="D207" s="6" t="s">
        <v>572</v>
      </c>
      <c r="E207" s="89"/>
      <c r="F207" s="2" t="s">
        <v>402</v>
      </c>
      <c r="G207" s="6" t="s">
        <v>626</v>
      </c>
      <c r="H207" s="88"/>
      <c r="I207" s="88"/>
      <c r="J207" s="89"/>
      <c r="K207" s="6" t="s">
        <v>627</v>
      </c>
      <c r="L207" s="89"/>
      <c r="M207" s="6" t="s">
        <v>585</v>
      </c>
      <c r="N207" s="89"/>
      <c r="O207" s="3">
        <v>0</v>
      </c>
      <c r="P207" s="2">
        <v>0</v>
      </c>
      <c r="Q207" s="2">
        <v>0</v>
      </c>
      <c r="R207" s="2">
        <v>0</v>
      </c>
      <c r="S207" s="3">
        <v>0</v>
      </c>
      <c r="T207" s="3">
        <f>O207+(P207*'Total Mantenimiento Anual 2021'!$N$7)+(R207*'Total Mantenimiento Anual 2021'!$N$7)+S207</f>
        <v>0</v>
      </c>
    </row>
    <row r="208" spans="1:20" ht="28.5">
      <c r="A208" s="6" t="s">
        <v>571</v>
      </c>
      <c r="B208" s="88"/>
      <c r="C208" s="89"/>
      <c r="D208" s="6" t="s">
        <v>572</v>
      </c>
      <c r="E208" s="89"/>
      <c r="F208" s="2" t="s">
        <v>402</v>
      </c>
      <c r="G208" s="6" t="s">
        <v>628</v>
      </c>
      <c r="H208" s="88"/>
      <c r="I208" s="88"/>
      <c r="J208" s="89"/>
      <c r="K208" s="6" t="s">
        <v>629</v>
      </c>
      <c r="L208" s="89"/>
      <c r="M208" s="6" t="s">
        <v>585</v>
      </c>
      <c r="N208" s="89"/>
      <c r="O208" s="3">
        <v>0</v>
      </c>
      <c r="P208" s="2">
        <v>0</v>
      </c>
      <c r="Q208" s="2">
        <v>0</v>
      </c>
      <c r="R208" s="2">
        <v>0</v>
      </c>
      <c r="S208" s="3">
        <v>0</v>
      </c>
      <c r="T208" s="3">
        <f>O208+(P208*'Total Mantenimiento Anual 2021'!$N$7)+(R208*'Total Mantenimiento Anual 2021'!$N$7)+S208</f>
        <v>0</v>
      </c>
    </row>
    <row r="209" spans="1:20" ht="28.5">
      <c r="A209" s="6" t="s">
        <v>571</v>
      </c>
      <c r="B209" s="88"/>
      <c r="C209" s="89"/>
      <c r="D209" s="6" t="s">
        <v>572</v>
      </c>
      <c r="E209" s="89"/>
      <c r="F209" s="2" t="s">
        <v>402</v>
      </c>
      <c r="G209" s="6" t="s">
        <v>630</v>
      </c>
      <c r="H209" s="88"/>
      <c r="I209" s="88"/>
      <c r="J209" s="89"/>
      <c r="K209" s="6" t="s">
        <v>631</v>
      </c>
      <c r="L209" s="89"/>
      <c r="M209" s="6" t="s">
        <v>585</v>
      </c>
      <c r="N209" s="89"/>
      <c r="O209" s="3">
        <v>0</v>
      </c>
      <c r="P209" s="2">
        <v>0</v>
      </c>
      <c r="Q209" s="2">
        <v>0</v>
      </c>
      <c r="R209" s="2">
        <v>0</v>
      </c>
      <c r="S209" s="3">
        <v>0</v>
      </c>
      <c r="T209" s="3">
        <f>O209+(P209*'Total Mantenimiento Anual 2021'!$N$7)+(R209*'Total Mantenimiento Anual 2021'!$N$7)+S209</f>
        <v>0</v>
      </c>
    </row>
    <row r="210" spans="1:20" ht="28.5">
      <c r="A210" s="6" t="s">
        <v>571</v>
      </c>
      <c r="B210" s="88"/>
      <c r="C210" s="89"/>
      <c r="D210" s="6" t="s">
        <v>572</v>
      </c>
      <c r="E210" s="89"/>
      <c r="F210" s="2" t="s">
        <v>402</v>
      </c>
      <c r="G210" s="6" t="s">
        <v>632</v>
      </c>
      <c r="H210" s="88"/>
      <c r="I210" s="88"/>
      <c r="J210" s="89"/>
      <c r="K210" s="6" t="s">
        <v>633</v>
      </c>
      <c r="L210" s="89"/>
      <c r="M210" s="6" t="s">
        <v>585</v>
      </c>
      <c r="N210" s="89"/>
      <c r="O210" s="3">
        <v>0</v>
      </c>
      <c r="P210" s="2">
        <v>0</v>
      </c>
      <c r="Q210" s="2">
        <v>0</v>
      </c>
      <c r="R210" s="2">
        <v>0</v>
      </c>
      <c r="S210" s="3">
        <v>0</v>
      </c>
      <c r="T210" s="3">
        <f>O210+(P210*'Total Mantenimiento Anual 2021'!$N$7)+(R210*'Total Mantenimiento Anual 2021'!$N$7)+S210</f>
        <v>0</v>
      </c>
    </row>
    <row r="211" spans="1:20" ht="28.5">
      <c r="A211" s="6" t="s">
        <v>571</v>
      </c>
      <c r="B211" s="88"/>
      <c r="C211" s="89"/>
      <c r="D211" s="6" t="s">
        <v>572</v>
      </c>
      <c r="E211" s="89"/>
      <c r="F211" s="2" t="s">
        <v>402</v>
      </c>
      <c r="G211" s="6" t="s">
        <v>634</v>
      </c>
      <c r="H211" s="88"/>
      <c r="I211" s="88"/>
      <c r="J211" s="89"/>
      <c r="K211" s="6" t="s">
        <v>635</v>
      </c>
      <c r="L211" s="89"/>
      <c r="M211" s="6" t="s">
        <v>585</v>
      </c>
      <c r="N211" s="89"/>
      <c r="O211" s="3">
        <v>0</v>
      </c>
      <c r="P211" s="2">
        <v>0</v>
      </c>
      <c r="Q211" s="2">
        <v>1</v>
      </c>
      <c r="R211" s="2">
        <v>2</v>
      </c>
      <c r="S211" s="3">
        <v>0</v>
      </c>
      <c r="T211" s="3">
        <f>O211+(P211*'Total Mantenimiento Anual 2021'!$N$7)+(R211*'Total Mantenimiento Anual 2021'!$N$7)+S211</f>
        <v>18518.518518518518</v>
      </c>
    </row>
    <row r="212" spans="1:20" ht="28.5">
      <c r="A212" s="6" t="s">
        <v>571</v>
      </c>
      <c r="B212" s="88"/>
      <c r="C212" s="89"/>
      <c r="D212" s="6" t="s">
        <v>572</v>
      </c>
      <c r="E212" s="89"/>
      <c r="F212" s="2" t="s">
        <v>402</v>
      </c>
      <c r="G212" s="6" t="s">
        <v>636</v>
      </c>
      <c r="H212" s="88"/>
      <c r="I212" s="88"/>
      <c r="J212" s="89"/>
      <c r="K212" s="6" t="s">
        <v>637</v>
      </c>
      <c r="L212" s="89"/>
      <c r="M212" s="6" t="s">
        <v>585</v>
      </c>
      <c r="N212" s="89"/>
      <c r="O212" s="3">
        <v>0</v>
      </c>
      <c r="P212" s="2">
        <v>0</v>
      </c>
      <c r="Q212" s="2">
        <v>0</v>
      </c>
      <c r="R212" s="2">
        <v>0</v>
      </c>
      <c r="S212" s="3">
        <v>0</v>
      </c>
      <c r="T212" s="3">
        <f>O212+(P212*'Total Mantenimiento Anual 2021'!$N$7)+(R212*'Total Mantenimiento Anual 2021'!$N$7)+S212</f>
        <v>0</v>
      </c>
    </row>
    <row r="213" spans="1:20" ht="28.5">
      <c r="A213" s="6" t="s">
        <v>571</v>
      </c>
      <c r="B213" s="88"/>
      <c r="C213" s="89"/>
      <c r="D213" s="6" t="s">
        <v>572</v>
      </c>
      <c r="E213" s="89"/>
      <c r="F213" s="2" t="s">
        <v>402</v>
      </c>
      <c r="G213" s="6" t="s">
        <v>638</v>
      </c>
      <c r="H213" s="88"/>
      <c r="I213" s="88"/>
      <c r="J213" s="89"/>
      <c r="K213" s="6" t="s">
        <v>639</v>
      </c>
      <c r="L213" s="89"/>
      <c r="M213" s="6" t="s">
        <v>585</v>
      </c>
      <c r="N213" s="89"/>
      <c r="O213" s="3">
        <v>0</v>
      </c>
      <c r="P213" s="2">
        <v>0</v>
      </c>
      <c r="Q213" s="2">
        <v>0</v>
      </c>
      <c r="R213" s="2">
        <v>0</v>
      </c>
      <c r="S213" s="3">
        <v>0</v>
      </c>
      <c r="T213" s="3">
        <f>O213+(P213*'Total Mantenimiento Anual 2021'!$N$7)+(R213*'Total Mantenimiento Anual 2021'!$N$7)+S213</f>
        <v>0</v>
      </c>
    </row>
    <row r="214" spans="1:20" ht="28.5">
      <c r="A214" s="6" t="s">
        <v>571</v>
      </c>
      <c r="B214" s="88"/>
      <c r="C214" s="89"/>
      <c r="D214" s="6" t="s">
        <v>572</v>
      </c>
      <c r="E214" s="89"/>
      <c r="F214" s="2" t="s">
        <v>402</v>
      </c>
      <c r="G214" s="6" t="s">
        <v>640</v>
      </c>
      <c r="H214" s="88"/>
      <c r="I214" s="88"/>
      <c r="J214" s="89"/>
      <c r="K214" s="6" t="s">
        <v>641</v>
      </c>
      <c r="L214" s="89"/>
      <c r="M214" s="6" t="s">
        <v>585</v>
      </c>
      <c r="N214" s="89"/>
      <c r="O214" s="3">
        <v>0</v>
      </c>
      <c r="P214" s="2">
        <v>0</v>
      </c>
      <c r="Q214" s="2">
        <v>0</v>
      </c>
      <c r="R214" s="2">
        <v>0</v>
      </c>
      <c r="S214" s="3">
        <v>0</v>
      </c>
      <c r="T214" s="3">
        <f>O214+(P214*'Total Mantenimiento Anual 2021'!$N$7)+(R214*'Total Mantenimiento Anual 2021'!$N$7)+S214</f>
        <v>0</v>
      </c>
    </row>
    <row r="215" spans="1:20" ht="28.5">
      <c r="A215" s="6" t="s">
        <v>571</v>
      </c>
      <c r="B215" s="88"/>
      <c r="C215" s="89"/>
      <c r="D215" s="6" t="s">
        <v>572</v>
      </c>
      <c r="E215" s="89"/>
      <c r="F215" s="2" t="s">
        <v>402</v>
      </c>
      <c r="G215" s="6" t="s">
        <v>642</v>
      </c>
      <c r="H215" s="88"/>
      <c r="I215" s="88"/>
      <c r="J215" s="89"/>
      <c r="K215" s="6" t="s">
        <v>643</v>
      </c>
      <c r="L215" s="89"/>
      <c r="M215" s="6" t="s">
        <v>585</v>
      </c>
      <c r="N215" s="89"/>
      <c r="O215" s="3">
        <v>0</v>
      </c>
      <c r="P215" s="2">
        <v>0</v>
      </c>
      <c r="Q215" s="2">
        <v>0</v>
      </c>
      <c r="R215" s="2">
        <v>0</v>
      </c>
      <c r="S215" s="3">
        <v>0</v>
      </c>
      <c r="T215" s="3">
        <f>O215+(P215*'Total Mantenimiento Anual 2021'!$N$7)+(R215*'Total Mantenimiento Anual 2021'!$N$7)+S215</f>
        <v>0</v>
      </c>
    </row>
    <row r="216" spans="1:20" ht="28.5">
      <c r="A216" s="6" t="s">
        <v>571</v>
      </c>
      <c r="B216" s="88"/>
      <c r="C216" s="89"/>
      <c r="D216" s="6" t="s">
        <v>572</v>
      </c>
      <c r="E216" s="89"/>
      <c r="F216" s="2" t="s">
        <v>402</v>
      </c>
      <c r="G216" s="6" t="s">
        <v>644</v>
      </c>
      <c r="H216" s="88"/>
      <c r="I216" s="88"/>
      <c r="J216" s="89"/>
      <c r="K216" s="6" t="s">
        <v>645</v>
      </c>
      <c r="L216" s="89"/>
      <c r="M216" s="6" t="s">
        <v>585</v>
      </c>
      <c r="N216" s="89"/>
      <c r="O216" s="3">
        <v>0</v>
      </c>
      <c r="P216" s="2">
        <v>0</v>
      </c>
      <c r="Q216" s="2">
        <v>0</v>
      </c>
      <c r="R216" s="2">
        <v>0</v>
      </c>
      <c r="S216" s="3">
        <v>0</v>
      </c>
      <c r="T216" s="3">
        <f>O216+(P216*'Total Mantenimiento Anual 2021'!$N$7)+(R216*'Total Mantenimiento Anual 2021'!$N$7)+S216</f>
        <v>0</v>
      </c>
    </row>
    <row r="217" spans="1:20" ht="28.5">
      <c r="A217" s="6" t="s">
        <v>571</v>
      </c>
      <c r="B217" s="88"/>
      <c r="C217" s="89"/>
      <c r="D217" s="6" t="s">
        <v>572</v>
      </c>
      <c r="E217" s="89"/>
      <c r="F217" s="2" t="s">
        <v>402</v>
      </c>
      <c r="G217" s="6" t="s">
        <v>646</v>
      </c>
      <c r="H217" s="88"/>
      <c r="I217" s="88"/>
      <c r="J217" s="89"/>
      <c r="K217" s="6" t="s">
        <v>647</v>
      </c>
      <c r="L217" s="89"/>
      <c r="M217" s="6" t="s">
        <v>585</v>
      </c>
      <c r="N217" s="89"/>
      <c r="O217" s="3">
        <v>0</v>
      </c>
      <c r="P217" s="2">
        <v>0</v>
      </c>
      <c r="Q217" s="2">
        <v>0</v>
      </c>
      <c r="R217" s="2">
        <v>0</v>
      </c>
      <c r="S217" s="3">
        <v>0</v>
      </c>
      <c r="T217" s="3">
        <f>O217+(P217*'Total Mantenimiento Anual 2021'!$N$7)+(R217*'Total Mantenimiento Anual 2021'!$N$7)+S217</f>
        <v>0</v>
      </c>
    </row>
    <row r="218" spans="1:20" ht="28.5">
      <c r="A218" s="6" t="s">
        <v>571</v>
      </c>
      <c r="B218" s="88"/>
      <c r="C218" s="89"/>
      <c r="D218" s="6" t="s">
        <v>572</v>
      </c>
      <c r="E218" s="89"/>
      <c r="F218" s="2" t="s">
        <v>402</v>
      </c>
      <c r="G218" s="6" t="s">
        <v>648</v>
      </c>
      <c r="H218" s="88"/>
      <c r="I218" s="88"/>
      <c r="J218" s="89"/>
      <c r="K218" s="6" t="s">
        <v>649</v>
      </c>
      <c r="L218" s="89"/>
      <c r="M218" s="6" t="s">
        <v>585</v>
      </c>
      <c r="N218" s="89"/>
      <c r="O218" s="3">
        <v>0</v>
      </c>
      <c r="P218" s="2">
        <v>0</v>
      </c>
      <c r="Q218" s="2">
        <v>0</v>
      </c>
      <c r="R218" s="2">
        <v>0</v>
      </c>
      <c r="S218" s="3">
        <v>0</v>
      </c>
      <c r="T218" s="3">
        <f>O218+(P218*'Total Mantenimiento Anual 2021'!$N$7)+(R218*'Total Mantenimiento Anual 2021'!$N$7)+S218</f>
        <v>0</v>
      </c>
    </row>
    <row r="219" spans="1:20" ht="28.5">
      <c r="A219" s="6" t="s">
        <v>571</v>
      </c>
      <c r="B219" s="88"/>
      <c r="C219" s="89"/>
      <c r="D219" s="6" t="s">
        <v>572</v>
      </c>
      <c r="E219" s="89"/>
      <c r="F219" s="2" t="s">
        <v>402</v>
      </c>
      <c r="G219" s="6" t="s">
        <v>650</v>
      </c>
      <c r="H219" s="88"/>
      <c r="I219" s="88"/>
      <c r="J219" s="89"/>
      <c r="K219" s="6" t="s">
        <v>651</v>
      </c>
      <c r="L219" s="89"/>
      <c r="M219" s="6" t="s">
        <v>585</v>
      </c>
      <c r="N219" s="89"/>
      <c r="O219" s="3">
        <v>0</v>
      </c>
      <c r="P219" s="2">
        <v>0</v>
      </c>
      <c r="Q219" s="2">
        <v>0</v>
      </c>
      <c r="R219" s="2">
        <v>0</v>
      </c>
      <c r="S219" s="3">
        <v>0</v>
      </c>
      <c r="T219" s="3">
        <f>O219+(P219*'Total Mantenimiento Anual 2021'!$N$7)+(R219*'Total Mantenimiento Anual 2021'!$N$7)+S219</f>
        <v>0</v>
      </c>
    </row>
    <row r="220" spans="1:20" ht="28.5">
      <c r="A220" s="6" t="s">
        <v>571</v>
      </c>
      <c r="B220" s="88"/>
      <c r="C220" s="89"/>
      <c r="D220" s="6" t="s">
        <v>572</v>
      </c>
      <c r="E220" s="89"/>
      <c r="F220" s="2" t="s">
        <v>402</v>
      </c>
      <c r="G220" s="6" t="s">
        <v>652</v>
      </c>
      <c r="H220" s="88"/>
      <c r="I220" s="88"/>
      <c r="J220" s="89"/>
      <c r="K220" s="6" t="s">
        <v>653</v>
      </c>
      <c r="L220" s="89"/>
      <c r="M220" s="6" t="s">
        <v>585</v>
      </c>
      <c r="N220" s="89"/>
      <c r="O220" s="3">
        <v>0</v>
      </c>
      <c r="P220" s="2">
        <v>0</v>
      </c>
      <c r="Q220" s="2">
        <v>0</v>
      </c>
      <c r="R220" s="2">
        <v>0</v>
      </c>
      <c r="S220" s="3">
        <v>0</v>
      </c>
      <c r="T220" s="3">
        <f>O220+(P220*'Total Mantenimiento Anual 2021'!$N$7)+(R220*'Total Mantenimiento Anual 2021'!$N$7)+S220</f>
        <v>0</v>
      </c>
    </row>
    <row r="221" spans="1:20" ht="28.5">
      <c r="A221" s="6" t="s">
        <v>571</v>
      </c>
      <c r="B221" s="88"/>
      <c r="C221" s="89"/>
      <c r="D221" s="6" t="s">
        <v>572</v>
      </c>
      <c r="E221" s="89"/>
      <c r="F221" s="2" t="s">
        <v>402</v>
      </c>
      <c r="G221" s="6" t="s">
        <v>654</v>
      </c>
      <c r="H221" s="88"/>
      <c r="I221" s="88"/>
      <c r="J221" s="89"/>
      <c r="K221" s="6" t="s">
        <v>655</v>
      </c>
      <c r="L221" s="89"/>
      <c r="M221" s="6" t="s">
        <v>585</v>
      </c>
      <c r="N221" s="89"/>
      <c r="O221" s="3">
        <v>0</v>
      </c>
      <c r="P221" s="2">
        <v>0</v>
      </c>
      <c r="Q221" s="2">
        <v>0</v>
      </c>
      <c r="R221" s="2">
        <v>0</v>
      </c>
      <c r="S221" s="3">
        <v>0</v>
      </c>
      <c r="T221" s="3">
        <f>O221+(P221*'Total Mantenimiento Anual 2021'!$N$7)+(R221*'Total Mantenimiento Anual 2021'!$N$7)+S221</f>
        <v>0</v>
      </c>
    </row>
    <row r="222" spans="1:20" ht="28.5">
      <c r="A222" s="6" t="s">
        <v>571</v>
      </c>
      <c r="B222" s="88"/>
      <c r="C222" s="89"/>
      <c r="D222" s="6" t="s">
        <v>656</v>
      </c>
      <c r="E222" s="89"/>
      <c r="F222" s="2" t="s">
        <v>402</v>
      </c>
      <c r="G222" s="6" t="s">
        <v>657</v>
      </c>
      <c r="H222" s="88"/>
      <c r="I222" s="88"/>
      <c r="J222" s="89"/>
      <c r="K222" s="6" t="s">
        <v>658</v>
      </c>
      <c r="L222" s="89"/>
      <c r="M222" s="6" t="s">
        <v>585</v>
      </c>
      <c r="N222" s="89"/>
      <c r="O222" s="3">
        <v>0</v>
      </c>
      <c r="P222" s="2">
        <v>0</v>
      </c>
      <c r="Q222" s="2">
        <v>0</v>
      </c>
      <c r="R222" s="2">
        <v>0</v>
      </c>
      <c r="S222" s="3">
        <v>0</v>
      </c>
      <c r="T222" s="3">
        <f>O222+(P222*'Total Mantenimiento Anual 2021'!$N$7)+(R222*'Total Mantenimiento Anual 2021'!$N$7)+S222</f>
        <v>0</v>
      </c>
    </row>
    <row r="223" spans="1:20" ht="28.5">
      <c r="A223" s="6" t="s">
        <v>571</v>
      </c>
      <c r="B223" s="88"/>
      <c r="C223" s="89"/>
      <c r="D223" s="6" t="s">
        <v>656</v>
      </c>
      <c r="E223" s="89"/>
      <c r="F223" s="2" t="s">
        <v>402</v>
      </c>
      <c r="G223" s="6" t="s">
        <v>659</v>
      </c>
      <c r="H223" s="88"/>
      <c r="I223" s="88"/>
      <c r="J223" s="89"/>
      <c r="K223" s="6" t="s">
        <v>660</v>
      </c>
      <c r="L223" s="89"/>
      <c r="M223" s="6" t="s">
        <v>585</v>
      </c>
      <c r="N223" s="89"/>
      <c r="O223" s="3">
        <v>0</v>
      </c>
      <c r="P223" s="2">
        <v>0</v>
      </c>
      <c r="Q223" s="2">
        <v>0</v>
      </c>
      <c r="R223" s="2">
        <v>0</v>
      </c>
      <c r="S223" s="3">
        <v>0</v>
      </c>
      <c r="T223" s="3">
        <f>O223+(P223*'Total Mantenimiento Anual 2021'!$N$7)+(R223*'Total Mantenimiento Anual 2021'!$N$7)+S223</f>
        <v>0</v>
      </c>
    </row>
    <row r="224" spans="1:20" ht="28.5">
      <c r="A224" s="6" t="s">
        <v>571</v>
      </c>
      <c r="B224" s="88"/>
      <c r="C224" s="89"/>
      <c r="D224" s="6" t="s">
        <v>656</v>
      </c>
      <c r="E224" s="89"/>
      <c r="F224" s="2" t="s">
        <v>402</v>
      </c>
      <c r="G224" s="6" t="s">
        <v>661</v>
      </c>
      <c r="H224" s="88"/>
      <c r="I224" s="88"/>
      <c r="J224" s="89"/>
      <c r="K224" s="6" t="s">
        <v>662</v>
      </c>
      <c r="L224" s="89"/>
      <c r="M224" s="6" t="s">
        <v>585</v>
      </c>
      <c r="N224" s="89"/>
      <c r="O224" s="3">
        <v>0</v>
      </c>
      <c r="P224" s="2">
        <v>0</v>
      </c>
      <c r="Q224" s="2">
        <v>0</v>
      </c>
      <c r="R224" s="2">
        <v>0</v>
      </c>
      <c r="S224" s="3">
        <v>0</v>
      </c>
      <c r="T224" s="3">
        <f>O224+(P224*'Total Mantenimiento Anual 2021'!$N$7)+(R224*'Total Mantenimiento Anual 2021'!$N$7)+S224</f>
        <v>0</v>
      </c>
    </row>
    <row r="225" spans="1:20" ht="28.5">
      <c r="A225" s="6" t="s">
        <v>571</v>
      </c>
      <c r="B225" s="88"/>
      <c r="C225" s="89"/>
      <c r="D225" s="6" t="s">
        <v>656</v>
      </c>
      <c r="E225" s="89"/>
      <c r="F225" s="2" t="s">
        <v>402</v>
      </c>
      <c r="G225" s="6" t="s">
        <v>663</v>
      </c>
      <c r="H225" s="88"/>
      <c r="I225" s="88"/>
      <c r="J225" s="89"/>
      <c r="K225" s="6" t="s">
        <v>664</v>
      </c>
      <c r="L225" s="89"/>
      <c r="M225" s="6" t="s">
        <v>585</v>
      </c>
      <c r="N225" s="89"/>
      <c r="O225" s="3">
        <v>0</v>
      </c>
      <c r="P225" s="2">
        <v>0</v>
      </c>
      <c r="Q225" s="2">
        <v>0</v>
      </c>
      <c r="R225" s="2">
        <v>0</v>
      </c>
      <c r="S225" s="3">
        <v>0</v>
      </c>
      <c r="T225" s="3">
        <f>O225+(P225*'Total Mantenimiento Anual 2021'!$N$7)+(R225*'Total Mantenimiento Anual 2021'!$N$7)+S225</f>
        <v>0</v>
      </c>
    </row>
    <row r="226" spans="1:20" ht="28.5">
      <c r="A226" s="6" t="s">
        <v>571</v>
      </c>
      <c r="B226" s="88"/>
      <c r="C226" s="89"/>
      <c r="D226" s="6" t="s">
        <v>656</v>
      </c>
      <c r="E226" s="89"/>
      <c r="F226" s="2" t="s">
        <v>402</v>
      </c>
      <c r="G226" s="6" t="s">
        <v>665</v>
      </c>
      <c r="H226" s="88"/>
      <c r="I226" s="88"/>
      <c r="J226" s="89"/>
      <c r="K226" s="6" t="s">
        <v>666</v>
      </c>
      <c r="L226" s="89"/>
      <c r="M226" s="6" t="s">
        <v>585</v>
      </c>
      <c r="N226" s="89"/>
      <c r="O226" s="3">
        <v>0</v>
      </c>
      <c r="P226" s="2">
        <v>0</v>
      </c>
      <c r="Q226" s="2">
        <v>0</v>
      </c>
      <c r="R226" s="2">
        <v>0</v>
      </c>
      <c r="S226" s="3">
        <v>0</v>
      </c>
      <c r="T226" s="3">
        <f>O226+(P226*'Total Mantenimiento Anual 2021'!$N$7)+(R226*'Total Mantenimiento Anual 2021'!$N$7)+S226</f>
        <v>0</v>
      </c>
    </row>
    <row r="227" spans="1:20" ht="14.25">
      <c r="A227" s="6" t="s">
        <v>667</v>
      </c>
      <c r="B227" s="88"/>
      <c r="C227" s="89"/>
      <c r="D227" s="6" t="s">
        <v>668</v>
      </c>
      <c r="E227" s="89"/>
      <c r="F227" s="2" t="s">
        <v>669</v>
      </c>
      <c r="G227" s="6" t="s">
        <v>670</v>
      </c>
      <c r="H227" s="88"/>
      <c r="I227" s="88"/>
      <c r="J227" s="89"/>
      <c r="K227" s="6" t="s">
        <v>671</v>
      </c>
      <c r="L227" s="89"/>
      <c r="M227" s="6" t="s">
        <v>239</v>
      </c>
      <c r="N227" s="89"/>
      <c r="O227" s="3">
        <v>0</v>
      </c>
      <c r="P227" s="2">
        <v>0</v>
      </c>
      <c r="Q227" s="2">
        <v>0</v>
      </c>
      <c r="R227" s="2">
        <v>0</v>
      </c>
      <c r="S227" s="3">
        <v>0</v>
      </c>
      <c r="T227" s="3">
        <f>O227+(P227*'Total Mantenimiento Anual 2021'!$N$7)+(R227*'Total Mantenimiento Anual 2021'!$N$7)+S227</f>
        <v>0</v>
      </c>
    </row>
    <row r="228" spans="1:20" ht="14.25">
      <c r="A228" s="6" t="s">
        <v>667</v>
      </c>
      <c r="B228" s="88"/>
      <c r="C228" s="89"/>
      <c r="D228" s="6" t="s">
        <v>668</v>
      </c>
      <c r="E228" s="89"/>
      <c r="F228" s="2" t="s">
        <v>669</v>
      </c>
      <c r="G228" s="6" t="s">
        <v>672</v>
      </c>
      <c r="H228" s="88"/>
      <c r="I228" s="88"/>
      <c r="J228" s="89"/>
      <c r="K228" s="6" t="s">
        <v>673</v>
      </c>
      <c r="L228" s="89"/>
      <c r="M228" s="6" t="s">
        <v>239</v>
      </c>
      <c r="N228" s="89"/>
      <c r="O228" s="3">
        <v>0</v>
      </c>
      <c r="P228" s="2">
        <v>0</v>
      </c>
      <c r="Q228" s="2">
        <v>0</v>
      </c>
      <c r="R228" s="2">
        <v>0</v>
      </c>
      <c r="S228" s="3">
        <v>0</v>
      </c>
      <c r="T228" s="3">
        <f>O228+(P228*'Total Mantenimiento Anual 2021'!$N$7)+(R228*'Total Mantenimiento Anual 2021'!$N$7)+S228</f>
        <v>0</v>
      </c>
    </row>
    <row r="229" spans="1:20" ht="14.25">
      <c r="A229" s="6" t="s">
        <v>667</v>
      </c>
      <c r="B229" s="88"/>
      <c r="C229" s="89"/>
      <c r="D229" s="6" t="s">
        <v>668</v>
      </c>
      <c r="E229" s="89"/>
      <c r="F229" s="2" t="s">
        <v>669</v>
      </c>
      <c r="G229" s="6" t="s">
        <v>674</v>
      </c>
      <c r="H229" s="88"/>
      <c r="I229" s="88"/>
      <c r="J229" s="89"/>
      <c r="K229" s="6" t="s">
        <v>675</v>
      </c>
      <c r="L229" s="89"/>
      <c r="M229" s="6" t="s">
        <v>239</v>
      </c>
      <c r="N229" s="89"/>
      <c r="O229" s="3">
        <v>0</v>
      </c>
      <c r="P229" s="2">
        <v>0</v>
      </c>
      <c r="Q229" s="2">
        <v>0</v>
      </c>
      <c r="R229" s="2">
        <v>0</v>
      </c>
      <c r="S229" s="3">
        <v>0</v>
      </c>
      <c r="T229" s="3">
        <f>O229+(P229*'Total Mantenimiento Anual 2021'!$N$7)+(R229*'Total Mantenimiento Anual 2021'!$N$7)+S229</f>
        <v>0</v>
      </c>
    </row>
    <row r="230" spans="1:20" ht="14.25">
      <c r="A230" s="6" t="s">
        <v>667</v>
      </c>
      <c r="B230" s="88"/>
      <c r="C230" s="89"/>
      <c r="D230" s="6" t="s">
        <v>676</v>
      </c>
      <c r="E230" s="89"/>
      <c r="F230" s="2" t="s">
        <v>677</v>
      </c>
      <c r="G230" s="6" t="s">
        <v>678</v>
      </c>
      <c r="H230" s="88"/>
      <c r="I230" s="88"/>
      <c r="J230" s="89"/>
      <c r="K230" s="6" t="s">
        <v>679</v>
      </c>
      <c r="L230" s="89"/>
      <c r="M230" s="6" t="s">
        <v>239</v>
      </c>
      <c r="N230" s="89"/>
      <c r="O230" s="3">
        <v>0</v>
      </c>
      <c r="P230" s="2">
        <v>0</v>
      </c>
      <c r="Q230" s="2">
        <v>0</v>
      </c>
      <c r="R230" s="2">
        <v>0</v>
      </c>
      <c r="S230" s="3">
        <v>0</v>
      </c>
      <c r="T230" s="3">
        <f>O230+(P230*'Total Mantenimiento Anual 2021'!$N$7)+(R230*'Total Mantenimiento Anual 2021'!$N$7)+S230</f>
        <v>0</v>
      </c>
    </row>
    <row r="231" spans="1:20" ht="14.25">
      <c r="A231" s="6" t="s">
        <v>667</v>
      </c>
      <c r="B231" s="88"/>
      <c r="C231" s="89"/>
      <c r="D231" s="6" t="s">
        <v>680</v>
      </c>
      <c r="E231" s="89"/>
      <c r="F231" s="2" t="s">
        <v>669</v>
      </c>
      <c r="G231" s="6" t="s">
        <v>681</v>
      </c>
      <c r="H231" s="88"/>
      <c r="I231" s="88"/>
      <c r="J231" s="89"/>
      <c r="K231" s="6" t="s">
        <v>682</v>
      </c>
      <c r="L231" s="89"/>
      <c r="M231" s="6" t="s">
        <v>106</v>
      </c>
      <c r="N231" s="89"/>
      <c r="O231" s="3">
        <v>0</v>
      </c>
      <c r="P231" s="2">
        <v>0</v>
      </c>
      <c r="Q231" s="2">
        <v>0</v>
      </c>
      <c r="R231" s="2">
        <v>0</v>
      </c>
      <c r="S231" s="3">
        <v>0</v>
      </c>
      <c r="T231" s="3">
        <f>O231+(P231*'Total Mantenimiento Anual 2021'!$N$7)+(R231*'Total Mantenimiento Anual 2021'!$N$7)+S231</f>
        <v>0</v>
      </c>
    </row>
    <row r="232" spans="1:20" ht="14.25">
      <c r="A232" s="6" t="s">
        <v>667</v>
      </c>
      <c r="B232" s="88"/>
      <c r="C232" s="89"/>
      <c r="D232" s="6" t="s">
        <v>668</v>
      </c>
      <c r="E232" s="89"/>
      <c r="F232" s="2" t="s">
        <v>669</v>
      </c>
      <c r="G232" s="6" t="s">
        <v>683</v>
      </c>
      <c r="H232" s="88"/>
      <c r="I232" s="88"/>
      <c r="J232" s="89"/>
      <c r="K232" s="6" t="s">
        <v>684</v>
      </c>
      <c r="L232" s="89"/>
      <c r="M232" s="6" t="s">
        <v>106</v>
      </c>
      <c r="N232" s="89"/>
      <c r="O232" s="3">
        <v>0</v>
      </c>
      <c r="P232" s="2">
        <v>0</v>
      </c>
      <c r="Q232" s="2">
        <v>0</v>
      </c>
      <c r="R232" s="2">
        <v>0</v>
      </c>
      <c r="S232" s="3">
        <v>0</v>
      </c>
      <c r="T232" s="3">
        <f>O232+(P232*'Total Mantenimiento Anual 2021'!$N$7)+(R232*'Total Mantenimiento Anual 2021'!$N$7)+S232</f>
        <v>0</v>
      </c>
    </row>
    <row r="233" spans="1:20" ht="14.25">
      <c r="A233" s="6" t="s">
        <v>667</v>
      </c>
      <c r="B233" s="88"/>
      <c r="C233" s="89"/>
      <c r="D233" s="6" t="s">
        <v>685</v>
      </c>
      <c r="E233" s="89"/>
      <c r="F233" s="2" t="s">
        <v>669</v>
      </c>
      <c r="G233" s="6" t="s">
        <v>686</v>
      </c>
      <c r="H233" s="88"/>
      <c r="I233" s="88"/>
      <c r="J233" s="89"/>
      <c r="K233" s="6" t="s">
        <v>687</v>
      </c>
      <c r="L233" s="89"/>
      <c r="M233" s="6" t="s">
        <v>106</v>
      </c>
      <c r="N233" s="89"/>
      <c r="O233" s="3">
        <v>0</v>
      </c>
      <c r="P233" s="2">
        <v>0</v>
      </c>
      <c r="Q233" s="2">
        <v>0</v>
      </c>
      <c r="R233" s="2">
        <v>0</v>
      </c>
      <c r="S233" s="3">
        <v>0</v>
      </c>
      <c r="T233" s="3">
        <f>O233+(P233*'Total Mantenimiento Anual 2021'!$N$7)+(R233*'Total Mantenimiento Anual 2021'!$N$7)+S233</f>
        <v>0</v>
      </c>
    </row>
    <row r="234" spans="1:20" ht="14.25">
      <c r="A234" s="6" t="s">
        <v>667</v>
      </c>
      <c r="B234" s="88"/>
      <c r="C234" s="89"/>
      <c r="D234" s="6" t="s">
        <v>685</v>
      </c>
      <c r="E234" s="89"/>
      <c r="F234" s="2" t="s">
        <v>669</v>
      </c>
      <c r="G234" s="6" t="s">
        <v>688</v>
      </c>
      <c r="H234" s="88"/>
      <c r="I234" s="88"/>
      <c r="J234" s="89"/>
      <c r="K234" s="6" t="s">
        <v>689</v>
      </c>
      <c r="L234" s="89"/>
      <c r="M234" s="6" t="s">
        <v>106</v>
      </c>
      <c r="N234" s="89"/>
      <c r="O234" s="3">
        <v>0</v>
      </c>
      <c r="P234" s="2">
        <v>0</v>
      </c>
      <c r="Q234" s="2">
        <v>0</v>
      </c>
      <c r="R234" s="2">
        <v>0</v>
      </c>
      <c r="S234" s="3">
        <v>0</v>
      </c>
      <c r="T234" s="3">
        <f>O234+(P234*'Total Mantenimiento Anual 2021'!$N$7)+(R234*'Total Mantenimiento Anual 2021'!$N$7)+S234</f>
        <v>0</v>
      </c>
    </row>
    <row r="235" spans="1:20" ht="14.25">
      <c r="A235" s="6" t="s">
        <v>667</v>
      </c>
      <c r="B235" s="88"/>
      <c r="C235" s="89"/>
      <c r="D235" s="6" t="s">
        <v>668</v>
      </c>
      <c r="E235" s="89"/>
      <c r="F235" s="2" t="s">
        <v>669</v>
      </c>
      <c r="G235" s="6" t="s">
        <v>690</v>
      </c>
      <c r="H235" s="88"/>
      <c r="I235" s="88"/>
      <c r="J235" s="89"/>
      <c r="K235" s="6" t="s">
        <v>691</v>
      </c>
      <c r="L235" s="89"/>
      <c r="M235" s="6" t="s">
        <v>106</v>
      </c>
      <c r="N235" s="89"/>
      <c r="O235" s="3">
        <v>0</v>
      </c>
      <c r="P235" s="2">
        <v>0</v>
      </c>
      <c r="Q235" s="2">
        <v>0</v>
      </c>
      <c r="R235" s="2">
        <v>0</v>
      </c>
      <c r="S235" s="3">
        <v>0</v>
      </c>
      <c r="T235" s="3">
        <f>O235+(P235*'Total Mantenimiento Anual 2021'!$N$7)+(R235*'Total Mantenimiento Anual 2021'!$N$7)+S235</f>
        <v>0</v>
      </c>
    </row>
    <row r="236" spans="1:20" ht="14.25">
      <c r="A236" s="6" t="s">
        <v>667</v>
      </c>
      <c r="B236" s="88"/>
      <c r="C236" s="89"/>
      <c r="D236" s="6" t="s">
        <v>668</v>
      </c>
      <c r="E236" s="89"/>
      <c r="F236" s="2" t="s">
        <v>669</v>
      </c>
      <c r="G236" s="6" t="s">
        <v>692</v>
      </c>
      <c r="H236" s="88"/>
      <c r="I236" s="88"/>
      <c r="J236" s="89"/>
      <c r="K236" s="6" t="s">
        <v>693</v>
      </c>
      <c r="L236" s="89"/>
      <c r="M236" s="6" t="s">
        <v>106</v>
      </c>
      <c r="N236" s="89"/>
      <c r="O236" s="3">
        <v>0</v>
      </c>
      <c r="P236" s="2">
        <v>0</v>
      </c>
      <c r="Q236" s="2">
        <v>0</v>
      </c>
      <c r="R236" s="2">
        <v>0</v>
      </c>
      <c r="S236" s="3">
        <v>0</v>
      </c>
      <c r="T236" s="3">
        <f>O236+(P236*'Total Mantenimiento Anual 2021'!$N$7)+(R236*'Total Mantenimiento Anual 2021'!$N$7)+S236</f>
        <v>0</v>
      </c>
    </row>
    <row r="237" spans="1:20" ht="14.25">
      <c r="A237" s="6" t="s">
        <v>667</v>
      </c>
      <c r="B237" s="88"/>
      <c r="C237" s="89"/>
      <c r="D237" s="6" t="s">
        <v>668</v>
      </c>
      <c r="E237" s="89"/>
      <c r="F237" s="2" t="s">
        <v>669</v>
      </c>
      <c r="G237" s="6" t="s">
        <v>694</v>
      </c>
      <c r="H237" s="88"/>
      <c r="I237" s="88"/>
      <c r="J237" s="89"/>
      <c r="K237" s="6" t="s">
        <v>695</v>
      </c>
      <c r="L237" s="89"/>
      <c r="M237" s="6" t="s">
        <v>106</v>
      </c>
      <c r="N237" s="89"/>
      <c r="O237" s="3">
        <v>0</v>
      </c>
      <c r="P237" s="2">
        <v>0</v>
      </c>
      <c r="Q237" s="2">
        <v>0</v>
      </c>
      <c r="R237" s="2">
        <v>0</v>
      </c>
      <c r="S237" s="3">
        <v>0</v>
      </c>
      <c r="T237" s="3">
        <f>O237+(P237*'Total Mantenimiento Anual 2021'!$N$7)+(R237*'Total Mantenimiento Anual 2021'!$N$7)+S237</f>
        <v>0</v>
      </c>
    </row>
    <row r="238" spans="1:20" ht="14.25">
      <c r="A238" s="6" t="s">
        <v>667</v>
      </c>
      <c r="B238" s="88"/>
      <c r="C238" s="89"/>
      <c r="D238" s="6" t="s">
        <v>668</v>
      </c>
      <c r="E238" s="89"/>
      <c r="F238" s="2" t="s">
        <v>669</v>
      </c>
      <c r="G238" s="6" t="s">
        <v>696</v>
      </c>
      <c r="H238" s="88"/>
      <c r="I238" s="88"/>
      <c r="J238" s="89"/>
      <c r="K238" s="6" t="s">
        <v>697</v>
      </c>
      <c r="L238" s="89"/>
      <c r="M238" s="6" t="s">
        <v>106</v>
      </c>
      <c r="N238" s="89"/>
      <c r="O238" s="3">
        <v>0</v>
      </c>
      <c r="P238" s="2">
        <v>0</v>
      </c>
      <c r="Q238" s="2">
        <v>0</v>
      </c>
      <c r="R238" s="2">
        <v>0</v>
      </c>
      <c r="S238" s="3">
        <v>0</v>
      </c>
      <c r="T238" s="3">
        <f>O238+(P238*'Total Mantenimiento Anual 2021'!$N$7)+(R238*'Total Mantenimiento Anual 2021'!$N$7)+S238</f>
        <v>0</v>
      </c>
    </row>
    <row r="239" spans="1:20" ht="14.25">
      <c r="A239" s="6" t="s">
        <v>667</v>
      </c>
      <c r="B239" s="88"/>
      <c r="C239" s="89"/>
      <c r="D239" s="6" t="s">
        <v>668</v>
      </c>
      <c r="E239" s="89"/>
      <c r="F239" s="2" t="s">
        <v>669</v>
      </c>
      <c r="G239" s="6" t="s">
        <v>698</v>
      </c>
      <c r="H239" s="88"/>
      <c r="I239" s="88"/>
      <c r="J239" s="89"/>
      <c r="K239" s="6" t="s">
        <v>699</v>
      </c>
      <c r="L239" s="89"/>
      <c r="M239" s="6" t="s">
        <v>106</v>
      </c>
      <c r="N239" s="89"/>
      <c r="O239" s="3">
        <v>0</v>
      </c>
      <c r="P239" s="2">
        <v>0</v>
      </c>
      <c r="Q239" s="2">
        <v>0</v>
      </c>
      <c r="R239" s="2">
        <v>0</v>
      </c>
      <c r="S239" s="3">
        <v>0</v>
      </c>
      <c r="T239" s="3">
        <f>O239+(P239*'Total Mantenimiento Anual 2021'!$N$7)+(R239*'Total Mantenimiento Anual 2021'!$N$7)+S239</f>
        <v>0</v>
      </c>
    </row>
    <row r="240" spans="1:20" ht="14.25">
      <c r="A240" s="6" t="s">
        <v>667</v>
      </c>
      <c r="B240" s="88"/>
      <c r="C240" s="89"/>
      <c r="D240" s="6" t="s">
        <v>668</v>
      </c>
      <c r="E240" s="89"/>
      <c r="F240" s="2" t="s">
        <v>669</v>
      </c>
      <c r="G240" s="6" t="s">
        <v>700</v>
      </c>
      <c r="H240" s="88"/>
      <c r="I240" s="88"/>
      <c r="J240" s="89"/>
      <c r="K240" s="6" t="s">
        <v>701</v>
      </c>
      <c r="L240" s="89"/>
      <c r="M240" s="6" t="s">
        <v>106</v>
      </c>
      <c r="N240" s="89"/>
      <c r="O240" s="3">
        <v>0</v>
      </c>
      <c r="P240" s="2">
        <v>0</v>
      </c>
      <c r="Q240" s="2">
        <v>0</v>
      </c>
      <c r="R240" s="2">
        <v>0</v>
      </c>
      <c r="S240" s="3">
        <v>0</v>
      </c>
      <c r="T240" s="3">
        <f>O240+(P240*'Total Mantenimiento Anual 2021'!$N$7)+(R240*'Total Mantenimiento Anual 2021'!$N$7)+S240</f>
        <v>0</v>
      </c>
    </row>
    <row r="241" spans="1:20" ht="14.25">
      <c r="A241" s="6" t="s">
        <v>667</v>
      </c>
      <c r="B241" s="88"/>
      <c r="C241" s="89"/>
      <c r="D241" s="6" t="s">
        <v>668</v>
      </c>
      <c r="E241" s="89"/>
      <c r="F241" s="2" t="s">
        <v>669</v>
      </c>
      <c r="G241" s="6" t="s">
        <v>702</v>
      </c>
      <c r="H241" s="88"/>
      <c r="I241" s="88"/>
      <c r="J241" s="89"/>
      <c r="K241" s="6" t="s">
        <v>703</v>
      </c>
      <c r="L241" s="89"/>
      <c r="M241" s="6" t="s">
        <v>106</v>
      </c>
      <c r="N241" s="89"/>
      <c r="O241" s="3">
        <v>0</v>
      </c>
      <c r="P241" s="2">
        <v>0</v>
      </c>
      <c r="Q241" s="2">
        <v>0</v>
      </c>
      <c r="R241" s="2">
        <v>0</v>
      </c>
      <c r="S241" s="3">
        <v>0</v>
      </c>
      <c r="T241" s="3">
        <f>O241+(P241*'Total Mantenimiento Anual 2021'!$N$7)+(R241*'Total Mantenimiento Anual 2021'!$N$7)+S241</f>
        <v>0</v>
      </c>
    </row>
    <row r="242" spans="1:20" ht="14.25">
      <c r="A242" s="6" t="s">
        <v>667</v>
      </c>
      <c r="B242" s="88"/>
      <c r="C242" s="89"/>
      <c r="D242" s="6" t="s">
        <v>668</v>
      </c>
      <c r="E242" s="89"/>
      <c r="F242" s="2" t="s">
        <v>669</v>
      </c>
      <c r="G242" s="6" t="s">
        <v>704</v>
      </c>
      <c r="H242" s="88"/>
      <c r="I242" s="88"/>
      <c r="J242" s="89"/>
      <c r="K242" s="6" t="s">
        <v>705</v>
      </c>
      <c r="L242" s="89"/>
      <c r="M242" s="6" t="s">
        <v>106</v>
      </c>
      <c r="N242" s="89"/>
      <c r="O242" s="3">
        <v>0</v>
      </c>
      <c r="P242" s="2">
        <v>0</v>
      </c>
      <c r="Q242" s="2">
        <v>0</v>
      </c>
      <c r="R242" s="2">
        <v>0</v>
      </c>
      <c r="S242" s="3">
        <v>0</v>
      </c>
      <c r="T242" s="3">
        <f>O242+(P242*'Total Mantenimiento Anual 2021'!$N$7)+(R242*'Total Mantenimiento Anual 2021'!$N$7)+S242</f>
        <v>0</v>
      </c>
    </row>
    <row r="243" spans="1:20" ht="14.25">
      <c r="A243" s="6" t="s">
        <v>667</v>
      </c>
      <c r="B243" s="88"/>
      <c r="C243" s="89"/>
      <c r="D243" s="6" t="s">
        <v>668</v>
      </c>
      <c r="E243" s="89"/>
      <c r="F243" s="2" t="s">
        <v>669</v>
      </c>
      <c r="G243" s="6" t="s">
        <v>706</v>
      </c>
      <c r="H243" s="88"/>
      <c r="I243" s="88"/>
      <c r="J243" s="89"/>
      <c r="K243" s="6" t="s">
        <v>707</v>
      </c>
      <c r="L243" s="89"/>
      <c r="M243" s="6" t="s">
        <v>106</v>
      </c>
      <c r="N243" s="89"/>
      <c r="O243" s="3">
        <v>150000</v>
      </c>
      <c r="P243" s="2">
        <v>0</v>
      </c>
      <c r="Q243" s="2">
        <v>0</v>
      </c>
      <c r="R243" s="2">
        <v>0</v>
      </c>
      <c r="S243" s="3">
        <v>0</v>
      </c>
      <c r="T243" s="3">
        <f>O243+(P243*'Total Mantenimiento Anual 2021'!$N$7)+(R243*'Total Mantenimiento Anual 2021'!$N$7)+S243</f>
        <v>150000</v>
      </c>
    </row>
    <row r="244" spans="1:20" ht="14.25">
      <c r="A244" s="6" t="s">
        <v>667</v>
      </c>
      <c r="B244" s="88"/>
      <c r="C244" s="89"/>
      <c r="D244" s="6" t="s">
        <v>676</v>
      </c>
      <c r="E244" s="89"/>
      <c r="F244" s="2" t="s">
        <v>677</v>
      </c>
      <c r="G244" s="6" t="s">
        <v>708</v>
      </c>
      <c r="H244" s="88"/>
      <c r="I244" s="88"/>
      <c r="J244" s="89"/>
      <c r="K244" s="6" t="s">
        <v>709</v>
      </c>
      <c r="L244" s="89"/>
      <c r="M244" s="6" t="s">
        <v>106</v>
      </c>
      <c r="N244" s="89"/>
      <c r="O244" s="3">
        <v>0</v>
      </c>
      <c r="P244" s="2">
        <v>0</v>
      </c>
      <c r="Q244" s="2">
        <v>0</v>
      </c>
      <c r="R244" s="2">
        <v>0</v>
      </c>
      <c r="S244" s="3">
        <v>0</v>
      </c>
      <c r="T244" s="3">
        <f>O244+(P244*'Total Mantenimiento Anual 2021'!$N$7)+(R244*'Total Mantenimiento Anual 2021'!$N$7)+S244</f>
        <v>0</v>
      </c>
    </row>
    <row r="245" spans="1:20" ht="14.25">
      <c r="A245" s="6" t="s">
        <v>710</v>
      </c>
      <c r="B245" s="88"/>
      <c r="C245" s="89"/>
      <c r="D245" s="6" t="s">
        <v>711</v>
      </c>
      <c r="E245" s="89"/>
      <c r="F245" s="2" t="s">
        <v>669</v>
      </c>
      <c r="G245" s="6" t="s">
        <v>712</v>
      </c>
      <c r="H245" s="88"/>
      <c r="I245" s="88"/>
      <c r="J245" s="89"/>
      <c r="K245" s="6" t="s">
        <v>713</v>
      </c>
      <c r="L245" s="89"/>
      <c r="M245" s="6" t="s">
        <v>239</v>
      </c>
      <c r="N245" s="89"/>
      <c r="O245" s="3">
        <v>0</v>
      </c>
      <c r="P245" s="2">
        <v>0</v>
      </c>
      <c r="Q245" s="2">
        <v>0</v>
      </c>
      <c r="R245" s="2">
        <v>0</v>
      </c>
      <c r="S245" s="3">
        <v>0</v>
      </c>
      <c r="T245" s="3">
        <f>O245+(P245*'Total Mantenimiento Anual 2021'!$N$7)+(R245*'Total Mantenimiento Anual 2021'!$N$7)+S245</f>
        <v>0</v>
      </c>
    </row>
    <row r="246" spans="1:20" ht="14.25">
      <c r="A246" s="6" t="s">
        <v>710</v>
      </c>
      <c r="B246" s="88"/>
      <c r="C246" s="89"/>
      <c r="D246" s="6" t="s">
        <v>711</v>
      </c>
      <c r="E246" s="89"/>
      <c r="F246" s="2" t="s">
        <v>669</v>
      </c>
      <c r="G246" s="6" t="s">
        <v>714</v>
      </c>
      <c r="H246" s="88"/>
      <c r="I246" s="88"/>
      <c r="J246" s="89"/>
      <c r="K246" s="6" t="s">
        <v>715</v>
      </c>
      <c r="L246" s="89"/>
      <c r="M246" s="6" t="s">
        <v>239</v>
      </c>
      <c r="N246" s="89"/>
      <c r="O246" s="3">
        <v>0</v>
      </c>
      <c r="P246" s="2">
        <v>0</v>
      </c>
      <c r="Q246" s="2">
        <v>0</v>
      </c>
      <c r="R246" s="2">
        <v>0</v>
      </c>
      <c r="S246" s="3">
        <v>0</v>
      </c>
      <c r="T246" s="3">
        <f>O246+(P246*'Total Mantenimiento Anual 2021'!$N$7)+(R246*'Total Mantenimiento Anual 2021'!$N$7)+S246</f>
        <v>0</v>
      </c>
    </row>
    <row r="247" spans="1:20" ht="14.25">
      <c r="A247" s="6" t="s">
        <v>710</v>
      </c>
      <c r="B247" s="88"/>
      <c r="C247" s="89"/>
      <c r="D247" s="6" t="s">
        <v>711</v>
      </c>
      <c r="E247" s="89"/>
      <c r="F247" s="2" t="s">
        <v>669</v>
      </c>
      <c r="G247" s="6" t="s">
        <v>716</v>
      </c>
      <c r="H247" s="88"/>
      <c r="I247" s="88"/>
      <c r="J247" s="89"/>
      <c r="K247" s="6" t="s">
        <v>717</v>
      </c>
      <c r="L247" s="89"/>
      <c r="M247" s="6" t="s">
        <v>239</v>
      </c>
      <c r="N247" s="89"/>
      <c r="O247" s="3">
        <v>0</v>
      </c>
      <c r="P247" s="2">
        <v>0</v>
      </c>
      <c r="Q247" s="2">
        <v>0</v>
      </c>
      <c r="R247" s="2">
        <v>0</v>
      </c>
      <c r="S247" s="3">
        <v>0</v>
      </c>
      <c r="T247" s="3">
        <f>O247+(P247*'Total Mantenimiento Anual 2021'!$N$7)+(R247*'Total Mantenimiento Anual 2021'!$N$7)+S247</f>
        <v>0</v>
      </c>
    </row>
    <row r="248" spans="1:20" ht="14.25">
      <c r="A248" s="6" t="s">
        <v>710</v>
      </c>
      <c r="B248" s="88"/>
      <c r="C248" s="89"/>
      <c r="D248" s="6" t="s">
        <v>711</v>
      </c>
      <c r="E248" s="89"/>
      <c r="F248" s="2" t="s">
        <v>669</v>
      </c>
      <c r="G248" s="6" t="s">
        <v>718</v>
      </c>
      <c r="H248" s="88"/>
      <c r="I248" s="88"/>
      <c r="J248" s="89"/>
      <c r="K248" s="6" t="s">
        <v>719</v>
      </c>
      <c r="L248" s="89"/>
      <c r="M248" s="6" t="s">
        <v>106</v>
      </c>
      <c r="N248" s="89"/>
      <c r="O248" s="3">
        <v>0</v>
      </c>
      <c r="P248" s="2">
        <v>0</v>
      </c>
      <c r="Q248" s="2">
        <v>0</v>
      </c>
      <c r="R248" s="2">
        <v>0</v>
      </c>
      <c r="S248" s="3">
        <v>0</v>
      </c>
      <c r="T248" s="3">
        <f>O248+(P248*'Total Mantenimiento Anual 2021'!$N$7)+(R248*'Total Mantenimiento Anual 2021'!$N$7)+S248</f>
        <v>0</v>
      </c>
    </row>
    <row r="249" spans="1:20" ht="14.25">
      <c r="A249" s="6" t="s">
        <v>710</v>
      </c>
      <c r="B249" s="88"/>
      <c r="C249" s="89"/>
      <c r="D249" s="6" t="s">
        <v>711</v>
      </c>
      <c r="E249" s="89"/>
      <c r="F249" s="2" t="s">
        <v>669</v>
      </c>
      <c r="G249" s="6" t="s">
        <v>720</v>
      </c>
      <c r="H249" s="88"/>
      <c r="I249" s="88"/>
      <c r="J249" s="89"/>
      <c r="K249" s="6" t="s">
        <v>721</v>
      </c>
      <c r="L249" s="89"/>
      <c r="M249" s="6" t="s">
        <v>106</v>
      </c>
      <c r="N249" s="89"/>
      <c r="O249" s="3">
        <v>0</v>
      </c>
      <c r="P249" s="2">
        <v>0</v>
      </c>
      <c r="Q249" s="2">
        <v>0</v>
      </c>
      <c r="R249" s="2">
        <v>0</v>
      </c>
      <c r="S249" s="3">
        <v>0</v>
      </c>
      <c r="T249" s="3">
        <f>O249+(P249*'Total Mantenimiento Anual 2021'!$N$7)+(R249*'Total Mantenimiento Anual 2021'!$N$7)+S249</f>
        <v>0</v>
      </c>
    </row>
    <row r="250" spans="1:20" ht="14.25">
      <c r="A250" s="6" t="s">
        <v>710</v>
      </c>
      <c r="B250" s="88"/>
      <c r="C250" s="89"/>
      <c r="D250" s="6" t="s">
        <v>711</v>
      </c>
      <c r="E250" s="89"/>
      <c r="F250" s="2" t="s">
        <v>669</v>
      </c>
      <c r="G250" s="6" t="s">
        <v>722</v>
      </c>
      <c r="H250" s="88"/>
      <c r="I250" s="88"/>
      <c r="J250" s="89"/>
      <c r="K250" s="6" t="s">
        <v>723</v>
      </c>
      <c r="L250" s="89"/>
      <c r="M250" s="6" t="s">
        <v>106</v>
      </c>
      <c r="N250" s="89"/>
      <c r="O250" s="3">
        <v>0</v>
      </c>
      <c r="P250" s="2">
        <v>0</v>
      </c>
      <c r="Q250" s="2">
        <v>0</v>
      </c>
      <c r="R250" s="2">
        <v>0</v>
      </c>
      <c r="S250" s="3">
        <v>0</v>
      </c>
      <c r="T250" s="3">
        <f>O250+(P250*'Total Mantenimiento Anual 2021'!$N$7)+(R250*'Total Mantenimiento Anual 2021'!$N$7)+S250</f>
        <v>0</v>
      </c>
    </row>
    <row r="251" spans="1:20" ht="14.25">
      <c r="A251" s="6" t="s">
        <v>710</v>
      </c>
      <c r="B251" s="88"/>
      <c r="C251" s="89"/>
      <c r="D251" s="6" t="s">
        <v>711</v>
      </c>
      <c r="E251" s="89"/>
      <c r="F251" s="2" t="s">
        <v>669</v>
      </c>
      <c r="G251" s="6" t="s">
        <v>724</v>
      </c>
      <c r="H251" s="88"/>
      <c r="I251" s="88"/>
      <c r="J251" s="89"/>
      <c r="K251" s="6" t="s">
        <v>725</v>
      </c>
      <c r="L251" s="89"/>
      <c r="M251" s="6" t="s">
        <v>106</v>
      </c>
      <c r="N251" s="89"/>
      <c r="O251" s="3">
        <v>0</v>
      </c>
      <c r="P251" s="2">
        <v>0</v>
      </c>
      <c r="Q251" s="2">
        <v>0</v>
      </c>
      <c r="R251" s="2">
        <v>0</v>
      </c>
      <c r="S251" s="3">
        <v>0</v>
      </c>
      <c r="T251" s="3">
        <f>O251+(P251*'Total Mantenimiento Anual 2021'!$N$7)+(R251*'Total Mantenimiento Anual 2021'!$N$7)+S251</f>
        <v>0</v>
      </c>
    </row>
    <row r="252" spans="1:20" ht="14.25">
      <c r="A252" s="6" t="s">
        <v>710</v>
      </c>
      <c r="B252" s="88"/>
      <c r="C252" s="89"/>
      <c r="D252" s="6" t="s">
        <v>711</v>
      </c>
      <c r="E252" s="89"/>
      <c r="F252" s="2" t="s">
        <v>669</v>
      </c>
      <c r="G252" s="6" t="s">
        <v>726</v>
      </c>
      <c r="H252" s="88"/>
      <c r="I252" s="88"/>
      <c r="J252" s="89"/>
      <c r="K252" s="6" t="s">
        <v>727</v>
      </c>
      <c r="L252" s="89"/>
      <c r="M252" s="6" t="s">
        <v>106</v>
      </c>
      <c r="N252" s="89"/>
      <c r="O252" s="3">
        <v>0</v>
      </c>
      <c r="P252" s="2">
        <v>0</v>
      </c>
      <c r="Q252" s="2">
        <v>0</v>
      </c>
      <c r="R252" s="2">
        <v>0</v>
      </c>
      <c r="S252" s="3">
        <v>0</v>
      </c>
      <c r="T252" s="3">
        <f>O252+(P252*'Total Mantenimiento Anual 2021'!$N$7)+(R252*'Total Mantenimiento Anual 2021'!$N$7)+S252</f>
        <v>0</v>
      </c>
    </row>
    <row r="253" spans="1:20" ht="14.25">
      <c r="A253" s="6" t="s">
        <v>728</v>
      </c>
      <c r="B253" s="88"/>
      <c r="C253" s="89"/>
      <c r="D253" s="6" t="s">
        <v>729</v>
      </c>
      <c r="E253" s="89"/>
      <c r="F253" s="2" t="s">
        <v>1504</v>
      </c>
      <c r="G253" s="6" t="s">
        <v>730</v>
      </c>
      <c r="H253" s="88"/>
      <c r="I253" s="88"/>
      <c r="J253" s="89"/>
      <c r="K253" s="6" t="s">
        <v>731</v>
      </c>
      <c r="L253" s="89"/>
      <c r="M253" s="6" t="s">
        <v>239</v>
      </c>
      <c r="N253" s="89"/>
      <c r="O253" s="3">
        <v>0</v>
      </c>
      <c r="P253" s="2">
        <v>0</v>
      </c>
      <c r="Q253" s="2">
        <v>0</v>
      </c>
      <c r="R253" s="2">
        <v>0</v>
      </c>
      <c r="S253" s="3">
        <v>0</v>
      </c>
      <c r="T253" s="3">
        <f>O253+(P253*'Total Mantenimiento Anual 2021'!$N$7)+(R253*'Total Mantenimiento Anual 2021'!$N$7)+S253</f>
        <v>0</v>
      </c>
    </row>
    <row r="254" spans="1:20" ht="14.25">
      <c r="A254" s="6" t="s">
        <v>732</v>
      </c>
      <c r="B254" s="88"/>
      <c r="C254" s="89"/>
      <c r="D254" s="6" t="s">
        <v>733</v>
      </c>
      <c r="E254" s="89"/>
      <c r="F254" s="2" t="s">
        <v>734</v>
      </c>
      <c r="G254" s="6" t="s">
        <v>735</v>
      </c>
      <c r="H254" s="88"/>
      <c r="I254" s="88"/>
      <c r="J254" s="89"/>
      <c r="K254" s="6" t="s">
        <v>736</v>
      </c>
      <c r="L254" s="89"/>
      <c r="M254" s="6" t="s">
        <v>23</v>
      </c>
      <c r="N254" s="89"/>
      <c r="O254" s="3">
        <v>0</v>
      </c>
      <c r="P254" s="2">
        <v>1</v>
      </c>
      <c r="Q254" s="2">
        <v>0</v>
      </c>
      <c r="R254" s="2">
        <v>0</v>
      </c>
      <c r="S254" s="3">
        <v>0</v>
      </c>
      <c r="T254" s="3">
        <f>O254+(P254*'Total Mantenimiento Anual 2021'!$N$7)+(R254*'Total Mantenimiento Anual 2021'!$N$7)+S254</f>
        <v>9259.2592592592591</v>
      </c>
    </row>
    <row r="255" spans="1:20" ht="14.25">
      <c r="A255" s="6" t="s">
        <v>732</v>
      </c>
      <c r="B255" s="88"/>
      <c r="C255" s="89"/>
      <c r="D255" s="6" t="s">
        <v>737</v>
      </c>
      <c r="E255" s="89"/>
      <c r="F255" s="2" t="s">
        <v>169</v>
      </c>
      <c r="G255" s="6" t="s">
        <v>738</v>
      </c>
      <c r="H255" s="88"/>
      <c r="I255" s="88"/>
      <c r="J255" s="89"/>
      <c r="K255" s="6" t="s">
        <v>739</v>
      </c>
      <c r="L255" s="89"/>
      <c r="M255" s="6" t="s">
        <v>23</v>
      </c>
      <c r="N255" s="89"/>
      <c r="O255" s="3">
        <v>0</v>
      </c>
      <c r="P255" s="2">
        <v>1</v>
      </c>
      <c r="Q255" s="2">
        <v>0</v>
      </c>
      <c r="R255" s="2">
        <v>0</v>
      </c>
      <c r="S255" s="3">
        <v>0</v>
      </c>
      <c r="T255" s="3">
        <f>O255+(P255*'Total Mantenimiento Anual 2021'!$N$7)+(R255*'Total Mantenimiento Anual 2021'!$N$7)+S255</f>
        <v>9259.2592592592591</v>
      </c>
    </row>
    <row r="256" spans="1:20" ht="14.25">
      <c r="A256" s="6" t="s">
        <v>740</v>
      </c>
      <c r="B256" s="88"/>
      <c r="C256" s="89"/>
      <c r="D256" s="6" t="s">
        <v>741</v>
      </c>
      <c r="E256" s="89"/>
      <c r="F256" s="2" t="s">
        <v>742</v>
      </c>
      <c r="G256" s="6" t="s">
        <v>743</v>
      </c>
      <c r="H256" s="88"/>
      <c r="I256" s="88"/>
      <c r="J256" s="89"/>
      <c r="K256" s="6" t="s">
        <v>744</v>
      </c>
      <c r="L256" s="89"/>
      <c r="M256" s="6" t="s">
        <v>23</v>
      </c>
      <c r="N256" s="89"/>
      <c r="O256" s="3">
        <v>0</v>
      </c>
      <c r="P256" s="2">
        <v>1</v>
      </c>
      <c r="Q256" s="2">
        <v>0</v>
      </c>
      <c r="R256" s="2">
        <v>0</v>
      </c>
      <c r="S256" s="3">
        <v>0</v>
      </c>
      <c r="T256" s="3">
        <f>O256+(P256*'Total Mantenimiento Anual 2021'!$N$7)+(R256*'Total Mantenimiento Anual 2021'!$N$7)+S256</f>
        <v>9259.2592592592591</v>
      </c>
    </row>
    <row r="257" spans="1:20" ht="14.25">
      <c r="A257" s="6" t="s">
        <v>740</v>
      </c>
      <c r="B257" s="88"/>
      <c r="C257" s="89"/>
      <c r="D257" s="6" t="s">
        <v>741</v>
      </c>
      <c r="E257" s="89"/>
      <c r="F257" s="2" t="s">
        <v>742</v>
      </c>
      <c r="G257" s="6" t="s">
        <v>745</v>
      </c>
      <c r="H257" s="88"/>
      <c r="I257" s="88"/>
      <c r="J257" s="89"/>
      <c r="K257" s="6" t="s">
        <v>746</v>
      </c>
      <c r="L257" s="89"/>
      <c r="M257" s="6" t="s">
        <v>23</v>
      </c>
      <c r="N257" s="89"/>
      <c r="O257" s="3">
        <v>0</v>
      </c>
      <c r="P257" s="2">
        <v>1</v>
      </c>
      <c r="Q257" s="2">
        <v>0</v>
      </c>
      <c r="R257" s="2">
        <v>0</v>
      </c>
      <c r="S257" s="3">
        <v>0</v>
      </c>
      <c r="T257" s="3">
        <f>O257+(P257*'Total Mantenimiento Anual 2021'!$N$7)+(R257*'Total Mantenimiento Anual 2021'!$N$7)+S257</f>
        <v>9259.2592592592591</v>
      </c>
    </row>
    <row r="258" spans="1:20" ht="14.25">
      <c r="A258" s="6" t="s">
        <v>740</v>
      </c>
      <c r="B258" s="88"/>
      <c r="C258" s="89"/>
      <c r="D258" s="6" t="s">
        <v>741</v>
      </c>
      <c r="E258" s="89"/>
      <c r="F258" s="2" t="s">
        <v>742</v>
      </c>
      <c r="G258" s="6" t="s">
        <v>747</v>
      </c>
      <c r="H258" s="88"/>
      <c r="I258" s="88"/>
      <c r="J258" s="89"/>
      <c r="K258" s="6" t="s">
        <v>748</v>
      </c>
      <c r="L258" s="89"/>
      <c r="M258" s="6" t="s">
        <v>23</v>
      </c>
      <c r="N258" s="89"/>
      <c r="O258" s="3">
        <v>0</v>
      </c>
      <c r="P258" s="2">
        <v>1</v>
      </c>
      <c r="Q258" s="2">
        <v>0</v>
      </c>
      <c r="R258" s="2">
        <v>0</v>
      </c>
      <c r="S258" s="3">
        <v>0</v>
      </c>
      <c r="T258" s="3">
        <f>O258+(P258*'Total Mantenimiento Anual 2021'!$N$7)+(R258*'Total Mantenimiento Anual 2021'!$N$7)+S258</f>
        <v>9259.2592592592591</v>
      </c>
    </row>
    <row r="259" spans="1:20" ht="28.5">
      <c r="A259" s="6" t="s">
        <v>749</v>
      </c>
      <c r="B259" s="88"/>
      <c r="C259" s="89"/>
      <c r="D259" s="6" t="s">
        <v>750</v>
      </c>
      <c r="E259" s="89"/>
      <c r="F259" s="2" t="s">
        <v>751</v>
      </c>
      <c r="G259" s="6" t="s">
        <v>752</v>
      </c>
      <c r="H259" s="88"/>
      <c r="I259" s="88"/>
      <c r="J259" s="89"/>
      <c r="K259" s="6" t="s">
        <v>753</v>
      </c>
      <c r="L259" s="89"/>
      <c r="M259" s="6" t="s">
        <v>30</v>
      </c>
      <c r="N259" s="89"/>
      <c r="O259" s="3">
        <v>0</v>
      </c>
      <c r="P259" s="2">
        <v>0</v>
      </c>
      <c r="Q259" s="2">
        <v>0</v>
      </c>
      <c r="R259" s="2">
        <v>0</v>
      </c>
      <c r="S259" s="3">
        <v>0</v>
      </c>
      <c r="T259" s="3">
        <f>O259+(P259*'Total Mantenimiento Anual 2021'!$N$7)+(R259*'Total Mantenimiento Anual 2021'!$N$7)+S259</f>
        <v>0</v>
      </c>
    </row>
    <row r="260" spans="1:20" ht="14.25">
      <c r="A260" s="6" t="s">
        <v>754</v>
      </c>
      <c r="B260" s="88"/>
      <c r="C260" s="89"/>
      <c r="D260" s="6" t="s">
        <v>755</v>
      </c>
      <c r="E260" s="89"/>
      <c r="F260" s="2" t="s">
        <v>756</v>
      </c>
      <c r="G260" s="6" t="s">
        <v>757</v>
      </c>
      <c r="H260" s="88"/>
      <c r="I260" s="88"/>
      <c r="J260" s="89"/>
      <c r="K260" s="6" t="s">
        <v>758</v>
      </c>
      <c r="L260" s="89"/>
      <c r="M260" s="6" t="s">
        <v>40</v>
      </c>
      <c r="N260" s="89"/>
      <c r="O260" s="3">
        <v>0</v>
      </c>
      <c r="P260" s="2">
        <v>4</v>
      </c>
      <c r="Q260" s="2">
        <v>0</v>
      </c>
      <c r="R260" s="2">
        <v>0</v>
      </c>
      <c r="S260" s="3">
        <v>2075836</v>
      </c>
      <c r="T260" s="3">
        <f>O260+(P260*'Total Mantenimiento Anual 2021'!$N$7)+(R260*'Total Mantenimiento Anual 2021'!$N$7)+S260</f>
        <v>2112873.0370370368</v>
      </c>
    </row>
    <row r="261" spans="1:20" ht="14.25">
      <c r="A261" s="6" t="s">
        <v>759</v>
      </c>
      <c r="B261" s="88"/>
      <c r="C261" s="89"/>
      <c r="D261" s="6" t="s">
        <v>760</v>
      </c>
      <c r="E261" s="89"/>
      <c r="F261" s="2" t="s">
        <v>761</v>
      </c>
      <c r="G261" s="6" t="s">
        <v>762</v>
      </c>
      <c r="H261" s="88"/>
      <c r="I261" s="88"/>
      <c r="J261" s="89"/>
      <c r="K261" s="6" t="s">
        <v>763</v>
      </c>
      <c r="L261" s="89"/>
      <c r="M261" s="6" t="s">
        <v>40</v>
      </c>
      <c r="N261" s="89"/>
      <c r="O261" s="3">
        <v>0</v>
      </c>
      <c r="P261" s="2">
        <v>2</v>
      </c>
      <c r="Q261" s="2">
        <v>0</v>
      </c>
      <c r="R261" s="2">
        <v>0</v>
      </c>
      <c r="S261" s="3">
        <v>502961</v>
      </c>
      <c r="T261" s="3">
        <f>O261+(P261*'Total Mantenimiento Anual 2021'!$N$7)+(R261*'Total Mantenimiento Anual 2021'!$N$7)+S261</f>
        <v>521479.51851851854</v>
      </c>
    </row>
    <row r="262" spans="1:20" ht="14.25">
      <c r="A262" s="6" t="s">
        <v>759</v>
      </c>
      <c r="B262" s="88"/>
      <c r="C262" s="89"/>
      <c r="D262" s="6" t="s">
        <v>760</v>
      </c>
      <c r="E262" s="89"/>
      <c r="F262" s="2" t="s">
        <v>761</v>
      </c>
      <c r="G262" s="6" t="s">
        <v>764</v>
      </c>
      <c r="H262" s="88"/>
      <c r="I262" s="88"/>
      <c r="J262" s="89"/>
      <c r="K262" s="6" t="s">
        <v>765</v>
      </c>
      <c r="L262" s="89"/>
      <c r="M262" s="6" t="s">
        <v>40</v>
      </c>
      <c r="N262" s="89"/>
      <c r="O262" s="3">
        <v>0</v>
      </c>
      <c r="P262" s="2">
        <v>2</v>
      </c>
      <c r="Q262" s="2">
        <v>0</v>
      </c>
      <c r="R262" s="2">
        <v>0</v>
      </c>
      <c r="S262" s="3">
        <v>502961</v>
      </c>
      <c r="T262" s="3">
        <f>O262+(P262*'Total Mantenimiento Anual 2021'!$N$7)+(R262*'Total Mantenimiento Anual 2021'!$N$7)+S262</f>
        <v>521479.51851851854</v>
      </c>
    </row>
    <row r="263" spans="1:20" ht="14.25">
      <c r="A263" s="6" t="s">
        <v>766</v>
      </c>
      <c r="B263" s="88"/>
      <c r="C263" s="89"/>
      <c r="D263" s="6" t="s">
        <v>767</v>
      </c>
      <c r="E263" s="89"/>
      <c r="F263" s="2" t="s">
        <v>768</v>
      </c>
      <c r="G263" s="6" t="s">
        <v>769</v>
      </c>
      <c r="H263" s="88"/>
      <c r="I263" s="88"/>
      <c r="J263" s="89"/>
      <c r="K263" s="6" t="s">
        <v>770</v>
      </c>
      <c r="L263" s="89"/>
      <c r="M263" s="6" t="s">
        <v>23</v>
      </c>
      <c r="N263" s="89"/>
      <c r="O263" s="3">
        <v>0</v>
      </c>
      <c r="P263" s="2">
        <v>0</v>
      </c>
      <c r="Q263" s="2">
        <v>0</v>
      </c>
      <c r="R263" s="2">
        <v>0</v>
      </c>
      <c r="S263" s="3">
        <v>0</v>
      </c>
      <c r="T263" s="3">
        <f>O263+(P263*'Total Mantenimiento Anual 2021'!$N$7)+(R263*'Total Mantenimiento Anual 2021'!$N$7)+S263</f>
        <v>0</v>
      </c>
    </row>
    <row r="264" spans="1:20" ht="14.25">
      <c r="A264" s="6" t="s">
        <v>771</v>
      </c>
      <c r="B264" s="88"/>
      <c r="C264" s="89"/>
      <c r="D264" s="6" t="s">
        <v>772</v>
      </c>
      <c r="E264" s="89"/>
      <c r="F264" s="2" t="s">
        <v>38</v>
      </c>
      <c r="G264" s="6" t="s">
        <v>773</v>
      </c>
      <c r="H264" s="88"/>
      <c r="I264" s="88"/>
      <c r="J264" s="89"/>
      <c r="K264" s="6" t="s">
        <v>774</v>
      </c>
      <c r="L264" s="89"/>
      <c r="M264" s="6" t="s">
        <v>40</v>
      </c>
      <c r="N264" s="89"/>
      <c r="O264" s="3">
        <v>0</v>
      </c>
      <c r="P264" s="2">
        <v>0</v>
      </c>
      <c r="Q264" s="2">
        <v>0</v>
      </c>
      <c r="R264" s="2">
        <v>0</v>
      </c>
      <c r="S264" s="3">
        <v>0</v>
      </c>
      <c r="T264" s="3">
        <f>O264+(P264*'Total Mantenimiento Anual 2021'!$N$7)+(R264*'Total Mantenimiento Anual 2021'!$N$7)+S264</f>
        <v>0</v>
      </c>
    </row>
    <row r="265" spans="1:20" ht="14.25">
      <c r="A265" s="6" t="s">
        <v>775</v>
      </c>
      <c r="B265" s="88"/>
      <c r="C265" s="89"/>
      <c r="D265" s="6" t="s">
        <v>776</v>
      </c>
      <c r="E265" s="89"/>
      <c r="F265" s="2" t="s">
        <v>777</v>
      </c>
      <c r="G265" s="6" t="s">
        <v>778</v>
      </c>
      <c r="H265" s="88"/>
      <c r="I265" s="88"/>
      <c r="J265" s="89"/>
      <c r="K265" s="6" t="s">
        <v>779</v>
      </c>
      <c r="L265" s="89"/>
      <c r="M265" s="6" t="s">
        <v>23</v>
      </c>
      <c r="N265" s="89"/>
      <c r="O265" s="3">
        <v>0</v>
      </c>
      <c r="P265" s="2">
        <v>0</v>
      </c>
      <c r="Q265" s="2">
        <v>0</v>
      </c>
      <c r="R265" s="2">
        <v>0</v>
      </c>
      <c r="S265" s="3">
        <v>0</v>
      </c>
      <c r="T265" s="3">
        <f>O265+(P265*'Total Mantenimiento Anual 2021'!$N$7)+(R265*'Total Mantenimiento Anual 2021'!$N$7)+S265</f>
        <v>0</v>
      </c>
    </row>
    <row r="266" spans="1:20" ht="14.25">
      <c r="A266" s="6" t="s">
        <v>780</v>
      </c>
      <c r="B266" s="88"/>
      <c r="C266" s="89"/>
      <c r="D266" s="6" t="s">
        <v>781</v>
      </c>
      <c r="E266" s="89"/>
      <c r="F266" s="2" t="s">
        <v>782</v>
      </c>
      <c r="G266" s="6" t="s">
        <v>783</v>
      </c>
      <c r="H266" s="88"/>
      <c r="I266" s="88"/>
      <c r="J266" s="89"/>
      <c r="K266" s="6" t="s">
        <v>784</v>
      </c>
      <c r="L266" s="89"/>
      <c r="M266" s="6" t="s">
        <v>23</v>
      </c>
      <c r="N266" s="89"/>
      <c r="O266" s="3">
        <v>0</v>
      </c>
      <c r="P266" s="2">
        <v>0</v>
      </c>
      <c r="Q266" s="2">
        <v>0</v>
      </c>
      <c r="R266" s="2">
        <v>0</v>
      </c>
      <c r="S266" s="3">
        <v>0</v>
      </c>
      <c r="T266" s="3">
        <f>O266+(P266*'Total Mantenimiento Anual 2021'!$N$7)+(R266*'Total Mantenimiento Anual 2021'!$N$7)+S266</f>
        <v>0</v>
      </c>
    </row>
    <row r="267" spans="1:20" ht="28.5">
      <c r="A267" s="6" t="s">
        <v>780</v>
      </c>
      <c r="B267" s="88"/>
      <c r="C267" s="89"/>
      <c r="D267" s="6" t="s">
        <v>785</v>
      </c>
      <c r="E267" s="89"/>
      <c r="F267" s="2" t="s">
        <v>792</v>
      </c>
      <c r="G267" s="6" t="s">
        <v>787</v>
      </c>
      <c r="H267" s="88"/>
      <c r="I267" s="88"/>
      <c r="J267" s="89"/>
      <c r="K267" s="6" t="s">
        <v>788</v>
      </c>
      <c r="L267" s="89"/>
      <c r="M267" s="6" t="s">
        <v>23</v>
      </c>
      <c r="N267" s="89"/>
      <c r="O267" s="3">
        <v>0</v>
      </c>
      <c r="P267" s="2">
        <v>0</v>
      </c>
      <c r="Q267" s="2">
        <v>0</v>
      </c>
      <c r="R267" s="2">
        <v>0</v>
      </c>
      <c r="S267" s="3">
        <v>0</v>
      </c>
      <c r="T267" s="3">
        <f>O267+(P267*'Total Mantenimiento Anual 2021'!$N$7)+(R267*'Total Mantenimiento Anual 2021'!$N$7)+S267</f>
        <v>0</v>
      </c>
    </row>
    <row r="268" spans="1:20" ht="28.5">
      <c r="A268" s="6" t="s">
        <v>780</v>
      </c>
      <c r="B268" s="88"/>
      <c r="C268" s="89"/>
      <c r="D268" s="6" t="s">
        <v>789</v>
      </c>
      <c r="E268" s="89"/>
      <c r="F268" s="2" t="s">
        <v>792</v>
      </c>
      <c r="G268" s="6" t="s">
        <v>790</v>
      </c>
      <c r="H268" s="88"/>
      <c r="I268" s="88"/>
      <c r="J268" s="89"/>
      <c r="K268" s="6" t="s">
        <v>791</v>
      </c>
      <c r="L268" s="89"/>
      <c r="M268" s="6" t="s">
        <v>23</v>
      </c>
      <c r="N268" s="89"/>
      <c r="O268" s="3">
        <v>0</v>
      </c>
      <c r="P268" s="2">
        <v>0</v>
      </c>
      <c r="Q268" s="2">
        <v>0</v>
      </c>
      <c r="R268" s="2">
        <v>0</v>
      </c>
      <c r="S268" s="3">
        <v>0</v>
      </c>
      <c r="T268" s="3">
        <f>O268+(P268*'Total Mantenimiento Anual 2021'!$N$7)+(R268*'Total Mantenimiento Anual 2021'!$N$7)+S268</f>
        <v>0</v>
      </c>
    </row>
    <row r="269" spans="1:20" ht="28.5">
      <c r="A269" s="6" t="s">
        <v>780</v>
      </c>
      <c r="B269" s="88"/>
      <c r="C269" s="89"/>
      <c r="D269" s="6" t="s">
        <v>789</v>
      </c>
      <c r="E269" s="89"/>
      <c r="F269" s="2" t="s">
        <v>792</v>
      </c>
      <c r="G269" s="6" t="s">
        <v>793</v>
      </c>
      <c r="H269" s="88"/>
      <c r="I269" s="88"/>
      <c r="J269" s="89"/>
      <c r="K269" s="6" t="s">
        <v>794</v>
      </c>
      <c r="L269" s="89"/>
      <c r="M269" s="6" t="s">
        <v>23</v>
      </c>
      <c r="N269" s="89"/>
      <c r="O269" s="3">
        <v>0</v>
      </c>
      <c r="P269" s="2">
        <v>0</v>
      </c>
      <c r="Q269" s="2">
        <v>0</v>
      </c>
      <c r="R269" s="2">
        <v>0</v>
      </c>
      <c r="S269" s="3">
        <v>0</v>
      </c>
      <c r="T269" s="3">
        <f>O269+(P269*'Total Mantenimiento Anual 2021'!$N$7)+(R269*'Total Mantenimiento Anual 2021'!$N$7)+S269</f>
        <v>0</v>
      </c>
    </row>
    <row r="270" spans="1:20" ht="28.5">
      <c r="A270" s="6" t="s">
        <v>780</v>
      </c>
      <c r="B270" s="88"/>
      <c r="C270" s="89"/>
      <c r="D270" s="6" t="s">
        <v>789</v>
      </c>
      <c r="E270" s="89"/>
      <c r="F270" s="2" t="s">
        <v>792</v>
      </c>
      <c r="G270" s="6" t="s">
        <v>795</v>
      </c>
      <c r="H270" s="88"/>
      <c r="I270" s="88"/>
      <c r="J270" s="89"/>
      <c r="K270" s="6" t="s">
        <v>796</v>
      </c>
      <c r="L270" s="89"/>
      <c r="M270" s="6" t="s">
        <v>23</v>
      </c>
      <c r="N270" s="89"/>
      <c r="O270" s="3">
        <v>0</v>
      </c>
      <c r="P270" s="2">
        <v>0</v>
      </c>
      <c r="Q270" s="2">
        <v>0</v>
      </c>
      <c r="R270" s="2">
        <v>0</v>
      </c>
      <c r="S270" s="3">
        <v>0</v>
      </c>
      <c r="T270" s="3">
        <f>O270+(P270*'Total Mantenimiento Anual 2021'!$N$7)+(R270*'Total Mantenimiento Anual 2021'!$N$7)+S270</f>
        <v>0</v>
      </c>
    </row>
    <row r="271" spans="1:20" ht="28.5">
      <c r="A271" s="6" t="s">
        <v>780</v>
      </c>
      <c r="B271" s="88"/>
      <c r="C271" s="89"/>
      <c r="D271" s="6" t="s">
        <v>789</v>
      </c>
      <c r="E271" s="89"/>
      <c r="F271" s="2" t="s">
        <v>792</v>
      </c>
      <c r="G271" s="6" t="s">
        <v>797</v>
      </c>
      <c r="H271" s="88"/>
      <c r="I271" s="88"/>
      <c r="J271" s="89"/>
      <c r="K271" s="6" t="s">
        <v>798</v>
      </c>
      <c r="L271" s="89"/>
      <c r="M271" s="6" t="s">
        <v>23</v>
      </c>
      <c r="N271" s="89"/>
      <c r="O271" s="3">
        <v>0</v>
      </c>
      <c r="P271" s="2">
        <v>0</v>
      </c>
      <c r="Q271" s="2">
        <v>0</v>
      </c>
      <c r="R271" s="2">
        <v>0</v>
      </c>
      <c r="S271" s="3">
        <v>0</v>
      </c>
      <c r="T271" s="3">
        <f>O271+(P271*'Total Mantenimiento Anual 2021'!$N$7)+(R271*'Total Mantenimiento Anual 2021'!$N$7)+S271</f>
        <v>0</v>
      </c>
    </row>
    <row r="272" spans="1:20" ht="14.25">
      <c r="A272" s="6" t="s">
        <v>780</v>
      </c>
      <c r="B272" s="88"/>
      <c r="C272" s="89"/>
      <c r="D272" s="6" t="s">
        <v>799</v>
      </c>
      <c r="E272" s="89"/>
      <c r="F272" s="2" t="s">
        <v>782</v>
      </c>
      <c r="G272" s="6" t="s">
        <v>800</v>
      </c>
      <c r="H272" s="88"/>
      <c r="I272" s="88"/>
      <c r="J272" s="89"/>
      <c r="K272" s="6" t="s">
        <v>801</v>
      </c>
      <c r="L272" s="89"/>
      <c r="M272" s="6" t="s">
        <v>30</v>
      </c>
      <c r="N272" s="89"/>
      <c r="O272" s="3">
        <v>2300000</v>
      </c>
      <c r="P272" s="2">
        <v>2</v>
      </c>
      <c r="Q272" s="2">
        <v>1</v>
      </c>
      <c r="R272" s="2">
        <v>2</v>
      </c>
      <c r="S272" s="3">
        <v>0</v>
      </c>
      <c r="T272" s="3">
        <f>O272+(P272*'Total Mantenimiento Anual 2021'!$N$7)+(R272*'Total Mantenimiento Anual 2021'!$N$7)+S272</f>
        <v>2337037.0370370373</v>
      </c>
    </row>
    <row r="273" spans="1:20" ht="14.25">
      <c r="A273" s="6" t="s">
        <v>780</v>
      </c>
      <c r="B273" s="88"/>
      <c r="C273" s="89"/>
      <c r="D273" s="6" t="s">
        <v>799</v>
      </c>
      <c r="E273" s="89"/>
      <c r="F273" s="2" t="s">
        <v>782</v>
      </c>
      <c r="G273" s="6" t="s">
        <v>802</v>
      </c>
      <c r="H273" s="88"/>
      <c r="I273" s="88"/>
      <c r="J273" s="89"/>
      <c r="K273" s="6" t="s">
        <v>803</v>
      </c>
      <c r="L273" s="89"/>
      <c r="M273" s="6" t="s">
        <v>30</v>
      </c>
      <c r="N273" s="89"/>
      <c r="O273" s="3">
        <v>0</v>
      </c>
      <c r="P273" s="2">
        <v>0</v>
      </c>
      <c r="Q273" s="2">
        <v>0</v>
      </c>
      <c r="R273" s="2">
        <v>0</v>
      </c>
      <c r="S273" s="3">
        <v>0</v>
      </c>
      <c r="T273" s="3">
        <f>O273+(P273*'Total Mantenimiento Anual 2021'!$N$7)+(R273*'Total Mantenimiento Anual 2021'!$N$7)+S273</f>
        <v>0</v>
      </c>
    </row>
    <row r="274" spans="1:20" ht="14.25">
      <c r="A274" s="6" t="s">
        <v>804</v>
      </c>
      <c r="B274" s="88"/>
      <c r="C274" s="89"/>
      <c r="D274" s="6" t="s">
        <v>805</v>
      </c>
      <c r="E274" s="89"/>
      <c r="F274" s="2" t="s">
        <v>169</v>
      </c>
      <c r="G274" s="6" t="s">
        <v>806</v>
      </c>
      <c r="H274" s="88"/>
      <c r="I274" s="88"/>
      <c r="J274" s="89"/>
      <c r="K274" s="6" t="s">
        <v>807</v>
      </c>
      <c r="L274" s="89"/>
      <c r="M274" s="6" t="s">
        <v>23</v>
      </c>
      <c r="N274" s="89"/>
      <c r="O274" s="3">
        <v>0</v>
      </c>
      <c r="P274" s="2">
        <v>3</v>
      </c>
      <c r="Q274" s="2">
        <v>0</v>
      </c>
      <c r="R274" s="2">
        <v>0</v>
      </c>
      <c r="S274" s="3">
        <v>0</v>
      </c>
      <c r="T274" s="3">
        <f>O274+(P274*'Total Mantenimiento Anual 2021'!$N$7)+(R274*'Total Mantenimiento Anual 2021'!$N$7)+S274</f>
        <v>27777.777777777777</v>
      </c>
    </row>
    <row r="275" spans="1:20" ht="14.25">
      <c r="A275" s="6" t="s">
        <v>804</v>
      </c>
      <c r="B275" s="88"/>
      <c r="C275" s="89"/>
      <c r="D275" s="6" t="s">
        <v>808</v>
      </c>
      <c r="E275" s="89"/>
      <c r="F275" s="2" t="s">
        <v>169</v>
      </c>
      <c r="G275" s="6" t="s">
        <v>809</v>
      </c>
      <c r="H275" s="88"/>
      <c r="I275" s="88"/>
      <c r="J275" s="89"/>
      <c r="K275" s="6" t="s">
        <v>810</v>
      </c>
      <c r="L275" s="89"/>
      <c r="M275" s="6" t="s">
        <v>23</v>
      </c>
      <c r="N275" s="89"/>
      <c r="O275" s="3">
        <v>0</v>
      </c>
      <c r="P275" s="2">
        <v>3</v>
      </c>
      <c r="Q275" s="2">
        <v>0</v>
      </c>
      <c r="R275" s="2">
        <v>0</v>
      </c>
      <c r="S275" s="3">
        <v>0</v>
      </c>
      <c r="T275" s="3">
        <f>O275+(P275*'Total Mantenimiento Anual 2021'!$N$7)+(R275*'Total Mantenimiento Anual 2021'!$N$7)+S275</f>
        <v>27777.777777777777</v>
      </c>
    </row>
    <row r="276" spans="1:20" ht="14.25">
      <c r="A276" s="6" t="s">
        <v>811</v>
      </c>
      <c r="B276" s="88"/>
      <c r="C276" s="89"/>
      <c r="D276" s="6" t="s">
        <v>812</v>
      </c>
      <c r="E276" s="89"/>
      <c r="F276" s="2" t="s">
        <v>20</v>
      </c>
      <c r="G276" s="6" t="s">
        <v>813</v>
      </c>
      <c r="H276" s="88"/>
      <c r="I276" s="88"/>
      <c r="J276" s="89"/>
      <c r="K276" s="6" t="s">
        <v>814</v>
      </c>
      <c r="L276" s="89"/>
      <c r="M276" s="6" t="s">
        <v>23</v>
      </c>
      <c r="N276" s="89"/>
      <c r="O276" s="3">
        <v>0</v>
      </c>
      <c r="P276" s="2">
        <v>0</v>
      </c>
      <c r="Q276" s="2">
        <v>0</v>
      </c>
      <c r="R276" s="2">
        <v>0</v>
      </c>
      <c r="S276" s="3">
        <v>0</v>
      </c>
      <c r="T276" s="3">
        <f>O276+(P276*'Total Mantenimiento Anual 2021'!$N$7)+(R276*'Total Mantenimiento Anual 2021'!$N$7)+S276</f>
        <v>0</v>
      </c>
    </row>
    <row r="277" spans="1:20" ht="14.25">
      <c r="A277" s="6" t="s">
        <v>811</v>
      </c>
      <c r="B277" s="88"/>
      <c r="C277" s="89"/>
      <c r="D277" s="6" t="s">
        <v>812</v>
      </c>
      <c r="E277" s="89"/>
      <c r="F277" s="2" t="s">
        <v>20</v>
      </c>
      <c r="G277" s="6" t="s">
        <v>815</v>
      </c>
      <c r="H277" s="88"/>
      <c r="I277" s="88"/>
      <c r="J277" s="89"/>
      <c r="K277" s="6" t="s">
        <v>816</v>
      </c>
      <c r="L277" s="89"/>
      <c r="M277" s="6" t="s">
        <v>23</v>
      </c>
      <c r="N277" s="89"/>
      <c r="O277" s="3">
        <v>0</v>
      </c>
      <c r="P277" s="2">
        <v>0</v>
      </c>
      <c r="Q277" s="2">
        <v>0</v>
      </c>
      <c r="R277" s="2">
        <v>0</v>
      </c>
      <c r="S277" s="3">
        <v>0</v>
      </c>
      <c r="T277" s="3">
        <f>O277+(P277*'Total Mantenimiento Anual 2021'!$N$7)+(R277*'Total Mantenimiento Anual 2021'!$N$7)+S277</f>
        <v>0</v>
      </c>
    </row>
    <row r="278" spans="1:20" ht="14.25">
      <c r="A278" s="6" t="s">
        <v>811</v>
      </c>
      <c r="B278" s="88"/>
      <c r="C278" s="89"/>
      <c r="D278" s="6" t="s">
        <v>812</v>
      </c>
      <c r="E278" s="89"/>
      <c r="F278" s="2" t="s">
        <v>20</v>
      </c>
      <c r="G278" s="6" t="s">
        <v>817</v>
      </c>
      <c r="H278" s="88"/>
      <c r="I278" s="88"/>
      <c r="J278" s="89"/>
      <c r="K278" s="6" t="s">
        <v>818</v>
      </c>
      <c r="L278" s="89"/>
      <c r="M278" s="6" t="s">
        <v>23</v>
      </c>
      <c r="N278" s="89"/>
      <c r="O278" s="3">
        <v>0</v>
      </c>
      <c r="P278" s="2">
        <v>1</v>
      </c>
      <c r="Q278" s="2">
        <v>0</v>
      </c>
      <c r="R278" s="2">
        <v>0</v>
      </c>
      <c r="S278" s="3">
        <v>0</v>
      </c>
      <c r="T278" s="3">
        <f>O278+(P278*'Total Mantenimiento Anual 2021'!$N$7)+(R278*'Total Mantenimiento Anual 2021'!$N$7)+S278</f>
        <v>9259.2592592592591</v>
      </c>
    </row>
    <row r="279" spans="1:20" ht="14.25">
      <c r="A279" s="6" t="s">
        <v>811</v>
      </c>
      <c r="B279" s="88"/>
      <c r="C279" s="89"/>
      <c r="D279" s="6" t="s">
        <v>819</v>
      </c>
      <c r="E279" s="89"/>
      <c r="F279" s="2" t="s">
        <v>20</v>
      </c>
      <c r="G279" s="6" t="s">
        <v>820</v>
      </c>
      <c r="H279" s="88"/>
      <c r="I279" s="88"/>
      <c r="J279" s="89"/>
      <c r="K279" s="6" t="s">
        <v>821</v>
      </c>
      <c r="L279" s="89"/>
      <c r="M279" s="6" t="s">
        <v>30</v>
      </c>
      <c r="N279" s="89"/>
      <c r="O279" s="3">
        <v>0</v>
      </c>
      <c r="P279" s="2">
        <v>0</v>
      </c>
      <c r="Q279" s="2">
        <v>0</v>
      </c>
      <c r="R279" s="2">
        <v>0</v>
      </c>
      <c r="S279" s="3">
        <v>0</v>
      </c>
      <c r="T279" s="3">
        <f>O279+(P279*'Total Mantenimiento Anual 2021'!$N$7)+(R279*'Total Mantenimiento Anual 2021'!$N$7)+S279</f>
        <v>0</v>
      </c>
    </row>
    <row r="280" spans="1:20" ht="14.25">
      <c r="A280" s="6" t="s">
        <v>811</v>
      </c>
      <c r="B280" s="88"/>
      <c r="C280" s="89"/>
      <c r="D280" s="6" t="s">
        <v>819</v>
      </c>
      <c r="E280" s="89"/>
      <c r="F280" s="2" t="s">
        <v>20</v>
      </c>
      <c r="G280" s="6" t="s">
        <v>822</v>
      </c>
      <c r="H280" s="88"/>
      <c r="I280" s="88"/>
      <c r="J280" s="89"/>
      <c r="K280" s="6" t="s">
        <v>823</v>
      </c>
      <c r="L280" s="89"/>
      <c r="M280" s="6" t="s">
        <v>30</v>
      </c>
      <c r="N280" s="89"/>
      <c r="O280" s="3">
        <v>0</v>
      </c>
      <c r="P280" s="2">
        <v>0</v>
      </c>
      <c r="Q280" s="2">
        <v>0</v>
      </c>
      <c r="R280" s="2">
        <v>0</v>
      </c>
      <c r="S280" s="3">
        <v>0</v>
      </c>
      <c r="T280" s="3">
        <f>O280+(P280*'Total Mantenimiento Anual 2021'!$N$7)+(R280*'Total Mantenimiento Anual 2021'!$N$7)+S280</f>
        <v>0</v>
      </c>
    </row>
    <row r="281" spans="1:20" ht="14.25">
      <c r="A281" s="6" t="s">
        <v>811</v>
      </c>
      <c r="B281" s="88"/>
      <c r="C281" s="89"/>
      <c r="D281" s="6" t="s">
        <v>819</v>
      </c>
      <c r="E281" s="89"/>
      <c r="F281" s="2" t="s">
        <v>20</v>
      </c>
      <c r="G281" s="6" t="s">
        <v>824</v>
      </c>
      <c r="H281" s="88"/>
      <c r="I281" s="88"/>
      <c r="J281" s="89"/>
      <c r="K281" s="6" t="s">
        <v>825</v>
      </c>
      <c r="L281" s="89"/>
      <c r="M281" s="6" t="s">
        <v>30</v>
      </c>
      <c r="N281" s="89"/>
      <c r="O281" s="3">
        <v>0</v>
      </c>
      <c r="P281" s="2">
        <v>0</v>
      </c>
      <c r="Q281" s="2">
        <v>0</v>
      </c>
      <c r="R281" s="2">
        <v>0</v>
      </c>
      <c r="S281" s="3">
        <v>0</v>
      </c>
      <c r="T281" s="3">
        <f>O281+(P281*'Total Mantenimiento Anual 2021'!$N$7)+(R281*'Total Mantenimiento Anual 2021'!$N$7)+S281</f>
        <v>0</v>
      </c>
    </row>
    <row r="282" spans="1:20" ht="14.25">
      <c r="A282" s="6" t="s">
        <v>811</v>
      </c>
      <c r="B282" s="88"/>
      <c r="C282" s="89"/>
      <c r="D282" s="6" t="s">
        <v>819</v>
      </c>
      <c r="E282" s="89"/>
      <c r="F282" s="2" t="s">
        <v>20</v>
      </c>
      <c r="G282" s="6" t="s">
        <v>826</v>
      </c>
      <c r="H282" s="88"/>
      <c r="I282" s="88"/>
      <c r="J282" s="89"/>
      <c r="K282" s="6" t="s">
        <v>827</v>
      </c>
      <c r="L282" s="89"/>
      <c r="M282" s="6" t="s">
        <v>30</v>
      </c>
      <c r="N282" s="89"/>
      <c r="O282" s="3">
        <v>0</v>
      </c>
      <c r="P282" s="2">
        <v>0</v>
      </c>
      <c r="Q282" s="2">
        <v>0</v>
      </c>
      <c r="R282" s="2">
        <v>0</v>
      </c>
      <c r="S282" s="3">
        <v>0</v>
      </c>
      <c r="T282" s="3">
        <f>O282+(P282*'Total Mantenimiento Anual 2021'!$N$7)+(R282*'Total Mantenimiento Anual 2021'!$N$7)+S282</f>
        <v>0</v>
      </c>
    </row>
    <row r="283" spans="1:20" ht="14.25">
      <c r="A283" s="6" t="s">
        <v>811</v>
      </c>
      <c r="B283" s="88"/>
      <c r="C283" s="89"/>
      <c r="D283" s="6" t="s">
        <v>828</v>
      </c>
      <c r="E283" s="89"/>
      <c r="F283" s="2" t="s">
        <v>20</v>
      </c>
      <c r="G283" s="6" t="s">
        <v>829</v>
      </c>
      <c r="H283" s="88"/>
      <c r="I283" s="88"/>
      <c r="J283" s="89"/>
      <c r="K283" s="6" t="s">
        <v>830</v>
      </c>
      <c r="L283" s="89"/>
      <c r="M283" s="6" t="s">
        <v>30</v>
      </c>
      <c r="N283" s="89"/>
      <c r="O283" s="3">
        <v>0</v>
      </c>
      <c r="P283" s="2">
        <v>0</v>
      </c>
      <c r="Q283" s="2">
        <v>0</v>
      </c>
      <c r="R283" s="2">
        <v>0</v>
      </c>
      <c r="S283" s="3">
        <v>0</v>
      </c>
      <c r="T283" s="3">
        <f>O283+(P283*'Total Mantenimiento Anual 2021'!$N$7)+(R283*'Total Mantenimiento Anual 2021'!$N$7)+S283</f>
        <v>0</v>
      </c>
    </row>
    <row r="284" spans="1:20" ht="14.25">
      <c r="A284" s="6" t="s">
        <v>811</v>
      </c>
      <c r="B284" s="88"/>
      <c r="C284" s="89"/>
      <c r="D284" s="6" t="s">
        <v>819</v>
      </c>
      <c r="E284" s="89"/>
      <c r="F284" s="2" t="s">
        <v>20</v>
      </c>
      <c r="G284" s="6" t="s">
        <v>831</v>
      </c>
      <c r="H284" s="88"/>
      <c r="I284" s="88"/>
      <c r="J284" s="89"/>
      <c r="K284" s="6" t="s">
        <v>832</v>
      </c>
      <c r="L284" s="89"/>
      <c r="M284" s="6" t="s">
        <v>96</v>
      </c>
      <c r="N284" s="89"/>
      <c r="O284" s="3">
        <v>0</v>
      </c>
      <c r="P284" s="2">
        <v>0</v>
      </c>
      <c r="Q284" s="2">
        <v>0</v>
      </c>
      <c r="R284" s="2">
        <v>0</v>
      </c>
      <c r="S284" s="3">
        <v>0</v>
      </c>
      <c r="T284" s="3">
        <f>O284+(P284*'Total Mantenimiento Anual 2021'!$N$7)+(R284*'Total Mantenimiento Anual 2021'!$N$7)+S284</f>
        <v>0</v>
      </c>
    </row>
    <row r="285" spans="1:20" ht="14.25">
      <c r="A285" s="6" t="s">
        <v>811</v>
      </c>
      <c r="B285" s="88"/>
      <c r="C285" s="89"/>
      <c r="D285" s="6" t="s">
        <v>812</v>
      </c>
      <c r="E285" s="89"/>
      <c r="F285" s="2" t="s">
        <v>20</v>
      </c>
      <c r="G285" s="6" t="s">
        <v>833</v>
      </c>
      <c r="H285" s="88"/>
      <c r="I285" s="88"/>
      <c r="J285" s="89"/>
      <c r="K285" s="6" t="s">
        <v>834</v>
      </c>
      <c r="L285" s="89"/>
      <c r="M285" s="6" t="s">
        <v>96</v>
      </c>
      <c r="N285" s="89"/>
      <c r="O285" s="3">
        <v>0</v>
      </c>
      <c r="P285" s="2">
        <v>0</v>
      </c>
      <c r="Q285" s="2">
        <v>0</v>
      </c>
      <c r="R285" s="2">
        <v>0</v>
      </c>
      <c r="S285" s="3">
        <v>0</v>
      </c>
      <c r="T285" s="3">
        <f>O285+(P285*'Total Mantenimiento Anual 2021'!$N$7)+(R285*'Total Mantenimiento Anual 2021'!$N$7)+S285</f>
        <v>0</v>
      </c>
    </row>
    <row r="286" spans="1:20" ht="14.25">
      <c r="A286" s="6" t="s">
        <v>811</v>
      </c>
      <c r="B286" s="88"/>
      <c r="C286" s="89"/>
      <c r="D286" s="6" t="s">
        <v>819</v>
      </c>
      <c r="E286" s="89"/>
      <c r="F286" s="2" t="s">
        <v>20</v>
      </c>
      <c r="G286" s="6" t="s">
        <v>835</v>
      </c>
      <c r="H286" s="88"/>
      <c r="I286" s="88"/>
      <c r="J286" s="89"/>
      <c r="K286" s="6" t="s">
        <v>836</v>
      </c>
      <c r="L286" s="89"/>
      <c r="M286" s="6" t="s">
        <v>96</v>
      </c>
      <c r="N286" s="89"/>
      <c r="O286" s="3">
        <v>0</v>
      </c>
      <c r="P286" s="2">
        <v>0</v>
      </c>
      <c r="Q286" s="2">
        <v>0</v>
      </c>
      <c r="R286" s="2">
        <v>0</v>
      </c>
      <c r="S286" s="3">
        <v>0</v>
      </c>
      <c r="T286" s="3">
        <f>O286+(P286*'Total Mantenimiento Anual 2021'!$N$7)+(R286*'Total Mantenimiento Anual 2021'!$N$7)+S286</f>
        <v>0</v>
      </c>
    </row>
    <row r="287" spans="1:20" ht="14.25">
      <c r="A287" s="6" t="s">
        <v>811</v>
      </c>
      <c r="B287" s="88"/>
      <c r="C287" s="89"/>
      <c r="D287" s="6" t="s">
        <v>812</v>
      </c>
      <c r="E287" s="89"/>
      <c r="F287" s="2" t="s">
        <v>20</v>
      </c>
      <c r="G287" s="6" t="s">
        <v>837</v>
      </c>
      <c r="H287" s="88"/>
      <c r="I287" s="88"/>
      <c r="J287" s="89"/>
      <c r="K287" s="6" t="s">
        <v>838</v>
      </c>
      <c r="L287" s="89"/>
      <c r="M287" s="6" t="s">
        <v>35</v>
      </c>
      <c r="N287" s="89"/>
      <c r="O287" s="3">
        <v>0</v>
      </c>
      <c r="P287" s="2">
        <v>0</v>
      </c>
      <c r="Q287" s="2">
        <v>0</v>
      </c>
      <c r="R287" s="2">
        <v>0</v>
      </c>
      <c r="S287" s="3">
        <v>0</v>
      </c>
      <c r="T287" s="3">
        <f>O287+(P287*'Total Mantenimiento Anual 2021'!$N$7)+(R287*'Total Mantenimiento Anual 2021'!$N$7)+S287</f>
        <v>0</v>
      </c>
    </row>
    <row r="288" spans="1:20" ht="14.25">
      <c r="A288" s="6" t="s">
        <v>811</v>
      </c>
      <c r="B288" s="88"/>
      <c r="C288" s="89"/>
      <c r="D288" s="6" t="s">
        <v>812</v>
      </c>
      <c r="E288" s="89"/>
      <c r="F288" s="2" t="s">
        <v>20</v>
      </c>
      <c r="G288" s="6" t="s">
        <v>839</v>
      </c>
      <c r="H288" s="88"/>
      <c r="I288" s="88"/>
      <c r="J288" s="89"/>
      <c r="K288" s="6" t="s">
        <v>840</v>
      </c>
      <c r="L288" s="89"/>
      <c r="M288" s="6" t="s">
        <v>35</v>
      </c>
      <c r="N288" s="89"/>
      <c r="O288" s="3">
        <v>0</v>
      </c>
      <c r="P288" s="2">
        <v>0</v>
      </c>
      <c r="Q288" s="2">
        <v>0</v>
      </c>
      <c r="R288" s="2">
        <v>0</v>
      </c>
      <c r="S288" s="3">
        <v>0</v>
      </c>
      <c r="T288" s="3">
        <f>O288+(P288*'Total Mantenimiento Anual 2021'!$N$7)+(R288*'Total Mantenimiento Anual 2021'!$N$7)+S288</f>
        <v>0</v>
      </c>
    </row>
    <row r="289" spans="1:20" ht="14.25">
      <c r="A289" s="6" t="s">
        <v>811</v>
      </c>
      <c r="B289" s="88"/>
      <c r="C289" s="89"/>
      <c r="D289" s="6" t="s">
        <v>819</v>
      </c>
      <c r="E289" s="89"/>
      <c r="F289" s="2" t="s">
        <v>20</v>
      </c>
      <c r="G289" s="6" t="s">
        <v>841</v>
      </c>
      <c r="H289" s="88"/>
      <c r="I289" s="88"/>
      <c r="J289" s="89"/>
      <c r="K289" s="6" t="s">
        <v>842</v>
      </c>
      <c r="L289" s="89"/>
      <c r="M289" s="6" t="s">
        <v>239</v>
      </c>
      <c r="N289" s="89"/>
      <c r="O289" s="3">
        <v>0</v>
      </c>
      <c r="P289" s="2">
        <v>0</v>
      </c>
      <c r="Q289" s="2">
        <v>0</v>
      </c>
      <c r="R289" s="2">
        <v>0</v>
      </c>
      <c r="S289" s="3">
        <v>0</v>
      </c>
      <c r="T289" s="3">
        <f>O289+(P289*'Total Mantenimiento Anual 2021'!$N$7)+(R289*'Total Mantenimiento Anual 2021'!$N$7)+S289</f>
        <v>0</v>
      </c>
    </row>
    <row r="290" spans="1:20" ht="14.25">
      <c r="A290" s="6" t="s">
        <v>811</v>
      </c>
      <c r="B290" s="88"/>
      <c r="C290" s="89"/>
      <c r="D290" s="6" t="s">
        <v>812</v>
      </c>
      <c r="E290" s="89"/>
      <c r="F290" s="2" t="s">
        <v>20</v>
      </c>
      <c r="G290" s="6" t="s">
        <v>843</v>
      </c>
      <c r="H290" s="88"/>
      <c r="I290" s="88"/>
      <c r="J290" s="89"/>
      <c r="K290" s="6" t="s">
        <v>844</v>
      </c>
      <c r="L290" s="89"/>
      <c r="M290" s="6" t="s">
        <v>239</v>
      </c>
      <c r="N290" s="89"/>
      <c r="O290" s="3">
        <v>0</v>
      </c>
      <c r="P290" s="2">
        <v>0</v>
      </c>
      <c r="Q290" s="2">
        <v>0</v>
      </c>
      <c r="R290" s="2">
        <v>0</v>
      </c>
      <c r="S290" s="3">
        <v>0</v>
      </c>
      <c r="T290" s="3">
        <f>O290+(P290*'Total Mantenimiento Anual 2021'!$N$7)+(R290*'Total Mantenimiento Anual 2021'!$N$7)+S290</f>
        <v>0</v>
      </c>
    </row>
    <row r="291" spans="1:20" ht="14.25">
      <c r="A291" s="6" t="s">
        <v>811</v>
      </c>
      <c r="B291" s="88"/>
      <c r="C291" s="89"/>
      <c r="D291" s="6" t="s">
        <v>812</v>
      </c>
      <c r="E291" s="89"/>
      <c r="F291" s="2" t="s">
        <v>20</v>
      </c>
      <c r="G291" s="6" t="s">
        <v>845</v>
      </c>
      <c r="H291" s="88"/>
      <c r="I291" s="88"/>
      <c r="J291" s="89"/>
      <c r="K291" s="6" t="s">
        <v>846</v>
      </c>
      <c r="L291" s="89"/>
      <c r="M291" s="6" t="s">
        <v>239</v>
      </c>
      <c r="N291" s="89"/>
      <c r="O291" s="3">
        <v>0</v>
      </c>
      <c r="P291" s="2">
        <v>0</v>
      </c>
      <c r="Q291" s="2">
        <v>0</v>
      </c>
      <c r="R291" s="2">
        <v>0</v>
      </c>
      <c r="S291" s="3">
        <v>0</v>
      </c>
      <c r="T291" s="3">
        <f>O291+(P291*'Total Mantenimiento Anual 2021'!$N$7)+(R291*'Total Mantenimiento Anual 2021'!$N$7)+S291</f>
        <v>0</v>
      </c>
    </row>
    <row r="292" spans="1:20" ht="14.25">
      <c r="A292" s="6" t="s">
        <v>811</v>
      </c>
      <c r="B292" s="88"/>
      <c r="C292" s="89"/>
      <c r="D292" s="6" t="s">
        <v>812</v>
      </c>
      <c r="E292" s="89"/>
      <c r="F292" s="2" t="s">
        <v>20</v>
      </c>
      <c r="G292" s="6" t="s">
        <v>847</v>
      </c>
      <c r="H292" s="88"/>
      <c r="I292" s="88"/>
      <c r="J292" s="89"/>
      <c r="K292" s="6" t="s">
        <v>848</v>
      </c>
      <c r="L292" s="89"/>
      <c r="M292" s="6" t="s">
        <v>106</v>
      </c>
      <c r="N292" s="89"/>
      <c r="O292" s="3">
        <v>0</v>
      </c>
      <c r="P292" s="2">
        <v>0</v>
      </c>
      <c r="Q292" s="2">
        <v>0</v>
      </c>
      <c r="R292" s="2">
        <v>0</v>
      </c>
      <c r="S292" s="3">
        <v>0</v>
      </c>
      <c r="T292" s="3">
        <f>O292+(P292*'Total Mantenimiento Anual 2021'!$N$7)+(R292*'Total Mantenimiento Anual 2021'!$N$7)+S292</f>
        <v>0</v>
      </c>
    </row>
    <row r="293" spans="1:20" ht="14.25">
      <c r="A293" s="6" t="s">
        <v>811</v>
      </c>
      <c r="B293" s="88"/>
      <c r="C293" s="89"/>
      <c r="D293" s="6" t="s">
        <v>812</v>
      </c>
      <c r="E293" s="89"/>
      <c r="F293" s="2" t="s">
        <v>20</v>
      </c>
      <c r="G293" s="6" t="s">
        <v>849</v>
      </c>
      <c r="H293" s="88"/>
      <c r="I293" s="88"/>
      <c r="J293" s="89"/>
      <c r="K293" s="6" t="s">
        <v>850</v>
      </c>
      <c r="L293" s="89"/>
      <c r="M293" s="6" t="s">
        <v>106</v>
      </c>
      <c r="N293" s="89"/>
      <c r="O293" s="3">
        <v>0</v>
      </c>
      <c r="P293" s="2">
        <v>1</v>
      </c>
      <c r="Q293" s="2">
        <v>0</v>
      </c>
      <c r="R293" s="2">
        <v>0</v>
      </c>
      <c r="S293" s="3">
        <v>0</v>
      </c>
      <c r="T293" s="3">
        <f>O293+(P293*'Total Mantenimiento Anual 2021'!$N$7)+(R293*'Total Mantenimiento Anual 2021'!$N$7)+S293</f>
        <v>9259.2592592592591</v>
      </c>
    </row>
    <row r="294" spans="1:20" ht="14.25">
      <c r="A294" s="6" t="s">
        <v>811</v>
      </c>
      <c r="B294" s="88"/>
      <c r="C294" s="89"/>
      <c r="D294" s="6" t="s">
        <v>812</v>
      </c>
      <c r="E294" s="89"/>
      <c r="F294" s="2" t="s">
        <v>20</v>
      </c>
      <c r="G294" s="6" t="s">
        <v>851</v>
      </c>
      <c r="H294" s="88"/>
      <c r="I294" s="88"/>
      <c r="J294" s="89"/>
      <c r="K294" s="6" t="s">
        <v>852</v>
      </c>
      <c r="L294" s="89"/>
      <c r="M294" s="6" t="s">
        <v>106</v>
      </c>
      <c r="N294" s="89"/>
      <c r="O294" s="3">
        <v>0</v>
      </c>
      <c r="P294" s="2">
        <v>0</v>
      </c>
      <c r="Q294" s="2">
        <v>0</v>
      </c>
      <c r="R294" s="2">
        <v>0</v>
      </c>
      <c r="S294" s="3">
        <v>0</v>
      </c>
      <c r="T294" s="3">
        <f>O294+(P294*'Total Mantenimiento Anual 2021'!$N$7)+(R294*'Total Mantenimiento Anual 2021'!$N$7)+S294</f>
        <v>0</v>
      </c>
    </row>
    <row r="295" spans="1:20" ht="14.25">
      <c r="A295" s="6" t="s">
        <v>811</v>
      </c>
      <c r="B295" s="88"/>
      <c r="C295" s="89"/>
      <c r="D295" s="6" t="s">
        <v>812</v>
      </c>
      <c r="E295" s="89"/>
      <c r="F295" s="2" t="s">
        <v>20</v>
      </c>
      <c r="G295" s="6" t="s">
        <v>853</v>
      </c>
      <c r="H295" s="88"/>
      <c r="I295" s="88"/>
      <c r="J295" s="89"/>
      <c r="K295" s="6" t="s">
        <v>854</v>
      </c>
      <c r="L295" s="89"/>
      <c r="M295" s="6" t="s">
        <v>106</v>
      </c>
      <c r="N295" s="89"/>
      <c r="O295" s="3">
        <v>0</v>
      </c>
      <c r="P295" s="2">
        <v>0</v>
      </c>
      <c r="Q295" s="2">
        <v>0</v>
      </c>
      <c r="R295" s="2">
        <v>0</v>
      </c>
      <c r="S295" s="3">
        <v>0</v>
      </c>
      <c r="T295" s="3">
        <f>O295+(P295*'Total Mantenimiento Anual 2021'!$N$7)+(R295*'Total Mantenimiento Anual 2021'!$N$7)+S295</f>
        <v>0</v>
      </c>
    </row>
    <row r="296" spans="1:20" ht="14.25">
      <c r="A296" s="6" t="s">
        <v>811</v>
      </c>
      <c r="B296" s="88"/>
      <c r="C296" s="89"/>
      <c r="D296" s="6" t="s">
        <v>812</v>
      </c>
      <c r="E296" s="89"/>
      <c r="F296" s="2" t="s">
        <v>20</v>
      </c>
      <c r="G296" s="6" t="s">
        <v>855</v>
      </c>
      <c r="H296" s="88"/>
      <c r="I296" s="88"/>
      <c r="J296" s="89"/>
      <c r="K296" s="6" t="s">
        <v>856</v>
      </c>
      <c r="L296" s="89"/>
      <c r="M296" s="6" t="s">
        <v>106</v>
      </c>
      <c r="N296" s="89"/>
      <c r="O296" s="3">
        <v>0</v>
      </c>
      <c r="P296" s="2">
        <v>0</v>
      </c>
      <c r="Q296" s="2">
        <v>0</v>
      </c>
      <c r="R296" s="2">
        <v>0</v>
      </c>
      <c r="S296" s="3">
        <v>0</v>
      </c>
      <c r="T296" s="3">
        <f>O296+(P296*'Total Mantenimiento Anual 2021'!$N$7)+(R296*'Total Mantenimiento Anual 2021'!$N$7)+S296</f>
        <v>0</v>
      </c>
    </row>
    <row r="297" spans="1:20" ht="14.25">
      <c r="A297" s="6" t="s">
        <v>811</v>
      </c>
      <c r="B297" s="88"/>
      <c r="C297" s="89"/>
      <c r="D297" s="6" t="s">
        <v>828</v>
      </c>
      <c r="E297" s="89"/>
      <c r="F297" s="2" t="s">
        <v>20</v>
      </c>
      <c r="G297" s="6" t="s">
        <v>857</v>
      </c>
      <c r="H297" s="88"/>
      <c r="I297" s="88"/>
      <c r="J297" s="89"/>
      <c r="K297" s="6" t="s">
        <v>858</v>
      </c>
      <c r="L297" s="89"/>
      <c r="M297" s="6" t="s">
        <v>106</v>
      </c>
      <c r="N297" s="89"/>
      <c r="O297" s="3">
        <v>0</v>
      </c>
      <c r="P297" s="2">
        <v>0</v>
      </c>
      <c r="Q297" s="2">
        <v>0</v>
      </c>
      <c r="R297" s="2">
        <v>0</v>
      </c>
      <c r="S297" s="3">
        <v>0</v>
      </c>
      <c r="T297" s="3">
        <f>O297+(P297*'Total Mantenimiento Anual 2021'!$N$7)+(R297*'Total Mantenimiento Anual 2021'!$N$7)+S297</f>
        <v>0</v>
      </c>
    </row>
    <row r="298" spans="1:20" ht="14.25">
      <c r="A298" s="6" t="s">
        <v>811</v>
      </c>
      <c r="B298" s="88"/>
      <c r="C298" s="89"/>
      <c r="D298" s="6" t="s">
        <v>828</v>
      </c>
      <c r="E298" s="89"/>
      <c r="F298" s="2" t="s">
        <v>20</v>
      </c>
      <c r="G298" s="6" t="s">
        <v>859</v>
      </c>
      <c r="H298" s="88"/>
      <c r="I298" s="88"/>
      <c r="J298" s="89"/>
      <c r="K298" s="6" t="s">
        <v>860</v>
      </c>
      <c r="L298" s="89"/>
      <c r="M298" s="6" t="s">
        <v>106</v>
      </c>
      <c r="N298" s="89"/>
      <c r="O298" s="3">
        <v>0</v>
      </c>
      <c r="P298" s="2">
        <v>0</v>
      </c>
      <c r="Q298" s="2">
        <v>0</v>
      </c>
      <c r="R298" s="2">
        <v>0</v>
      </c>
      <c r="S298" s="3">
        <v>0</v>
      </c>
      <c r="T298" s="3">
        <f>O298+(P298*'Total Mantenimiento Anual 2021'!$N$7)+(R298*'Total Mantenimiento Anual 2021'!$N$7)+S298</f>
        <v>0</v>
      </c>
    </row>
    <row r="299" spans="1:20" ht="14.25">
      <c r="A299" s="6" t="s">
        <v>861</v>
      </c>
      <c r="B299" s="88"/>
      <c r="C299" s="89"/>
      <c r="D299" s="6" t="s">
        <v>862</v>
      </c>
      <c r="E299" s="89"/>
      <c r="F299" s="2" t="s">
        <v>863</v>
      </c>
      <c r="G299" s="6" t="s">
        <v>864</v>
      </c>
      <c r="H299" s="88"/>
      <c r="I299" s="88"/>
      <c r="J299" s="89"/>
      <c r="K299" s="6" t="s">
        <v>865</v>
      </c>
      <c r="L299" s="89"/>
      <c r="M299" s="6" t="s">
        <v>23</v>
      </c>
      <c r="N299" s="89"/>
      <c r="O299" s="3">
        <v>0</v>
      </c>
      <c r="P299" s="2">
        <v>0</v>
      </c>
      <c r="Q299" s="2">
        <v>0</v>
      </c>
      <c r="R299" s="2">
        <v>0</v>
      </c>
      <c r="S299" s="3">
        <v>0</v>
      </c>
      <c r="T299" s="3">
        <f>O299+(P299*'Total Mantenimiento Anual 2021'!$N$7)+(R299*'Total Mantenimiento Anual 2021'!$N$7)+S299</f>
        <v>0</v>
      </c>
    </row>
    <row r="300" spans="1:20" ht="14.25">
      <c r="A300" s="6" t="s">
        <v>861</v>
      </c>
      <c r="B300" s="88"/>
      <c r="C300" s="89"/>
      <c r="D300" s="6" t="s">
        <v>866</v>
      </c>
      <c r="E300" s="89"/>
      <c r="F300" s="2" t="s">
        <v>863</v>
      </c>
      <c r="G300" s="6" t="s">
        <v>867</v>
      </c>
      <c r="H300" s="88"/>
      <c r="I300" s="88"/>
      <c r="J300" s="89"/>
      <c r="K300" s="6" t="s">
        <v>868</v>
      </c>
      <c r="L300" s="89"/>
      <c r="M300" s="6" t="s">
        <v>23</v>
      </c>
      <c r="N300" s="89"/>
      <c r="O300" s="3">
        <v>0</v>
      </c>
      <c r="P300" s="2">
        <v>0</v>
      </c>
      <c r="Q300" s="2">
        <v>0</v>
      </c>
      <c r="R300" s="2">
        <v>0</v>
      </c>
      <c r="S300" s="3">
        <v>0</v>
      </c>
      <c r="T300" s="3">
        <f>O300+(P300*'Total Mantenimiento Anual 2021'!$N$7)+(R300*'Total Mantenimiento Anual 2021'!$N$7)+S300</f>
        <v>0</v>
      </c>
    </row>
    <row r="301" spans="1:20" ht="14.25">
      <c r="A301" s="6" t="s">
        <v>861</v>
      </c>
      <c r="B301" s="88"/>
      <c r="C301" s="89"/>
      <c r="D301" s="6" t="s">
        <v>869</v>
      </c>
      <c r="E301" s="89"/>
      <c r="F301" s="2" t="s">
        <v>863</v>
      </c>
      <c r="G301" s="6" t="s">
        <v>870</v>
      </c>
      <c r="H301" s="88"/>
      <c r="I301" s="88"/>
      <c r="J301" s="89"/>
      <c r="K301" s="6" t="s">
        <v>871</v>
      </c>
      <c r="L301" s="89"/>
      <c r="M301" s="6" t="s">
        <v>23</v>
      </c>
      <c r="N301" s="89"/>
      <c r="O301" s="3">
        <v>0</v>
      </c>
      <c r="P301" s="2">
        <v>0</v>
      </c>
      <c r="Q301" s="2">
        <v>0</v>
      </c>
      <c r="R301" s="2">
        <v>0</v>
      </c>
      <c r="S301" s="3">
        <v>0</v>
      </c>
      <c r="T301" s="3">
        <f>O301+(P301*'Total Mantenimiento Anual 2021'!$N$7)+(R301*'Total Mantenimiento Anual 2021'!$N$7)+S301</f>
        <v>0</v>
      </c>
    </row>
    <row r="302" spans="1:20" ht="14.25">
      <c r="A302" s="6" t="s">
        <v>861</v>
      </c>
      <c r="B302" s="88"/>
      <c r="C302" s="89"/>
      <c r="D302" s="6" t="s">
        <v>872</v>
      </c>
      <c r="E302" s="89"/>
      <c r="F302" s="2" t="s">
        <v>863</v>
      </c>
      <c r="G302" s="6" t="s">
        <v>873</v>
      </c>
      <c r="H302" s="88"/>
      <c r="I302" s="88"/>
      <c r="J302" s="89"/>
      <c r="K302" s="6" t="s">
        <v>874</v>
      </c>
      <c r="L302" s="89"/>
      <c r="M302" s="6" t="s">
        <v>23</v>
      </c>
      <c r="N302" s="89"/>
      <c r="O302" s="3">
        <v>0</v>
      </c>
      <c r="P302" s="2">
        <v>0</v>
      </c>
      <c r="Q302" s="2">
        <v>0</v>
      </c>
      <c r="R302" s="2">
        <v>0</v>
      </c>
      <c r="S302" s="3">
        <v>0</v>
      </c>
      <c r="T302" s="3">
        <f>O302+(P302*'Total Mantenimiento Anual 2021'!$N$7)+(R302*'Total Mantenimiento Anual 2021'!$N$7)+S302</f>
        <v>0</v>
      </c>
    </row>
    <row r="303" spans="1:20" ht="14.25">
      <c r="A303" s="6" t="s">
        <v>861</v>
      </c>
      <c r="B303" s="88"/>
      <c r="C303" s="89"/>
      <c r="D303" s="6" t="s">
        <v>875</v>
      </c>
      <c r="E303" s="89"/>
      <c r="F303" s="2" t="s">
        <v>863</v>
      </c>
      <c r="G303" s="6" t="s">
        <v>876</v>
      </c>
      <c r="H303" s="88"/>
      <c r="I303" s="88"/>
      <c r="J303" s="89"/>
      <c r="K303" s="6" t="s">
        <v>877</v>
      </c>
      <c r="L303" s="89"/>
      <c r="M303" s="6" t="s">
        <v>23</v>
      </c>
      <c r="N303" s="89"/>
      <c r="O303" s="3">
        <v>0</v>
      </c>
      <c r="P303" s="2">
        <v>0</v>
      </c>
      <c r="Q303" s="2">
        <v>0</v>
      </c>
      <c r="R303" s="2">
        <v>0</v>
      </c>
      <c r="S303" s="3">
        <v>0</v>
      </c>
      <c r="T303" s="3">
        <f>O303+(P303*'Total Mantenimiento Anual 2021'!$N$7)+(R303*'Total Mantenimiento Anual 2021'!$N$7)+S303</f>
        <v>0</v>
      </c>
    </row>
    <row r="304" spans="1:20" ht="14.25">
      <c r="A304" s="6" t="s">
        <v>861</v>
      </c>
      <c r="B304" s="88"/>
      <c r="C304" s="89"/>
      <c r="D304" s="6" t="s">
        <v>875</v>
      </c>
      <c r="E304" s="89"/>
      <c r="F304" s="2" t="s">
        <v>863</v>
      </c>
      <c r="G304" s="6" t="s">
        <v>878</v>
      </c>
      <c r="H304" s="88"/>
      <c r="I304" s="88"/>
      <c r="J304" s="89"/>
      <c r="K304" s="6" t="s">
        <v>879</v>
      </c>
      <c r="L304" s="89"/>
      <c r="M304" s="6" t="s">
        <v>23</v>
      </c>
      <c r="N304" s="89"/>
      <c r="O304" s="3">
        <v>0</v>
      </c>
      <c r="P304" s="2">
        <v>0</v>
      </c>
      <c r="Q304" s="2">
        <v>0</v>
      </c>
      <c r="R304" s="2">
        <v>0</v>
      </c>
      <c r="S304" s="3">
        <v>0</v>
      </c>
      <c r="T304" s="3">
        <f>O304+(P304*'Total Mantenimiento Anual 2021'!$N$7)+(R304*'Total Mantenimiento Anual 2021'!$N$7)+S304</f>
        <v>0</v>
      </c>
    </row>
    <row r="305" spans="1:20" ht="14.25">
      <c r="A305" s="6" t="s">
        <v>861</v>
      </c>
      <c r="B305" s="88"/>
      <c r="C305" s="89"/>
      <c r="D305" s="6" t="s">
        <v>875</v>
      </c>
      <c r="E305" s="89"/>
      <c r="F305" s="2" t="s">
        <v>863</v>
      </c>
      <c r="G305" s="6" t="s">
        <v>880</v>
      </c>
      <c r="H305" s="88"/>
      <c r="I305" s="88"/>
      <c r="J305" s="89"/>
      <c r="K305" s="6" t="s">
        <v>881</v>
      </c>
      <c r="L305" s="89"/>
      <c r="M305" s="6" t="s">
        <v>23</v>
      </c>
      <c r="N305" s="89"/>
      <c r="O305" s="3">
        <v>0</v>
      </c>
      <c r="P305" s="2">
        <v>0</v>
      </c>
      <c r="Q305" s="2">
        <v>0</v>
      </c>
      <c r="R305" s="2">
        <v>0</v>
      </c>
      <c r="S305" s="3">
        <v>0</v>
      </c>
      <c r="T305" s="3">
        <f>O305+(P305*'Total Mantenimiento Anual 2021'!$N$7)+(R305*'Total Mantenimiento Anual 2021'!$N$7)+S305</f>
        <v>0</v>
      </c>
    </row>
    <row r="306" spans="1:20" ht="14.25">
      <c r="A306" s="6" t="s">
        <v>861</v>
      </c>
      <c r="B306" s="88"/>
      <c r="C306" s="89"/>
      <c r="D306" s="6" t="s">
        <v>882</v>
      </c>
      <c r="E306" s="89"/>
      <c r="F306" s="2" t="s">
        <v>883</v>
      </c>
      <c r="G306" s="6" t="s">
        <v>884</v>
      </c>
      <c r="H306" s="88"/>
      <c r="I306" s="88"/>
      <c r="J306" s="89"/>
      <c r="K306" s="6" t="s">
        <v>885</v>
      </c>
      <c r="L306" s="89"/>
      <c r="M306" s="6" t="s">
        <v>23</v>
      </c>
      <c r="N306" s="89"/>
      <c r="O306" s="3">
        <v>0</v>
      </c>
      <c r="P306" s="2">
        <v>0</v>
      </c>
      <c r="Q306" s="2">
        <v>0</v>
      </c>
      <c r="R306" s="2">
        <v>0</v>
      </c>
      <c r="S306" s="3">
        <v>0</v>
      </c>
      <c r="T306" s="3">
        <f>O306+(P306*'Total Mantenimiento Anual 2021'!$N$7)+(R306*'Total Mantenimiento Anual 2021'!$N$7)+S306</f>
        <v>0</v>
      </c>
    </row>
    <row r="307" spans="1:20" ht="14.25">
      <c r="A307" s="6" t="s">
        <v>861</v>
      </c>
      <c r="B307" s="88"/>
      <c r="C307" s="89"/>
      <c r="D307" s="6" t="s">
        <v>886</v>
      </c>
      <c r="E307" s="89"/>
      <c r="F307" s="2" t="s">
        <v>887</v>
      </c>
      <c r="G307" s="6" t="s">
        <v>888</v>
      </c>
      <c r="H307" s="88"/>
      <c r="I307" s="88"/>
      <c r="J307" s="89"/>
      <c r="K307" s="6" t="s">
        <v>889</v>
      </c>
      <c r="L307" s="89"/>
      <c r="M307" s="6" t="s">
        <v>239</v>
      </c>
      <c r="N307" s="89"/>
      <c r="O307" s="3">
        <v>0</v>
      </c>
      <c r="P307" s="2">
        <v>0</v>
      </c>
      <c r="Q307" s="2">
        <v>0</v>
      </c>
      <c r="R307" s="2">
        <v>0</v>
      </c>
      <c r="S307" s="3">
        <v>0</v>
      </c>
      <c r="T307" s="3">
        <f>O307+(P307*'Total Mantenimiento Anual 2021'!$N$7)+(R307*'Total Mantenimiento Anual 2021'!$N$7)+S307</f>
        <v>0</v>
      </c>
    </row>
    <row r="308" spans="1:20" ht="14.25">
      <c r="A308" s="6" t="s">
        <v>861</v>
      </c>
      <c r="B308" s="88"/>
      <c r="C308" s="89"/>
      <c r="D308" s="6" t="s">
        <v>886</v>
      </c>
      <c r="E308" s="89"/>
      <c r="F308" s="2" t="s">
        <v>887</v>
      </c>
      <c r="G308" s="6" t="s">
        <v>890</v>
      </c>
      <c r="H308" s="88"/>
      <c r="I308" s="88"/>
      <c r="J308" s="89"/>
      <c r="K308" s="6" t="s">
        <v>891</v>
      </c>
      <c r="L308" s="89"/>
      <c r="M308" s="6" t="s">
        <v>239</v>
      </c>
      <c r="N308" s="89"/>
      <c r="O308" s="3">
        <v>0</v>
      </c>
      <c r="P308" s="2">
        <v>0</v>
      </c>
      <c r="Q308" s="2">
        <v>0</v>
      </c>
      <c r="R308" s="2">
        <v>0</v>
      </c>
      <c r="S308" s="3">
        <v>0</v>
      </c>
      <c r="T308" s="3">
        <f>O308+(P308*'Total Mantenimiento Anual 2021'!$N$7)+(R308*'Total Mantenimiento Anual 2021'!$N$7)+S308</f>
        <v>0</v>
      </c>
    </row>
    <row r="309" spans="1:20" ht="14.25">
      <c r="A309" s="6" t="s">
        <v>861</v>
      </c>
      <c r="B309" s="88"/>
      <c r="C309" s="89"/>
      <c r="D309" s="6" t="s">
        <v>882</v>
      </c>
      <c r="E309" s="89"/>
      <c r="F309" s="2" t="s">
        <v>883</v>
      </c>
      <c r="G309" s="6" t="s">
        <v>892</v>
      </c>
      <c r="H309" s="88"/>
      <c r="I309" s="88"/>
      <c r="J309" s="89"/>
      <c r="K309" s="6" t="s">
        <v>893</v>
      </c>
      <c r="L309" s="89"/>
      <c r="M309" s="6" t="s">
        <v>239</v>
      </c>
      <c r="N309" s="89"/>
      <c r="O309" s="3">
        <v>0</v>
      </c>
      <c r="P309" s="2">
        <v>0</v>
      </c>
      <c r="Q309" s="2">
        <v>0</v>
      </c>
      <c r="R309" s="2">
        <v>0</v>
      </c>
      <c r="S309" s="3">
        <v>0</v>
      </c>
      <c r="T309" s="3">
        <f>O309+(P309*'Total Mantenimiento Anual 2021'!$N$7)+(R309*'Total Mantenimiento Anual 2021'!$N$7)+S309</f>
        <v>0</v>
      </c>
    </row>
    <row r="310" spans="1:20" ht="14.25">
      <c r="A310" s="6" t="s">
        <v>861</v>
      </c>
      <c r="B310" s="88"/>
      <c r="C310" s="89"/>
      <c r="D310" s="6" t="s">
        <v>869</v>
      </c>
      <c r="E310" s="89"/>
      <c r="F310" s="2" t="s">
        <v>863</v>
      </c>
      <c r="G310" s="6" t="s">
        <v>894</v>
      </c>
      <c r="H310" s="88"/>
      <c r="I310" s="88"/>
      <c r="J310" s="89"/>
      <c r="K310" s="6" t="s">
        <v>895</v>
      </c>
      <c r="L310" s="89"/>
      <c r="M310" s="6" t="s">
        <v>896</v>
      </c>
      <c r="N310" s="89"/>
      <c r="O310" s="3">
        <v>0</v>
      </c>
      <c r="P310" s="2">
        <v>0</v>
      </c>
      <c r="Q310" s="2">
        <v>0</v>
      </c>
      <c r="R310" s="2">
        <v>0</v>
      </c>
      <c r="S310" s="3">
        <v>0</v>
      </c>
      <c r="T310" s="3">
        <f>O310+(P310*'Total Mantenimiento Anual 2021'!$N$7)+(R310*'Total Mantenimiento Anual 2021'!$N$7)+S310</f>
        <v>0</v>
      </c>
    </row>
    <row r="311" spans="1:20" ht="14.25">
      <c r="A311" s="6" t="s">
        <v>861</v>
      </c>
      <c r="B311" s="88"/>
      <c r="C311" s="89"/>
      <c r="D311" s="6" t="s">
        <v>897</v>
      </c>
      <c r="E311" s="89"/>
      <c r="F311" s="2" t="s">
        <v>863</v>
      </c>
      <c r="G311" s="6" t="s">
        <v>898</v>
      </c>
      <c r="H311" s="88"/>
      <c r="I311" s="88"/>
      <c r="J311" s="89"/>
      <c r="K311" s="6" t="s">
        <v>899</v>
      </c>
      <c r="L311" s="89"/>
      <c r="M311" s="6" t="s">
        <v>106</v>
      </c>
      <c r="N311" s="89"/>
      <c r="O311" s="3">
        <v>0</v>
      </c>
      <c r="P311" s="2">
        <v>0</v>
      </c>
      <c r="Q311" s="2">
        <v>0</v>
      </c>
      <c r="R311" s="2">
        <v>0</v>
      </c>
      <c r="S311" s="3">
        <v>0</v>
      </c>
      <c r="T311" s="3">
        <f>O311+(P311*'Total Mantenimiento Anual 2021'!$N$7)+(R311*'Total Mantenimiento Anual 2021'!$N$7)+S311</f>
        <v>0</v>
      </c>
    </row>
    <row r="312" spans="1:20" ht="14.25">
      <c r="A312" s="6" t="s">
        <v>861</v>
      </c>
      <c r="B312" s="88"/>
      <c r="C312" s="89"/>
      <c r="D312" s="6" t="s">
        <v>897</v>
      </c>
      <c r="E312" s="89"/>
      <c r="F312" s="2" t="s">
        <v>900</v>
      </c>
      <c r="G312" s="6" t="s">
        <v>901</v>
      </c>
      <c r="H312" s="88"/>
      <c r="I312" s="88"/>
      <c r="J312" s="89"/>
      <c r="K312" s="6" t="s">
        <v>902</v>
      </c>
      <c r="L312" s="89"/>
      <c r="M312" s="6" t="s">
        <v>106</v>
      </c>
      <c r="N312" s="89"/>
      <c r="O312" s="3">
        <v>0</v>
      </c>
      <c r="P312" s="2">
        <v>0</v>
      </c>
      <c r="Q312" s="2">
        <v>0</v>
      </c>
      <c r="R312" s="2">
        <v>0</v>
      </c>
      <c r="S312" s="3">
        <v>0</v>
      </c>
      <c r="T312" s="3">
        <f>O312+(P312*'Total Mantenimiento Anual 2021'!$N$7)+(R312*'Total Mantenimiento Anual 2021'!$N$7)+S312</f>
        <v>0</v>
      </c>
    </row>
    <row r="313" spans="1:20" ht="14.25">
      <c r="A313" s="6" t="s">
        <v>903</v>
      </c>
      <c r="B313" s="88"/>
      <c r="C313" s="89"/>
      <c r="D313" s="6" t="s">
        <v>904</v>
      </c>
      <c r="E313" s="89"/>
      <c r="F313" s="2" t="s">
        <v>905</v>
      </c>
      <c r="G313" s="6" t="s">
        <v>906</v>
      </c>
      <c r="H313" s="88"/>
      <c r="I313" s="88"/>
      <c r="J313" s="89"/>
      <c r="K313" s="6" t="s">
        <v>907</v>
      </c>
      <c r="L313" s="89"/>
      <c r="M313" s="6" t="s">
        <v>23</v>
      </c>
      <c r="N313" s="89"/>
      <c r="O313" s="3">
        <v>0</v>
      </c>
      <c r="P313" s="2">
        <v>0</v>
      </c>
      <c r="Q313" s="2">
        <v>0</v>
      </c>
      <c r="R313" s="2">
        <v>0</v>
      </c>
      <c r="S313" s="3">
        <v>0</v>
      </c>
      <c r="T313" s="3">
        <f>O313+(P313*'Total Mantenimiento Anual 2021'!$N$7)+(R313*'Total Mantenimiento Anual 2021'!$N$7)+S313</f>
        <v>0</v>
      </c>
    </row>
    <row r="314" spans="1:20" ht="14.25">
      <c r="A314" s="6" t="s">
        <v>903</v>
      </c>
      <c r="B314" s="88"/>
      <c r="C314" s="89"/>
      <c r="D314" s="6" t="s">
        <v>904</v>
      </c>
      <c r="E314" s="89"/>
      <c r="F314" s="2" t="s">
        <v>905</v>
      </c>
      <c r="G314" s="6" t="s">
        <v>908</v>
      </c>
      <c r="H314" s="88"/>
      <c r="I314" s="88"/>
      <c r="J314" s="89"/>
      <c r="K314" s="6" t="s">
        <v>909</v>
      </c>
      <c r="L314" s="89"/>
      <c r="M314" s="6" t="s">
        <v>106</v>
      </c>
      <c r="N314" s="89"/>
      <c r="O314" s="3">
        <v>0</v>
      </c>
      <c r="P314" s="2">
        <v>0</v>
      </c>
      <c r="Q314" s="2">
        <v>0</v>
      </c>
      <c r="R314" s="2">
        <v>0</v>
      </c>
      <c r="S314" s="3">
        <v>0</v>
      </c>
      <c r="T314" s="3">
        <f>O314+(P314*'Total Mantenimiento Anual 2021'!$N$7)+(R314*'Total Mantenimiento Anual 2021'!$N$7)+S314</f>
        <v>0</v>
      </c>
    </row>
    <row r="315" spans="1:20" ht="14.25">
      <c r="A315" s="6" t="s">
        <v>903</v>
      </c>
      <c r="B315" s="88"/>
      <c r="C315" s="89"/>
      <c r="D315" s="6" t="s">
        <v>904</v>
      </c>
      <c r="E315" s="89"/>
      <c r="F315" s="2" t="s">
        <v>905</v>
      </c>
      <c r="G315" s="6" t="s">
        <v>910</v>
      </c>
      <c r="H315" s="88"/>
      <c r="I315" s="88"/>
      <c r="J315" s="89"/>
      <c r="K315" s="6" t="s">
        <v>911</v>
      </c>
      <c r="L315" s="89"/>
      <c r="M315" s="6" t="s">
        <v>106</v>
      </c>
      <c r="N315" s="89"/>
      <c r="O315" s="3">
        <v>0</v>
      </c>
      <c r="P315" s="2">
        <v>0</v>
      </c>
      <c r="Q315" s="2">
        <v>0</v>
      </c>
      <c r="R315" s="2">
        <v>0</v>
      </c>
      <c r="S315" s="3">
        <v>0</v>
      </c>
      <c r="T315" s="3">
        <f>O315+(P315*'Total Mantenimiento Anual 2021'!$N$7)+(R315*'Total Mantenimiento Anual 2021'!$N$7)+S315</f>
        <v>0</v>
      </c>
    </row>
    <row r="316" spans="1:20" ht="14.25">
      <c r="A316" s="6" t="s">
        <v>912</v>
      </c>
      <c r="B316" s="88"/>
      <c r="C316" s="89"/>
      <c r="D316" s="6" t="s">
        <v>913</v>
      </c>
      <c r="E316" s="89"/>
      <c r="F316" s="2" t="s">
        <v>914</v>
      </c>
      <c r="G316" s="6" t="s">
        <v>915</v>
      </c>
      <c r="H316" s="88"/>
      <c r="I316" s="88"/>
      <c r="J316" s="89"/>
      <c r="K316" s="6" t="s">
        <v>916</v>
      </c>
      <c r="L316" s="89"/>
      <c r="M316" s="6" t="s">
        <v>23</v>
      </c>
      <c r="N316" s="89"/>
      <c r="O316" s="3">
        <v>0</v>
      </c>
      <c r="P316" s="2">
        <v>0</v>
      </c>
      <c r="Q316" s="2">
        <v>0</v>
      </c>
      <c r="R316" s="2">
        <v>0</v>
      </c>
      <c r="S316" s="3">
        <v>0</v>
      </c>
      <c r="T316" s="3">
        <f>O316+(P316*'Total Mantenimiento Anual 2021'!$N$7)+(R316*'Total Mantenimiento Anual 2021'!$N$7)+S316</f>
        <v>0</v>
      </c>
    </row>
    <row r="317" spans="1:20" ht="14.25">
      <c r="A317" s="6" t="s">
        <v>917</v>
      </c>
      <c r="B317" s="88"/>
      <c r="C317" s="89"/>
      <c r="D317" s="6" t="s">
        <v>918</v>
      </c>
      <c r="E317" s="89"/>
      <c r="F317" s="2" t="s">
        <v>919</v>
      </c>
      <c r="G317" s="6" t="s">
        <v>920</v>
      </c>
      <c r="H317" s="88"/>
      <c r="I317" s="88"/>
      <c r="J317" s="89"/>
      <c r="K317" s="6" t="s">
        <v>921</v>
      </c>
      <c r="L317" s="89"/>
      <c r="M317" s="6" t="s">
        <v>118</v>
      </c>
      <c r="N317" s="89"/>
      <c r="O317" s="3">
        <v>0</v>
      </c>
      <c r="P317" s="2">
        <v>0</v>
      </c>
      <c r="Q317" s="2">
        <v>0</v>
      </c>
      <c r="R317" s="2">
        <v>0</v>
      </c>
      <c r="S317" s="3">
        <v>0</v>
      </c>
      <c r="T317" s="3">
        <f>O317+(P317*'Total Mantenimiento Anual 2021'!$N$7)+(R317*'Total Mantenimiento Anual 2021'!$N$7)+S317</f>
        <v>0</v>
      </c>
    </row>
    <row r="318" spans="1:20" ht="14.25">
      <c r="A318" s="6" t="s">
        <v>917</v>
      </c>
      <c r="B318" s="88"/>
      <c r="C318" s="89"/>
      <c r="D318" s="6" t="s">
        <v>918</v>
      </c>
      <c r="E318" s="89"/>
      <c r="F318" s="2" t="s">
        <v>919</v>
      </c>
      <c r="G318" s="6" t="s">
        <v>922</v>
      </c>
      <c r="H318" s="88"/>
      <c r="I318" s="88"/>
      <c r="J318" s="89"/>
      <c r="K318" s="6" t="s">
        <v>923</v>
      </c>
      <c r="L318" s="89"/>
      <c r="M318" s="6" t="s">
        <v>118</v>
      </c>
      <c r="N318" s="89"/>
      <c r="O318" s="3">
        <v>0</v>
      </c>
      <c r="P318" s="2">
        <v>0</v>
      </c>
      <c r="Q318" s="2">
        <v>0</v>
      </c>
      <c r="R318" s="2">
        <v>0</v>
      </c>
      <c r="S318" s="3">
        <v>0</v>
      </c>
      <c r="T318" s="3">
        <f>O318+(P318*'Total Mantenimiento Anual 2021'!$N$7)+(R318*'Total Mantenimiento Anual 2021'!$N$7)+S318</f>
        <v>0</v>
      </c>
    </row>
    <row r="319" spans="1:20" ht="14.25">
      <c r="A319" s="6" t="s">
        <v>917</v>
      </c>
      <c r="B319" s="88"/>
      <c r="C319" s="89"/>
      <c r="D319" s="6" t="s">
        <v>918</v>
      </c>
      <c r="E319" s="89"/>
      <c r="F319" s="2" t="s">
        <v>919</v>
      </c>
      <c r="G319" s="6" t="s">
        <v>924</v>
      </c>
      <c r="H319" s="88"/>
      <c r="I319" s="88"/>
      <c r="J319" s="89"/>
      <c r="K319" s="6" t="s">
        <v>925</v>
      </c>
      <c r="L319" s="89"/>
      <c r="M319" s="6" t="s">
        <v>118</v>
      </c>
      <c r="N319" s="89"/>
      <c r="O319" s="3">
        <v>0</v>
      </c>
      <c r="P319" s="2">
        <v>0</v>
      </c>
      <c r="Q319" s="2">
        <v>0</v>
      </c>
      <c r="R319" s="2">
        <v>0</v>
      </c>
      <c r="S319" s="3">
        <v>0</v>
      </c>
      <c r="T319" s="3">
        <f>O319+(P319*'Total Mantenimiento Anual 2021'!$N$7)+(R319*'Total Mantenimiento Anual 2021'!$N$7)+S319</f>
        <v>0</v>
      </c>
    </row>
    <row r="320" spans="1:20" ht="14.25">
      <c r="A320" s="6" t="s">
        <v>926</v>
      </c>
      <c r="B320" s="88"/>
      <c r="C320" s="89"/>
      <c r="D320" s="6" t="s">
        <v>927</v>
      </c>
      <c r="E320" s="89"/>
      <c r="F320" s="2" t="s">
        <v>928</v>
      </c>
      <c r="G320" s="6" t="s">
        <v>929</v>
      </c>
      <c r="H320" s="88"/>
      <c r="I320" s="88"/>
      <c r="J320" s="89"/>
      <c r="K320" s="6" t="s">
        <v>930</v>
      </c>
      <c r="L320" s="89"/>
      <c r="M320" s="6" t="s">
        <v>23</v>
      </c>
      <c r="N320" s="89"/>
      <c r="O320" s="3">
        <v>0</v>
      </c>
      <c r="P320" s="2">
        <v>0</v>
      </c>
      <c r="Q320" s="2">
        <v>0</v>
      </c>
      <c r="R320" s="2">
        <v>0</v>
      </c>
      <c r="S320" s="3">
        <v>0</v>
      </c>
      <c r="T320" s="3">
        <f>O320+(P320*'Total Mantenimiento Anual 2021'!$N$7)+(R320*'Total Mantenimiento Anual 2021'!$N$7)+S320</f>
        <v>0</v>
      </c>
    </row>
    <row r="321" spans="1:20" ht="14.25">
      <c r="A321" s="6" t="s">
        <v>931</v>
      </c>
      <c r="B321" s="88"/>
      <c r="C321" s="89"/>
      <c r="D321" s="6" t="s">
        <v>932</v>
      </c>
      <c r="E321" s="89"/>
      <c r="F321" s="2" t="s">
        <v>933</v>
      </c>
      <c r="G321" s="6" t="s">
        <v>934</v>
      </c>
      <c r="H321" s="88"/>
      <c r="I321" s="88"/>
      <c r="J321" s="89"/>
      <c r="K321" s="6" t="s">
        <v>935</v>
      </c>
      <c r="L321" s="89"/>
      <c r="M321" s="6" t="s">
        <v>35</v>
      </c>
      <c r="N321" s="89"/>
      <c r="O321" s="3">
        <v>0</v>
      </c>
      <c r="P321" s="2">
        <v>2</v>
      </c>
      <c r="Q321" s="2">
        <v>0</v>
      </c>
      <c r="R321" s="2">
        <v>0</v>
      </c>
      <c r="S321" s="3">
        <v>0</v>
      </c>
      <c r="T321" s="3">
        <f>O321+(P321*'Total Mantenimiento Anual 2021'!$N$7)+(R321*'Total Mantenimiento Anual 2021'!$N$7)+S321</f>
        <v>18518.518518518518</v>
      </c>
    </row>
    <row r="322" spans="1:20" ht="14.25">
      <c r="A322" s="6" t="s">
        <v>931</v>
      </c>
      <c r="B322" s="88"/>
      <c r="C322" s="89"/>
      <c r="D322" s="6" t="s">
        <v>936</v>
      </c>
      <c r="E322" s="89"/>
      <c r="F322" s="2" t="s">
        <v>937</v>
      </c>
      <c r="G322" s="6" t="s">
        <v>938</v>
      </c>
      <c r="H322" s="88"/>
      <c r="I322" s="88"/>
      <c r="J322" s="89"/>
      <c r="K322" s="6" t="s">
        <v>117</v>
      </c>
      <c r="L322" s="89"/>
      <c r="M322" s="6" t="s">
        <v>302</v>
      </c>
      <c r="N322" s="89"/>
      <c r="O322" s="3">
        <v>0</v>
      </c>
      <c r="P322" s="2">
        <v>0</v>
      </c>
      <c r="Q322" s="2">
        <v>0</v>
      </c>
      <c r="R322" s="2">
        <v>0</v>
      </c>
      <c r="S322" s="3">
        <v>0</v>
      </c>
      <c r="T322" s="3">
        <f>O322+(P322*'Total Mantenimiento Anual 2021'!$N$7)+(R322*'Total Mantenimiento Anual 2021'!$N$7)+S322</f>
        <v>0</v>
      </c>
    </row>
    <row r="323" spans="1:20" ht="14.25">
      <c r="A323" s="6" t="s">
        <v>939</v>
      </c>
      <c r="B323" s="88"/>
      <c r="C323" s="89"/>
      <c r="D323" s="6" t="s">
        <v>940</v>
      </c>
      <c r="E323" s="89"/>
      <c r="F323" s="2" t="s">
        <v>246</v>
      </c>
      <c r="G323" s="6" t="s">
        <v>941</v>
      </c>
      <c r="H323" s="88"/>
      <c r="I323" s="88"/>
      <c r="J323" s="89"/>
      <c r="K323" s="6" t="s">
        <v>942</v>
      </c>
      <c r="L323" s="89"/>
      <c r="M323" s="6" t="s">
        <v>138</v>
      </c>
      <c r="N323" s="89"/>
      <c r="O323" s="3">
        <v>0</v>
      </c>
      <c r="P323" s="2">
        <v>0</v>
      </c>
      <c r="Q323" s="2">
        <v>0</v>
      </c>
      <c r="R323" s="2">
        <v>0</v>
      </c>
      <c r="S323" s="3">
        <v>0</v>
      </c>
      <c r="T323" s="3">
        <f>O323+(P323*'Total Mantenimiento Anual 2021'!$N$7)+(R323*'Total Mantenimiento Anual 2021'!$N$7)+S323</f>
        <v>0</v>
      </c>
    </row>
    <row r="324" spans="1:20" ht="14.25">
      <c r="A324" s="6" t="s">
        <v>943</v>
      </c>
      <c r="B324" s="88"/>
      <c r="C324" s="89"/>
      <c r="D324" s="6" t="s">
        <v>944</v>
      </c>
      <c r="E324" s="89"/>
      <c r="F324" s="2" t="s">
        <v>945</v>
      </c>
      <c r="G324" s="6" t="s">
        <v>946</v>
      </c>
      <c r="H324" s="88"/>
      <c r="I324" s="88"/>
      <c r="J324" s="89"/>
      <c r="K324" s="6" t="s">
        <v>947</v>
      </c>
      <c r="L324" s="89"/>
      <c r="M324" s="6" t="s">
        <v>516</v>
      </c>
      <c r="N324" s="89"/>
      <c r="O324" s="3">
        <v>0</v>
      </c>
      <c r="P324" s="2">
        <v>1</v>
      </c>
      <c r="Q324" s="2">
        <v>0</v>
      </c>
      <c r="R324" s="2">
        <v>0</v>
      </c>
      <c r="S324" s="3">
        <v>0</v>
      </c>
      <c r="T324" s="3">
        <f>O324+(P324*'Total Mantenimiento Anual 2021'!$N$7)+(R324*'Total Mantenimiento Anual 2021'!$N$7)+S324</f>
        <v>9259.2592592592591</v>
      </c>
    </row>
    <row r="325" spans="1:20" ht="14.25">
      <c r="A325" s="6" t="s">
        <v>943</v>
      </c>
      <c r="B325" s="88"/>
      <c r="C325" s="89"/>
      <c r="D325" s="6" t="s">
        <v>948</v>
      </c>
      <c r="E325" s="89"/>
      <c r="F325" s="2" t="s">
        <v>246</v>
      </c>
      <c r="G325" s="6" t="s">
        <v>949</v>
      </c>
      <c r="H325" s="88"/>
      <c r="I325" s="88"/>
      <c r="J325" s="89"/>
      <c r="K325" s="6" t="s">
        <v>258</v>
      </c>
      <c r="L325" s="89"/>
      <c r="M325" s="6" t="s">
        <v>23</v>
      </c>
      <c r="N325" s="89"/>
      <c r="O325" s="3">
        <v>0</v>
      </c>
      <c r="P325" s="2">
        <v>0</v>
      </c>
      <c r="Q325" s="2">
        <v>0</v>
      </c>
      <c r="R325" s="2">
        <v>0</v>
      </c>
      <c r="S325" s="3">
        <v>0</v>
      </c>
      <c r="T325" s="3">
        <f>O325+(P325*'Total Mantenimiento Anual 2021'!$N$7)+(R325*'Total Mantenimiento Anual 2021'!$N$7)+S325</f>
        <v>0</v>
      </c>
    </row>
    <row r="326" spans="1:20" ht="14.25">
      <c r="A326" s="6" t="s">
        <v>943</v>
      </c>
      <c r="B326" s="88"/>
      <c r="C326" s="89"/>
      <c r="D326" s="6" t="s">
        <v>948</v>
      </c>
      <c r="E326" s="89"/>
      <c r="F326" s="2" t="s">
        <v>246</v>
      </c>
      <c r="G326" s="6" t="s">
        <v>950</v>
      </c>
      <c r="H326" s="88"/>
      <c r="I326" s="88"/>
      <c r="J326" s="89"/>
      <c r="K326" s="6" t="s">
        <v>951</v>
      </c>
      <c r="L326" s="89"/>
      <c r="M326" s="6" t="s">
        <v>23</v>
      </c>
      <c r="N326" s="89"/>
      <c r="O326" s="3">
        <v>0</v>
      </c>
      <c r="P326" s="2">
        <v>1</v>
      </c>
      <c r="Q326" s="2">
        <v>0</v>
      </c>
      <c r="R326" s="2">
        <v>0</v>
      </c>
      <c r="S326" s="3">
        <v>0</v>
      </c>
      <c r="T326" s="3">
        <f>O326+(P326*'Total Mantenimiento Anual 2021'!$N$7)+(R326*'Total Mantenimiento Anual 2021'!$N$7)+S326</f>
        <v>9259.2592592592591</v>
      </c>
    </row>
    <row r="327" spans="1:20" ht="14.25">
      <c r="A327" s="6" t="s">
        <v>943</v>
      </c>
      <c r="B327" s="88"/>
      <c r="C327" s="89"/>
      <c r="D327" s="6" t="s">
        <v>952</v>
      </c>
      <c r="E327" s="89"/>
      <c r="F327" s="2" t="s">
        <v>246</v>
      </c>
      <c r="G327" s="6" t="s">
        <v>953</v>
      </c>
      <c r="H327" s="88"/>
      <c r="I327" s="88"/>
      <c r="J327" s="89"/>
      <c r="K327" s="6" t="s">
        <v>954</v>
      </c>
      <c r="L327" s="89"/>
      <c r="M327" s="6" t="s">
        <v>23</v>
      </c>
      <c r="N327" s="89"/>
      <c r="O327" s="3">
        <v>0</v>
      </c>
      <c r="P327" s="2">
        <v>0</v>
      </c>
      <c r="Q327" s="2">
        <v>0</v>
      </c>
      <c r="R327" s="2">
        <v>0</v>
      </c>
      <c r="S327" s="3">
        <v>0</v>
      </c>
      <c r="T327" s="3">
        <f>O327+(P327*'Total Mantenimiento Anual 2021'!$N$7)+(R327*'Total Mantenimiento Anual 2021'!$N$7)+S327</f>
        <v>0</v>
      </c>
    </row>
    <row r="328" spans="1:20" ht="14.25">
      <c r="A328" s="6" t="s">
        <v>943</v>
      </c>
      <c r="B328" s="88"/>
      <c r="C328" s="89"/>
      <c r="D328" s="6" t="s">
        <v>952</v>
      </c>
      <c r="E328" s="89"/>
      <c r="F328" s="2" t="s">
        <v>246</v>
      </c>
      <c r="G328" s="6" t="s">
        <v>955</v>
      </c>
      <c r="H328" s="88"/>
      <c r="I328" s="88"/>
      <c r="J328" s="89"/>
      <c r="K328" s="6" t="s">
        <v>956</v>
      </c>
      <c r="L328" s="89"/>
      <c r="M328" s="6" t="s">
        <v>23</v>
      </c>
      <c r="N328" s="89"/>
      <c r="O328" s="3">
        <v>0</v>
      </c>
      <c r="P328" s="2">
        <v>0</v>
      </c>
      <c r="Q328" s="2">
        <v>0</v>
      </c>
      <c r="R328" s="2">
        <v>0</v>
      </c>
      <c r="S328" s="3">
        <v>0</v>
      </c>
      <c r="T328" s="3">
        <f>O328+(P328*'Total Mantenimiento Anual 2021'!$N$7)+(R328*'Total Mantenimiento Anual 2021'!$N$7)+S328</f>
        <v>0</v>
      </c>
    </row>
    <row r="329" spans="1:20" ht="14.25">
      <c r="A329" s="6" t="s">
        <v>943</v>
      </c>
      <c r="B329" s="88"/>
      <c r="C329" s="89"/>
      <c r="D329" s="6" t="s">
        <v>957</v>
      </c>
      <c r="E329" s="89"/>
      <c r="F329" s="2" t="s">
        <v>782</v>
      </c>
      <c r="G329" s="6" t="s">
        <v>958</v>
      </c>
      <c r="H329" s="88"/>
      <c r="I329" s="88"/>
      <c r="J329" s="89"/>
      <c r="K329" s="6" t="s">
        <v>959</v>
      </c>
      <c r="L329" s="89"/>
      <c r="M329" s="6" t="s">
        <v>23</v>
      </c>
      <c r="N329" s="89"/>
      <c r="O329" s="3">
        <v>0</v>
      </c>
      <c r="P329" s="2">
        <v>0</v>
      </c>
      <c r="Q329" s="2">
        <v>0</v>
      </c>
      <c r="R329" s="2">
        <v>0</v>
      </c>
      <c r="S329" s="3">
        <v>0</v>
      </c>
      <c r="T329" s="3">
        <f>O329+(P329*'Total Mantenimiento Anual 2021'!$N$7)+(R329*'Total Mantenimiento Anual 2021'!$N$7)+S329</f>
        <v>0</v>
      </c>
    </row>
    <row r="330" spans="1:20" ht="14.25">
      <c r="A330" s="6" t="s">
        <v>943</v>
      </c>
      <c r="B330" s="88"/>
      <c r="C330" s="89"/>
      <c r="D330" s="6" t="s">
        <v>960</v>
      </c>
      <c r="E330" s="89"/>
      <c r="F330" s="2" t="s">
        <v>961</v>
      </c>
      <c r="G330" s="6" t="s">
        <v>962</v>
      </c>
      <c r="H330" s="88"/>
      <c r="I330" s="88"/>
      <c r="J330" s="89"/>
      <c r="K330" s="6" t="s">
        <v>963</v>
      </c>
      <c r="L330" s="89"/>
      <c r="M330" s="6" t="s">
        <v>23</v>
      </c>
      <c r="N330" s="89"/>
      <c r="O330" s="3">
        <v>0</v>
      </c>
      <c r="P330" s="2">
        <v>0</v>
      </c>
      <c r="Q330" s="2">
        <v>0</v>
      </c>
      <c r="R330" s="2">
        <v>0</v>
      </c>
      <c r="S330" s="3">
        <v>0</v>
      </c>
      <c r="T330" s="3">
        <f>O330+(P330*'Total Mantenimiento Anual 2021'!$N$7)+(R330*'Total Mantenimiento Anual 2021'!$N$7)+S330</f>
        <v>0</v>
      </c>
    </row>
    <row r="331" spans="1:20" ht="14.25">
      <c r="A331" s="6" t="s">
        <v>943</v>
      </c>
      <c r="B331" s="88"/>
      <c r="C331" s="89"/>
      <c r="D331" s="6" t="s">
        <v>960</v>
      </c>
      <c r="E331" s="89"/>
      <c r="F331" s="2" t="s">
        <v>961</v>
      </c>
      <c r="G331" s="6" t="s">
        <v>964</v>
      </c>
      <c r="H331" s="88"/>
      <c r="I331" s="88"/>
      <c r="J331" s="89"/>
      <c r="K331" s="6" t="s">
        <v>965</v>
      </c>
      <c r="L331" s="89"/>
      <c r="M331" s="6" t="s">
        <v>23</v>
      </c>
      <c r="N331" s="89"/>
      <c r="O331" s="3">
        <v>0</v>
      </c>
      <c r="P331" s="2">
        <v>0</v>
      </c>
      <c r="Q331" s="2">
        <v>0</v>
      </c>
      <c r="R331" s="2">
        <v>0</v>
      </c>
      <c r="S331" s="3">
        <v>0</v>
      </c>
      <c r="T331" s="3">
        <f>O331+(P331*'Total Mantenimiento Anual 2021'!$N$7)+(R331*'Total Mantenimiento Anual 2021'!$N$7)+S331</f>
        <v>0</v>
      </c>
    </row>
    <row r="332" spans="1:20" ht="14.25">
      <c r="A332" s="6" t="s">
        <v>943</v>
      </c>
      <c r="B332" s="88"/>
      <c r="C332" s="89"/>
      <c r="D332" s="6" t="s">
        <v>966</v>
      </c>
      <c r="E332" s="89"/>
      <c r="F332" s="2" t="s">
        <v>246</v>
      </c>
      <c r="G332" s="6" t="s">
        <v>967</v>
      </c>
      <c r="H332" s="88"/>
      <c r="I332" s="88"/>
      <c r="J332" s="89"/>
      <c r="K332" s="6" t="s">
        <v>968</v>
      </c>
      <c r="L332" s="89"/>
      <c r="M332" s="6" t="s">
        <v>23</v>
      </c>
      <c r="N332" s="89"/>
      <c r="O332" s="3">
        <v>0</v>
      </c>
      <c r="P332" s="2">
        <v>0</v>
      </c>
      <c r="Q332" s="2">
        <v>0</v>
      </c>
      <c r="R332" s="2">
        <v>0</v>
      </c>
      <c r="S332" s="3">
        <v>0</v>
      </c>
      <c r="T332" s="3">
        <f>O332+(P332*'Total Mantenimiento Anual 2021'!$N$7)+(R332*'Total Mantenimiento Anual 2021'!$N$7)+S332</f>
        <v>0</v>
      </c>
    </row>
    <row r="333" spans="1:20" ht="14.25">
      <c r="A333" s="6" t="s">
        <v>943</v>
      </c>
      <c r="B333" s="88"/>
      <c r="C333" s="89"/>
      <c r="D333" s="6" t="s">
        <v>966</v>
      </c>
      <c r="E333" s="89"/>
      <c r="F333" s="2" t="s">
        <v>246</v>
      </c>
      <c r="G333" s="6" t="s">
        <v>969</v>
      </c>
      <c r="H333" s="88"/>
      <c r="I333" s="88"/>
      <c r="J333" s="89"/>
      <c r="K333" s="6" t="s">
        <v>970</v>
      </c>
      <c r="L333" s="89"/>
      <c r="M333" s="6" t="s">
        <v>23</v>
      </c>
      <c r="N333" s="89"/>
      <c r="O333" s="3">
        <v>0</v>
      </c>
      <c r="P333" s="2">
        <v>0</v>
      </c>
      <c r="Q333" s="2">
        <v>0</v>
      </c>
      <c r="R333" s="2">
        <v>0</v>
      </c>
      <c r="S333" s="3">
        <v>0</v>
      </c>
      <c r="T333" s="3">
        <f>O333+(P333*'Total Mantenimiento Anual 2021'!$N$7)+(R333*'Total Mantenimiento Anual 2021'!$N$7)+S333</f>
        <v>0</v>
      </c>
    </row>
    <row r="334" spans="1:20" ht="14.25">
      <c r="A334" s="6" t="s">
        <v>943</v>
      </c>
      <c r="B334" s="88"/>
      <c r="C334" s="89"/>
      <c r="D334" s="6" t="s">
        <v>966</v>
      </c>
      <c r="E334" s="89"/>
      <c r="F334" s="2" t="s">
        <v>246</v>
      </c>
      <c r="G334" s="6" t="s">
        <v>971</v>
      </c>
      <c r="H334" s="88"/>
      <c r="I334" s="88"/>
      <c r="J334" s="89"/>
      <c r="K334" s="6" t="s">
        <v>972</v>
      </c>
      <c r="L334" s="89"/>
      <c r="M334" s="6" t="s">
        <v>23</v>
      </c>
      <c r="N334" s="89"/>
      <c r="O334" s="3">
        <v>0</v>
      </c>
      <c r="P334" s="2">
        <v>0</v>
      </c>
      <c r="Q334" s="2">
        <v>0</v>
      </c>
      <c r="R334" s="2">
        <v>0</v>
      </c>
      <c r="S334" s="3">
        <v>0</v>
      </c>
      <c r="T334" s="3">
        <f>O334+(P334*'Total Mantenimiento Anual 2021'!$N$7)+(R334*'Total Mantenimiento Anual 2021'!$N$7)+S334</f>
        <v>0</v>
      </c>
    </row>
    <row r="335" spans="1:20" ht="14.25">
      <c r="A335" s="6" t="s">
        <v>943</v>
      </c>
      <c r="B335" s="88"/>
      <c r="C335" s="89"/>
      <c r="D335" s="6" t="s">
        <v>973</v>
      </c>
      <c r="E335" s="89"/>
      <c r="F335" s="2" t="s">
        <v>260</v>
      </c>
      <c r="G335" s="6" t="s">
        <v>974</v>
      </c>
      <c r="H335" s="88"/>
      <c r="I335" s="88"/>
      <c r="J335" s="89"/>
      <c r="K335" s="6" t="s">
        <v>975</v>
      </c>
      <c r="L335" s="89"/>
      <c r="M335" s="6" t="s">
        <v>23</v>
      </c>
      <c r="N335" s="89"/>
      <c r="O335" s="3">
        <v>0</v>
      </c>
      <c r="P335" s="2">
        <v>1</v>
      </c>
      <c r="Q335" s="2">
        <v>0</v>
      </c>
      <c r="R335" s="2">
        <v>0</v>
      </c>
      <c r="S335" s="3">
        <v>0</v>
      </c>
      <c r="T335" s="3">
        <f>O335+(P335*'Total Mantenimiento Anual 2021'!$N$7)+(R335*'Total Mantenimiento Anual 2021'!$N$7)+S335</f>
        <v>9259.2592592592591</v>
      </c>
    </row>
    <row r="336" spans="1:20" ht="14.25">
      <c r="A336" s="6" t="s">
        <v>943</v>
      </c>
      <c r="B336" s="88"/>
      <c r="C336" s="89"/>
      <c r="D336" s="6" t="s">
        <v>973</v>
      </c>
      <c r="E336" s="89"/>
      <c r="F336" s="2" t="s">
        <v>260</v>
      </c>
      <c r="G336" s="6" t="s">
        <v>976</v>
      </c>
      <c r="H336" s="88"/>
      <c r="I336" s="88"/>
      <c r="J336" s="89"/>
      <c r="K336" s="6" t="s">
        <v>977</v>
      </c>
      <c r="L336" s="89"/>
      <c r="M336" s="6" t="s">
        <v>23</v>
      </c>
      <c r="N336" s="89"/>
      <c r="O336" s="3">
        <v>0</v>
      </c>
      <c r="P336" s="2">
        <v>1</v>
      </c>
      <c r="Q336" s="2">
        <v>0</v>
      </c>
      <c r="R336" s="2">
        <v>0</v>
      </c>
      <c r="S336" s="3">
        <v>0</v>
      </c>
      <c r="T336" s="3">
        <f>O336+(P336*'Total Mantenimiento Anual 2021'!$N$7)+(R336*'Total Mantenimiento Anual 2021'!$N$7)+S336</f>
        <v>9259.2592592592591</v>
      </c>
    </row>
    <row r="337" spans="1:20" ht="14.25">
      <c r="A337" s="6" t="s">
        <v>943</v>
      </c>
      <c r="B337" s="88"/>
      <c r="C337" s="89"/>
      <c r="D337" s="6" t="s">
        <v>973</v>
      </c>
      <c r="E337" s="89"/>
      <c r="F337" s="2" t="s">
        <v>260</v>
      </c>
      <c r="G337" s="6" t="s">
        <v>978</v>
      </c>
      <c r="H337" s="88"/>
      <c r="I337" s="88"/>
      <c r="J337" s="89"/>
      <c r="K337" s="6" t="s">
        <v>979</v>
      </c>
      <c r="L337" s="89"/>
      <c r="M337" s="6" t="s">
        <v>23</v>
      </c>
      <c r="N337" s="89"/>
      <c r="O337" s="3">
        <v>0</v>
      </c>
      <c r="P337" s="2">
        <v>1</v>
      </c>
      <c r="Q337" s="2">
        <v>0</v>
      </c>
      <c r="R337" s="2">
        <v>0</v>
      </c>
      <c r="S337" s="3">
        <v>0</v>
      </c>
      <c r="T337" s="3">
        <f>O337+(P337*'Total Mantenimiento Anual 2021'!$N$7)+(R337*'Total Mantenimiento Anual 2021'!$N$7)+S337</f>
        <v>9259.2592592592591</v>
      </c>
    </row>
    <row r="338" spans="1:20" ht="14.25">
      <c r="A338" s="6" t="s">
        <v>943</v>
      </c>
      <c r="B338" s="88"/>
      <c r="C338" s="89"/>
      <c r="D338" s="6" t="s">
        <v>973</v>
      </c>
      <c r="E338" s="89"/>
      <c r="F338" s="2" t="s">
        <v>260</v>
      </c>
      <c r="G338" s="6" t="s">
        <v>980</v>
      </c>
      <c r="H338" s="88"/>
      <c r="I338" s="88"/>
      <c r="J338" s="89"/>
      <c r="K338" s="6" t="s">
        <v>981</v>
      </c>
      <c r="L338" s="89"/>
      <c r="M338" s="6" t="s">
        <v>23</v>
      </c>
      <c r="N338" s="89"/>
      <c r="O338" s="3">
        <v>0</v>
      </c>
      <c r="P338" s="2">
        <v>1</v>
      </c>
      <c r="Q338" s="2">
        <v>0</v>
      </c>
      <c r="R338" s="2">
        <v>0</v>
      </c>
      <c r="S338" s="3">
        <v>0</v>
      </c>
      <c r="T338" s="3">
        <f>O338+(P338*'Total Mantenimiento Anual 2021'!$N$7)+(R338*'Total Mantenimiento Anual 2021'!$N$7)+S338</f>
        <v>9259.2592592592591</v>
      </c>
    </row>
    <row r="339" spans="1:20" ht="14.25">
      <c r="A339" s="6" t="s">
        <v>943</v>
      </c>
      <c r="B339" s="88"/>
      <c r="C339" s="89"/>
      <c r="D339" s="6" t="s">
        <v>982</v>
      </c>
      <c r="E339" s="89"/>
      <c r="F339" s="2" t="s">
        <v>246</v>
      </c>
      <c r="G339" s="6" t="s">
        <v>983</v>
      </c>
      <c r="H339" s="88"/>
      <c r="I339" s="88"/>
      <c r="J339" s="89"/>
      <c r="K339" s="6" t="s">
        <v>984</v>
      </c>
      <c r="L339" s="89"/>
      <c r="M339" s="6" t="s">
        <v>66</v>
      </c>
      <c r="N339" s="89"/>
      <c r="O339" s="3">
        <v>0</v>
      </c>
      <c r="P339" s="2">
        <v>0</v>
      </c>
      <c r="Q339" s="2">
        <v>0</v>
      </c>
      <c r="R339" s="2">
        <v>0</v>
      </c>
      <c r="S339" s="3">
        <v>0</v>
      </c>
      <c r="T339" s="3">
        <f>O339+(P339*'Total Mantenimiento Anual 2021'!$N$7)+(R339*'Total Mantenimiento Anual 2021'!$N$7)+S339</f>
        <v>0</v>
      </c>
    </row>
    <row r="340" spans="1:20" ht="14.25">
      <c r="A340" s="6" t="s">
        <v>943</v>
      </c>
      <c r="B340" s="88"/>
      <c r="C340" s="89"/>
      <c r="D340" s="6" t="s">
        <v>966</v>
      </c>
      <c r="E340" s="89"/>
      <c r="F340" s="2" t="s">
        <v>246</v>
      </c>
      <c r="G340" s="6" t="s">
        <v>985</v>
      </c>
      <c r="H340" s="88"/>
      <c r="I340" s="88"/>
      <c r="J340" s="89"/>
      <c r="K340" s="6" t="s">
        <v>986</v>
      </c>
      <c r="L340" s="89"/>
      <c r="M340" s="6" t="s">
        <v>66</v>
      </c>
      <c r="N340" s="89"/>
      <c r="O340" s="3">
        <v>0</v>
      </c>
      <c r="P340" s="2">
        <v>0</v>
      </c>
      <c r="Q340" s="2">
        <v>0</v>
      </c>
      <c r="R340" s="2">
        <v>0</v>
      </c>
      <c r="S340" s="3">
        <v>0</v>
      </c>
      <c r="T340" s="3">
        <f>O340+(P340*'Total Mantenimiento Anual 2021'!$N$7)+(R340*'Total Mantenimiento Anual 2021'!$N$7)+S340</f>
        <v>0</v>
      </c>
    </row>
    <row r="341" spans="1:20" ht="14.25">
      <c r="A341" s="6" t="s">
        <v>943</v>
      </c>
      <c r="B341" s="88"/>
      <c r="C341" s="89"/>
      <c r="D341" s="6" t="s">
        <v>987</v>
      </c>
      <c r="E341" s="89"/>
      <c r="F341" s="2" t="s">
        <v>260</v>
      </c>
      <c r="G341" s="6" t="s">
        <v>988</v>
      </c>
      <c r="H341" s="88"/>
      <c r="I341" s="88"/>
      <c r="J341" s="89"/>
      <c r="K341" s="6" t="s">
        <v>989</v>
      </c>
      <c r="L341" s="89"/>
      <c r="M341" s="6" t="s">
        <v>71</v>
      </c>
      <c r="N341" s="89"/>
      <c r="O341" s="3">
        <v>0</v>
      </c>
      <c r="P341" s="2">
        <v>0</v>
      </c>
      <c r="Q341" s="2">
        <v>0</v>
      </c>
      <c r="R341" s="2">
        <v>0</v>
      </c>
      <c r="S341" s="3">
        <v>0</v>
      </c>
      <c r="T341" s="3">
        <f>O341+(P341*'Total Mantenimiento Anual 2021'!$N$7)+(R341*'Total Mantenimiento Anual 2021'!$N$7)+S341</f>
        <v>0</v>
      </c>
    </row>
    <row r="342" spans="1:20" ht="14.25">
      <c r="A342" s="6" t="s">
        <v>943</v>
      </c>
      <c r="B342" s="88"/>
      <c r="C342" s="89"/>
      <c r="D342" s="6" t="s">
        <v>973</v>
      </c>
      <c r="E342" s="89"/>
      <c r="F342" s="2" t="s">
        <v>260</v>
      </c>
      <c r="G342" s="6" t="s">
        <v>990</v>
      </c>
      <c r="H342" s="88"/>
      <c r="I342" s="88"/>
      <c r="J342" s="89"/>
      <c r="K342" s="6" t="s">
        <v>991</v>
      </c>
      <c r="L342" s="89"/>
      <c r="M342" s="6" t="s">
        <v>71</v>
      </c>
      <c r="N342" s="89"/>
      <c r="O342" s="3">
        <v>0</v>
      </c>
      <c r="P342" s="2">
        <v>0</v>
      </c>
      <c r="Q342" s="2">
        <v>0</v>
      </c>
      <c r="R342" s="2">
        <v>0</v>
      </c>
      <c r="S342" s="3">
        <v>0</v>
      </c>
      <c r="T342" s="3">
        <f>O342+(P342*'Total Mantenimiento Anual 2021'!$N$7)+(R342*'Total Mantenimiento Anual 2021'!$N$7)+S342</f>
        <v>0</v>
      </c>
    </row>
    <row r="343" spans="1:20" ht="14.25">
      <c r="A343" s="6" t="s">
        <v>943</v>
      </c>
      <c r="B343" s="88"/>
      <c r="C343" s="89"/>
      <c r="D343" s="6" t="s">
        <v>948</v>
      </c>
      <c r="E343" s="89"/>
      <c r="F343" s="2" t="s">
        <v>246</v>
      </c>
      <c r="G343" s="6" t="s">
        <v>992</v>
      </c>
      <c r="H343" s="88"/>
      <c r="I343" s="88"/>
      <c r="J343" s="89"/>
      <c r="K343" s="6" t="s">
        <v>993</v>
      </c>
      <c r="L343" s="89"/>
      <c r="M343" s="6" t="s">
        <v>328</v>
      </c>
      <c r="N343" s="89"/>
      <c r="O343" s="3">
        <v>0</v>
      </c>
      <c r="P343" s="2">
        <v>0</v>
      </c>
      <c r="Q343" s="2">
        <v>0</v>
      </c>
      <c r="R343" s="2">
        <v>0</v>
      </c>
      <c r="S343" s="3">
        <v>0</v>
      </c>
      <c r="T343" s="3">
        <f>O343+(P343*'Total Mantenimiento Anual 2021'!$N$7)+(R343*'Total Mantenimiento Anual 2021'!$N$7)+S343</f>
        <v>0</v>
      </c>
    </row>
    <row r="344" spans="1:20" ht="14.25">
      <c r="A344" s="6" t="s">
        <v>943</v>
      </c>
      <c r="B344" s="88"/>
      <c r="C344" s="89"/>
      <c r="D344" s="6" t="s">
        <v>948</v>
      </c>
      <c r="E344" s="89"/>
      <c r="F344" s="2" t="s">
        <v>246</v>
      </c>
      <c r="G344" s="6" t="s">
        <v>994</v>
      </c>
      <c r="H344" s="88"/>
      <c r="I344" s="88"/>
      <c r="J344" s="89"/>
      <c r="K344" s="6" t="s">
        <v>995</v>
      </c>
      <c r="L344" s="89"/>
      <c r="M344" s="6" t="s">
        <v>328</v>
      </c>
      <c r="N344" s="89"/>
      <c r="O344" s="3">
        <v>0</v>
      </c>
      <c r="P344" s="2">
        <v>0</v>
      </c>
      <c r="Q344" s="2">
        <v>0</v>
      </c>
      <c r="R344" s="2">
        <v>0</v>
      </c>
      <c r="S344" s="3">
        <v>0</v>
      </c>
      <c r="T344" s="3">
        <f>O344+(P344*'Total Mantenimiento Anual 2021'!$N$7)+(R344*'Total Mantenimiento Anual 2021'!$N$7)+S344</f>
        <v>0</v>
      </c>
    </row>
    <row r="345" spans="1:20" ht="14.25">
      <c r="A345" s="6" t="s">
        <v>943</v>
      </c>
      <c r="B345" s="88"/>
      <c r="C345" s="89"/>
      <c r="D345" s="6" t="s">
        <v>966</v>
      </c>
      <c r="E345" s="89"/>
      <c r="F345" s="2" t="s">
        <v>246</v>
      </c>
      <c r="G345" s="6" t="s">
        <v>996</v>
      </c>
      <c r="H345" s="88"/>
      <c r="I345" s="88"/>
      <c r="J345" s="89"/>
      <c r="K345" s="6" t="s">
        <v>997</v>
      </c>
      <c r="L345" s="89"/>
      <c r="M345" s="6" t="s">
        <v>328</v>
      </c>
      <c r="N345" s="89"/>
      <c r="O345" s="3">
        <v>0</v>
      </c>
      <c r="P345" s="2">
        <v>0</v>
      </c>
      <c r="Q345" s="2">
        <v>0</v>
      </c>
      <c r="R345" s="2">
        <v>0</v>
      </c>
      <c r="S345" s="3">
        <v>0</v>
      </c>
      <c r="T345" s="3">
        <f>O345+(P345*'Total Mantenimiento Anual 2021'!$N$7)+(R345*'Total Mantenimiento Anual 2021'!$N$7)+S345</f>
        <v>0</v>
      </c>
    </row>
    <row r="346" spans="1:20" ht="14.25">
      <c r="A346" s="6" t="s">
        <v>943</v>
      </c>
      <c r="B346" s="88"/>
      <c r="C346" s="89"/>
      <c r="D346" s="6" t="s">
        <v>966</v>
      </c>
      <c r="E346" s="89"/>
      <c r="F346" s="2" t="s">
        <v>246</v>
      </c>
      <c r="G346" s="6" t="s">
        <v>998</v>
      </c>
      <c r="H346" s="88"/>
      <c r="I346" s="88"/>
      <c r="J346" s="89"/>
      <c r="K346" s="6" t="s">
        <v>999</v>
      </c>
      <c r="L346" s="89"/>
      <c r="M346" s="6" t="s">
        <v>328</v>
      </c>
      <c r="N346" s="89"/>
      <c r="O346" s="3">
        <v>0</v>
      </c>
      <c r="P346" s="2">
        <v>0</v>
      </c>
      <c r="Q346" s="2">
        <v>0</v>
      </c>
      <c r="R346" s="2">
        <v>0</v>
      </c>
      <c r="S346" s="3">
        <v>0</v>
      </c>
      <c r="T346" s="3">
        <f>O346+(P346*'Total Mantenimiento Anual 2021'!$N$7)+(R346*'Total Mantenimiento Anual 2021'!$N$7)+S346</f>
        <v>0</v>
      </c>
    </row>
    <row r="347" spans="1:20" ht="14.25">
      <c r="A347" s="6" t="s">
        <v>943</v>
      </c>
      <c r="B347" s="88"/>
      <c r="C347" s="89"/>
      <c r="D347" s="6" t="s">
        <v>966</v>
      </c>
      <c r="E347" s="89"/>
      <c r="F347" s="2" t="s">
        <v>246</v>
      </c>
      <c r="G347" s="6" t="s">
        <v>1000</v>
      </c>
      <c r="H347" s="88"/>
      <c r="I347" s="88"/>
      <c r="J347" s="89"/>
      <c r="K347" s="6" t="s">
        <v>1001</v>
      </c>
      <c r="L347" s="89"/>
      <c r="M347" s="6" t="s">
        <v>75</v>
      </c>
      <c r="N347" s="89"/>
      <c r="O347" s="3">
        <v>0</v>
      </c>
      <c r="P347" s="2">
        <v>0</v>
      </c>
      <c r="Q347" s="2">
        <v>0</v>
      </c>
      <c r="R347" s="2">
        <v>0</v>
      </c>
      <c r="S347" s="3">
        <v>0</v>
      </c>
      <c r="T347" s="3">
        <f>O347+(P347*'Total Mantenimiento Anual 2021'!$N$7)+(R347*'Total Mantenimiento Anual 2021'!$N$7)+S347</f>
        <v>0</v>
      </c>
    </row>
    <row r="348" spans="1:20" ht="14.25">
      <c r="A348" s="6" t="s">
        <v>943</v>
      </c>
      <c r="B348" s="88"/>
      <c r="C348" s="89"/>
      <c r="D348" s="6" t="s">
        <v>966</v>
      </c>
      <c r="E348" s="89"/>
      <c r="F348" s="2" t="s">
        <v>246</v>
      </c>
      <c r="G348" s="6" t="s">
        <v>1002</v>
      </c>
      <c r="H348" s="88"/>
      <c r="I348" s="88"/>
      <c r="J348" s="89"/>
      <c r="K348" s="6" t="s">
        <v>1003</v>
      </c>
      <c r="L348" s="89"/>
      <c r="M348" s="6" t="s">
        <v>75</v>
      </c>
      <c r="N348" s="89"/>
      <c r="O348" s="3">
        <v>0</v>
      </c>
      <c r="P348" s="2">
        <v>0</v>
      </c>
      <c r="Q348" s="2">
        <v>0</v>
      </c>
      <c r="R348" s="2">
        <v>0</v>
      </c>
      <c r="S348" s="3">
        <v>0</v>
      </c>
      <c r="T348" s="3">
        <f>O348+(P348*'Total Mantenimiento Anual 2021'!$N$7)+(R348*'Total Mantenimiento Anual 2021'!$N$7)+S348</f>
        <v>0</v>
      </c>
    </row>
    <row r="349" spans="1:20" ht="14.25">
      <c r="A349" s="6" t="s">
        <v>943</v>
      </c>
      <c r="B349" s="88"/>
      <c r="C349" s="89"/>
      <c r="D349" s="6" t="s">
        <v>1004</v>
      </c>
      <c r="E349" s="89"/>
      <c r="F349" s="2" t="s">
        <v>1005</v>
      </c>
      <c r="G349" s="6" t="s">
        <v>1006</v>
      </c>
      <c r="H349" s="88"/>
      <c r="I349" s="88"/>
      <c r="J349" s="89"/>
      <c r="K349" s="6" t="s">
        <v>1007</v>
      </c>
      <c r="L349" s="89"/>
      <c r="M349" s="6" t="s">
        <v>75</v>
      </c>
      <c r="N349" s="89"/>
      <c r="O349" s="3">
        <v>0</v>
      </c>
      <c r="P349" s="2">
        <v>0</v>
      </c>
      <c r="Q349" s="2">
        <v>0</v>
      </c>
      <c r="R349" s="2">
        <v>0</v>
      </c>
      <c r="S349" s="3">
        <v>0</v>
      </c>
      <c r="T349" s="3">
        <f>O349+(P349*'Total Mantenimiento Anual 2021'!$N$7)+(R349*'Total Mantenimiento Anual 2021'!$N$7)+S349</f>
        <v>0</v>
      </c>
    </row>
    <row r="350" spans="1:20" ht="14.25">
      <c r="A350" s="6" t="s">
        <v>943</v>
      </c>
      <c r="B350" s="88"/>
      <c r="C350" s="89"/>
      <c r="D350" s="6" t="s">
        <v>987</v>
      </c>
      <c r="E350" s="89"/>
      <c r="F350" s="2" t="s">
        <v>260</v>
      </c>
      <c r="G350" s="6" t="s">
        <v>1008</v>
      </c>
      <c r="H350" s="88"/>
      <c r="I350" s="88"/>
      <c r="J350" s="89"/>
      <c r="K350" s="6" t="s">
        <v>1009</v>
      </c>
      <c r="L350" s="89"/>
      <c r="M350" s="6" t="s">
        <v>75</v>
      </c>
      <c r="N350" s="89"/>
      <c r="O350" s="3">
        <v>0</v>
      </c>
      <c r="P350" s="2">
        <v>1</v>
      </c>
      <c r="Q350" s="2">
        <v>0</v>
      </c>
      <c r="R350" s="2">
        <v>0</v>
      </c>
      <c r="S350" s="3">
        <v>0</v>
      </c>
      <c r="T350" s="3">
        <f>O350+(P350*'Total Mantenimiento Anual 2021'!$N$7)+(R350*'Total Mantenimiento Anual 2021'!$N$7)+S350</f>
        <v>9259.2592592592591</v>
      </c>
    </row>
    <row r="351" spans="1:20" ht="14.25">
      <c r="A351" s="6" t="s">
        <v>943</v>
      </c>
      <c r="B351" s="88"/>
      <c r="C351" s="89"/>
      <c r="D351" s="6" t="s">
        <v>952</v>
      </c>
      <c r="E351" s="89"/>
      <c r="F351" s="2" t="s">
        <v>246</v>
      </c>
      <c r="G351" s="6" t="s">
        <v>1010</v>
      </c>
      <c r="H351" s="88"/>
      <c r="I351" s="88"/>
      <c r="J351" s="89"/>
      <c r="K351" s="6" t="s">
        <v>1011</v>
      </c>
      <c r="L351" s="89"/>
      <c r="M351" s="6" t="s">
        <v>30</v>
      </c>
      <c r="N351" s="89"/>
      <c r="O351" s="3">
        <v>0</v>
      </c>
      <c r="P351" s="2">
        <v>1</v>
      </c>
      <c r="Q351" s="2">
        <v>0</v>
      </c>
      <c r="R351" s="2">
        <v>0</v>
      </c>
      <c r="S351" s="3">
        <v>0</v>
      </c>
      <c r="T351" s="3">
        <f>O351+(P351*'Total Mantenimiento Anual 2021'!$N$7)+(R351*'Total Mantenimiento Anual 2021'!$N$7)+S351</f>
        <v>9259.2592592592591</v>
      </c>
    </row>
    <row r="352" spans="1:20" ht="14.25">
      <c r="A352" s="6" t="s">
        <v>943</v>
      </c>
      <c r="B352" s="88"/>
      <c r="C352" s="89"/>
      <c r="D352" s="6" t="s">
        <v>952</v>
      </c>
      <c r="E352" s="89"/>
      <c r="F352" s="2" t="s">
        <v>246</v>
      </c>
      <c r="G352" s="6" t="s">
        <v>1012</v>
      </c>
      <c r="H352" s="88"/>
      <c r="I352" s="88"/>
      <c r="J352" s="89"/>
      <c r="K352" s="6" t="s">
        <v>1013</v>
      </c>
      <c r="L352" s="89"/>
      <c r="M352" s="6" t="s">
        <v>30</v>
      </c>
      <c r="N352" s="89"/>
      <c r="O352" s="3">
        <v>0</v>
      </c>
      <c r="P352" s="2">
        <v>0</v>
      </c>
      <c r="Q352" s="2">
        <v>0</v>
      </c>
      <c r="R352" s="2">
        <v>0</v>
      </c>
      <c r="S352" s="3">
        <v>0</v>
      </c>
      <c r="T352" s="3">
        <f>O352+(P352*'Total Mantenimiento Anual 2021'!$N$7)+(R352*'Total Mantenimiento Anual 2021'!$N$7)+S352</f>
        <v>0</v>
      </c>
    </row>
    <row r="353" spans="1:20" ht="14.25">
      <c r="A353" s="6" t="s">
        <v>943</v>
      </c>
      <c r="B353" s="88"/>
      <c r="C353" s="89"/>
      <c r="D353" s="6" t="s">
        <v>957</v>
      </c>
      <c r="E353" s="89"/>
      <c r="F353" s="2" t="s">
        <v>782</v>
      </c>
      <c r="G353" s="6" t="s">
        <v>1014</v>
      </c>
      <c r="H353" s="88"/>
      <c r="I353" s="88"/>
      <c r="J353" s="89"/>
      <c r="K353" s="6" t="s">
        <v>1015</v>
      </c>
      <c r="L353" s="89"/>
      <c r="M353" s="6" t="s">
        <v>30</v>
      </c>
      <c r="N353" s="89"/>
      <c r="O353" s="3">
        <v>0</v>
      </c>
      <c r="P353" s="2">
        <v>0</v>
      </c>
      <c r="Q353" s="2">
        <v>0</v>
      </c>
      <c r="R353" s="2">
        <v>0</v>
      </c>
      <c r="S353" s="3">
        <v>0</v>
      </c>
      <c r="T353" s="3">
        <f>O353+(P353*'Total Mantenimiento Anual 2021'!$N$7)+(R353*'Total Mantenimiento Anual 2021'!$N$7)+S353</f>
        <v>0</v>
      </c>
    </row>
    <row r="354" spans="1:20" ht="14.25">
      <c r="A354" s="6" t="s">
        <v>943</v>
      </c>
      <c r="B354" s="88"/>
      <c r="C354" s="89"/>
      <c r="D354" s="6" t="s">
        <v>957</v>
      </c>
      <c r="E354" s="89"/>
      <c r="F354" s="2" t="s">
        <v>782</v>
      </c>
      <c r="G354" s="6" t="s">
        <v>1016</v>
      </c>
      <c r="H354" s="88"/>
      <c r="I354" s="88"/>
      <c r="J354" s="89"/>
      <c r="K354" s="6" t="s">
        <v>1017</v>
      </c>
      <c r="L354" s="89"/>
      <c r="M354" s="6" t="s">
        <v>30</v>
      </c>
      <c r="N354" s="89"/>
      <c r="O354" s="3">
        <v>0</v>
      </c>
      <c r="P354" s="2">
        <v>0</v>
      </c>
      <c r="Q354" s="2">
        <v>0</v>
      </c>
      <c r="R354" s="2">
        <v>0</v>
      </c>
      <c r="S354" s="3">
        <v>0</v>
      </c>
      <c r="T354" s="3">
        <f>O354+(P354*'Total Mantenimiento Anual 2021'!$N$7)+(R354*'Total Mantenimiento Anual 2021'!$N$7)+S354</f>
        <v>0</v>
      </c>
    </row>
    <row r="355" spans="1:20" ht="14.25">
      <c r="A355" s="6" t="s">
        <v>943</v>
      </c>
      <c r="B355" s="88"/>
      <c r="C355" s="89"/>
      <c r="D355" s="6" t="s">
        <v>973</v>
      </c>
      <c r="E355" s="89"/>
      <c r="F355" s="2" t="s">
        <v>260</v>
      </c>
      <c r="G355" s="6" t="s">
        <v>1018</v>
      </c>
      <c r="H355" s="88"/>
      <c r="I355" s="88"/>
      <c r="J355" s="89"/>
      <c r="K355" s="6" t="s">
        <v>1019</v>
      </c>
      <c r="L355" s="89"/>
      <c r="M355" s="6" t="s">
        <v>30</v>
      </c>
      <c r="N355" s="89"/>
      <c r="O355" s="3">
        <v>0</v>
      </c>
      <c r="P355" s="2">
        <v>0</v>
      </c>
      <c r="Q355" s="2">
        <v>0</v>
      </c>
      <c r="R355" s="2">
        <v>0</v>
      </c>
      <c r="S355" s="3">
        <v>0</v>
      </c>
      <c r="T355" s="3">
        <f>O355+(P355*'Total Mantenimiento Anual 2021'!$N$7)+(R355*'Total Mantenimiento Anual 2021'!$N$7)+S355</f>
        <v>0</v>
      </c>
    </row>
    <row r="356" spans="1:20" ht="14.25">
      <c r="A356" s="6" t="s">
        <v>943</v>
      </c>
      <c r="B356" s="88"/>
      <c r="C356" s="89"/>
      <c r="D356" s="6" t="s">
        <v>973</v>
      </c>
      <c r="E356" s="89"/>
      <c r="F356" s="2" t="s">
        <v>260</v>
      </c>
      <c r="G356" s="6" t="s">
        <v>1020</v>
      </c>
      <c r="H356" s="88"/>
      <c r="I356" s="88"/>
      <c r="J356" s="89"/>
      <c r="K356" s="6" t="s">
        <v>1021</v>
      </c>
      <c r="L356" s="89"/>
      <c r="M356" s="6" t="s">
        <v>30</v>
      </c>
      <c r="N356" s="89"/>
      <c r="O356" s="3">
        <v>0</v>
      </c>
      <c r="P356" s="2">
        <v>0</v>
      </c>
      <c r="Q356" s="2">
        <v>0</v>
      </c>
      <c r="R356" s="2">
        <v>0</v>
      </c>
      <c r="S356" s="3">
        <v>0</v>
      </c>
      <c r="T356" s="3">
        <f>O356+(P356*'Total Mantenimiento Anual 2021'!$N$7)+(R356*'Total Mantenimiento Anual 2021'!$N$7)+S356</f>
        <v>0</v>
      </c>
    </row>
    <row r="357" spans="1:20" ht="14.25">
      <c r="A357" s="6" t="s">
        <v>943</v>
      </c>
      <c r="B357" s="88"/>
      <c r="C357" s="89"/>
      <c r="D357" s="6" t="s">
        <v>966</v>
      </c>
      <c r="E357" s="89"/>
      <c r="F357" s="2" t="s">
        <v>246</v>
      </c>
      <c r="G357" s="6" t="s">
        <v>1022</v>
      </c>
      <c r="H357" s="88"/>
      <c r="I357" s="88"/>
      <c r="J357" s="89"/>
      <c r="K357" s="6" t="s">
        <v>1023</v>
      </c>
      <c r="L357" s="89"/>
      <c r="M357" s="6" t="s">
        <v>30</v>
      </c>
      <c r="N357" s="89"/>
      <c r="O357" s="3">
        <v>0</v>
      </c>
      <c r="P357" s="2">
        <v>0</v>
      </c>
      <c r="Q357" s="2">
        <v>0</v>
      </c>
      <c r="R357" s="2">
        <v>0</v>
      </c>
      <c r="S357" s="3">
        <v>0</v>
      </c>
      <c r="T357" s="3">
        <f>O357+(P357*'Total Mantenimiento Anual 2021'!$N$7)+(R357*'Total Mantenimiento Anual 2021'!$N$7)+S357</f>
        <v>0</v>
      </c>
    </row>
    <row r="358" spans="1:20" ht="14.25">
      <c r="A358" s="6" t="s">
        <v>943</v>
      </c>
      <c r="B358" s="88"/>
      <c r="C358" s="89"/>
      <c r="D358" s="6" t="s">
        <v>966</v>
      </c>
      <c r="E358" s="89"/>
      <c r="F358" s="2" t="s">
        <v>246</v>
      </c>
      <c r="G358" s="6" t="s">
        <v>1024</v>
      </c>
      <c r="H358" s="88"/>
      <c r="I358" s="88"/>
      <c r="J358" s="89"/>
      <c r="K358" s="6" t="s">
        <v>1025</v>
      </c>
      <c r="L358" s="89"/>
      <c r="M358" s="6" t="s">
        <v>30</v>
      </c>
      <c r="N358" s="89"/>
      <c r="O358" s="3">
        <v>0</v>
      </c>
      <c r="P358" s="2">
        <v>0</v>
      </c>
      <c r="Q358" s="2">
        <v>0</v>
      </c>
      <c r="R358" s="2">
        <v>0</v>
      </c>
      <c r="S358" s="3">
        <v>0</v>
      </c>
      <c r="T358" s="3">
        <f>O358+(P358*'Total Mantenimiento Anual 2021'!$N$7)+(R358*'Total Mantenimiento Anual 2021'!$N$7)+S358</f>
        <v>0</v>
      </c>
    </row>
    <row r="359" spans="1:20" ht="14.25">
      <c r="A359" s="6" t="s">
        <v>943</v>
      </c>
      <c r="B359" s="88"/>
      <c r="C359" s="89"/>
      <c r="D359" s="6" t="s">
        <v>948</v>
      </c>
      <c r="E359" s="89"/>
      <c r="F359" s="2" t="s">
        <v>246</v>
      </c>
      <c r="G359" s="6" t="s">
        <v>1026</v>
      </c>
      <c r="H359" s="88"/>
      <c r="I359" s="88"/>
      <c r="J359" s="89"/>
      <c r="K359" s="6" t="s">
        <v>1027</v>
      </c>
      <c r="L359" s="89"/>
      <c r="M359" s="6" t="s">
        <v>81</v>
      </c>
      <c r="N359" s="89"/>
      <c r="O359" s="3">
        <v>0</v>
      </c>
      <c r="P359" s="2">
        <v>0</v>
      </c>
      <c r="Q359" s="2">
        <v>0</v>
      </c>
      <c r="R359" s="2">
        <v>0</v>
      </c>
      <c r="S359" s="3">
        <v>0</v>
      </c>
      <c r="T359" s="3">
        <f>O359+(P359*'Total Mantenimiento Anual 2021'!$N$7)+(R359*'Total Mantenimiento Anual 2021'!$N$7)+S359</f>
        <v>0</v>
      </c>
    </row>
    <row r="360" spans="1:20" ht="14.25">
      <c r="A360" s="6" t="s">
        <v>943</v>
      </c>
      <c r="B360" s="88"/>
      <c r="C360" s="89"/>
      <c r="D360" s="6" t="s">
        <v>948</v>
      </c>
      <c r="E360" s="89"/>
      <c r="F360" s="2" t="s">
        <v>246</v>
      </c>
      <c r="G360" s="6" t="s">
        <v>1028</v>
      </c>
      <c r="H360" s="88"/>
      <c r="I360" s="88"/>
      <c r="J360" s="89"/>
      <c r="K360" s="6" t="s">
        <v>1029</v>
      </c>
      <c r="L360" s="89"/>
      <c r="M360" s="6" t="s">
        <v>81</v>
      </c>
      <c r="N360" s="89"/>
      <c r="O360" s="3">
        <v>0</v>
      </c>
      <c r="P360" s="2">
        <v>0</v>
      </c>
      <c r="Q360" s="2">
        <v>0</v>
      </c>
      <c r="R360" s="2">
        <v>0</v>
      </c>
      <c r="S360" s="3">
        <v>0</v>
      </c>
      <c r="T360" s="3">
        <f>O360+(P360*'Total Mantenimiento Anual 2021'!$N$7)+(R360*'Total Mantenimiento Anual 2021'!$N$7)+S360</f>
        <v>0</v>
      </c>
    </row>
    <row r="361" spans="1:20" ht="14.25">
      <c r="A361" s="6" t="s">
        <v>943</v>
      </c>
      <c r="B361" s="88"/>
      <c r="C361" s="89"/>
      <c r="D361" s="6" t="s">
        <v>966</v>
      </c>
      <c r="E361" s="89"/>
      <c r="F361" s="2" t="s">
        <v>246</v>
      </c>
      <c r="G361" s="6" t="s">
        <v>1030</v>
      </c>
      <c r="H361" s="88"/>
      <c r="I361" s="88"/>
      <c r="J361" s="89"/>
      <c r="K361" s="6" t="s">
        <v>1031</v>
      </c>
      <c r="L361" s="89"/>
      <c r="M361" s="6" t="s">
        <v>81</v>
      </c>
      <c r="N361" s="89"/>
      <c r="O361" s="3">
        <v>0</v>
      </c>
      <c r="P361" s="2">
        <v>0</v>
      </c>
      <c r="Q361" s="2">
        <v>0</v>
      </c>
      <c r="R361" s="2">
        <v>0</v>
      </c>
      <c r="S361" s="3">
        <v>0</v>
      </c>
      <c r="T361" s="3">
        <f>O361+(P361*'Total Mantenimiento Anual 2021'!$N$7)+(R361*'Total Mantenimiento Anual 2021'!$N$7)+S361</f>
        <v>0</v>
      </c>
    </row>
    <row r="362" spans="1:20" ht="14.25">
      <c r="A362" s="6" t="s">
        <v>943</v>
      </c>
      <c r="B362" s="88"/>
      <c r="C362" s="89"/>
      <c r="D362" s="6" t="s">
        <v>1004</v>
      </c>
      <c r="E362" s="89"/>
      <c r="F362" s="2" t="s">
        <v>1005</v>
      </c>
      <c r="G362" s="6" t="s">
        <v>1032</v>
      </c>
      <c r="H362" s="88"/>
      <c r="I362" s="88"/>
      <c r="J362" s="89"/>
      <c r="K362" s="6" t="s">
        <v>1033</v>
      </c>
      <c r="L362" s="89"/>
      <c r="M362" s="6" t="s">
        <v>81</v>
      </c>
      <c r="N362" s="89"/>
      <c r="O362" s="3">
        <v>0</v>
      </c>
      <c r="P362" s="2">
        <v>0</v>
      </c>
      <c r="Q362" s="2">
        <v>0</v>
      </c>
      <c r="R362" s="2">
        <v>0</v>
      </c>
      <c r="S362" s="3">
        <v>0</v>
      </c>
      <c r="T362" s="3">
        <f>O362+(P362*'Total Mantenimiento Anual 2021'!$N$7)+(R362*'Total Mantenimiento Anual 2021'!$N$7)+S362</f>
        <v>0</v>
      </c>
    </row>
    <row r="363" spans="1:20" ht="14.25">
      <c r="A363" s="6" t="s">
        <v>943</v>
      </c>
      <c r="B363" s="88"/>
      <c r="C363" s="89"/>
      <c r="D363" s="6" t="s">
        <v>987</v>
      </c>
      <c r="E363" s="89"/>
      <c r="F363" s="2" t="s">
        <v>260</v>
      </c>
      <c r="G363" s="6" t="s">
        <v>1034</v>
      </c>
      <c r="H363" s="88"/>
      <c r="I363" s="88"/>
      <c r="J363" s="89"/>
      <c r="K363" s="6" t="s">
        <v>1035</v>
      </c>
      <c r="L363" s="89"/>
      <c r="M363" s="6" t="s">
        <v>81</v>
      </c>
      <c r="N363" s="89"/>
      <c r="O363" s="3">
        <v>930480</v>
      </c>
      <c r="P363" s="2">
        <v>0</v>
      </c>
      <c r="Q363" s="2">
        <v>2</v>
      </c>
      <c r="R363" s="2">
        <v>6</v>
      </c>
      <c r="S363" s="3">
        <v>0</v>
      </c>
      <c r="T363" s="3">
        <f>O363+(P363*'Total Mantenimiento Anual 2021'!$N$7)+(R363*'Total Mantenimiento Anual 2021'!$N$7)+S363</f>
        <v>986035.5555555555</v>
      </c>
    </row>
    <row r="364" spans="1:20" ht="14.25">
      <c r="A364" s="6" t="s">
        <v>943</v>
      </c>
      <c r="B364" s="88"/>
      <c r="C364" s="89"/>
      <c r="D364" s="6" t="s">
        <v>1036</v>
      </c>
      <c r="E364" s="89"/>
      <c r="F364" s="2" t="s">
        <v>260</v>
      </c>
      <c r="G364" s="6" t="s">
        <v>1037</v>
      </c>
      <c r="H364" s="88"/>
      <c r="I364" s="88"/>
      <c r="J364" s="89"/>
      <c r="K364" s="6" t="s">
        <v>1038</v>
      </c>
      <c r="L364" s="89"/>
      <c r="M364" s="6" t="s">
        <v>88</v>
      </c>
      <c r="N364" s="89"/>
      <c r="O364" s="3">
        <v>0</v>
      </c>
      <c r="P364" s="2">
        <v>0</v>
      </c>
      <c r="Q364" s="2">
        <v>0</v>
      </c>
      <c r="R364" s="2">
        <v>0</v>
      </c>
      <c r="S364" s="3">
        <v>0</v>
      </c>
      <c r="T364" s="3">
        <f>O364+(P364*'Total Mantenimiento Anual 2021'!$N$7)+(R364*'Total Mantenimiento Anual 2021'!$N$7)+S364</f>
        <v>0</v>
      </c>
    </row>
    <row r="365" spans="1:20" ht="14.25">
      <c r="A365" s="6" t="s">
        <v>943</v>
      </c>
      <c r="B365" s="88"/>
      <c r="C365" s="89"/>
      <c r="D365" s="6" t="s">
        <v>966</v>
      </c>
      <c r="E365" s="89"/>
      <c r="F365" s="2" t="s">
        <v>246</v>
      </c>
      <c r="G365" s="6" t="s">
        <v>1039</v>
      </c>
      <c r="H365" s="88"/>
      <c r="I365" s="88"/>
      <c r="J365" s="89"/>
      <c r="K365" s="6" t="s">
        <v>1040</v>
      </c>
      <c r="L365" s="89"/>
      <c r="M365" s="6" t="s">
        <v>88</v>
      </c>
      <c r="N365" s="89"/>
      <c r="O365" s="3">
        <v>0</v>
      </c>
      <c r="P365" s="2">
        <v>0</v>
      </c>
      <c r="Q365" s="2">
        <v>0</v>
      </c>
      <c r="R365" s="2">
        <v>0</v>
      </c>
      <c r="S365" s="3">
        <v>0</v>
      </c>
      <c r="T365" s="3">
        <f>O365+(P365*'Total Mantenimiento Anual 2021'!$N$7)+(R365*'Total Mantenimiento Anual 2021'!$N$7)+S365</f>
        <v>0</v>
      </c>
    </row>
    <row r="366" spans="1:20" ht="14.25">
      <c r="A366" s="6" t="s">
        <v>943</v>
      </c>
      <c r="B366" s="88"/>
      <c r="C366" s="89"/>
      <c r="D366" s="6" t="s">
        <v>966</v>
      </c>
      <c r="E366" s="89"/>
      <c r="F366" s="2" t="s">
        <v>246</v>
      </c>
      <c r="G366" s="6" t="s">
        <v>1041</v>
      </c>
      <c r="H366" s="88"/>
      <c r="I366" s="88"/>
      <c r="J366" s="89"/>
      <c r="K366" s="6" t="s">
        <v>1042</v>
      </c>
      <c r="L366" s="89"/>
      <c r="M366" s="6" t="s">
        <v>88</v>
      </c>
      <c r="N366" s="89"/>
      <c r="O366" s="3">
        <v>0</v>
      </c>
      <c r="P366" s="2">
        <v>0</v>
      </c>
      <c r="Q366" s="2">
        <v>0</v>
      </c>
      <c r="R366" s="2">
        <v>0</v>
      </c>
      <c r="S366" s="3">
        <v>0</v>
      </c>
      <c r="T366" s="3">
        <f>O366+(P366*'Total Mantenimiento Anual 2021'!$N$7)+(R366*'Total Mantenimiento Anual 2021'!$N$7)+S366</f>
        <v>0</v>
      </c>
    </row>
    <row r="367" spans="1:20" ht="14.25">
      <c r="A367" s="6" t="s">
        <v>943</v>
      </c>
      <c r="B367" s="88"/>
      <c r="C367" s="89"/>
      <c r="D367" s="6" t="s">
        <v>1004</v>
      </c>
      <c r="E367" s="89"/>
      <c r="F367" s="2" t="s">
        <v>1005</v>
      </c>
      <c r="G367" s="6" t="s">
        <v>1043</v>
      </c>
      <c r="H367" s="88"/>
      <c r="I367" s="88"/>
      <c r="J367" s="89"/>
      <c r="K367" s="6" t="s">
        <v>1044</v>
      </c>
      <c r="L367" s="89"/>
      <c r="M367" s="6" t="s">
        <v>88</v>
      </c>
      <c r="N367" s="89"/>
      <c r="O367" s="3">
        <v>0</v>
      </c>
      <c r="P367" s="2">
        <v>0</v>
      </c>
      <c r="Q367" s="2">
        <v>0</v>
      </c>
      <c r="R367" s="2">
        <v>0</v>
      </c>
      <c r="S367" s="3">
        <v>0</v>
      </c>
      <c r="T367" s="3">
        <f>O367+(P367*'Total Mantenimiento Anual 2021'!$N$7)+(R367*'Total Mantenimiento Anual 2021'!$N$7)+S367</f>
        <v>0</v>
      </c>
    </row>
    <row r="368" spans="1:20" ht="14.25">
      <c r="A368" s="6" t="s">
        <v>943</v>
      </c>
      <c r="B368" s="88"/>
      <c r="C368" s="89"/>
      <c r="D368" s="6" t="s">
        <v>987</v>
      </c>
      <c r="E368" s="89"/>
      <c r="F368" s="2" t="s">
        <v>260</v>
      </c>
      <c r="G368" s="6" t="s">
        <v>1045</v>
      </c>
      <c r="H368" s="88"/>
      <c r="I368" s="88"/>
      <c r="J368" s="89"/>
      <c r="K368" s="6" t="s">
        <v>1046</v>
      </c>
      <c r="L368" s="89"/>
      <c r="M368" s="6" t="s">
        <v>88</v>
      </c>
      <c r="N368" s="89"/>
      <c r="O368" s="3">
        <v>0</v>
      </c>
      <c r="P368" s="2">
        <v>0</v>
      </c>
      <c r="Q368" s="2">
        <v>1</v>
      </c>
      <c r="R368" s="2">
        <v>1</v>
      </c>
      <c r="S368" s="3">
        <v>0</v>
      </c>
      <c r="T368" s="3">
        <f>O368+(P368*'Total Mantenimiento Anual 2021'!$N$7)+(R368*'Total Mantenimiento Anual 2021'!$N$7)+S368</f>
        <v>9259.2592592592591</v>
      </c>
    </row>
    <row r="369" spans="1:20" ht="14.25">
      <c r="A369" s="6" t="s">
        <v>943</v>
      </c>
      <c r="B369" s="88"/>
      <c r="C369" s="89"/>
      <c r="D369" s="6" t="s">
        <v>948</v>
      </c>
      <c r="E369" s="89"/>
      <c r="F369" s="2" t="s">
        <v>246</v>
      </c>
      <c r="G369" s="6" t="s">
        <v>1047</v>
      </c>
      <c r="H369" s="88"/>
      <c r="I369" s="88"/>
      <c r="J369" s="89"/>
      <c r="K369" s="6" t="s">
        <v>1048</v>
      </c>
      <c r="L369" s="89"/>
      <c r="M369" s="6" t="s">
        <v>93</v>
      </c>
      <c r="N369" s="89"/>
      <c r="O369" s="3">
        <v>0</v>
      </c>
      <c r="P369" s="2">
        <v>0</v>
      </c>
      <c r="Q369" s="2">
        <v>0</v>
      </c>
      <c r="R369" s="2">
        <v>0</v>
      </c>
      <c r="S369" s="3">
        <v>0</v>
      </c>
      <c r="T369" s="3">
        <f>O369+(P369*'Total Mantenimiento Anual 2021'!$N$7)+(R369*'Total Mantenimiento Anual 2021'!$N$7)+S369</f>
        <v>0</v>
      </c>
    </row>
    <row r="370" spans="1:20" ht="14.25">
      <c r="A370" s="6" t="s">
        <v>943</v>
      </c>
      <c r="B370" s="88"/>
      <c r="C370" s="89"/>
      <c r="D370" s="6" t="s">
        <v>973</v>
      </c>
      <c r="E370" s="89"/>
      <c r="F370" s="2" t="s">
        <v>260</v>
      </c>
      <c r="G370" s="6" t="s">
        <v>1049</v>
      </c>
      <c r="H370" s="88"/>
      <c r="I370" s="88"/>
      <c r="J370" s="89"/>
      <c r="K370" s="6" t="s">
        <v>1050</v>
      </c>
      <c r="L370" s="89"/>
      <c r="M370" s="6" t="s">
        <v>93</v>
      </c>
      <c r="N370" s="89"/>
      <c r="O370" s="3">
        <v>1023400</v>
      </c>
      <c r="P370" s="2">
        <v>0</v>
      </c>
      <c r="Q370" s="2">
        <v>1</v>
      </c>
      <c r="R370" s="2">
        <v>5</v>
      </c>
      <c r="S370" s="3">
        <v>0</v>
      </c>
      <c r="T370" s="3">
        <f>O370+(P370*'Total Mantenimiento Anual 2021'!$N$7)+(R370*'Total Mantenimiento Anual 2021'!$N$7)+S370</f>
        <v>1069696.2962962962</v>
      </c>
    </row>
    <row r="371" spans="1:20" ht="14.25">
      <c r="A371" s="6" t="s">
        <v>943</v>
      </c>
      <c r="B371" s="88"/>
      <c r="C371" s="89"/>
      <c r="D371" s="6" t="s">
        <v>987</v>
      </c>
      <c r="E371" s="89"/>
      <c r="F371" s="2" t="s">
        <v>260</v>
      </c>
      <c r="G371" s="6" t="s">
        <v>1051</v>
      </c>
      <c r="H371" s="88"/>
      <c r="I371" s="88"/>
      <c r="J371" s="89"/>
      <c r="K371" s="6" t="s">
        <v>1052</v>
      </c>
      <c r="L371" s="89"/>
      <c r="M371" s="6" t="s">
        <v>93</v>
      </c>
      <c r="N371" s="89"/>
      <c r="O371" s="3">
        <v>0</v>
      </c>
      <c r="P371" s="2">
        <v>0</v>
      </c>
      <c r="Q371" s="2">
        <v>0</v>
      </c>
      <c r="R371" s="2">
        <v>0</v>
      </c>
      <c r="S371" s="3">
        <v>0</v>
      </c>
      <c r="T371" s="3">
        <f>O371+(P371*'Total Mantenimiento Anual 2021'!$N$7)+(R371*'Total Mantenimiento Anual 2021'!$N$7)+S371</f>
        <v>0</v>
      </c>
    </row>
    <row r="372" spans="1:20" ht="14.25">
      <c r="A372" s="6" t="s">
        <v>943</v>
      </c>
      <c r="B372" s="88"/>
      <c r="C372" s="89"/>
      <c r="D372" s="6" t="s">
        <v>987</v>
      </c>
      <c r="E372" s="89"/>
      <c r="F372" s="2" t="s">
        <v>260</v>
      </c>
      <c r="G372" s="6" t="s">
        <v>1053</v>
      </c>
      <c r="H372" s="88"/>
      <c r="I372" s="88"/>
      <c r="J372" s="89"/>
      <c r="K372" s="6" t="s">
        <v>1054</v>
      </c>
      <c r="L372" s="89"/>
      <c r="M372" s="6" t="s">
        <v>93</v>
      </c>
      <c r="N372" s="89"/>
      <c r="O372" s="3">
        <v>0</v>
      </c>
      <c r="P372" s="2">
        <v>0</v>
      </c>
      <c r="Q372" s="2">
        <v>1</v>
      </c>
      <c r="R372" s="2">
        <v>1</v>
      </c>
      <c r="S372" s="3">
        <v>0</v>
      </c>
      <c r="T372" s="3">
        <f>O372+(P372*'Total Mantenimiento Anual 2021'!$N$7)+(R372*'Total Mantenimiento Anual 2021'!$N$7)+S372</f>
        <v>9259.2592592592591</v>
      </c>
    </row>
    <row r="373" spans="1:20" ht="14.25">
      <c r="A373" s="6" t="s">
        <v>943</v>
      </c>
      <c r="B373" s="88"/>
      <c r="C373" s="89"/>
      <c r="D373" s="6" t="s">
        <v>952</v>
      </c>
      <c r="E373" s="89"/>
      <c r="F373" s="2" t="s">
        <v>246</v>
      </c>
      <c r="G373" s="6" t="s">
        <v>1055</v>
      </c>
      <c r="H373" s="88"/>
      <c r="I373" s="88"/>
      <c r="J373" s="89"/>
      <c r="K373" s="6" t="s">
        <v>1056</v>
      </c>
      <c r="L373" s="89"/>
      <c r="M373" s="6" t="s">
        <v>96</v>
      </c>
      <c r="N373" s="89"/>
      <c r="O373" s="3">
        <v>0</v>
      </c>
      <c r="P373" s="2">
        <v>0</v>
      </c>
      <c r="Q373" s="2">
        <v>0</v>
      </c>
      <c r="R373" s="2">
        <v>0</v>
      </c>
      <c r="S373" s="3">
        <v>0</v>
      </c>
      <c r="T373" s="3">
        <f>O373+(P373*'Total Mantenimiento Anual 2021'!$N$7)+(R373*'Total Mantenimiento Anual 2021'!$N$7)+S373</f>
        <v>0</v>
      </c>
    </row>
    <row r="374" spans="1:20" ht="14.25">
      <c r="A374" s="6" t="s">
        <v>943</v>
      </c>
      <c r="B374" s="88"/>
      <c r="C374" s="89"/>
      <c r="D374" s="6" t="s">
        <v>1004</v>
      </c>
      <c r="E374" s="89"/>
      <c r="F374" s="2" t="s">
        <v>1005</v>
      </c>
      <c r="G374" s="6" t="s">
        <v>1057</v>
      </c>
      <c r="H374" s="88"/>
      <c r="I374" s="88"/>
      <c r="J374" s="89"/>
      <c r="K374" s="6" t="s">
        <v>1058</v>
      </c>
      <c r="L374" s="89"/>
      <c r="M374" s="6" t="s">
        <v>96</v>
      </c>
      <c r="N374" s="89"/>
      <c r="O374" s="3">
        <v>0</v>
      </c>
      <c r="P374" s="2">
        <v>0</v>
      </c>
      <c r="Q374" s="2">
        <v>0</v>
      </c>
      <c r="R374" s="2">
        <v>0</v>
      </c>
      <c r="S374" s="3">
        <v>0</v>
      </c>
      <c r="T374" s="3">
        <f>O374+(P374*'Total Mantenimiento Anual 2021'!$N$7)+(R374*'Total Mantenimiento Anual 2021'!$N$7)+S374</f>
        <v>0</v>
      </c>
    </row>
    <row r="375" spans="1:20" ht="14.25">
      <c r="A375" s="6" t="s">
        <v>943</v>
      </c>
      <c r="B375" s="88"/>
      <c r="C375" s="89"/>
      <c r="D375" s="6" t="s">
        <v>1004</v>
      </c>
      <c r="E375" s="89"/>
      <c r="F375" s="2" t="s">
        <v>1005</v>
      </c>
      <c r="G375" s="6" t="s">
        <v>1059</v>
      </c>
      <c r="H375" s="88"/>
      <c r="I375" s="88"/>
      <c r="J375" s="89"/>
      <c r="K375" s="6" t="s">
        <v>1060</v>
      </c>
      <c r="L375" s="89"/>
      <c r="M375" s="6" t="s">
        <v>96</v>
      </c>
      <c r="N375" s="89"/>
      <c r="O375" s="3">
        <v>0</v>
      </c>
      <c r="P375" s="2">
        <v>0</v>
      </c>
      <c r="Q375" s="2">
        <v>0</v>
      </c>
      <c r="R375" s="2">
        <v>0</v>
      </c>
      <c r="S375" s="3">
        <v>0</v>
      </c>
      <c r="T375" s="3">
        <f>O375+(P375*'Total Mantenimiento Anual 2021'!$N$7)+(R375*'Total Mantenimiento Anual 2021'!$N$7)+S375</f>
        <v>0</v>
      </c>
    </row>
    <row r="376" spans="1:20" ht="14.25">
      <c r="A376" s="6" t="s">
        <v>943</v>
      </c>
      <c r="B376" s="88"/>
      <c r="C376" s="89"/>
      <c r="D376" s="6" t="s">
        <v>973</v>
      </c>
      <c r="E376" s="89"/>
      <c r="F376" s="2" t="s">
        <v>260</v>
      </c>
      <c r="G376" s="6" t="s">
        <v>1061</v>
      </c>
      <c r="H376" s="88"/>
      <c r="I376" s="88"/>
      <c r="J376" s="89"/>
      <c r="K376" s="6" t="s">
        <v>1062</v>
      </c>
      <c r="L376" s="89"/>
      <c r="M376" s="6" t="s">
        <v>99</v>
      </c>
      <c r="N376" s="89"/>
      <c r="O376" s="3">
        <v>0</v>
      </c>
      <c r="P376" s="2">
        <v>1</v>
      </c>
      <c r="Q376" s="2">
        <v>0</v>
      </c>
      <c r="R376" s="2">
        <v>0</v>
      </c>
      <c r="S376" s="3">
        <v>0</v>
      </c>
      <c r="T376" s="3">
        <f>O376+(P376*'Total Mantenimiento Anual 2021'!$N$7)+(R376*'Total Mantenimiento Anual 2021'!$N$7)+S376</f>
        <v>9259.2592592592591</v>
      </c>
    </row>
    <row r="377" spans="1:20" ht="14.25">
      <c r="A377" s="6" t="s">
        <v>943</v>
      </c>
      <c r="B377" s="88"/>
      <c r="C377" s="89"/>
      <c r="D377" s="6" t="s">
        <v>973</v>
      </c>
      <c r="E377" s="89"/>
      <c r="F377" s="2" t="s">
        <v>260</v>
      </c>
      <c r="G377" s="6" t="s">
        <v>1063</v>
      </c>
      <c r="H377" s="88"/>
      <c r="I377" s="88"/>
      <c r="J377" s="89"/>
      <c r="K377" s="6" t="s">
        <v>1064</v>
      </c>
      <c r="L377" s="89"/>
      <c r="M377" s="6" t="s">
        <v>102</v>
      </c>
      <c r="N377" s="89"/>
      <c r="O377" s="3">
        <v>0</v>
      </c>
      <c r="P377" s="2">
        <v>1</v>
      </c>
      <c r="Q377" s="2">
        <v>0</v>
      </c>
      <c r="R377" s="2">
        <v>0</v>
      </c>
      <c r="S377" s="3">
        <v>0</v>
      </c>
      <c r="T377" s="3">
        <f>O377+(P377*'Total Mantenimiento Anual 2021'!$N$7)+(R377*'Total Mantenimiento Anual 2021'!$N$7)+S377</f>
        <v>9259.2592592592591</v>
      </c>
    </row>
    <row r="378" spans="1:20" ht="14.25">
      <c r="A378" s="6" t="s">
        <v>943</v>
      </c>
      <c r="B378" s="88"/>
      <c r="C378" s="89"/>
      <c r="D378" s="6" t="s">
        <v>973</v>
      </c>
      <c r="E378" s="89"/>
      <c r="F378" s="2" t="s">
        <v>260</v>
      </c>
      <c r="G378" s="6" t="s">
        <v>1065</v>
      </c>
      <c r="H378" s="88"/>
      <c r="I378" s="88"/>
      <c r="J378" s="89"/>
      <c r="K378" s="6" t="s">
        <v>1066</v>
      </c>
      <c r="L378" s="89"/>
      <c r="M378" s="6" t="s">
        <v>102</v>
      </c>
      <c r="N378" s="89"/>
      <c r="O378" s="3">
        <v>0</v>
      </c>
      <c r="P378" s="2">
        <v>1</v>
      </c>
      <c r="Q378" s="2">
        <v>0</v>
      </c>
      <c r="R378" s="2">
        <v>0</v>
      </c>
      <c r="S378" s="3">
        <v>0</v>
      </c>
      <c r="T378" s="3">
        <f>O378+(P378*'Total Mantenimiento Anual 2021'!$N$7)+(R378*'Total Mantenimiento Anual 2021'!$N$7)+S378</f>
        <v>9259.2592592592591</v>
      </c>
    </row>
    <row r="379" spans="1:20" ht="14.25">
      <c r="A379" s="6" t="s">
        <v>943</v>
      </c>
      <c r="B379" s="88"/>
      <c r="C379" s="89"/>
      <c r="D379" s="6" t="s">
        <v>952</v>
      </c>
      <c r="E379" s="89"/>
      <c r="F379" s="2" t="s">
        <v>246</v>
      </c>
      <c r="G379" s="6" t="s">
        <v>1067</v>
      </c>
      <c r="H379" s="88"/>
      <c r="I379" s="88"/>
      <c r="J379" s="89"/>
      <c r="K379" s="6" t="s">
        <v>1068</v>
      </c>
      <c r="L379" s="89"/>
      <c r="M379" s="6" t="s">
        <v>310</v>
      </c>
      <c r="N379" s="89"/>
      <c r="O379" s="3">
        <v>0</v>
      </c>
      <c r="P379" s="2">
        <v>0</v>
      </c>
      <c r="Q379" s="2">
        <v>0</v>
      </c>
      <c r="R379" s="2">
        <v>0</v>
      </c>
      <c r="S379" s="3">
        <v>0</v>
      </c>
      <c r="T379" s="3">
        <f>O379+(P379*'Total Mantenimiento Anual 2021'!$N$7)+(R379*'Total Mantenimiento Anual 2021'!$N$7)+S379</f>
        <v>0</v>
      </c>
    </row>
    <row r="380" spans="1:20" ht="14.25">
      <c r="A380" s="6" t="s">
        <v>943</v>
      </c>
      <c r="B380" s="88"/>
      <c r="C380" s="89"/>
      <c r="D380" s="6" t="s">
        <v>1069</v>
      </c>
      <c r="E380" s="89"/>
      <c r="F380" s="2" t="s">
        <v>1070</v>
      </c>
      <c r="G380" s="6" t="s">
        <v>1071</v>
      </c>
      <c r="H380" s="88"/>
      <c r="I380" s="88"/>
      <c r="J380" s="89"/>
      <c r="K380" s="6" t="s">
        <v>1072</v>
      </c>
      <c r="L380" s="89"/>
      <c r="M380" s="6" t="s">
        <v>138</v>
      </c>
      <c r="N380" s="89"/>
      <c r="O380" s="3">
        <v>0</v>
      </c>
      <c r="P380" s="2">
        <v>0</v>
      </c>
      <c r="Q380" s="2">
        <v>0</v>
      </c>
      <c r="R380" s="2">
        <v>0</v>
      </c>
      <c r="S380" s="3">
        <v>0</v>
      </c>
      <c r="T380" s="3">
        <f>O380+(P380*'Total Mantenimiento Anual 2021'!$N$7)+(R380*'Total Mantenimiento Anual 2021'!$N$7)+S380</f>
        <v>0</v>
      </c>
    </row>
    <row r="381" spans="1:20" ht="14.25">
      <c r="A381" s="6" t="s">
        <v>943</v>
      </c>
      <c r="B381" s="88"/>
      <c r="C381" s="89"/>
      <c r="D381" s="6" t="s">
        <v>1069</v>
      </c>
      <c r="E381" s="89"/>
      <c r="F381" s="2" t="s">
        <v>1070</v>
      </c>
      <c r="G381" s="6" t="s">
        <v>1073</v>
      </c>
      <c r="H381" s="88"/>
      <c r="I381" s="88"/>
      <c r="J381" s="89"/>
      <c r="K381" s="6" t="s">
        <v>1074</v>
      </c>
      <c r="L381" s="89"/>
      <c r="M381" s="6" t="s">
        <v>138</v>
      </c>
      <c r="N381" s="89"/>
      <c r="O381" s="3">
        <v>0</v>
      </c>
      <c r="P381" s="2">
        <v>0</v>
      </c>
      <c r="Q381" s="2">
        <v>0</v>
      </c>
      <c r="R381" s="2">
        <v>0</v>
      </c>
      <c r="S381" s="3">
        <v>0</v>
      </c>
      <c r="T381" s="3">
        <f>O381+(P381*'Total Mantenimiento Anual 2021'!$N$7)+(R381*'Total Mantenimiento Anual 2021'!$N$7)+S381</f>
        <v>0</v>
      </c>
    </row>
    <row r="382" spans="1:20" ht="14.25">
      <c r="A382" s="6" t="s">
        <v>943</v>
      </c>
      <c r="B382" s="88"/>
      <c r="C382" s="89"/>
      <c r="D382" s="6" t="s">
        <v>948</v>
      </c>
      <c r="E382" s="89"/>
      <c r="F382" s="2" t="s">
        <v>246</v>
      </c>
      <c r="G382" s="6" t="s">
        <v>1075</v>
      </c>
      <c r="H382" s="88"/>
      <c r="I382" s="88"/>
      <c r="J382" s="89"/>
      <c r="K382" s="6" t="s">
        <v>1076</v>
      </c>
      <c r="L382" s="89"/>
      <c r="M382" s="6" t="s">
        <v>35</v>
      </c>
      <c r="N382" s="89"/>
      <c r="O382" s="3">
        <v>0</v>
      </c>
      <c r="P382" s="2">
        <v>0</v>
      </c>
      <c r="Q382" s="2">
        <v>0</v>
      </c>
      <c r="R382" s="2">
        <v>0</v>
      </c>
      <c r="S382" s="3">
        <v>0</v>
      </c>
      <c r="T382" s="3">
        <f>O382+(P382*'Total Mantenimiento Anual 2021'!$N$7)+(R382*'Total Mantenimiento Anual 2021'!$N$7)+S382</f>
        <v>0</v>
      </c>
    </row>
    <row r="383" spans="1:20" ht="14.25">
      <c r="A383" s="6" t="s">
        <v>943</v>
      </c>
      <c r="B383" s="88"/>
      <c r="C383" s="89"/>
      <c r="D383" s="6" t="s">
        <v>948</v>
      </c>
      <c r="E383" s="89"/>
      <c r="F383" s="2" t="s">
        <v>246</v>
      </c>
      <c r="G383" s="6" t="s">
        <v>1077</v>
      </c>
      <c r="H383" s="88"/>
      <c r="I383" s="88"/>
      <c r="J383" s="89"/>
      <c r="K383" s="6" t="s">
        <v>1078</v>
      </c>
      <c r="L383" s="89"/>
      <c r="M383" s="6" t="s">
        <v>35</v>
      </c>
      <c r="N383" s="89"/>
      <c r="O383" s="3">
        <v>0</v>
      </c>
      <c r="P383" s="2">
        <v>0</v>
      </c>
      <c r="Q383" s="2">
        <v>0</v>
      </c>
      <c r="R383" s="2">
        <v>0</v>
      </c>
      <c r="S383" s="3">
        <v>0</v>
      </c>
      <c r="T383" s="3">
        <f>O383+(P383*'Total Mantenimiento Anual 2021'!$N$7)+(R383*'Total Mantenimiento Anual 2021'!$N$7)+S383</f>
        <v>0</v>
      </c>
    </row>
    <row r="384" spans="1:20" ht="14.25">
      <c r="A384" s="6" t="s">
        <v>943</v>
      </c>
      <c r="B384" s="88"/>
      <c r="C384" s="89"/>
      <c r="D384" s="6" t="s">
        <v>948</v>
      </c>
      <c r="E384" s="89"/>
      <c r="F384" s="2" t="s">
        <v>246</v>
      </c>
      <c r="G384" s="6" t="s">
        <v>1079</v>
      </c>
      <c r="H384" s="88"/>
      <c r="I384" s="88"/>
      <c r="J384" s="89"/>
      <c r="K384" s="6" t="s">
        <v>1080</v>
      </c>
      <c r="L384" s="89"/>
      <c r="M384" s="6" t="s">
        <v>35</v>
      </c>
      <c r="N384" s="89"/>
      <c r="O384" s="3">
        <v>0</v>
      </c>
      <c r="P384" s="2">
        <v>0</v>
      </c>
      <c r="Q384" s="2">
        <v>0</v>
      </c>
      <c r="R384" s="2">
        <v>0</v>
      </c>
      <c r="S384" s="3">
        <v>0</v>
      </c>
      <c r="T384" s="3">
        <f>O384+(P384*'Total Mantenimiento Anual 2021'!$N$7)+(R384*'Total Mantenimiento Anual 2021'!$N$7)+S384</f>
        <v>0</v>
      </c>
    </row>
    <row r="385" spans="1:20" ht="14.25">
      <c r="A385" s="6" t="s">
        <v>943</v>
      </c>
      <c r="B385" s="88"/>
      <c r="C385" s="89"/>
      <c r="D385" s="6" t="s">
        <v>948</v>
      </c>
      <c r="E385" s="89"/>
      <c r="F385" s="2" t="s">
        <v>246</v>
      </c>
      <c r="G385" s="6" t="s">
        <v>1081</v>
      </c>
      <c r="H385" s="88"/>
      <c r="I385" s="88"/>
      <c r="J385" s="89"/>
      <c r="K385" s="6" t="s">
        <v>1082</v>
      </c>
      <c r="L385" s="89"/>
      <c r="M385" s="6" t="s">
        <v>35</v>
      </c>
      <c r="N385" s="89"/>
      <c r="O385" s="3">
        <v>0</v>
      </c>
      <c r="P385" s="2">
        <v>0</v>
      </c>
      <c r="Q385" s="2">
        <v>1</v>
      </c>
      <c r="R385" s="2">
        <v>1</v>
      </c>
      <c r="S385" s="3">
        <v>0</v>
      </c>
      <c r="T385" s="3">
        <f>O385+(P385*'Total Mantenimiento Anual 2021'!$N$7)+(R385*'Total Mantenimiento Anual 2021'!$N$7)+S385</f>
        <v>9259.2592592592591</v>
      </c>
    </row>
    <row r="386" spans="1:20" ht="14.25">
      <c r="A386" s="6" t="s">
        <v>943</v>
      </c>
      <c r="B386" s="88"/>
      <c r="C386" s="89"/>
      <c r="D386" s="6" t="s">
        <v>948</v>
      </c>
      <c r="E386" s="89"/>
      <c r="F386" s="2" t="s">
        <v>246</v>
      </c>
      <c r="G386" s="6" t="s">
        <v>1083</v>
      </c>
      <c r="H386" s="88"/>
      <c r="I386" s="88"/>
      <c r="J386" s="89"/>
      <c r="K386" s="6" t="s">
        <v>1084</v>
      </c>
      <c r="L386" s="89"/>
      <c r="M386" s="6" t="s">
        <v>35</v>
      </c>
      <c r="N386" s="89"/>
      <c r="O386" s="3">
        <v>0</v>
      </c>
      <c r="P386" s="2">
        <v>0</v>
      </c>
      <c r="Q386" s="2">
        <v>0</v>
      </c>
      <c r="R386" s="2">
        <v>0</v>
      </c>
      <c r="S386" s="3">
        <v>0</v>
      </c>
      <c r="T386" s="3">
        <f>O386+(P386*'Total Mantenimiento Anual 2021'!$N$7)+(R386*'Total Mantenimiento Anual 2021'!$N$7)+S386</f>
        <v>0</v>
      </c>
    </row>
    <row r="387" spans="1:20" ht="14.25">
      <c r="A387" s="6" t="s">
        <v>943</v>
      </c>
      <c r="B387" s="88"/>
      <c r="C387" s="89"/>
      <c r="D387" s="6" t="s">
        <v>982</v>
      </c>
      <c r="E387" s="89"/>
      <c r="F387" s="2" t="s">
        <v>246</v>
      </c>
      <c r="G387" s="6" t="s">
        <v>1085</v>
      </c>
      <c r="H387" s="88"/>
      <c r="I387" s="88"/>
      <c r="J387" s="89"/>
      <c r="K387" s="6" t="s">
        <v>1086</v>
      </c>
      <c r="L387" s="89"/>
      <c r="M387" s="6" t="s">
        <v>35</v>
      </c>
      <c r="N387" s="89"/>
      <c r="O387" s="3">
        <v>0</v>
      </c>
      <c r="P387" s="2">
        <v>0</v>
      </c>
      <c r="Q387" s="2">
        <v>0</v>
      </c>
      <c r="R387" s="2">
        <v>0</v>
      </c>
      <c r="S387" s="3">
        <v>0</v>
      </c>
      <c r="T387" s="3">
        <f>O387+(P387*'Total Mantenimiento Anual 2021'!$N$7)+(R387*'Total Mantenimiento Anual 2021'!$N$7)+S387</f>
        <v>0</v>
      </c>
    </row>
    <row r="388" spans="1:20" ht="14.25">
      <c r="A388" s="6" t="s">
        <v>943</v>
      </c>
      <c r="B388" s="88"/>
      <c r="C388" s="89"/>
      <c r="D388" s="6" t="s">
        <v>982</v>
      </c>
      <c r="E388" s="89"/>
      <c r="F388" s="2" t="s">
        <v>246</v>
      </c>
      <c r="G388" s="6" t="s">
        <v>1087</v>
      </c>
      <c r="H388" s="88"/>
      <c r="I388" s="88"/>
      <c r="J388" s="89"/>
      <c r="K388" s="6" t="s">
        <v>1088</v>
      </c>
      <c r="L388" s="89"/>
      <c r="M388" s="6" t="s">
        <v>35</v>
      </c>
      <c r="N388" s="89"/>
      <c r="O388" s="3">
        <v>0</v>
      </c>
      <c r="P388" s="2">
        <v>0</v>
      </c>
      <c r="Q388" s="2">
        <v>0</v>
      </c>
      <c r="R388" s="2">
        <v>0</v>
      </c>
      <c r="S388" s="3">
        <v>0</v>
      </c>
      <c r="T388" s="3">
        <f>O388+(P388*'Total Mantenimiento Anual 2021'!$N$7)+(R388*'Total Mantenimiento Anual 2021'!$N$7)+S388</f>
        <v>0</v>
      </c>
    </row>
    <row r="389" spans="1:20" ht="14.25">
      <c r="A389" s="6" t="s">
        <v>943</v>
      </c>
      <c r="B389" s="88"/>
      <c r="C389" s="89"/>
      <c r="D389" s="6" t="s">
        <v>982</v>
      </c>
      <c r="E389" s="89"/>
      <c r="F389" s="2" t="s">
        <v>246</v>
      </c>
      <c r="G389" s="6" t="s">
        <v>1089</v>
      </c>
      <c r="H389" s="88"/>
      <c r="I389" s="88"/>
      <c r="J389" s="89"/>
      <c r="K389" s="6" t="s">
        <v>1090</v>
      </c>
      <c r="L389" s="89"/>
      <c r="M389" s="6" t="s">
        <v>35</v>
      </c>
      <c r="N389" s="89"/>
      <c r="O389" s="3">
        <v>0</v>
      </c>
      <c r="P389" s="2">
        <v>0</v>
      </c>
      <c r="Q389" s="2">
        <v>0</v>
      </c>
      <c r="R389" s="2">
        <v>0</v>
      </c>
      <c r="S389" s="3">
        <v>0</v>
      </c>
      <c r="T389" s="3">
        <f>O389+(P389*'Total Mantenimiento Anual 2021'!$N$7)+(R389*'Total Mantenimiento Anual 2021'!$N$7)+S389</f>
        <v>0</v>
      </c>
    </row>
    <row r="390" spans="1:20" ht="14.25">
      <c r="A390" s="6" t="s">
        <v>943</v>
      </c>
      <c r="B390" s="88"/>
      <c r="C390" s="89"/>
      <c r="D390" s="6" t="s">
        <v>1091</v>
      </c>
      <c r="E390" s="89"/>
      <c r="F390" s="2" t="s">
        <v>246</v>
      </c>
      <c r="G390" s="6" t="s">
        <v>1092</v>
      </c>
      <c r="H390" s="88"/>
      <c r="I390" s="88"/>
      <c r="J390" s="89"/>
      <c r="K390" s="6" t="s">
        <v>1093</v>
      </c>
      <c r="L390" s="89"/>
      <c r="M390" s="6" t="s">
        <v>35</v>
      </c>
      <c r="N390" s="89"/>
      <c r="O390" s="3">
        <v>762844</v>
      </c>
      <c r="P390" s="2">
        <v>0</v>
      </c>
      <c r="Q390" s="2">
        <v>3</v>
      </c>
      <c r="R390" s="2">
        <v>6</v>
      </c>
      <c r="S390" s="3">
        <v>0</v>
      </c>
      <c r="T390" s="3">
        <f>O390+(P390*'Total Mantenimiento Anual 2021'!$N$7)+(R390*'Total Mantenimiento Anual 2021'!$N$7)+S390</f>
        <v>818399.5555555555</v>
      </c>
    </row>
    <row r="391" spans="1:20" ht="14.25">
      <c r="A391" s="6" t="s">
        <v>943</v>
      </c>
      <c r="B391" s="88"/>
      <c r="C391" s="89"/>
      <c r="D391" s="6" t="s">
        <v>982</v>
      </c>
      <c r="E391" s="89"/>
      <c r="F391" s="2" t="s">
        <v>246</v>
      </c>
      <c r="G391" s="6" t="s">
        <v>1094</v>
      </c>
      <c r="H391" s="88"/>
      <c r="I391" s="88"/>
      <c r="J391" s="89"/>
      <c r="K391" s="6" t="s">
        <v>1095</v>
      </c>
      <c r="L391" s="89"/>
      <c r="M391" s="6" t="s">
        <v>35</v>
      </c>
      <c r="N391" s="89"/>
      <c r="O391" s="3">
        <v>0</v>
      </c>
      <c r="P391" s="2">
        <v>0</v>
      </c>
      <c r="Q391" s="2">
        <v>0</v>
      </c>
      <c r="R391" s="2">
        <v>0</v>
      </c>
      <c r="S391" s="3">
        <v>0</v>
      </c>
      <c r="T391" s="3">
        <f>O391+(P391*'Total Mantenimiento Anual 2021'!$N$7)+(R391*'Total Mantenimiento Anual 2021'!$N$7)+S391</f>
        <v>0</v>
      </c>
    </row>
    <row r="392" spans="1:20" ht="14.25">
      <c r="A392" s="6" t="s">
        <v>943</v>
      </c>
      <c r="B392" s="88"/>
      <c r="C392" s="89"/>
      <c r="D392" s="6" t="s">
        <v>982</v>
      </c>
      <c r="E392" s="89"/>
      <c r="F392" s="2" t="s">
        <v>246</v>
      </c>
      <c r="G392" s="6" t="s">
        <v>1096</v>
      </c>
      <c r="H392" s="88"/>
      <c r="I392" s="88"/>
      <c r="J392" s="89"/>
      <c r="K392" s="6" t="s">
        <v>1097</v>
      </c>
      <c r="L392" s="89"/>
      <c r="M392" s="6" t="s">
        <v>35</v>
      </c>
      <c r="N392" s="89"/>
      <c r="O392" s="3">
        <v>0</v>
      </c>
      <c r="P392" s="2">
        <v>0</v>
      </c>
      <c r="Q392" s="2">
        <v>0</v>
      </c>
      <c r="R392" s="2">
        <v>0</v>
      </c>
      <c r="S392" s="3">
        <v>0</v>
      </c>
      <c r="T392" s="3">
        <f>O392+(P392*'Total Mantenimiento Anual 2021'!$N$7)+(R392*'Total Mantenimiento Anual 2021'!$N$7)+S392</f>
        <v>0</v>
      </c>
    </row>
    <row r="393" spans="1:20" ht="14.25">
      <c r="A393" s="6" t="s">
        <v>943</v>
      </c>
      <c r="B393" s="88"/>
      <c r="C393" s="89"/>
      <c r="D393" s="6" t="s">
        <v>982</v>
      </c>
      <c r="E393" s="89"/>
      <c r="F393" s="2" t="s">
        <v>246</v>
      </c>
      <c r="G393" s="6" t="s">
        <v>1098</v>
      </c>
      <c r="H393" s="88"/>
      <c r="I393" s="88"/>
      <c r="J393" s="89"/>
      <c r="K393" s="6" t="s">
        <v>1099</v>
      </c>
      <c r="L393" s="89"/>
      <c r="M393" s="6" t="s">
        <v>35</v>
      </c>
      <c r="N393" s="89"/>
      <c r="O393" s="3">
        <v>0</v>
      </c>
      <c r="P393" s="2">
        <v>0</v>
      </c>
      <c r="Q393" s="2">
        <v>0</v>
      </c>
      <c r="R393" s="2">
        <v>0</v>
      </c>
      <c r="S393" s="3">
        <v>0</v>
      </c>
      <c r="T393" s="3">
        <f>O393+(P393*'Total Mantenimiento Anual 2021'!$N$7)+(R393*'Total Mantenimiento Anual 2021'!$N$7)+S393</f>
        <v>0</v>
      </c>
    </row>
    <row r="394" spans="1:20" ht="14.25">
      <c r="A394" s="6" t="s">
        <v>943</v>
      </c>
      <c r="B394" s="88"/>
      <c r="C394" s="89"/>
      <c r="D394" s="6" t="s">
        <v>982</v>
      </c>
      <c r="E394" s="89"/>
      <c r="F394" s="2" t="s">
        <v>246</v>
      </c>
      <c r="G394" s="6" t="s">
        <v>1100</v>
      </c>
      <c r="H394" s="88"/>
      <c r="I394" s="88"/>
      <c r="J394" s="89"/>
      <c r="K394" s="6" t="s">
        <v>1101</v>
      </c>
      <c r="L394" s="89"/>
      <c r="M394" s="6" t="s">
        <v>35</v>
      </c>
      <c r="N394" s="89"/>
      <c r="O394" s="3">
        <v>0</v>
      </c>
      <c r="P394" s="2">
        <v>0</v>
      </c>
      <c r="Q394" s="2">
        <v>1</v>
      </c>
      <c r="R394" s="2">
        <v>1</v>
      </c>
      <c r="S394" s="3">
        <v>0</v>
      </c>
      <c r="T394" s="3">
        <f>O394+(P394*'Total Mantenimiento Anual 2021'!$N$7)+(R394*'Total Mantenimiento Anual 2021'!$N$7)+S394</f>
        <v>9259.2592592592591</v>
      </c>
    </row>
    <row r="395" spans="1:20" ht="14.25">
      <c r="A395" s="6" t="s">
        <v>943</v>
      </c>
      <c r="B395" s="88"/>
      <c r="C395" s="89"/>
      <c r="D395" s="6" t="s">
        <v>982</v>
      </c>
      <c r="E395" s="89"/>
      <c r="F395" s="2" t="s">
        <v>246</v>
      </c>
      <c r="G395" s="6" t="s">
        <v>1102</v>
      </c>
      <c r="H395" s="88"/>
      <c r="I395" s="88"/>
      <c r="J395" s="89"/>
      <c r="K395" s="6" t="s">
        <v>1103</v>
      </c>
      <c r="L395" s="89"/>
      <c r="M395" s="6" t="s">
        <v>1104</v>
      </c>
      <c r="N395" s="89"/>
      <c r="O395" s="3">
        <v>0</v>
      </c>
      <c r="P395" s="2">
        <v>0</v>
      </c>
      <c r="Q395" s="2">
        <v>0</v>
      </c>
      <c r="R395" s="2">
        <v>0</v>
      </c>
      <c r="S395" s="3">
        <v>0</v>
      </c>
      <c r="T395" s="3">
        <f>O395+(P395*'Total Mantenimiento Anual 2021'!$N$7)+(R395*'Total Mantenimiento Anual 2021'!$N$7)+S395</f>
        <v>0</v>
      </c>
    </row>
    <row r="396" spans="1:20" ht="14.25">
      <c r="A396" s="6" t="s">
        <v>943</v>
      </c>
      <c r="B396" s="88"/>
      <c r="C396" s="89"/>
      <c r="D396" s="6" t="s">
        <v>960</v>
      </c>
      <c r="E396" s="89"/>
      <c r="F396" s="2" t="s">
        <v>961</v>
      </c>
      <c r="G396" s="6" t="s">
        <v>1105</v>
      </c>
      <c r="H396" s="88"/>
      <c r="I396" s="88"/>
      <c r="J396" s="89"/>
      <c r="K396" s="6" t="s">
        <v>1106</v>
      </c>
      <c r="L396" s="89"/>
      <c r="M396" s="6" t="s">
        <v>239</v>
      </c>
      <c r="N396" s="89"/>
      <c r="O396" s="3">
        <v>0</v>
      </c>
      <c r="P396" s="2">
        <v>0</v>
      </c>
      <c r="Q396" s="2">
        <v>0</v>
      </c>
      <c r="R396" s="2">
        <v>0</v>
      </c>
      <c r="S396" s="3">
        <v>0</v>
      </c>
      <c r="T396" s="3">
        <f>O396+(P396*'Total Mantenimiento Anual 2021'!$N$7)+(R396*'Total Mantenimiento Anual 2021'!$N$7)+S396</f>
        <v>0</v>
      </c>
    </row>
    <row r="397" spans="1:20" ht="14.25">
      <c r="A397" s="6" t="s">
        <v>943</v>
      </c>
      <c r="B397" s="88"/>
      <c r="C397" s="89"/>
      <c r="D397" s="6" t="s">
        <v>960</v>
      </c>
      <c r="E397" s="89"/>
      <c r="F397" s="2" t="s">
        <v>961</v>
      </c>
      <c r="G397" s="6" t="s">
        <v>1107</v>
      </c>
      <c r="H397" s="88"/>
      <c r="I397" s="88"/>
      <c r="J397" s="89"/>
      <c r="K397" s="6" t="s">
        <v>1108</v>
      </c>
      <c r="L397" s="89"/>
      <c r="M397" s="6" t="s">
        <v>239</v>
      </c>
      <c r="N397" s="89"/>
      <c r="O397" s="3">
        <v>0</v>
      </c>
      <c r="P397" s="2">
        <v>0</v>
      </c>
      <c r="Q397" s="2">
        <v>0</v>
      </c>
      <c r="R397" s="2">
        <v>0</v>
      </c>
      <c r="S397" s="3">
        <v>0</v>
      </c>
      <c r="T397" s="3">
        <f>O397+(P397*'Total Mantenimiento Anual 2021'!$N$7)+(R397*'Total Mantenimiento Anual 2021'!$N$7)+S397</f>
        <v>0</v>
      </c>
    </row>
    <row r="398" spans="1:20" ht="14.25">
      <c r="A398" s="6" t="s">
        <v>943</v>
      </c>
      <c r="B398" s="88"/>
      <c r="C398" s="89"/>
      <c r="D398" s="6" t="s">
        <v>960</v>
      </c>
      <c r="E398" s="89"/>
      <c r="F398" s="2" t="s">
        <v>961</v>
      </c>
      <c r="G398" s="6" t="s">
        <v>1109</v>
      </c>
      <c r="H398" s="88"/>
      <c r="I398" s="88"/>
      <c r="J398" s="89"/>
      <c r="K398" s="6" t="s">
        <v>1110</v>
      </c>
      <c r="L398" s="89"/>
      <c r="M398" s="6" t="s">
        <v>239</v>
      </c>
      <c r="N398" s="89"/>
      <c r="O398" s="3">
        <v>0</v>
      </c>
      <c r="P398" s="2">
        <v>0</v>
      </c>
      <c r="Q398" s="2">
        <v>0</v>
      </c>
      <c r="R398" s="2">
        <v>0</v>
      </c>
      <c r="S398" s="3">
        <v>0</v>
      </c>
      <c r="T398" s="3">
        <f>O398+(P398*'Total Mantenimiento Anual 2021'!$N$7)+(R398*'Total Mantenimiento Anual 2021'!$N$7)+S398</f>
        <v>0</v>
      </c>
    </row>
    <row r="399" spans="1:20" ht="14.25">
      <c r="A399" s="6" t="s">
        <v>943</v>
      </c>
      <c r="B399" s="88"/>
      <c r="C399" s="89"/>
      <c r="D399" s="6" t="s">
        <v>960</v>
      </c>
      <c r="E399" s="89"/>
      <c r="F399" s="2" t="s">
        <v>961</v>
      </c>
      <c r="G399" s="6" t="s">
        <v>1111</v>
      </c>
      <c r="H399" s="88"/>
      <c r="I399" s="88"/>
      <c r="J399" s="89"/>
      <c r="K399" s="6" t="s">
        <v>1112</v>
      </c>
      <c r="L399" s="89"/>
      <c r="M399" s="6" t="s">
        <v>239</v>
      </c>
      <c r="N399" s="89"/>
      <c r="O399" s="3">
        <v>0</v>
      </c>
      <c r="P399" s="2">
        <v>0</v>
      </c>
      <c r="Q399" s="2">
        <v>0</v>
      </c>
      <c r="R399" s="2">
        <v>0</v>
      </c>
      <c r="S399" s="3">
        <v>0</v>
      </c>
      <c r="T399" s="3">
        <f>O399+(P399*'Total Mantenimiento Anual 2021'!$N$7)+(R399*'Total Mantenimiento Anual 2021'!$N$7)+S399</f>
        <v>0</v>
      </c>
    </row>
    <row r="400" spans="1:20" ht="14.25">
      <c r="A400" s="6" t="s">
        <v>943</v>
      </c>
      <c r="B400" s="88"/>
      <c r="C400" s="89"/>
      <c r="D400" s="6" t="s">
        <v>960</v>
      </c>
      <c r="E400" s="89"/>
      <c r="F400" s="2" t="s">
        <v>961</v>
      </c>
      <c r="G400" s="6" t="s">
        <v>1113</v>
      </c>
      <c r="H400" s="88"/>
      <c r="I400" s="88"/>
      <c r="J400" s="89"/>
      <c r="K400" s="6" t="s">
        <v>1114</v>
      </c>
      <c r="L400" s="89"/>
      <c r="M400" s="6" t="s">
        <v>239</v>
      </c>
      <c r="N400" s="89"/>
      <c r="O400" s="3">
        <v>0</v>
      </c>
      <c r="P400" s="2">
        <v>0</v>
      </c>
      <c r="Q400" s="2">
        <v>0</v>
      </c>
      <c r="R400" s="2">
        <v>0</v>
      </c>
      <c r="S400" s="3">
        <v>0</v>
      </c>
      <c r="T400" s="3">
        <f>O400+(P400*'Total Mantenimiento Anual 2021'!$N$7)+(R400*'Total Mantenimiento Anual 2021'!$N$7)+S400</f>
        <v>0</v>
      </c>
    </row>
    <row r="401" spans="1:20" ht="14.25">
      <c r="A401" s="6" t="s">
        <v>943</v>
      </c>
      <c r="B401" s="88"/>
      <c r="C401" s="89"/>
      <c r="D401" s="6" t="s">
        <v>960</v>
      </c>
      <c r="E401" s="89"/>
      <c r="F401" s="2" t="s">
        <v>961</v>
      </c>
      <c r="G401" s="6" t="s">
        <v>1115</v>
      </c>
      <c r="H401" s="88"/>
      <c r="I401" s="88"/>
      <c r="J401" s="89"/>
      <c r="K401" s="6" t="s">
        <v>1116</v>
      </c>
      <c r="L401" s="89"/>
      <c r="M401" s="6" t="s">
        <v>239</v>
      </c>
      <c r="N401" s="89"/>
      <c r="O401" s="3">
        <v>384000</v>
      </c>
      <c r="P401" s="2">
        <v>0</v>
      </c>
      <c r="Q401" s="2">
        <v>1</v>
      </c>
      <c r="R401" s="2">
        <v>1</v>
      </c>
      <c r="S401" s="3">
        <v>0</v>
      </c>
      <c r="T401" s="3">
        <f>O401+(P401*'Total Mantenimiento Anual 2021'!$N$7)+(R401*'Total Mantenimiento Anual 2021'!$N$7)+S401</f>
        <v>393259.25925925927</v>
      </c>
    </row>
    <row r="402" spans="1:20" ht="14.25">
      <c r="A402" s="6" t="s">
        <v>943</v>
      </c>
      <c r="B402" s="88"/>
      <c r="C402" s="89"/>
      <c r="D402" s="6" t="s">
        <v>960</v>
      </c>
      <c r="E402" s="89"/>
      <c r="F402" s="2" t="s">
        <v>961</v>
      </c>
      <c r="G402" s="6" t="s">
        <v>1117</v>
      </c>
      <c r="H402" s="88"/>
      <c r="I402" s="88"/>
      <c r="J402" s="89"/>
      <c r="K402" s="6" t="s">
        <v>1118</v>
      </c>
      <c r="L402" s="89"/>
      <c r="M402" s="6" t="s">
        <v>239</v>
      </c>
      <c r="N402" s="89"/>
      <c r="O402" s="3">
        <v>0</v>
      </c>
      <c r="P402" s="2">
        <v>0</v>
      </c>
      <c r="Q402" s="2">
        <v>0</v>
      </c>
      <c r="R402" s="2">
        <v>0</v>
      </c>
      <c r="S402" s="3">
        <v>0</v>
      </c>
      <c r="T402" s="3">
        <f>O402+(P402*'Total Mantenimiento Anual 2021'!$N$7)+(R402*'Total Mantenimiento Anual 2021'!$N$7)+S402</f>
        <v>0</v>
      </c>
    </row>
    <row r="403" spans="1:20" ht="14.25">
      <c r="A403" s="6" t="s">
        <v>943</v>
      </c>
      <c r="B403" s="88"/>
      <c r="C403" s="89"/>
      <c r="D403" s="6" t="s">
        <v>960</v>
      </c>
      <c r="E403" s="89"/>
      <c r="F403" s="2" t="s">
        <v>961</v>
      </c>
      <c r="G403" s="6" t="s">
        <v>1119</v>
      </c>
      <c r="H403" s="88"/>
      <c r="I403" s="88"/>
      <c r="J403" s="89"/>
      <c r="K403" s="6" t="s">
        <v>1120</v>
      </c>
      <c r="L403" s="89"/>
      <c r="M403" s="6" t="s">
        <v>239</v>
      </c>
      <c r="N403" s="89"/>
      <c r="O403" s="3">
        <v>0</v>
      </c>
      <c r="P403" s="2">
        <v>0</v>
      </c>
      <c r="Q403" s="2">
        <v>0</v>
      </c>
      <c r="R403" s="2">
        <v>0</v>
      </c>
      <c r="S403" s="3">
        <v>0</v>
      </c>
      <c r="T403" s="3">
        <f>O403+(P403*'Total Mantenimiento Anual 2021'!$N$7)+(R403*'Total Mantenimiento Anual 2021'!$N$7)+S403</f>
        <v>0</v>
      </c>
    </row>
    <row r="404" spans="1:20" ht="14.25">
      <c r="A404" s="6" t="s">
        <v>943</v>
      </c>
      <c r="B404" s="88"/>
      <c r="C404" s="89"/>
      <c r="D404" s="6" t="s">
        <v>960</v>
      </c>
      <c r="E404" s="89"/>
      <c r="F404" s="2" t="s">
        <v>961</v>
      </c>
      <c r="G404" s="6" t="s">
        <v>1121</v>
      </c>
      <c r="H404" s="88"/>
      <c r="I404" s="88"/>
      <c r="J404" s="89"/>
      <c r="K404" s="6" t="s">
        <v>1122</v>
      </c>
      <c r="L404" s="89"/>
      <c r="M404" s="6" t="s">
        <v>239</v>
      </c>
      <c r="N404" s="89"/>
      <c r="O404" s="3">
        <v>0</v>
      </c>
      <c r="P404" s="2">
        <v>0</v>
      </c>
      <c r="Q404" s="2">
        <v>0</v>
      </c>
      <c r="R404" s="2">
        <v>0</v>
      </c>
      <c r="S404" s="3">
        <v>0</v>
      </c>
      <c r="T404" s="3">
        <f>O404+(P404*'Total Mantenimiento Anual 2021'!$N$7)+(R404*'Total Mantenimiento Anual 2021'!$N$7)+S404</f>
        <v>0</v>
      </c>
    </row>
    <row r="405" spans="1:20" ht="14.25">
      <c r="A405" s="6" t="s">
        <v>943</v>
      </c>
      <c r="B405" s="88"/>
      <c r="C405" s="89"/>
      <c r="D405" s="6" t="s">
        <v>960</v>
      </c>
      <c r="E405" s="89"/>
      <c r="F405" s="2" t="s">
        <v>961</v>
      </c>
      <c r="G405" s="6" t="s">
        <v>1123</v>
      </c>
      <c r="H405" s="88"/>
      <c r="I405" s="88"/>
      <c r="J405" s="89"/>
      <c r="K405" s="6" t="s">
        <v>1124</v>
      </c>
      <c r="L405" s="89"/>
      <c r="M405" s="6" t="s">
        <v>239</v>
      </c>
      <c r="N405" s="89"/>
      <c r="O405" s="3">
        <v>0</v>
      </c>
      <c r="P405" s="2">
        <v>0</v>
      </c>
      <c r="Q405" s="2">
        <v>0</v>
      </c>
      <c r="R405" s="2">
        <v>0</v>
      </c>
      <c r="S405" s="3">
        <v>0</v>
      </c>
      <c r="T405" s="3">
        <f>O405+(P405*'Total Mantenimiento Anual 2021'!$N$7)+(R405*'Total Mantenimiento Anual 2021'!$N$7)+S405</f>
        <v>0</v>
      </c>
    </row>
    <row r="406" spans="1:20" ht="14.25">
      <c r="A406" s="6" t="s">
        <v>943</v>
      </c>
      <c r="B406" s="88"/>
      <c r="C406" s="89"/>
      <c r="D406" s="6" t="s">
        <v>960</v>
      </c>
      <c r="E406" s="89"/>
      <c r="F406" s="2" t="s">
        <v>961</v>
      </c>
      <c r="G406" s="6" t="s">
        <v>1125</v>
      </c>
      <c r="H406" s="88"/>
      <c r="I406" s="88"/>
      <c r="J406" s="89"/>
      <c r="K406" s="6" t="s">
        <v>1126</v>
      </c>
      <c r="L406" s="89"/>
      <c r="M406" s="6" t="s">
        <v>239</v>
      </c>
      <c r="N406" s="89"/>
      <c r="O406" s="3">
        <v>0</v>
      </c>
      <c r="P406" s="2">
        <v>0</v>
      </c>
      <c r="Q406" s="2">
        <v>0</v>
      </c>
      <c r="R406" s="2">
        <v>0</v>
      </c>
      <c r="S406" s="3">
        <v>0</v>
      </c>
      <c r="T406" s="3">
        <f>O406+(P406*'Total Mantenimiento Anual 2021'!$N$7)+(R406*'Total Mantenimiento Anual 2021'!$N$7)+S406</f>
        <v>0</v>
      </c>
    </row>
    <row r="407" spans="1:20" ht="14.25">
      <c r="A407" s="6" t="s">
        <v>943</v>
      </c>
      <c r="B407" s="88"/>
      <c r="C407" s="89"/>
      <c r="D407" s="6" t="s">
        <v>960</v>
      </c>
      <c r="E407" s="89"/>
      <c r="F407" s="2" t="s">
        <v>961</v>
      </c>
      <c r="G407" s="6" t="s">
        <v>1127</v>
      </c>
      <c r="H407" s="88"/>
      <c r="I407" s="88"/>
      <c r="J407" s="89"/>
      <c r="K407" s="6" t="s">
        <v>1128</v>
      </c>
      <c r="L407" s="89"/>
      <c r="M407" s="6" t="s">
        <v>239</v>
      </c>
      <c r="N407" s="89"/>
      <c r="O407" s="3">
        <v>0</v>
      </c>
      <c r="P407" s="2">
        <v>0</v>
      </c>
      <c r="Q407" s="2">
        <v>0</v>
      </c>
      <c r="R407" s="2">
        <v>0</v>
      </c>
      <c r="S407" s="3">
        <v>0</v>
      </c>
      <c r="T407" s="3">
        <f>O407+(P407*'Total Mantenimiento Anual 2021'!$N$7)+(R407*'Total Mantenimiento Anual 2021'!$N$7)+S407</f>
        <v>0</v>
      </c>
    </row>
    <row r="408" spans="1:20" ht="14.25">
      <c r="A408" s="6" t="s">
        <v>943</v>
      </c>
      <c r="B408" s="88"/>
      <c r="C408" s="89"/>
      <c r="D408" s="6" t="s">
        <v>960</v>
      </c>
      <c r="E408" s="89"/>
      <c r="F408" s="2" t="s">
        <v>961</v>
      </c>
      <c r="G408" s="6" t="s">
        <v>1129</v>
      </c>
      <c r="H408" s="88"/>
      <c r="I408" s="88"/>
      <c r="J408" s="89"/>
      <c r="K408" s="6" t="s">
        <v>1130</v>
      </c>
      <c r="L408" s="89"/>
      <c r="M408" s="6" t="s">
        <v>239</v>
      </c>
      <c r="N408" s="89"/>
      <c r="O408" s="3">
        <v>0</v>
      </c>
      <c r="P408" s="2">
        <v>0</v>
      </c>
      <c r="Q408" s="2">
        <v>0</v>
      </c>
      <c r="R408" s="2">
        <v>0</v>
      </c>
      <c r="S408" s="3">
        <v>0</v>
      </c>
      <c r="T408" s="3">
        <f>O408+(P408*'Total Mantenimiento Anual 2021'!$N$7)+(R408*'Total Mantenimiento Anual 2021'!$N$7)+S408</f>
        <v>0</v>
      </c>
    </row>
    <row r="409" spans="1:20" ht="14.25">
      <c r="A409" s="6" t="s">
        <v>943</v>
      </c>
      <c r="B409" s="88"/>
      <c r="C409" s="89"/>
      <c r="D409" s="6" t="s">
        <v>960</v>
      </c>
      <c r="E409" s="89"/>
      <c r="F409" s="2" t="s">
        <v>961</v>
      </c>
      <c r="G409" s="6" t="s">
        <v>1131</v>
      </c>
      <c r="H409" s="88"/>
      <c r="I409" s="88"/>
      <c r="J409" s="89"/>
      <c r="K409" s="6" t="s">
        <v>1132</v>
      </c>
      <c r="L409" s="89"/>
      <c r="M409" s="6" t="s">
        <v>239</v>
      </c>
      <c r="N409" s="89"/>
      <c r="O409" s="3">
        <v>0</v>
      </c>
      <c r="P409" s="2">
        <v>0</v>
      </c>
      <c r="Q409" s="2">
        <v>0</v>
      </c>
      <c r="R409" s="2">
        <v>0</v>
      </c>
      <c r="S409" s="3">
        <v>0</v>
      </c>
      <c r="T409" s="3">
        <f>O409+(P409*'Total Mantenimiento Anual 2021'!$N$7)+(R409*'Total Mantenimiento Anual 2021'!$N$7)+S409</f>
        <v>0</v>
      </c>
    </row>
    <row r="410" spans="1:20" ht="14.25">
      <c r="A410" s="6" t="s">
        <v>943</v>
      </c>
      <c r="B410" s="88"/>
      <c r="C410" s="89"/>
      <c r="D410" s="6" t="s">
        <v>960</v>
      </c>
      <c r="E410" s="89"/>
      <c r="F410" s="2" t="s">
        <v>961</v>
      </c>
      <c r="G410" s="6" t="s">
        <v>1133</v>
      </c>
      <c r="H410" s="88"/>
      <c r="I410" s="88"/>
      <c r="J410" s="89"/>
      <c r="K410" s="6" t="s">
        <v>1134</v>
      </c>
      <c r="L410" s="89"/>
      <c r="M410" s="6" t="s">
        <v>239</v>
      </c>
      <c r="N410" s="89"/>
      <c r="O410" s="3">
        <v>0</v>
      </c>
      <c r="P410" s="2">
        <v>0</v>
      </c>
      <c r="Q410" s="2">
        <v>1</v>
      </c>
      <c r="R410" s="2">
        <v>1</v>
      </c>
      <c r="S410" s="3">
        <v>0</v>
      </c>
      <c r="T410" s="3">
        <f>O410+(P410*'Total Mantenimiento Anual 2021'!$N$7)+(R410*'Total Mantenimiento Anual 2021'!$N$7)+S410</f>
        <v>9259.2592592592591</v>
      </c>
    </row>
    <row r="411" spans="1:20" ht="14.25">
      <c r="A411" s="6" t="s">
        <v>943</v>
      </c>
      <c r="B411" s="88"/>
      <c r="C411" s="89"/>
      <c r="D411" s="6" t="s">
        <v>1091</v>
      </c>
      <c r="E411" s="89"/>
      <c r="F411" s="2" t="s">
        <v>246</v>
      </c>
      <c r="G411" s="6" t="s">
        <v>1135</v>
      </c>
      <c r="H411" s="88"/>
      <c r="I411" s="88"/>
      <c r="J411" s="89"/>
      <c r="K411" s="6" t="s">
        <v>1136</v>
      </c>
      <c r="L411" s="89"/>
      <c r="M411" s="6" t="s">
        <v>239</v>
      </c>
      <c r="N411" s="89"/>
      <c r="O411" s="3">
        <v>0</v>
      </c>
      <c r="P411" s="2">
        <v>0</v>
      </c>
      <c r="Q411" s="2">
        <v>0</v>
      </c>
      <c r="R411" s="2">
        <v>0</v>
      </c>
      <c r="S411" s="3">
        <v>0</v>
      </c>
      <c r="T411" s="3">
        <f>O411+(P411*'Total Mantenimiento Anual 2021'!$N$7)+(R411*'Total Mantenimiento Anual 2021'!$N$7)+S411</f>
        <v>0</v>
      </c>
    </row>
    <row r="412" spans="1:20" ht="14.25">
      <c r="A412" s="6" t="s">
        <v>943</v>
      </c>
      <c r="B412" s="88"/>
      <c r="C412" s="89"/>
      <c r="D412" s="6" t="s">
        <v>1004</v>
      </c>
      <c r="E412" s="89"/>
      <c r="F412" s="2" t="s">
        <v>1005</v>
      </c>
      <c r="G412" s="6" t="s">
        <v>1137</v>
      </c>
      <c r="H412" s="88"/>
      <c r="I412" s="88"/>
      <c r="J412" s="89"/>
      <c r="K412" s="6" t="s">
        <v>1138</v>
      </c>
      <c r="L412" s="89"/>
      <c r="M412" s="6" t="s">
        <v>239</v>
      </c>
      <c r="N412" s="89"/>
      <c r="O412" s="3">
        <v>0</v>
      </c>
      <c r="P412" s="2">
        <v>0</v>
      </c>
      <c r="Q412" s="2">
        <v>0</v>
      </c>
      <c r="R412" s="2">
        <v>0</v>
      </c>
      <c r="S412" s="3">
        <v>0</v>
      </c>
      <c r="T412" s="3">
        <f>O412+(P412*'Total Mantenimiento Anual 2021'!$N$7)+(R412*'Total Mantenimiento Anual 2021'!$N$7)+S412</f>
        <v>0</v>
      </c>
    </row>
    <row r="413" spans="1:20" ht="14.25">
      <c r="A413" s="6" t="s">
        <v>943</v>
      </c>
      <c r="B413" s="88"/>
      <c r="C413" s="89"/>
      <c r="D413" s="6" t="s">
        <v>973</v>
      </c>
      <c r="E413" s="89"/>
      <c r="F413" s="2" t="s">
        <v>260</v>
      </c>
      <c r="G413" s="6" t="s">
        <v>1139</v>
      </c>
      <c r="H413" s="88"/>
      <c r="I413" s="88"/>
      <c r="J413" s="89"/>
      <c r="K413" s="6" t="s">
        <v>1140</v>
      </c>
      <c r="L413" s="89"/>
      <c r="M413" s="6" t="s">
        <v>239</v>
      </c>
      <c r="N413" s="89"/>
      <c r="O413" s="3">
        <v>0</v>
      </c>
      <c r="P413" s="2">
        <v>0</v>
      </c>
      <c r="Q413" s="2">
        <v>0</v>
      </c>
      <c r="R413" s="2">
        <v>0</v>
      </c>
      <c r="S413" s="3">
        <v>0</v>
      </c>
      <c r="T413" s="3">
        <f>O413+(P413*'Total Mantenimiento Anual 2021'!$N$7)+(R413*'Total Mantenimiento Anual 2021'!$N$7)+S413</f>
        <v>0</v>
      </c>
    </row>
    <row r="414" spans="1:20" ht="14.25">
      <c r="A414" s="6" t="s">
        <v>943</v>
      </c>
      <c r="B414" s="88"/>
      <c r="C414" s="89"/>
      <c r="D414" s="6" t="s">
        <v>1141</v>
      </c>
      <c r="E414" s="89"/>
      <c r="F414" s="2" t="s">
        <v>260</v>
      </c>
      <c r="G414" s="6" t="s">
        <v>1142</v>
      </c>
      <c r="H414" s="88"/>
      <c r="I414" s="88"/>
      <c r="J414" s="89"/>
      <c r="K414" s="6" t="s">
        <v>1143</v>
      </c>
      <c r="L414" s="89"/>
      <c r="M414" s="6" t="s">
        <v>239</v>
      </c>
      <c r="N414" s="89"/>
      <c r="O414" s="3">
        <v>0</v>
      </c>
      <c r="P414" s="2">
        <v>0</v>
      </c>
      <c r="Q414" s="2">
        <v>2</v>
      </c>
      <c r="R414" s="2">
        <v>2</v>
      </c>
      <c r="S414" s="3">
        <v>0</v>
      </c>
      <c r="T414" s="3">
        <f>O414+(P414*'Total Mantenimiento Anual 2021'!$N$7)+(R414*'Total Mantenimiento Anual 2021'!$N$7)+S414</f>
        <v>18518.518518518518</v>
      </c>
    </row>
    <row r="415" spans="1:20" ht="14.25">
      <c r="A415" s="6" t="s">
        <v>943</v>
      </c>
      <c r="B415" s="88"/>
      <c r="C415" s="89"/>
      <c r="D415" s="6" t="s">
        <v>960</v>
      </c>
      <c r="E415" s="89"/>
      <c r="F415" s="2" t="s">
        <v>961</v>
      </c>
      <c r="G415" s="6" t="s">
        <v>1144</v>
      </c>
      <c r="H415" s="88"/>
      <c r="I415" s="88"/>
      <c r="J415" s="89"/>
      <c r="K415" s="6" t="s">
        <v>1145</v>
      </c>
      <c r="L415" s="89"/>
      <c r="M415" s="6" t="s">
        <v>239</v>
      </c>
      <c r="N415" s="89"/>
      <c r="O415" s="3">
        <v>0</v>
      </c>
      <c r="P415" s="2">
        <v>0</v>
      </c>
      <c r="Q415" s="2">
        <v>0</v>
      </c>
      <c r="R415" s="2">
        <v>0</v>
      </c>
      <c r="S415" s="3">
        <v>0</v>
      </c>
      <c r="T415" s="3">
        <f>O415+(P415*'Total Mantenimiento Anual 2021'!$N$7)+(R415*'Total Mantenimiento Anual 2021'!$N$7)+S415</f>
        <v>0</v>
      </c>
    </row>
    <row r="416" spans="1:20" ht="14.25">
      <c r="A416" s="6" t="s">
        <v>943</v>
      </c>
      <c r="B416" s="88"/>
      <c r="C416" s="89"/>
      <c r="D416" s="6" t="s">
        <v>1004</v>
      </c>
      <c r="E416" s="89"/>
      <c r="F416" s="2" t="s">
        <v>1005</v>
      </c>
      <c r="G416" s="6" t="s">
        <v>1146</v>
      </c>
      <c r="H416" s="88"/>
      <c r="I416" s="88"/>
      <c r="J416" s="89"/>
      <c r="K416" s="6" t="s">
        <v>1147</v>
      </c>
      <c r="L416" s="89"/>
      <c r="M416" s="6" t="s">
        <v>106</v>
      </c>
      <c r="N416" s="89"/>
      <c r="O416" s="3">
        <v>0</v>
      </c>
      <c r="P416" s="2">
        <v>0</v>
      </c>
      <c r="Q416" s="2">
        <v>0</v>
      </c>
      <c r="R416" s="2">
        <v>0</v>
      </c>
      <c r="S416" s="3">
        <v>0</v>
      </c>
      <c r="T416" s="3">
        <f>O416+(P416*'Total Mantenimiento Anual 2021'!$N$7)+(R416*'Total Mantenimiento Anual 2021'!$N$7)+S416</f>
        <v>0</v>
      </c>
    </row>
    <row r="417" spans="1:20" ht="14.25">
      <c r="A417" s="6" t="s">
        <v>943</v>
      </c>
      <c r="B417" s="88"/>
      <c r="C417" s="89"/>
      <c r="D417" s="6" t="s">
        <v>982</v>
      </c>
      <c r="E417" s="89"/>
      <c r="F417" s="2" t="s">
        <v>246</v>
      </c>
      <c r="G417" s="6" t="s">
        <v>1148</v>
      </c>
      <c r="H417" s="88"/>
      <c r="I417" s="88"/>
      <c r="J417" s="89"/>
      <c r="K417" s="6" t="s">
        <v>1149</v>
      </c>
      <c r="L417" s="89"/>
      <c r="M417" s="6" t="s">
        <v>106</v>
      </c>
      <c r="N417" s="89"/>
      <c r="O417" s="3">
        <v>0</v>
      </c>
      <c r="P417" s="2">
        <v>1</v>
      </c>
      <c r="Q417" s="2">
        <v>1</v>
      </c>
      <c r="R417" s="2">
        <v>2</v>
      </c>
      <c r="S417" s="3">
        <v>0</v>
      </c>
      <c r="T417" s="3">
        <f>O417+(P417*'Total Mantenimiento Anual 2021'!$N$7)+(R417*'Total Mantenimiento Anual 2021'!$N$7)+S417</f>
        <v>27777.777777777777</v>
      </c>
    </row>
    <row r="418" spans="1:20" ht="14.25">
      <c r="A418" s="6" t="s">
        <v>943</v>
      </c>
      <c r="B418" s="88"/>
      <c r="C418" s="89"/>
      <c r="D418" s="6" t="s">
        <v>966</v>
      </c>
      <c r="E418" s="89"/>
      <c r="F418" s="2" t="s">
        <v>246</v>
      </c>
      <c r="G418" s="6" t="s">
        <v>1150</v>
      </c>
      <c r="H418" s="88"/>
      <c r="I418" s="88"/>
      <c r="J418" s="89"/>
      <c r="K418" s="6" t="s">
        <v>1151</v>
      </c>
      <c r="L418" s="89"/>
      <c r="M418" s="6" t="s">
        <v>106</v>
      </c>
      <c r="N418" s="89"/>
      <c r="O418" s="3">
        <v>0</v>
      </c>
      <c r="P418" s="2">
        <v>0</v>
      </c>
      <c r="Q418" s="2">
        <v>0</v>
      </c>
      <c r="R418" s="2">
        <v>0</v>
      </c>
      <c r="S418" s="3">
        <v>0</v>
      </c>
      <c r="T418" s="3">
        <f>O418+(P418*'Total Mantenimiento Anual 2021'!$N$7)+(R418*'Total Mantenimiento Anual 2021'!$N$7)+S418</f>
        <v>0</v>
      </c>
    </row>
    <row r="419" spans="1:20" ht="14.25">
      <c r="A419" s="6" t="s">
        <v>943</v>
      </c>
      <c r="B419" s="88"/>
      <c r="C419" s="89"/>
      <c r="D419" s="6" t="s">
        <v>948</v>
      </c>
      <c r="E419" s="89"/>
      <c r="F419" s="2" t="s">
        <v>246</v>
      </c>
      <c r="G419" s="6" t="s">
        <v>1152</v>
      </c>
      <c r="H419" s="88"/>
      <c r="I419" s="88"/>
      <c r="J419" s="89"/>
      <c r="K419" s="6" t="s">
        <v>1153</v>
      </c>
      <c r="L419" s="89"/>
      <c r="M419" s="6" t="s">
        <v>302</v>
      </c>
      <c r="N419" s="89"/>
      <c r="O419" s="3">
        <v>0</v>
      </c>
      <c r="P419" s="2">
        <v>0</v>
      </c>
      <c r="Q419" s="2">
        <v>0</v>
      </c>
      <c r="R419" s="2">
        <v>0</v>
      </c>
      <c r="S419" s="3">
        <v>0</v>
      </c>
      <c r="T419" s="3">
        <f>O419+(P419*'Total Mantenimiento Anual 2021'!$N$7)+(R419*'Total Mantenimiento Anual 2021'!$N$7)+S419</f>
        <v>0</v>
      </c>
    </row>
    <row r="420" spans="1:20" ht="14.25">
      <c r="A420" s="6" t="s">
        <v>943</v>
      </c>
      <c r="B420" s="88"/>
      <c r="C420" s="89"/>
      <c r="D420" s="6" t="s">
        <v>973</v>
      </c>
      <c r="E420" s="89"/>
      <c r="F420" s="2" t="s">
        <v>260</v>
      </c>
      <c r="G420" s="6" t="s">
        <v>1154</v>
      </c>
      <c r="H420" s="88"/>
      <c r="I420" s="88"/>
      <c r="J420" s="89"/>
      <c r="K420" s="6" t="s">
        <v>1155</v>
      </c>
      <c r="L420" s="89"/>
      <c r="M420" s="6" t="s">
        <v>302</v>
      </c>
      <c r="N420" s="89"/>
      <c r="O420" s="3">
        <v>0</v>
      </c>
      <c r="P420" s="2">
        <v>0</v>
      </c>
      <c r="Q420" s="2">
        <v>0</v>
      </c>
      <c r="R420" s="2">
        <v>0</v>
      </c>
      <c r="S420" s="3">
        <v>0</v>
      </c>
      <c r="T420" s="3">
        <f>O420+(P420*'Total Mantenimiento Anual 2021'!$N$7)+(R420*'Total Mantenimiento Anual 2021'!$N$7)+S420</f>
        <v>0</v>
      </c>
    </row>
    <row r="421" spans="1:20" ht="14.25">
      <c r="A421" s="6" t="s">
        <v>943</v>
      </c>
      <c r="B421" s="88"/>
      <c r="C421" s="89"/>
      <c r="D421" s="6" t="s">
        <v>973</v>
      </c>
      <c r="E421" s="89"/>
      <c r="F421" s="2" t="s">
        <v>260</v>
      </c>
      <c r="G421" s="6" t="s">
        <v>1156</v>
      </c>
      <c r="H421" s="88"/>
      <c r="I421" s="88"/>
      <c r="J421" s="89"/>
      <c r="K421" s="6" t="s">
        <v>1157</v>
      </c>
      <c r="L421" s="89"/>
      <c r="M421" s="6" t="s">
        <v>302</v>
      </c>
      <c r="N421" s="89"/>
      <c r="O421" s="3">
        <v>0</v>
      </c>
      <c r="P421" s="2">
        <v>0</v>
      </c>
      <c r="Q421" s="2">
        <v>0</v>
      </c>
      <c r="R421" s="2">
        <v>0</v>
      </c>
      <c r="S421" s="3">
        <v>0</v>
      </c>
      <c r="T421" s="3">
        <f>O421+(P421*'Total Mantenimiento Anual 2021'!$N$7)+(R421*'Total Mantenimiento Anual 2021'!$N$7)+S421</f>
        <v>0</v>
      </c>
    </row>
    <row r="422" spans="1:20" ht="14.25">
      <c r="A422" s="6" t="s">
        <v>943</v>
      </c>
      <c r="B422" s="88"/>
      <c r="C422" s="89"/>
      <c r="D422" s="6" t="s">
        <v>973</v>
      </c>
      <c r="E422" s="89"/>
      <c r="F422" s="2" t="s">
        <v>260</v>
      </c>
      <c r="G422" s="6" t="s">
        <v>1158</v>
      </c>
      <c r="H422" s="88"/>
      <c r="I422" s="88"/>
      <c r="J422" s="89"/>
      <c r="K422" s="6" t="s">
        <v>1159</v>
      </c>
      <c r="L422" s="89"/>
      <c r="M422" s="6" t="s">
        <v>302</v>
      </c>
      <c r="N422" s="89"/>
      <c r="O422" s="3">
        <v>0</v>
      </c>
      <c r="P422" s="2">
        <v>0</v>
      </c>
      <c r="Q422" s="2">
        <v>0</v>
      </c>
      <c r="R422" s="2">
        <v>0</v>
      </c>
      <c r="S422" s="3">
        <v>0</v>
      </c>
      <c r="T422" s="3">
        <f>O422+(P422*'Total Mantenimiento Anual 2021'!$N$7)+(R422*'Total Mantenimiento Anual 2021'!$N$7)+S422</f>
        <v>0</v>
      </c>
    </row>
    <row r="423" spans="1:20" ht="14.25">
      <c r="A423" s="6" t="s">
        <v>943</v>
      </c>
      <c r="B423" s="88"/>
      <c r="C423" s="89"/>
      <c r="D423" s="6" t="s">
        <v>973</v>
      </c>
      <c r="E423" s="89"/>
      <c r="F423" s="2" t="s">
        <v>260</v>
      </c>
      <c r="G423" s="6" t="s">
        <v>1160</v>
      </c>
      <c r="H423" s="88"/>
      <c r="I423" s="88"/>
      <c r="J423" s="89"/>
      <c r="K423" s="6" t="s">
        <v>1161</v>
      </c>
      <c r="L423" s="89"/>
      <c r="M423" s="6" t="s">
        <v>302</v>
      </c>
      <c r="N423" s="89"/>
      <c r="O423" s="3">
        <v>0</v>
      </c>
      <c r="P423" s="2">
        <v>0</v>
      </c>
      <c r="Q423" s="2">
        <v>0</v>
      </c>
      <c r="R423" s="2">
        <v>0</v>
      </c>
      <c r="S423" s="3">
        <v>0</v>
      </c>
      <c r="T423" s="3">
        <f>O423+(P423*'Total Mantenimiento Anual 2021'!$N$7)+(R423*'Total Mantenimiento Anual 2021'!$N$7)+S423</f>
        <v>0</v>
      </c>
    </row>
    <row r="424" spans="1:20" ht="14.25">
      <c r="A424" s="6" t="s">
        <v>943</v>
      </c>
      <c r="B424" s="88"/>
      <c r="C424" s="89"/>
      <c r="D424" s="6" t="s">
        <v>973</v>
      </c>
      <c r="E424" s="89"/>
      <c r="F424" s="2" t="s">
        <v>260</v>
      </c>
      <c r="G424" s="6" t="s">
        <v>1162</v>
      </c>
      <c r="H424" s="88"/>
      <c r="I424" s="88"/>
      <c r="J424" s="89"/>
      <c r="K424" s="6" t="s">
        <v>1163</v>
      </c>
      <c r="L424" s="89"/>
      <c r="M424" s="6" t="s">
        <v>302</v>
      </c>
      <c r="N424" s="89"/>
      <c r="O424" s="3">
        <v>0</v>
      </c>
      <c r="P424" s="2">
        <v>0</v>
      </c>
      <c r="Q424" s="2">
        <v>0</v>
      </c>
      <c r="R424" s="2">
        <v>0</v>
      </c>
      <c r="S424" s="3">
        <v>0</v>
      </c>
      <c r="T424" s="3">
        <f>O424+(P424*'Total Mantenimiento Anual 2021'!$N$7)+(R424*'Total Mantenimiento Anual 2021'!$N$7)+S424</f>
        <v>0</v>
      </c>
    </row>
    <row r="425" spans="1:20" ht="14.25">
      <c r="A425" s="6" t="s">
        <v>943</v>
      </c>
      <c r="B425" s="88"/>
      <c r="C425" s="89"/>
      <c r="D425" s="6" t="s">
        <v>973</v>
      </c>
      <c r="E425" s="89"/>
      <c r="F425" s="2" t="s">
        <v>260</v>
      </c>
      <c r="G425" s="6" t="s">
        <v>1164</v>
      </c>
      <c r="H425" s="88"/>
      <c r="I425" s="88"/>
      <c r="J425" s="89"/>
      <c r="K425" s="6" t="s">
        <v>1165</v>
      </c>
      <c r="L425" s="89"/>
      <c r="M425" s="6" t="s">
        <v>302</v>
      </c>
      <c r="N425" s="89"/>
      <c r="O425" s="3">
        <v>0</v>
      </c>
      <c r="P425" s="2">
        <v>0</v>
      </c>
      <c r="Q425" s="2">
        <v>0</v>
      </c>
      <c r="R425" s="2">
        <v>0</v>
      </c>
      <c r="S425" s="3">
        <v>0</v>
      </c>
      <c r="T425" s="3">
        <f>O425+(P425*'Total Mantenimiento Anual 2021'!$N$7)+(R425*'Total Mantenimiento Anual 2021'!$N$7)+S425</f>
        <v>0</v>
      </c>
    </row>
    <row r="426" spans="1:20" ht="14.25">
      <c r="A426" s="6" t="s">
        <v>943</v>
      </c>
      <c r="B426" s="88"/>
      <c r="C426" s="89"/>
      <c r="D426" s="6" t="s">
        <v>973</v>
      </c>
      <c r="E426" s="89"/>
      <c r="F426" s="2" t="s">
        <v>260</v>
      </c>
      <c r="G426" s="6" t="s">
        <v>1166</v>
      </c>
      <c r="H426" s="88"/>
      <c r="I426" s="88"/>
      <c r="J426" s="89"/>
      <c r="K426" s="6" t="s">
        <v>1167</v>
      </c>
      <c r="L426" s="89"/>
      <c r="M426" s="6" t="s">
        <v>302</v>
      </c>
      <c r="N426" s="89"/>
      <c r="O426" s="3">
        <v>0</v>
      </c>
      <c r="P426" s="2">
        <v>0</v>
      </c>
      <c r="Q426" s="2">
        <v>0</v>
      </c>
      <c r="R426" s="2">
        <v>0</v>
      </c>
      <c r="S426" s="3">
        <v>0</v>
      </c>
      <c r="T426" s="3">
        <f>O426+(P426*'Total Mantenimiento Anual 2021'!$N$7)+(R426*'Total Mantenimiento Anual 2021'!$N$7)+S426</f>
        <v>0</v>
      </c>
    </row>
    <row r="427" spans="1:20" ht="14.25">
      <c r="A427" s="6" t="s">
        <v>943</v>
      </c>
      <c r="B427" s="88"/>
      <c r="C427" s="89"/>
      <c r="D427" s="6" t="s">
        <v>973</v>
      </c>
      <c r="E427" s="89"/>
      <c r="F427" s="2" t="s">
        <v>260</v>
      </c>
      <c r="G427" s="6" t="s">
        <v>1168</v>
      </c>
      <c r="H427" s="88"/>
      <c r="I427" s="88"/>
      <c r="J427" s="89"/>
      <c r="K427" s="6" t="s">
        <v>1169</v>
      </c>
      <c r="L427" s="89"/>
      <c r="M427" s="6" t="s">
        <v>302</v>
      </c>
      <c r="N427" s="89"/>
      <c r="O427" s="3">
        <v>0</v>
      </c>
      <c r="P427" s="2">
        <v>0</v>
      </c>
      <c r="Q427" s="2">
        <v>0</v>
      </c>
      <c r="R427" s="2">
        <v>0</v>
      </c>
      <c r="S427" s="3">
        <v>0</v>
      </c>
      <c r="T427" s="3">
        <f>O427+(P427*'Total Mantenimiento Anual 2021'!$N$7)+(R427*'Total Mantenimiento Anual 2021'!$N$7)+S427</f>
        <v>0</v>
      </c>
    </row>
    <row r="428" spans="1:20" ht="14.25">
      <c r="A428" s="6" t="s">
        <v>943</v>
      </c>
      <c r="B428" s="88"/>
      <c r="C428" s="89"/>
      <c r="D428" s="6" t="s">
        <v>973</v>
      </c>
      <c r="E428" s="89"/>
      <c r="F428" s="2" t="s">
        <v>260</v>
      </c>
      <c r="G428" s="6" t="s">
        <v>1170</v>
      </c>
      <c r="H428" s="88"/>
      <c r="I428" s="88"/>
      <c r="J428" s="89"/>
      <c r="K428" s="6" t="s">
        <v>1171</v>
      </c>
      <c r="L428" s="89"/>
      <c r="M428" s="6" t="s">
        <v>302</v>
      </c>
      <c r="N428" s="89"/>
      <c r="O428" s="3">
        <v>0</v>
      </c>
      <c r="P428" s="2">
        <v>0</v>
      </c>
      <c r="Q428" s="2">
        <v>0</v>
      </c>
      <c r="R428" s="2">
        <v>0</v>
      </c>
      <c r="S428" s="3">
        <v>0</v>
      </c>
      <c r="T428" s="3">
        <f>O428+(P428*'Total Mantenimiento Anual 2021'!$N$7)+(R428*'Total Mantenimiento Anual 2021'!$N$7)+S428</f>
        <v>0</v>
      </c>
    </row>
    <row r="429" spans="1:20" ht="14.25">
      <c r="A429" s="6" t="s">
        <v>943</v>
      </c>
      <c r="B429" s="88"/>
      <c r="C429" s="89"/>
      <c r="D429" s="6" t="s">
        <v>973</v>
      </c>
      <c r="E429" s="89"/>
      <c r="F429" s="2" t="s">
        <v>260</v>
      </c>
      <c r="G429" s="6" t="s">
        <v>1172</v>
      </c>
      <c r="H429" s="88"/>
      <c r="I429" s="88"/>
      <c r="J429" s="89"/>
      <c r="K429" s="6" t="s">
        <v>1173</v>
      </c>
      <c r="L429" s="89"/>
      <c r="M429" s="6" t="s">
        <v>302</v>
      </c>
      <c r="N429" s="89"/>
      <c r="O429" s="3">
        <v>0</v>
      </c>
      <c r="P429" s="2">
        <v>0</v>
      </c>
      <c r="Q429" s="2">
        <v>0</v>
      </c>
      <c r="R429" s="2">
        <v>0</v>
      </c>
      <c r="S429" s="3">
        <v>0</v>
      </c>
      <c r="T429" s="3">
        <f>O429+(P429*'Total Mantenimiento Anual 2021'!$N$7)+(R429*'Total Mantenimiento Anual 2021'!$N$7)+S429</f>
        <v>0</v>
      </c>
    </row>
    <row r="430" spans="1:20" ht="14.25">
      <c r="A430" s="6" t="s">
        <v>943</v>
      </c>
      <c r="B430" s="88"/>
      <c r="C430" s="89"/>
      <c r="D430" s="6" t="s">
        <v>973</v>
      </c>
      <c r="E430" s="89"/>
      <c r="F430" s="2" t="s">
        <v>260</v>
      </c>
      <c r="G430" s="6" t="s">
        <v>1174</v>
      </c>
      <c r="H430" s="88"/>
      <c r="I430" s="88"/>
      <c r="J430" s="89"/>
      <c r="K430" s="6" t="s">
        <v>1175</v>
      </c>
      <c r="L430" s="89"/>
      <c r="M430" s="6" t="s">
        <v>302</v>
      </c>
      <c r="N430" s="89"/>
      <c r="O430" s="3">
        <v>0</v>
      </c>
      <c r="P430" s="2">
        <v>0</v>
      </c>
      <c r="Q430" s="2">
        <v>0</v>
      </c>
      <c r="R430" s="2">
        <v>0</v>
      </c>
      <c r="S430" s="3">
        <v>0</v>
      </c>
      <c r="T430" s="3">
        <f>O430+(P430*'Total Mantenimiento Anual 2021'!$N$7)+(R430*'Total Mantenimiento Anual 2021'!$N$7)+S430</f>
        <v>0</v>
      </c>
    </row>
    <row r="431" spans="1:20" ht="14.25">
      <c r="A431" s="6" t="s">
        <v>943</v>
      </c>
      <c r="B431" s="88"/>
      <c r="C431" s="89"/>
      <c r="D431" s="6" t="s">
        <v>973</v>
      </c>
      <c r="E431" s="89"/>
      <c r="F431" s="2" t="s">
        <v>260</v>
      </c>
      <c r="G431" s="6" t="s">
        <v>1176</v>
      </c>
      <c r="H431" s="88"/>
      <c r="I431" s="88"/>
      <c r="J431" s="89"/>
      <c r="K431" s="6" t="s">
        <v>1177</v>
      </c>
      <c r="L431" s="89"/>
      <c r="M431" s="6" t="s">
        <v>302</v>
      </c>
      <c r="N431" s="89"/>
      <c r="O431" s="3">
        <v>0</v>
      </c>
      <c r="P431" s="2">
        <v>0</v>
      </c>
      <c r="Q431" s="2">
        <v>0</v>
      </c>
      <c r="R431" s="2">
        <v>0</v>
      </c>
      <c r="S431" s="3">
        <v>0</v>
      </c>
      <c r="T431" s="3">
        <f>O431+(P431*'Total Mantenimiento Anual 2021'!$N$7)+(R431*'Total Mantenimiento Anual 2021'!$N$7)+S431</f>
        <v>0</v>
      </c>
    </row>
    <row r="432" spans="1:20" ht="14.25">
      <c r="A432" s="6" t="s">
        <v>943</v>
      </c>
      <c r="B432" s="88"/>
      <c r="C432" s="89"/>
      <c r="D432" s="6" t="s">
        <v>973</v>
      </c>
      <c r="E432" s="89"/>
      <c r="F432" s="2" t="s">
        <v>260</v>
      </c>
      <c r="G432" s="6" t="s">
        <v>1178</v>
      </c>
      <c r="H432" s="88"/>
      <c r="I432" s="88"/>
      <c r="J432" s="89"/>
      <c r="K432" s="6" t="s">
        <v>1179</v>
      </c>
      <c r="L432" s="89"/>
      <c r="M432" s="6" t="s">
        <v>302</v>
      </c>
      <c r="N432" s="89"/>
      <c r="O432" s="3">
        <v>0</v>
      </c>
      <c r="P432" s="2">
        <v>0</v>
      </c>
      <c r="Q432" s="2">
        <v>0</v>
      </c>
      <c r="R432" s="2">
        <v>0</v>
      </c>
      <c r="S432" s="3">
        <v>0</v>
      </c>
      <c r="T432" s="3">
        <f>O432+(P432*'Total Mantenimiento Anual 2021'!$N$7)+(R432*'Total Mantenimiento Anual 2021'!$N$7)+S432</f>
        <v>0</v>
      </c>
    </row>
    <row r="433" spans="1:20" ht="14.25">
      <c r="A433" s="6" t="s">
        <v>943</v>
      </c>
      <c r="B433" s="88"/>
      <c r="C433" s="89"/>
      <c r="D433" s="6" t="s">
        <v>966</v>
      </c>
      <c r="E433" s="89"/>
      <c r="F433" s="2" t="s">
        <v>246</v>
      </c>
      <c r="G433" s="6" t="s">
        <v>1180</v>
      </c>
      <c r="H433" s="88"/>
      <c r="I433" s="88"/>
      <c r="J433" s="89"/>
      <c r="K433" s="6" t="s">
        <v>1181</v>
      </c>
      <c r="L433" s="89"/>
      <c r="M433" s="6" t="s">
        <v>302</v>
      </c>
      <c r="N433" s="89"/>
      <c r="O433" s="3">
        <v>0</v>
      </c>
      <c r="P433" s="2">
        <v>0</v>
      </c>
      <c r="Q433" s="2">
        <v>0</v>
      </c>
      <c r="R433" s="2">
        <v>0</v>
      </c>
      <c r="S433" s="3">
        <v>0</v>
      </c>
      <c r="T433" s="3">
        <f>O433+(P433*'Total Mantenimiento Anual 2021'!$N$7)+(R433*'Total Mantenimiento Anual 2021'!$N$7)+S433</f>
        <v>0</v>
      </c>
    </row>
    <row r="434" spans="1:20" ht="14.25">
      <c r="A434" s="6" t="s">
        <v>943</v>
      </c>
      <c r="B434" s="88"/>
      <c r="C434" s="89"/>
      <c r="D434" s="6" t="s">
        <v>966</v>
      </c>
      <c r="E434" s="89"/>
      <c r="F434" s="2" t="s">
        <v>246</v>
      </c>
      <c r="G434" s="6" t="s">
        <v>1182</v>
      </c>
      <c r="H434" s="88"/>
      <c r="I434" s="88"/>
      <c r="J434" s="89"/>
      <c r="K434" s="6" t="s">
        <v>1183</v>
      </c>
      <c r="L434" s="89"/>
      <c r="M434" s="6" t="s">
        <v>302</v>
      </c>
      <c r="N434" s="89"/>
      <c r="O434" s="3">
        <v>0</v>
      </c>
      <c r="P434" s="2">
        <v>0</v>
      </c>
      <c r="Q434" s="2">
        <v>1</v>
      </c>
      <c r="R434" s="2">
        <v>2</v>
      </c>
      <c r="S434" s="3">
        <v>0</v>
      </c>
      <c r="T434" s="3">
        <f>O434+(P434*'Total Mantenimiento Anual 2021'!$N$7)+(R434*'Total Mantenimiento Anual 2021'!$N$7)+S434</f>
        <v>18518.518518518518</v>
      </c>
    </row>
    <row r="435" spans="1:20" ht="14.25">
      <c r="A435" s="6" t="s">
        <v>943</v>
      </c>
      <c r="B435" s="88"/>
      <c r="C435" s="89"/>
      <c r="D435" s="6" t="s">
        <v>966</v>
      </c>
      <c r="E435" s="89"/>
      <c r="F435" s="2" t="s">
        <v>246</v>
      </c>
      <c r="G435" s="6" t="s">
        <v>1184</v>
      </c>
      <c r="H435" s="88"/>
      <c r="I435" s="88"/>
      <c r="J435" s="89"/>
      <c r="K435" s="6" t="s">
        <v>1185</v>
      </c>
      <c r="L435" s="89"/>
      <c r="M435" s="6" t="s">
        <v>302</v>
      </c>
      <c r="N435" s="89"/>
      <c r="O435" s="3">
        <v>0</v>
      </c>
      <c r="P435" s="2">
        <v>0</v>
      </c>
      <c r="Q435" s="2">
        <v>0</v>
      </c>
      <c r="R435" s="2">
        <v>0</v>
      </c>
      <c r="S435" s="3">
        <v>0</v>
      </c>
      <c r="T435" s="3">
        <f>O435+(P435*'Total Mantenimiento Anual 2021'!$N$7)+(R435*'Total Mantenimiento Anual 2021'!$N$7)+S435</f>
        <v>0</v>
      </c>
    </row>
    <row r="436" spans="1:20" ht="14.25">
      <c r="A436" s="6" t="s">
        <v>943</v>
      </c>
      <c r="B436" s="88"/>
      <c r="C436" s="89"/>
      <c r="D436" s="6" t="s">
        <v>966</v>
      </c>
      <c r="E436" s="89"/>
      <c r="F436" s="2" t="s">
        <v>246</v>
      </c>
      <c r="G436" s="6" t="s">
        <v>1186</v>
      </c>
      <c r="H436" s="88"/>
      <c r="I436" s="88"/>
      <c r="J436" s="89"/>
      <c r="K436" s="6" t="s">
        <v>1187</v>
      </c>
      <c r="L436" s="89"/>
      <c r="M436" s="6" t="s">
        <v>302</v>
      </c>
      <c r="N436" s="89"/>
      <c r="O436" s="3">
        <v>0</v>
      </c>
      <c r="P436" s="2">
        <v>0</v>
      </c>
      <c r="Q436" s="2">
        <v>0</v>
      </c>
      <c r="R436" s="2">
        <v>0</v>
      </c>
      <c r="S436" s="3">
        <v>0</v>
      </c>
      <c r="T436" s="3">
        <f>O436+(P436*'Total Mantenimiento Anual 2021'!$N$7)+(R436*'Total Mantenimiento Anual 2021'!$N$7)+S436</f>
        <v>0</v>
      </c>
    </row>
    <row r="437" spans="1:20" ht="14.25">
      <c r="A437" s="6" t="s">
        <v>943</v>
      </c>
      <c r="B437" s="88"/>
      <c r="C437" s="89"/>
      <c r="D437" s="6" t="s">
        <v>966</v>
      </c>
      <c r="E437" s="89"/>
      <c r="F437" s="2" t="s">
        <v>246</v>
      </c>
      <c r="G437" s="6" t="s">
        <v>1188</v>
      </c>
      <c r="H437" s="88"/>
      <c r="I437" s="88"/>
      <c r="J437" s="89"/>
      <c r="K437" s="6" t="s">
        <v>1189</v>
      </c>
      <c r="L437" s="89"/>
      <c r="M437" s="6" t="s">
        <v>302</v>
      </c>
      <c r="N437" s="89"/>
      <c r="O437" s="3">
        <v>2175998</v>
      </c>
      <c r="P437" s="2">
        <v>0</v>
      </c>
      <c r="Q437" s="2">
        <v>1</v>
      </c>
      <c r="R437" s="2">
        <v>3</v>
      </c>
      <c r="S437" s="3">
        <v>0</v>
      </c>
      <c r="T437" s="3">
        <f>O437+(P437*'Total Mantenimiento Anual 2021'!$N$7)+(R437*'Total Mantenimiento Anual 2021'!$N$7)+S437</f>
        <v>2203775.777777778</v>
      </c>
    </row>
    <row r="438" spans="1:20" ht="14.25">
      <c r="A438" s="6" t="s">
        <v>943</v>
      </c>
      <c r="B438" s="88"/>
      <c r="C438" s="89"/>
      <c r="D438" s="6" t="s">
        <v>944</v>
      </c>
      <c r="E438" s="89"/>
      <c r="F438" s="2" t="s">
        <v>945</v>
      </c>
      <c r="G438" s="6" t="s">
        <v>1190</v>
      </c>
      <c r="H438" s="88"/>
      <c r="I438" s="88"/>
      <c r="J438" s="89"/>
      <c r="K438" s="6" t="s">
        <v>1191</v>
      </c>
      <c r="L438" s="89"/>
      <c r="M438" s="6" t="s">
        <v>302</v>
      </c>
      <c r="N438" s="89"/>
      <c r="O438" s="3">
        <v>0</v>
      </c>
      <c r="P438" s="2">
        <v>0</v>
      </c>
      <c r="Q438" s="2">
        <v>0</v>
      </c>
      <c r="R438" s="2">
        <v>0</v>
      </c>
      <c r="S438" s="3">
        <v>0</v>
      </c>
      <c r="T438" s="3">
        <f>O438+(P438*'Total Mantenimiento Anual 2021'!$N$7)+(R438*'Total Mantenimiento Anual 2021'!$N$7)+S438</f>
        <v>0</v>
      </c>
    </row>
    <row r="439" spans="1:20" ht="14.25">
      <c r="A439" s="6" t="s">
        <v>943</v>
      </c>
      <c r="B439" s="88"/>
      <c r="C439" s="89"/>
      <c r="D439" s="6" t="s">
        <v>973</v>
      </c>
      <c r="E439" s="89"/>
      <c r="F439" s="2" t="s">
        <v>260</v>
      </c>
      <c r="G439" s="6" t="s">
        <v>1192</v>
      </c>
      <c r="H439" s="88"/>
      <c r="I439" s="88"/>
      <c r="J439" s="89"/>
      <c r="K439" s="6" t="s">
        <v>1193</v>
      </c>
      <c r="L439" s="89"/>
      <c r="M439" s="6" t="s">
        <v>302</v>
      </c>
      <c r="N439" s="89"/>
      <c r="O439" s="3">
        <v>0</v>
      </c>
      <c r="P439" s="2">
        <v>1</v>
      </c>
      <c r="Q439" s="2">
        <v>0</v>
      </c>
      <c r="R439" s="2">
        <v>0</v>
      </c>
      <c r="S439" s="3">
        <v>0</v>
      </c>
      <c r="T439" s="3">
        <f>O439+(P439*'Total Mantenimiento Anual 2021'!$N$7)+(R439*'Total Mantenimiento Anual 2021'!$N$7)+S439</f>
        <v>9259.2592592592591</v>
      </c>
    </row>
    <row r="440" spans="1:20" ht="14.25">
      <c r="A440" s="6" t="s">
        <v>943</v>
      </c>
      <c r="B440" s="88"/>
      <c r="C440" s="89"/>
      <c r="D440" s="6" t="s">
        <v>948</v>
      </c>
      <c r="E440" s="89"/>
      <c r="F440" s="2" t="s">
        <v>246</v>
      </c>
      <c r="G440" s="6" t="s">
        <v>1194</v>
      </c>
      <c r="H440" s="88"/>
      <c r="I440" s="88"/>
      <c r="J440" s="89"/>
      <c r="K440" s="6" t="s">
        <v>1195</v>
      </c>
      <c r="L440" s="89"/>
      <c r="M440" s="6" t="s">
        <v>1196</v>
      </c>
      <c r="N440" s="89"/>
      <c r="O440" s="3">
        <v>0</v>
      </c>
      <c r="P440" s="2">
        <v>0</v>
      </c>
      <c r="Q440" s="2">
        <v>0</v>
      </c>
      <c r="R440" s="2">
        <v>0</v>
      </c>
      <c r="S440" s="3">
        <v>0</v>
      </c>
      <c r="T440" s="3">
        <f>O440+(P440*'Total Mantenimiento Anual 2021'!$N$7)+(R440*'Total Mantenimiento Anual 2021'!$N$7)+S440</f>
        <v>0</v>
      </c>
    </row>
    <row r="441" spans="1:20" ht="14.25">
      <c r="A441" s="6" t="s">
        <v>1197</v>
      </c>
      <c r="B441" s="88"/>
      <c r="C441" s="89"/>
      <c r="D441" s="6" t="s">
        <v>1198</v>
      </c>
      <c r="E441" s="89"/>
      <c r="F441" s="2" t="s">
        <v>1199</v>
      </c>
      <c r="G441" s="6" t="s">
        <v>1200</v>
      </c>
      <c r="H441" s="88"/>
      <c r="I441" s="88"/>
      <c r="J441" s="89"/>
      <c r="K441" s="6" t="s">
        <v>1201</v>
      </c>
      <c r="L441" s="89"/>
      <c r="M441" s="6" t="s">
        <v>106</v>
      </c>
      <c r="N441" s="89"/>
      <c r="O441" s="3">
        <v>0</v>
      </c>
      <c r="P441" s="2">
        <v>0</v>
      </c>
      <c r="Q441" s="2">
        <v>0</v>
      </c>
      <c r="R441" s="2">
        <v>0</v>
      </c>
      <c r="S441" s="3">
        <v>0</v>
      </c>
      <c r="T441" s="3">
        <f>O441+(P441*'Total Mantenimiento Anual 2021'!$N$7)+(R441*'Total Mantenimiento Anual 2021'!$N$7)+S441</f>
        <v>0</v>
      </c>
    </row>
    <row r="442" spans="1:20" ht="14.25">
      <c r="A442" s="6" t="s">
        <v>1197</v>
      </c>
      <c r="B442" s="88"/>
      <c r="C442" s="89"/>
      <c r="D442" s="6" t="s">
        <v>1198</v>
      </c>
      <c r="E442" s="89"/>
      <c r="F442" s="2" t="s">
        <v>1199</v>
      </c>
      <c r="G442" s="6" t="s">
        <v>1202</v>
      </c>
      <c r="H442" s="88"/>
      <c r="I442" s="88"/>
      <c r="J442" s="89"/>
      <c r="K442" s="6" t="s">
        <v>1203</v>
      </c>
      <c r="L442" s="89"/>
      <c r="M442" s="6" t="s">
        <v>106</v>
      </c>
      <c r="N442" s="89"/>
      <c r="O442" s="3">
        <v>0</v>
      </c>
      <c r="P442" s="2">
        <v>0</v>
      </c>
      <c r="Q442" s="2">
        <v>0</v>
      </c>
      <c r="R442" s="2">
        <v>0</v>
      </c>
      <c r="S442" s="3">
        <v>0</v>
      </c>
      <c r="T442" s="3">
        <f>O442+(P442*'Total Mantenimiento Anual 2021'!$N$7)+(R442*'Total Mantenimiento Anual 2021'!$N$7)+S442</f>
        <v>0</v>
      </c>
    </row>
    <row r="443" spans="1:20" ht="14.25">
      <c r="A443" s="6" t="s">
        <v>1197</v>
      </c>
      <c r="B443" s="88"/>
      <c r="C443" s="89"/>
      <c r="D443" s="6" t="s">
        <v>1198</v>
      </c>
      <c r="E443" s="89"/>
      <c r="F443" s="2" t="s">
        <v>1199</v>
      </c>
      <c r="G443" s="6" t="s">
        <v>1204</v>
      </c>
      <c r="H443" s="88"/>
      <c r="I443" s="88"/>
      <c r="J443" s="89"/>
      <c r="K443" s="6" t="s">
        <v>1205</v>
      </c>
      <c r="L443" s="89"/>
      <c r="M443" s="6" t="s">
        <v>106</v>
      </c>
      <c r="N443" s="89"/>
      <c r="O443" s="3">
        <v>0</v>
      </c>
      <c r="P443" s="2">
        <v>0</v>
      </c>
      <c r="Q443" s="2">
        <v>0</v>
      </c>
      <c r="R443" s="2">
        <v>0</v>
      </c>
      <c r="S443" s="3">
        <v>0</v>
      </c>
      <c r="T443" s="3">
        <f>O443+(P443*'Total Mantenimiento Anual 2021'!$N$7)+(R443*'Total Mantenimiento Anual 2021'!$N$7)+S443</f>
        <v>0</v>
      </c>
    </row>
    <row r="444" spans="1:20" ht="14.25">
      <c r="A444" s="6" t="s">
        <v>1206</v>
      </c>
      <c r="B444" s="88"/>
      <c r="C444" s="89"/>
      <c r="D444" s="6" t="s">
        <v>1207</v>
      </c>
      <c r="E444" s="89"/>
      <c r="F444" s="2" t="s">
        <v>330</v>
      </c>
      <c r="G444" s="6" t="s">
        <v>1208</v>
      </c>
      <c r="H444" s="88"/>
      <c r="I444" s="88"/>
      <c r="J444" s="89"/>
      <c r="K444" s="6" t="s">
        <v>1209</v>
      </c>
      <c r="L444" s="89"/>
      <c r="M444" s="6" t="s">
        <v>310</v>
      </c>
      <c r="N444" s="89"/>
      <c r="O444" s="3">
        <v>0</v>
      </c>
      <c r="P444" s="2">
        <v>0</v>
      </c>
      <c r="Q444" s="2">
        <v>0</v>
      </c>
      <c r="R444" s="2">
        <v>0</v>
      </c>
      <c r="S444" s="3">
        <v>0</v>
      </c>
      <c r="T444" s="3">
        <f>O444+(P444*'Total Mantenimiento Anual 2021'!$N$7)+(R444*'Total Mantenimiento Anual 2021'!$N$7)+S444</f>
        <v>0</v>
      </c>
    </row>
    <row r="445" spans="1:20" ht="14.25">
      <c r="A445" s="6" t="s">
        <v>1210</v>
      </c>
      <c r="B445" s="88"/>
      <c r="C445" s="89"/>
      <c r="D445" s="6" t="s">
        <v>1211</v>
      </c>
      <c r="E445" s="89"/>
      <c r="F445" s="2" t="s">
        <v>260</v>
      </c>
      <c r="G445" s="6" t="s">
        <v>1212</v>
      </c>
      <c r="H445" s="88"/>
      <c r="I445" s="88"/>
      <c r="J445" s="89"/>
      <c r="K445" s="6" t="s">
        <v>1213</v>
      </c>
      <c r="L445" s="89"/>
      <c r="M445" s="6" t="s">
        <v>328</v>
      </c>
      <c r="N445" s="89"/>
      <c r="O445" s="3">
        <v>0</v>
      </c>
      <c r="P445" s="2">
        <v>0</v>
      </c>
      <c r="Q445" s="2">
        <v>0</v>
      </c>
      <c r="R445" s="2">
        <v>0</v>
      </c>
      <c r="S445" s="3">
        <v>0</v>
      </c>
      <c r="T445" s="3">
        <f>O445+(P445*'Total Mantenimiento Anual 2021'!$N$7)+(R445*'Total Mantenimiento Anual 2021'!$N$7)+S445</f>
        <v>0</v>
      </c>
    </row>
    <row r="446" spans="1:20" ht="14.25">
      <c r="A446" s="6" t="s">
        <v>1210</v>
      </c>
      <c r="B446" s="88"/>
      <c r="C446" s="89"/>
      <c r="D446" s="6" t="s">
        <v>1211</v>
      </c>
      <c r="E446" s="89"/>
      <c r="F446" s="2" t="s">
        <v>260</v>
      </c>
      <c r="G446" s="6" t="s">
        <v>1214</v>
      </c>
      <c r="H446" s="88"/>
      <c r="I446" s="88"/>
      <c r="J446" s="89"/>
      <c r="K446" s="6" t="s">
        <v>1215</v>
      </c>
      <c r="L446" s="89"/>
      <c r="M446" s="6" t="s">
        <v>35</v>
      </c>
      <c r="N446" s="89"/>
      <c r="O446" s="3">
        <v>0</v>
      </c>
      <c r="P446" s="2">
        <v>0</v>
      </c>
      <c r="Q446" s="2">
        <v>0</v>
      </c>
      <c r="R446" s="2">
        <v>0</v>
      </c>
      <c r="S446" s="3">
        <v>0</v>
      </c>
      <c r="T446" s="3">
        <f>O446+(P446*'Total Mantenimiento Anual 2021'!$N$7)+(R446*'Total Mantenimiento Anual 2021'!$N$7)+S446</f>
        <v>0</v>
      </c>
    </row>
    <row r="447" spans="1:20" ht="14.25">
      <c r="A447" s="6" t="s">
        <v>1210</v>
      </c>
      <c r="B447" s="88"/>
      <c r="C447" s="89"/>
      <c r="D447" s="6" t="s">
        <v>1211</v>
      </c>
      <c r="E447" s="89"/>
      <c r="F447" s="2" t="s">
        <v>260</v>
      </c>
      <c r="G447" s="6" t="s">
        <v>1216</v>
      </c>
      <c r="H447" s="88"/>
      <c r="I447" s="88"/>
      <c r="J447" s="89"/>
      <c r="K447" s="6" t="s">
        <v>1217</v>
      </c>
      <c r="L447" s="89"/>
      <c r="M447" s="6" t="s">
        <v>106</v>
      </c>
      <c r="N447" s="89"/>
      <c r="O447" s="3">
        <v>0</v>
      </c>
      <c r="P447" s="2">
        <v>0</v>
      </c>
      <c r="Q447" s="2">
        <v>0</v>
      </c>
      <c r="R447" s="2">
        <v>0</v>
      </c>
      <c r="S447" s="3">
        <v>0</v>
      </c>
      <c r="T447" s="3">
        <f>O447+(P447*'Total Mantenimiento Anual 2021'!$N$7)+(R447*'Total Mantenimiento Anual 2021'!$N$7)+S447</f>
        <v>0</v>
      </c>
    </row>
    <row r="448" spans="1:20" ht="14.25">
      <c r="A448" s="6" t="s">
        <v>1218</v>
      </c>
      <c r="B448" s="88"/>
      <c r="C448" s="89"/>
      <c r="D448" s="6" t="s">
        <v>1219</v>
      </c>
      <c r="E448" s="89"/>
      <c r="F448" s="2" t="s">
        <v>1220</v>
      </c>
      <c r="G448" s="6" t="s">
        <v>1221</v>
      </c>
      <c r="H448" s="88"/>
      <c r="I448" s="88"/>
      <c r="J448" s="89"/>
      <c r="K448" s="6" t="s">
        <v>1222</v>
      </c>
      <c r="L448" s="89"/>
      <c r="M448" s="6" t="s">
        <v>40</v>
      </c>
      <c r="N448" s="89"/>
      <c r="O448" s="3">
        <v>0</v>
      </c>
      <c r="P448" s="2">
        <v>0</v>
      </c>
      <c r="Q448" s="2">
        <v>0</v>
      </c>
      <c r="R448" s="2">
        <v>0</v>
      </c>
      <c r="S448" s="3">
        <v>0</v>
      </c>
      <c r="T448" s="3">
        <f>O448+(P448*'Total Mantenimiento Anual 2021'!$N$7)+(R448*'Total Mantenimiento Anual 2021'!$N$7)+S448</f>
        <v>0</v>
      </c>
    </row>
    <row r="449" spans="1:20" ht="14.25">
      <c r="A449" s="6" t="s">
        <v>1218</v>
      </c>
      <c r="B449" s="88"/>
      <c r="C449" s="89"/>
      <c r="D449" s="6" t="s">
        <v>1219</v>
      </c>
      <c r="E449" s="89"/>
      <c r="F449" s="2" t="s">
        <v>1220</v>
      </c>
      <c r="G449" s="6" t="s">
        <v>1223</v>
      </c>
      <c r="H449" s="88"/>
      <c r="I449" s="88"/>
      <c r="J449" s="89"/>
      <c r="K449" s="6" t="s">
        <v>117</v>
      </c>
      <c r="L449" s="89"/>
      <c r="M449" s="6" t="s">
        <v>40</v>
      </c>
      <c r="N449" s="89"/>
      <c r="O449" s="3">
        <v>0</v>
      </c>
      <c r="P449" s="2">
        <v>0</v>
      </c>
      <c r="Q449" s="2">
        <v>0</v>
      </c>
      <c r="R449" s="2">
        <v>0</v>
      </c>
      <c r="S449" s="3">
        <v>0</v>
      </c>
      <c r="T449" s="3">
        <f>O449+(P449*'Total Mantenimiento Anual 2021'!$N$7)+(R449*'Total Mantenimiento Anual 2021'!$N$7)+S449</f>
        <v>0</v>
      </c>
    </row>
    <row r="450" spans="1:20" ht="14.25">
      <c r="A450" s="6" t="s">
        <v>1218</v>
      </c>
      <c r="B450" s="88"/>
      <c r="C450" s="89"/>
      <c r="D450" s="6" t="s">
        <v>1219</v>
      </c>
      <c r="E450" s="89"/>
      <c r="F450" s="2" t="s">
        <v>1220</v>
      </c>
      <c r="G450" s="6" t="s">
        <v>1224</v>
      </c>
      <c r="H450" s="88"/>
      <c r="I450" s="88"/>
      <c r="J450" s="89"/>
      <c r="K450" s="6" t="s">
        <v>117</v>
      </c>
      <c r="L450" s="89"/>
      <c r="M450" s="6" t="s">
        <v>40</v>
      </c>
      <c r="N450" s="89"/>
      <c r="O450" s="3">
        <v>0</v>
      </c>
      <c r="P450" s="2">
        <v>0</v>
      </c>
      <c r="Q450" s="2">
        <v>0</v>
      </c>
      <c r="R450" s="2">
        <v>0</v>
      </c>
      <c r="S450" s="3">
        <v>0</v>
      </c>
      <c r="T450" s="3">
        <f>O450+(P450*'Total Mantenimiento Anual 2021'!$N$7)+(R450*'Total Mantenimiento Anual 2021'!$N$7)+S450</f>
        <v>0</v>
      </c>
    </row>
    <row r="451" spans="1:20" ht="14.25">
      <c r="A451" s="6" t="s">
        <v>1218</v>
      </c>
      <c r="B451" s="88"/>
      <c r="C451" s="89"/>
      <c r="D451" s="6" t="s">
        <v>1219</v>
      </c>
      <c r="E451" s="89"/>
      <c r="F451" s="2" t="s">
        <v>1220</v>
      </c>
      <c r="G451" s="6" t="s">
        <v>1225</v>
      </c>
      <c r="H451" s="88"/>
      <c r="I451" s="88"/>
      <c r="J451" s="89"/>
      <c r="K451" s="6" t="s">
        <v>220</v>
      </c>
      <c r="L451" s="89"/>
      <c r="M451" s="6" t="s">
        <v>40</v>
      </c>
      <c r="N451" s="89"/>
      <c r="O451" s="3">
        <v>0</v>
      </c>
      <c r="P451" s="2">
        <v>0</v>
      </c>
      <c r="Q451" s="2">
        <v>0</v>
      </c>
      <c r="R451" s="2">
        <v>0</v>
      </c>
      <c r="S451" s="3">
        <v>0</v>
      </c>
      <c r="T451" s="3">
        <f>O451+(P451*'Total Mantenimiento Anual 2021'!$N$7)+(R451*'Total Mantenimiento Anual 2021'!$N$7)+S451</f>
        <v>0</v>
      </c>
    </row>
    <row r="452" spans="1:20" ht="14.25">
      <c r="A452" s="6" t="s">
        <v>1226</v>
      </c>
      <c r="B452" s="88"/>
      <c r="C452" s="89"/>
      <c r="D452" s="6" t="s">
        <v>1227</v>
      </c>
      <c r="E452" s="89"/>
      <c r="F452" s="2" t="s">
        <v>777</v>
      </c>
      <c r="G452" s="6" t="s">
        <v>1228</v>
      </c>
      <c r="H452" s="88"/>
      <c r="I452" s="88"/>
      <c r="J452" s="89"/>
      <c r="K452" s="6" t="s">
        <v>1229</v>
      </c>
      <c r="L452" s="89"/>
      <c r="M452" s="6" t="s">
        <v>35</v>
      </c>
      <c r="N452" s="89"/>
      <c r="O452" s="3">
        <v>0</v>
      </c>
      <c r="P452" s="2">
        <v>0</v>
      </c>
      <c r="Q452" s="2">
        <v>0</v>
      </c>
      <c r="R452" s="2">
        <v>0</v>
      </c>
      <c r="S452" s="3">
        <v>0</v>
      </c>
      <c r="T452" s="3">
        <f>O452+(P452*'Total Mantenimiento Anual 2021'!$N$7)+(R452*'Total Mantenimiento Anual 2021'!$N$7)+S452</f>
        <v>0</v>
      </c>
    </row>
    <row r="453" spans="1:20" ht="14.25">
      <c r="A453" s="6" t="s">
        <v>1226</v>
      </c>
      <c r="B453" s="88"/>
      <c r="C453" s="89"/>
      <c r="D453" s="6" t="s">
        <v>1227</v>
      </c>
      <c r="E453" s="89"/>
      <c r="F453" s="2" t="s">
        <v>777</v>
      </c>
      <c r="G453" s="6" t="s">
        <v>1230</v>
      </c>
      <c r="H453" s="88"/>
      <c r="I453" s="88"/>
      <c r="J453" s="89"/>
      <c r="K453" s="6" t="s">
        <v>1231</v>
      </c>
      <c r="L453" s="89"/>
      <c r="M453" s="6" t="s">
        <v>896</v>
      </c>
      <c r="N453" s="89"/>
      <c r="O453" s="3">
        <v>0</v>
      </c>
      <c r="P453" s="2">
        <v>0</v>
      </c>
      <c r="Q453" s="2">
        <v>0</v>
      </c>
      <c r="R453" s="2">
        <v>0</v>
      </c>
      <c r="S453" s="3">
        <v>0</v>
      </c>
      <c r="T453" s="3">
        <f>O453+(P453*'Total Mantenimiento Anual 2021'!$N$7)+(R453*'Total Mantenimiento Anual 2021'!$N$7)+S453</f>
        <v>0</v>
      </c>
    </row>
    <row r="454" spans="1:20" ht="14.25">
      <c r="A454" s="6" t="s">
        <v>1226</v>
      </c>
      <c r="B454" s="88"/>
      <c r="C454" s="89"/>
      <c r="D454" s="6" t="s">
        <v>1227</v>
      </c>
      <c r="E454" s="89"/>
      <c r="F454" s="2" t="s">
        <v>777</v>
      </c>
      <c r="G454" s="6" t="s">
        <v>1232</v>
      </c>
      <c r="H454" s="88"/>
      <c r="I454" s="88"/>
      <c r="J454" s="89"/>
      <c r="K454" s="6" t="s">
        <v>1233</v>
      </c>
      <c r="L454" s="89"/>
      <c r="M454" s="6" t="s">
        <v>106</v>
      </c>
      <c r="N454" s="89"/>
      <c r="O454" s="3">
        <v>0</v>
      </c>
      <c r="P454" s="2">
        <v>0</v>
      </c>
      <c r="Q454" s="2">
        <v>0</v>
      </c>
      <c r="R454" s="2">
        <v>0</v>
      </c>
      <c r="S454" s="3">
        <v>0</v>
      </c>
      <c r="T454" s="3">
        <f>O454+(P454*'Total Mantenimiento Anual 2021'!$N$7)+(R454*'Total Mantenimiento Anual 2021'!$N$7)+S454</f>
        <v>0</v>
      </c>
    </row>
    <row r="455" spans="1:20" ht="14.25">
      <c r="A455" s="6" t="s">
        <v>1234</v>
      </c>
      <c r="B455" s="88"/>
      <c r="C455" s="89"/>
      <c r="D455" s="6" t="s">
        <v>1235</v>
      </c>
      <c r="E455" s="89"/>
      <c r="F455" s="2" t="s">
        <v>1236</v>
      </c>
      <c r="G455" s="6" t="s">
        <v>1237</v>
      </c>
      <c r="H455" s="88"/>
      <c r="I455" s="88"/>
      <c r="J455" s="89"/>
      <c r="K455" s="6" t="s">
        <v>1238</v>
      </c>
      <c r="L455" s="89"/>
      <c r="M455" s="6" t="s">
        <v>99</v>
      </c>
      <c r="N455" s="89"/>
      <c r="O455" s="3">
        <v>0</v>
      </c>
      <c r="P455" s="2">
        <v>0</v>
      </c>
      <c r="Q455" s="2">
        <v>0</v>
      </c>
      <c r="R455" s="2">
        <v>0</v>
      </c>
      <c r="S455" s="3">
        <v>0</v>
      </c>
      <c r="T455" s="3">
        <f>O455+(P455*'Total Mantenimiento Anual 2021'!$N$7)+(R455*'Total Mantenimiento Anual 2021'!$N$7)+S455</f>
        <v>0</v>
      </c>
    </row>
    <row r="456" spans="1:20" ht="14.25">
      <c r="A456" s="6" t="s">
        <v>1234</v>
      </c>
      <c r="B456" s="88"/>
      <c r="C456" s="89"/>
      <c r="D456" s="6" t="s">
        <v>1235</v>
      </c>
      <c r="E456" s="89"/>
      <c r="F456" s="2" t="s">
        <v>1236</v>
      </c>
      <c r="G456" s="6" t="s">
        <v>1239</v>
      </c>
      <c r="H456" s="88"/>
      <c r="I456" s="88"/>
      <c r="J456" s="89"/>
      <c r="K456" s="6" t="s">
        <v>1238</v>
      </c>
      <c r="L456" s="89"/>
      <c r="M456" s="6" t="s">
        <v>99</v>
      </c>
      <c r="N456" s="89"/>
      <c r="O456" s="3">
        <v>0</v>
      </c>
      <c r="P456" s="2">
        <v>0</v>
      </c>
      <c r="Q456" s="2">
        <v>0</v>
      </c>
      <c r="R456" s="2">
        <v>0</v>
      </c>
      <c r="S456" s="3">
        <v>0</v>
      </c>
      <c r="T456" s="3">
        <f>O456+(P456*'Total Mantenimiento Anual 2021'!$N$7)+(R456*'Total Mantenimiento Anual 2021'!$N$7)+S456</f>
        <v>0</v>
      </c>
    </row>
    <row r="457" spans="1:20" ht="14.25">
      <c r="A457" s="6" t="s">
        <v>1234</v>
      </c>
      <c r="B457" s="88"/>
      <c r="C457" s="89"/>
      <c r="D457" s="6" t="s">
        <v>1240</v>
      </c>
      <c r="E457" s="89"/>
      <c r="F457" s="2" t="s">
        <v>1236</v>
      </c>
      <c r="G457" s="6" t="s">
        <v>1241</v>
      </c>
      <c r="H457" s="88"/>
      <c r="I457" s="88"/>
      <c r="J457" s="89"/>
      <c r="K457" s="6" t="s">
        <v>1242</v>
      </c>
      <c r="L457" s="89"/>
      <c r="M457" s="6" t="s">
        <v>99</v>
      </c>
      <c r="N457" s="89"/>
      <c r="O457" s="3">
        <v>0</v>
      </c>
      <c r="P457" s="2">
        <v>0</v>
      </c>
      <c r="Q457" s="2">
        <v>0</v>
      </c>
      <c r="R457" s="2">
        <v>0</v>
      </c>
      <c r="S457" s="3">
        <v>0</v>
      </c>
      <c r="T457" s="3">
        <f>O457+(P457*'Total Mantenimiento Anual 2021'!$N$7)+(R457*'Total Mantenimiento Anual 2021'!$N$7)+S457</f>
        <v>0</v>
      </c>
    </row>
    <row r="458" spans="1:20" ht="14.25">
      <c r="A458" s="6" t="s">
        <v>1243</v>
      </c>
      <c r="B458" s="88"/>
      <c r="C458" s="89"/>
      <c r="D458" s="6" t="s">
        <v>1244</v>
      </c>
      <c r="E458" s="89"/>
      <c r="F458" s="2" t="s">
        <v>1245</v>
      </c>
      <c r="G458" s="6" t="s">
        <v>1246</v>
      </c>
      <c r="H458" s="88"/>
      <c r="I458" s="88"/>
      <c r="J458" s="89"/>
      <c r="K458" s="6" t="s">
        <v>1247</v>
      </c>
      <c r="L458" s="89"/>
      <c r="M458" s="6" t="s">
        <v>318</v>
      </c>
      <c r="N458" s="89"/>
      <c r="O458" s="3">
        <v>0</v>
      </c>
      <c r="P458" s="2">
        <v>2</v>
      </c>
      <c r="Q458" s="2">
        <v>0</v>
      </c>
      <c r="R458" s="2">
        <v>0</v>
      </c>
      <c r="S458" s="3">
        <v>0</v>
      </c>
      <c r="T458" s="3">
        <f>O458+(P458*'Total Mantenimiento Anual 2021'!$N$7)+(R458*'Total Mantenimiento Anual 2021'!$N$7)+S458</f>
        <v>18518.518518518518</v>
      </c>
    </row>
    <row r="459" spans="1:20" ht="14.25">
      <c r="A459" s="6" t="s">
        <v>1248</v>
      </c>
      <c r="B459" s="88"/>
      <c r="C459" s="89"/>
      <c r="D459" s="6" t="s">
        <v>1249</v>
      </c>
      <c r="E459" s="89"/>
      <c r="F459" s="2" t="s">
        <v>1250</v>
      </c>
      <c r="G459" s="6" t="s">
        <v>1251</v>
      </c>
      <c r="H459" s="88"/>
      <c r="I459" s="88"/>
      <c r="J459" s="89"/>
      <c r="K459" s="6" t="s">
        <v>1252</v>
      </c>
      <c r="L459" s="89"/>
      <c r="M459" s="6" t="s">
        <v>30</v>
      </c>
      <c r="N459" s="89"/>
      <c r="O459" s="3">
        <v>0</v>
      </c>
      <c r="P459" s="2">
        <v>0</v>
      </c>
      <c r="Q459" s="2">
        <v>0</v>
      </c>
      <c r="R459" s="2">
        <v>0</v>
      </c>
      <c r="S459" s="3">
        <v>0</v>
      </c>
      <c r="T459" s="3">
        <f>O459+(P459*'Total Mantenimiento Anual 2021'!$N$7)+(R459*'Total Mantenimiento Anual 2021'!$N$7)+S459</f>
        <v>0</v>
      </c>
    </row>
    <row r="460" spans="1:20" ht="14.25">
      <c r="A460" s="6" t="s">
        <v>1248</v>
      </c>
      <c r="B460" s="88"/>
      <c r="C460" s="89"/>
      <c r="D460" s="6" t="s">
        <v>1253</v>
      </c>
      <c r="E460" s="89"/>
      <c r="F460" s="2" t="s">
        <v>457</v>
      </c>
      <c r="G460" s="6" t="s">
        <v>1254</v>
      </c>
      <c r="H460" s="88"/>
      <c r="I460" s="88"/>
      <c r="J460" s="89"/>
      <c r="K460" s="6" t="s">
        <v>1255</v>
      </c>
      <c r="L460" s="89"/>
      <c r="M460" s="6" t="s">
        <v>30</v>
      </c>
      <c r="N460" s="89"/>
      <c r="O460" s="3">
        <v>0</v>
      </c>
      <c r="P460" s="2">
        <v>0</v>
      </c>
      <c r="Q460" s="2">
        <v>0</v>
      </c>
      <c r="R460" s="2">
        <v>0</v>
      </c>
      <c r="S460" s="3">
        <v>0</v>
      </c>
      <c r="T460" s="3">
        <f>O460+(P460*'Total Mantenimiento Anual 2021'!$N$7)+(R460*'Total Mantenimiento Anual 2021'!$N$7)+S460</f>
        <v>0</v>
      </c>
    </row>
    <row r="461" spans="1:20" ht="14.25">
      <c r="A461" s="6" t="s">
        <v>1256</v>
      </c>
      <c r="B461" s="88"/>
      <c r="C461" s="89"/>
      <c r="D461" s="6" t="s">
        <v>1257</v>
      </c>
      <c r="E461" s="89"/>
      <c r="F461" s="2" t="s">
        <v>1258</v>
      </c>
      <c r="G461" s="6" t="s">
        <v>1259</v>
      </c>
      <c r="H461" s="88"/>
      <c r="I461" s="88"/>
      <c r="J461" s="89"/>
      <c r="K461" s="6" t="s">
        <v>1260</v>
      </c>
      <c r="L461" s="89"/>
      <c r="M461" s="6" t="s">
        <v>66</v>
      </c>
      <c r="N461" s="89"/>
      <c r="O461" s="3">
        <v>0</v>
      </c>
      <c r="P461" s="2">
        <v>0</v>
      </c>
      <c r="Q461" s="2">
        <v>0</v>
      </c>
      <c r="R461" s="2">
        <v>0</v>
      </c>
      <c r="S461" s="3">
        <v>0</v>
      </c>
      <c r="T461" s="3">
        <f>O461+(P461*'Total Mantenimiento Anual 2021'!$N$7)+(R461*'Total Mantenimiento Anual 2021'!$N$7)+S461</f>
        <v>0</v>
      </c>
    </row>
    <row r="462" spans="1:20" ht="14.25">
      <c r="A462" s="6" t="s">
        <v>1256</v>
      </c>
      <c r="B462" s="88"/>
      <c r="C462" s="89"/>
      <c r="D462" s="6" t="s">
        <v>1257</v>
      </c>
      <c r="E462" s="89"/>
      <c r="F462" s="2" t="s">
        <v>1258</v>
      </c>
      <c r="G462" s="6" t="s">
        <v>1261</v>
      </c>
      <c r="H462" s="88"/>
      <c r="I462" s="88"/>
      <c r="J462" s="89"/>
      <c r="K462" s="6" t="s">
        <v>1262</v>
      </c>
      <c r="L462" s="89"/>
      <c r="M462" s="6" t="s">
        <v>81</v>
      </c>
      <c r="N462" s="89"/>
      <c r="O462" s="3">
        <v>0</v>
      </c>
      <c r="P462" s="2">
        <v>0</v>
      </c>
      <c r="Q462" s="2">
        <v>0</v>
      </c>
      <c r="R462" s="2">
        <v>0</v>
      </c>
      <c r="S462" s="3">
        <v>0</v>
      </c>
      <c r="T462" s="3">
        <f>O462+(P462*'Total Mantenimiento Anual 2021'!$N$7)+(R462*'Total Mantenimiento Anual 2021'!$N$7)+S462</f>
        <v>0</v>
      </c>
    </row>
    <row r="463" spans="1:20" ht="14.25">
      <c r="A463" s="6" t="s">
        <v>1256</v>
      </c>
      <c r="B463" s="88"/>
      <c r="C463" s="89"/>
      <c r="D463" s="6" t="s">
        <v>1263</v>
      </c>
      <c r="E463" s="89"/>
      <c r="F463" s="2" t="s">
        <v>1258</v>
      </c>
      <c r="G463" s="6" t="s">
        <v>1264</v>
      </c>
      <c r="H463" s="88"/>
      <c r="I463" s="88"/>
      <c r="J463" s="89"/>
      <c r="K463" s="6" t="s">
        <v>1265</v>
      </c>
      <c r="L463" s="89"/>
      <c r="M463" s="6" t="s">
        <v>96</v>
      </c>
      <c r="N463" s="89"/>
      <c r="O463" s="3">
        <v>0</v>
      </c>
      <c r="P463" s="2">
        <v>0</v>
      </c>
      <c r="Q463" s="2">
        <v>0</v>
      </c>
      <c r="R463" s="2">
        <v>0</v>
      </c>
      <c r="S463" s="3">
        <v>0</v>
      </c>
      <c r="T463" s="3">
        <f>O463+(P463*'Total Mantenimiento Anual 2021'!$N$7)+(R463*'Total Mantenimiento Anual 2021'!$N$7)+S463</f>
        <v>0</v>
      </c>
    </row>
    <row r="464" spans="1:20" ht="14.25">
      <c r="A464" s="6" t="s">
        <v>1256</v>
      </c>
      <c r="B464" s="88"/>
      <c r="C464" s="89"/>
      <c r="D464" s="6" t="s">
        <v>1266</v>
      </c>
      <c r="E464" s="89"/>
      <c r="F464" s="2" t="s">
        <v>1267</v>
      </c>
      <c r="G464" s="6" t="s">
        <v>1268</v>
      </c>
      <c r="H464" s="88"/>
      <c r="I464" s="88"/>
      <c r="J464" s="89"/>
      <c r="K464" s="6" t="s">
        <v>1269</v>
      </c>
      <c r="L464" s="89"/>
      <c r="M464" s="6" t="s">
        <v>96</v>
      </c>
      <c r="N464" s="89"/>
      <c r="O464" s="3">
        <v>0</v>
      </c>
      <c r="P464" s="2">
        <v>0</v>
      </c>
      <c r="Q464" s="2">
        <v>0</v>
      </c>
      <c r="R464" s="2">
        <v>0</v>
      </c>
      <c r="S464" s="3">
        <v>0</v>
      </c>
      <c r="T464" s="3">
        <f>O464+(P464*'Total Mantenimiento Anual 2021'!$N$7)+(R464*'Total Mantenimiento Anual 2021'!$N$7)+S464</f>
        <v>0</v>
      </c>
    </row>
    <row r="465" spans="1:20" ht="14.25">
      <c r="A465" s="6" t="s">
        <v>1256</v>
      </c>
      <c r="B465" s="88"/>
      <c r="C465" s="89"/>
      <c r="D465" s="6" t="s">
        <v>1270</v>
      </c>
      <c r="E465" s="89"/>
      <c r="F465" s="2" t="s">
        <v>1271</v>
      </c>
      <c r="G465" s="6" t="s">
        <v>1272</v>
      </c>
      <c r="H465" s="88"/>
      <c r="I465" s="88"/>
      <c r="J465" s="89"/>
      <c r="K465" s="6" t="s">
        <v>1273</v>
      </c>
      <c r="L465" s="89"/>
      <c r="M465" s="6" t="s">
        <v>96</v>
      </c>
      <c r="N465" s="89"/>
      <c r="O465" s="3">
        <v>0</v>
      </c>
      <c r="P465" s="2">
        <v>0</v>
      </c>
      <c r="Q465" s="2">
        <v>0</v>
      </c>
      <c r="R465" s="2">
        <v>0</v>
      </c>
      <c r="S465" s="3">
        <v>0</v>
      </c>
      <c r="T465" s="3">
        <f>O465+(P465*'Total Mantenimiento Anual 2021'!$N$7)+(R465*'Total Mantenimiento Anual 2021'!$N$7)+S465</f>
        <v>0</v>
      </c>
    </row>
    <row r="466" spans="1:20" ht="14.25">
      <c r="A466" s="6" t="s">
        <v>1256</v>
      </c>
      <c r="B466" s="88"/>
      <c r="C466" s="89"/>
      <c r="D466" s="6" t="s">
        <v>1257</v>
      </c>
      <c r="E466" s="89"/>
      <c r="F466" s="2" t="s">
        <v>1258</v>
      </c>
      <c r="G466" s="6" t="s">
        <v>1274</v>
      </c>
      <c r="H466" s="88"/>
      <c r="I466" s="88"/>
      <c r="J466" s="89"/>
      <c r="K466" s="6" t="s">
        <v>1275</v>
      </c>
      <c r="L466" s="89"/>
      <c r="M466" s="6" t="s">
        <v>99</v>
      </c>
      <c r="N466" s="89"/>
      <c r="O466" s="3">
        <v>0</v>
      </c>
      <c r="P466" s="2">
        <v>0</v>
      </c>
      <c r="Q466" s="2">
        <v>0</v>
      </c>
      <c r="R466" s="2">
        <v>0</v>
      </c>
      <c r="S466" s="3">
        <v>0</v>
      </c>
      <c r="T466" s="3">
        <f>O466+(P466*'Total Mantenimiento Anual 2021'!$N$7)+(R466*'Total Mantenimiento Anual 2021'!$N$7)+S466</f>
        <v>0</v>
      </c>
    </row>
    <row r="467" spans="1:20" ht="14.25">
      <c r="A467" s="6" t="s">
        <v>1256</v>
      </c>
      <c r="B467" s="88"/>
      <c r="C467" s="89"/>
      <c r="D467" s="6" t="s">
        <v>1276</v>
      </c>
      <c r="E467" s="89"/>
      <c r="F467" s="2" t="s">
        <v>1258</v>
      </c>
      <c r="G467" s="6" t="s">
        <v>1277</v>
      </c>
      <c r="H467" s="88"/>
      <c r="I467" s="88"/>
      <c r="J467" s="89"/>
      <c r="K467" s="6" t="s">
        <v>1278</v>
      </c>
      <c r="L467" s="89"/>
      <c r="M467" s="6" t="s">
        <v>310</v>
      </c>
      <c r="N467" s="89"/>
      <c r="O467" s="3">
        <v>0</v>
      </c>
      <c r="P467" s="2">
        <v>0</v>
      </c>
      <c r="Q467" s="2">
        <v>0</v>
      </c>
      <c r="R467" s="2">
        <v>0</v>
      </c>
      <c r="S467" s="3">
        <v>0</v>
      </c>
      <c r="T467" s="3">
        <f>O467+(P467*'Total Mantenimiento Anual 2021'!$N$7)+(R467*'Total Mantenimiento Anual 2021'!$N$7)+S467</f>
        <v>0</v>
      </c>
    </row>
    <row r="468" spans="1:20" ht="14.25">
      <c r="A468" s="6" t="s">
        <v>1256</v>
      </c>
      <c r="B468" s="88"/>
      <c r="C468" s="89"/>
      <c r="D468" s="6" t="s">
        <v>1279</v>
      </c>
      <c r="E468" s="89"/>
      <c r="F468" s="2" t="s">
        <v>1280</v>
      </c>
      <c r="G468" s="6" t="s">
        <v>1281</v>
      </c>
      <c r="H468" s="88"/>
      <c r="I468" s="88"/>
      <c r="J468" s="89"/>
      <c r="K468" s="6" t="s">
        <v>1282</v>
      </c>
      <c r="L468" s="89"/>
      <c r="M468" s="6" t="s">
        <v>310</v>
      </c>
      <c r="N468" s="89"/>
      <c r="O468" s="3">
        <v>0</v>
      </c>
      <c r="P468" s="2">
        <v>0</v>
      </c>
      <c r="Q468" s="2">
        <v>0</v>
      </c>
      <c r="R468" s="2">
        <v>0</v>
      </c>
      <c r="S468" s="3">
        <v>0</v>
      </c>
      <c r="T468" s="3">
        <f>O468+(P468*'Total Mantenimiento Anual 2021'!$N$7)+(R468*'Total Mantenimiento Anual 2021'!$N$7)+S468</f>
        <v>0</v>
      </c>
    </row>
    <row r="469" spans="1:20" ht="14.25">
      <c r="A469" s="6" t="s">
        <v>1256</v>
      </c>
      <c r="B469" s="88"/>
      <c r="C469" s="89"/>
      <c r="D469" s="6" t="s">
        <v>1257</v>
      </c>
      <c r="E469" s="89"/>
      <c r="F469" s="2" t="s">
        <v>1258</v>
      </c>
      <c r="G469" s="6" t="s">
        <v>1283</v>
      </c>
      <c r="H469" s="88"/>
      <c r="I469" s="88"/>
      <c r="J469" s="89"/>
      <c r="K469" s="6" t="s">
        <v>1284</v>
      </c>
      <c r="L469" s="89"/>
      <c r="M469" s="6" t="s">
        <v>35</v>
      </c>
      <c r="N469" s="89"/>
      <c r="O469" s="3">
        <v>0</v>
      </c>
      <c r="P469" s="2">
        <v>0</v>
      </c>
      <c r="Q469" s="2">
        <v>1</v>
      </c>
      <c r="R469" s="2">
        <v>1</v>
      </c>
      <c r="S469" s="3">
        <v>0</v>
      </c>
      <c r="T469" s="3">
        <f>O469+(P469*'Total Mantenimiento Anual 2021'!$N$7)+(R469*'Total Mantenimiento Anual 2021'!$N$7)+S469</f>
        <v>9259.2592592592591</v>
      </c>
    </row>
    <row r="470" spans="1:20" ht="14.25">
      <c r="A470" s="6" t="s">
        <v>1285</v>
      </c>
      <c r="B470" s="88"/>
      <c r="C470" s="89"/>
      <c r="D470" s="6" t="s">
        <v>1286</v>
      </c>
      <c r="E470" s="89"/>
      <c r="F470" s="2" t="s">
        <v>961</v>
      </c>
      <c r="G470" s="6" t="s">
        <v>1287</v>
      </c>
      <c r="H470" s="88"/>
      <c r="I470" s="88"/>
      <c r="J470" s="89"/>
      <c r="K470" s="6" t="s">
        <v>1288</v>
      </c>
      <c r="L470" s="89"/>
      <c r="M470" s="6" t="s">
        <v>896</v>
      </c>
      <c r="N470" s="89"/>
      <c r="O470" s="3">
        <v>0</v>
      </c>
      <c r="P470" s="2">
        <v>0</v>
      </c>
      <c r="Q470" s="2">
        <v>0</v>
      </c>
      <c r="R470" s="2">
        <v>0</v>
      </c>
      <c r="S470" s="3">
        <v>0</v>
      </c>
      <c r="T470" s="3">
        <f>O470+(P470*'Total Mantenimiento Anual 2021'!$N$7)+(R470*'Total Mantenimiento Anual 2021'!$N$7)+S470</f>
        <v>0</v>
      </c>
    </row>
    <row r="471" spans="1:20" ht="14.25">
      <c r="A471" s="6" t="s">
        <v>1285</v>
      </c>
      <c r="B471" s="88"/>
      <c r="C471" s="89"/>
      <c r="D471" s="6" t="s">
        <v>1286</v>
      </c>
      <c r="E471" s="89"/>
      <c r="F471" s="2" t="s">
        <v>961</v>
      </c>
      <c r="G471" s="6" t="s">
        <v>1289</v>
      </c>
      <c r="H471" s="88"/>
      <c r="I471" s="88"/>
      <c r="J471" s="89"/>
      <c r="K471" s="6" t="s">
        <v>1290</v>
      </c>
      <c r="L471" s="89"/>
      <c r="M471" s="6" t="s">
        <v>896</v>
      </c>
      <c r="N471" s="89"/>
      <c r="O471" s="3">
        <v>0</v>
      </c>
      <c r="P471" s="2">
        <v>0</v>
      </c>
      <c r="Q471" s="2">
        <v>0</v>
      </c>
      <c r="R471" s="2">
        <v>0</v>
      </c>
      <c r="S471" s="3">
        <v>0</v>
      </c>
      <c r="T471" s="3">
        <f>O471+(P471*'Total Mantenimiento Anual 2021'!$N$7)+(R471*'Total Mantenimiento Anual 2021'!$N$7)+S471</f>
        <v>0</v>
      </c>
    </row>
    <row r="472" spans="1:20" ht="14.25">
      <c r="A472" s="6" t="s">
        <v>1285</v>
      </c>
      <c r="B472" s="88"/>
      <c r="C472" s="89"/>
      <c r="D472" s="6" t="s">
        <v>1286</v>
      </c>
      <c r="E472" s="89"/>
      <c r="F472" s="2" t="s">
        <v>961</v>
      </c>
      <c r="G472" s="6" t="s">
        <v>1291</v>
      </c>
      <c r="H472" s="88"/>
      <c r="I472" s="88"/>
      <c r="J472" s="89"/>
      <c r="K472" s="6" t="s">
        <v>1292</v>
      </c>
      <c r="L472" s="89"/>
      <c r="M472" s="6" t="s">
        <v>896</v>
      </c>
      <c r="N472" s="89"/>
      <c r="O472" s="3">
        <v>0</v>
      </c>
      <c r="P472" s="2">
        <v>0</v>
      </c>
      <c r="Q472" s="2">
        <v>0</v>
      </c>
      <c r="R472" s="2">
        <v>0</v>
      </c>
      <c r="S472" s="3">
        <v>0</v>
      </c>
      <c r="T472" s="3">
        <f>O472+(P472*'Total Mantenimiento Anual 2021'!$N$7)+(R472*'Total Mantenimiento Anual 2021'!$N$7)+S472</f>
        <v>0</v>
      </c>
    </row>
    <row r="473" spans="1:20" ht="14.25">
      <c r="A473" s="6" t="s">
        <v>1285</v>
      </c>
      <c r="B473" s="88"/>
      <c r="C473" s="89"/>
      <c r="D473" s="6" t="s">
        <v>1286</v>
      </c>
      <c r="E473" s="89"/>
      <c r="F473" s="2" t="s">
        <v>961</v>
      </c>
      <c r="G473" s="6" t="s">
        <v>1293</v>
      </c>
      <c r="H473" s="88"/>
      <c r="I473" s="88"/>
      <c r="J473" s="89"/>
      <c r="K473" s="6" t="s">
        <v>1294</v>
      </c>
      <c r="L473" s="89"/>
      <c r="M473" s="6" t="s">
        <v>896</v>
      </c>
      <c r="N473" s="89"/>
      <c r="O473" s="3">
        <v>0</v>
      </c>
      <c r="P473" s="2">
        <v>0</v>
      </c>
      <c r="Q473" s="2">
        <v>0</v>
      </c>
      <c r="R473" s="2">
        <v>0</v>
      </c>
      <c r="S473" s="3">
        <v>0</v>
      </c>
      <c r="T473" s="3">
        <f>O473+(P473*'Total Mantenimiento Anual 2021'!$N$7)+(R473*'Total Mantenimiento Anual 2021'!$N$7)+S473</f>
        <v>0</v>
      </c>
    </row>
    <row r="474" spans="1:20" ht="14.25">
      <c r="A474" s="6" t="s">
        <v>1285</v>
      </c>
      <c r="B474" s="88"/>
      <c r="C474" s="89"/>
      <c r="D474" s="6" t="s">
        <v>1286</v>
      </c>
      <c r="E474" s="89"/>
      <c r="F474" s="2" t="s">
        <v>961</v>
      </c>
      <c r="G474" s="6" t="s">
        <v>1295</v>
      </c>
      <c r="H474" s="88"/>
      <c r="I474" s="88"/>
      <c r="J474" s="89"/>
      <c r="K474" s="6" t="s">
        <v>1296</v>
      </c>
      <c r="L474" s="89"/>
      <c r="M474" s="6" t="s">
        <v>896</v>
      </c>
      <c r="N474" s="89"/>
      <c r="O474" s="3">
        <v>0</v>
      </c>
      <c r="P474" s="2">
        <v>0</v>
      </c>
      <c r="Q474" s="2">
        <v>0</v>
      </c>
      <c r="R474" s="2">
        <v>0</v>
      </c>
      <c r="S474" s="3">
        <v>0</v>
      </c>
      <c r="T474" s="3">
        <f>O474+(P474*'Total Mantenimiento Anual 2021'!$N$7)+(R474*'Total Mantenimiento Anual 2021'!$N$7)+S474</f>
        <v>0</v>
      </c>
    </row>
    <row r="475" spans="1:20" ht="14.25">
      <c r="A475" s="6" t="s">
        <v>1285</v>
      </c>
      <c r="B475" s="88"/>
      <c r="C475" s="89"/>
      <c r="D475" s="6" t="s">
        <v>1286</v>
      </c>
      <c r="E475" s="89"/>
      <c r="F475" s="2" t="s">
        <v>961</v>
      </c>
      <c r="G475" s="6" t="s">
        <v>1297</v>
      </c>
      <c r="H475" s="88"/>
      <c r="I475" s="88"/>
      <c r="J475" s="89"/>
      <c r="K475" s="6" t="s">
        <v>1298</v>
      </c>
      <c r="L475" s="89"/>
      <c r="M475" s="6" t="s">
        <v>896</v>
      </c>
      <c r="N475" s="89"/>
      <c r="O475" s="3">
        <v>0</v>
      </c>
      <c r="P475" s="2">
        <v>0</v>
      </c>
      <c r="Q475" s="2">
        <v>0</v>
      </c>
      <c r="R475" s="2">
        <v>0</v>
      </c>
      <c r="S475" s="3">
        <v>0</v>
      </c>
      <c r="T475" s="3">
        <f>O475+(P475*'Total Mantenimiento Anual 2021'!$N$7)+(R475*'Total Mantenimiento Anual 2021'!$N$7)+S475</f>
        <v>0</v>
      </c>
    </row>
    <row r="476" spans="1:20" ht="14.25">
      <c r="A476" s="6" t="s">
        <v>1285</v>
      </c>
      <c r="B476" s="88"/>
      <c r="C476" s="89"/>
      <c r="D476" s="6" t="s">
        <v>1286</v>
      </c>
      <c r="E476" s="89"/>
      <c r="F476" s="2" t="s">
        <v>961</v>
      </c>
      <c r="G476" s="6" t="s">
        <v>1299</v>
      </c>
      <c r="H476" s="88"/>
      <c r="I476" s="88"/>
      <c r="J476" s="89"/>
      <c r="K476" s="6" t="s">
        <v>1300</v>
      </c>
      <c r="L476" s="89"/>
      <c r="M476" s="6" t="s">
        <v>896</v>
      </c>
      <c r="N476" s="89"/>
      <c r="O476" s="3">
        <v>0</v>
      </c>
      <c r="P476" s="2">
        <v>0</v>
      </c>
      <c r="Q476" s="2">
        <v>0</v>
      </c>
      <c r="R476" s="2">
        <v>0</v>
      </c>
      <c r="S476" s="3">
        <v>0</v>
      </c>
      <c r="T476" s="3">
        <f>O476+(P476*'Total Mantenimiento Anual 2021'!$N$7)+(R476*'Total Mantenimiento Anual 2021'!$N$7)+S476</f>
        <v>0</v>
      </c>
    </row>
    <row r="477" spans="1:20" ht="14.25">
      <c r="A477" s="6" t="s">
        <v>1285</v>
      </c>
      <c r="B477" s="88"/>
      <c r="C477" s="89"/>
      <c r="D477" s="6" t="s">
        <v>1286</v>
      </c>
      <c r="E477" s="89"/>
      <c r="F477" s="2" t="s">
        <v>961</v>
      </c>
      <c r="G477" s="6" t="s">
        <v>1301</v>
      </c>
      <c r="H477" s="88"/>
      <c r="I477" s="88"/>
      <c r="J477" s="89"/>
      <c r="K477" s="6" t="s">
        <v>1302</v>
      </c>
      <c r="L477" s="89"/>
      <c r="M477" s="6" t="s">
        <v>106</v>
      </c>
      <c r="N477" s="89"/>
      <c r="O477" s="3">
        <v>0</v>
      </c>
      <c r="P477" s="2">
        <v>0</v>
      </c>
      <c r="Q477" s="2">
        <v>0</v>
      </c>
      <c r="R477" s="2">
        <v>0</v>
      </c>
      <c r="S477" s="3">
        <v>0</v>
      </c>
      <c r="T477" s="3">
        <f>O477+(P477*'Total Mantenimiento Anual 2021'!$N$7)+(R477*'Total Mantenimiento Anual 2021'!$N$7)+S477</f>
        <v>0</v>
      </c>
    </row>
    <row r="478" spans="1:20" ht="14.25">
      <c r="A478" s="6" t="s">
        <v>1303</v>
      </c>
      <c r="B478" s="88"/>
      <c r="C478" s="89"/>
      <c r="D478" s="6" t="s">
        <v>215</v>
      </c>
      <c r="E478" s="89"/>
      <c r="F478" s="2" t="s">
        <v>216</v>
      </c>
      <c r="G478" s="6" t="s">
        <v>1304</v>
      </c>
      <c r="H478" s="88"/>
      <c r="I478" s="88"/>
      <c r="J478" s="89"/>
      <c r="K478" s="6" t="s">
        <v>1305</v>
      </c>
      <c r="L478" s="89"/>
      <c r="M478" s="6" t="s">
        <v>23</v>
      </c>
      <c r="N478" s="89"/>
      <c r="O478" s="3">
        <v>0</v>
      </c>
      <c r="P478" s="2">
        <v>0</v>
      </c>
      <c r="Q478" s="2">
        <v>0</v>
      </c>
      <c r="R478" s="2">
        <v>0</v>
      </c>
      <c r="S478" s="3">
        <v>0</v>
      </c>
      <c r="T478" s="3">
        <f>O478+(P478*'Total Mantenimiento Anual 2021'!$N$7)+(R478*'Total Mantenimiento Anual 2021'!$N$7)+S478</f>
        <v>0</v>
      </c>
    </row>
    <row r="479" spans="1:20" ht="14.25">
      <c r="A479" s="6" t="s">
        <v>1303</v>
      </c>
      <c r="B479" s="88"/>
      <c r="C479" s="89"/>
      <c r="D479" s="6" t="s">
        <v>215</v>
      </c>
      <c r="E479" s="89"/>
      <c r="F479" s="2" t="s">
        <v>216</v>
      </c>
      <c r="G479" s="6" t="s">
        <v>1306</v>
      </c>
      <c r="H479" s="88"/>
      <c r="I479" s="88"/>
      <c r="J479" s="89"/>
      <c r="K479" s="6" t="s">
        <v>1307</v>
      </c>
      <c r="L479" s="89"/>
      <c r="M479" s="6" t="s">
        <v>23</v>
      </c>
      <c r="N479" s="89"/>
      <c r="O479" s="3">
        <v>0</v>
      </c>
      <c r="P479" s="2">
        <v>0</v>
      </c>
      <c r="Q479" s="2">
        <v>0</v>
      </c>
      <c r="R479" s="2">
        <v>0</v>
      </c>
      <c r="S479" s="3">
        <v>0</v>
      </c>
      <c r="T479" s="3">
        <f>O479+(P479*'Total Mantenimiento Anual 2021'!$N$7)+(R479*'Total Mantenimiento Anual 2021'!$N$7)+S479</f>
        <v>0</v>
      </c>
    </row>
    <row r="480" spans="1:20" ht="14.25">
      <c r="A480" s="6" t="s">
        <v>1308</v>
      </c>
      <c r="B480" s="88"/>
      <c r="C480" s="89"/>
      <c r="D480" s="6" t="s">
        <v>1309</v>
      </c>
      <c r="E480" s="89"/>
      <c r="F480" s="2" t="s">
        <v>1310</v>
      </c>
      <c r="G480" s="6" t="s">
        <v>1311</v>
      </c>
      <c r="H480" s="88"/>
      <c r="I480" s="88"/>
      <c r="J480" s="89"/>
      <c r="K480" s="6" t="s">
        <v>1312</v>
      </c>
      <c r="L480" s="89"/>
      <c r="M480" s="6" t="s">
        <v>23</v>
      </c>
      <c r="N480" s="89"/>
      <c r="O480" s="3">
        <v>0</v>
      </c>
      <c r="P480" s="2">
        <v>0</v>
      </c>
      <c r="Q480" s="2">
        <v>0</v>
      </c>
      <c r="R480" s="2">
        <v>0</v>
      </c>
      <c r="S480" s="3">
        <v>0</v>
      </c>
      <c r="T480" s="3">
        <f>O480+(P480*'Total Mantenimiento Anual 2021'!$N$7)+(R480*'Total Mantenimiento Anual 2021'!$N$7)+S480</f>
        <v>0</v>
      </c>
    </row>
    <row r="481" spans="1:20" ht="14.25">
      <c r="A481" s="6" t="s">
        <v>1313</v>
      </c>
      <c r="B481" s="88"/>
      <c r="C481" s="89"/>
      <c r="D481" s="6" t="s">
        <v>1314</v>
      </c>
      <c r="E481" s="89"/>
      <c r="F481" s="2" t="s">
        <v>348</v>
      </c>
      <c r="G481" s="6" t="s">
        <v>1315</v>
      </c>
      <c r="H481" s="88"/>
      <c r="I481" s="88"/>
      <c r="J481" s="89"/>
      <c r="K481" s="6" t="s">
        <v>1316</v>
      </c>
      <c r="L481" s="89"/>
      <c r="M481" s="6" t="s">
        <v>310</v>
      </c>
      <c r="N481" s="89"/>
      <c r="O481" s="3">
        <v>0</v>
      </c>
      <c r="P481" s="2">
        <v>0</v>
      </c>
      <c r="Q481" s="2">
        <v>0</v>
      </c>
      <c r="R481" s="2">
        <v>0</v>
      </c>
      <c r="S481" s="3">
        <v>0</v>
      </c>
      <c r="T481" s="3">
        <f>O481+(P481*'Total Mantenimiento Anual 2021'!$N$7)+(R481*'Total Mantenimiento Anual 2021'!$N$7)+S481</f>
        <v>0</v>
      </c>
    </row>
    <row r="482" spans="1:20" ht="42.75">
      <c r="A482" s="6" t="s">
        <v>1317</v>
      </c>
      <c r="B482" s="88"/>
      <c r="C482" s="89"/>
      <c r="D482" s="6" t="s">
        <v>1318</v>
      </c>
      <c r="E482" s="89"/>
      <c r="F482" s="2" t="s">
        <v>1505</v>
      </c>
      <c r="G482" s="6" t="s">
        <v>1319</v>
      </c>
      <c r="H482" s="88"/>
      <c r="I482" s="88"/>
      <c r="J482" s="89"/>
      <c r="K482" s="6" t="s">
        <v>1320</v>
      </c>
      <c r="L482" s="89"/>
      <c r="M482" s="6" t="s">
        <v>30</v>
      </c>
      <c r="N482" s="89"/>
      <c r="O482" s="3">
        <v>0</v>
      </c>
      <c r="P482" s="2">
        <v>0</v>
      </c>
      <c r="Q482" s="2">
        <v>0</v>
      </c>
      <c r="R482" s="2">
        <v>0</v>
      </c>
      <c r="S482" s="3">
        <v>0</v>
      </c>
      <c r="T482" s="3">
        <f>O482+(P482*'Total Mantenimiento Anual 2021'!$N$7)+(R482*'Total Mantenimiento Anual 2021'!$N$7)+S482</f>
        <v>0</v>
      </c>
    </row>
    <row r="483" spans="1:20" ht="14.25">
      <c r="A483" s="6" t="s">
        <v>1321</v>
      </c>
      <c r="B483" s="88"/>
      <c r="C483" s="89"/>
      <c r="D483" s="6" t="s">
        <v>1322</v>
      </c>
      <c r="E483" s="89"/>
      <c r="F483" s="2" t="s">
        <v>1323</v>
      </c>
      <c r="G483" s="6" t="s">
        <v>1324</v>
      </c>
      <c r="H483" s="88"/>
      <c r="I483" s="88"/>
      <c r="J483" s="89"/>
      <c r="K483" s="6" t="s">
        <v>1325</v>
      </c>
      <c r="L483" s="89"/>
      <c r="M483" s="6" t="s">
        <v>23</v>
      </c>
      <c r="N483" s="89"/>
      <c r="O483" s="3">
        <v>0</v>
      </c>
      <c r="P483" s="2">
        <v>0</v>
      </c>
      <c r="Q483" s="2">
        <v>0</v>
      </c>
      <c r="R483" s="2">
        <v>0</v>
      </c>
      <c r="S483" s="3">
        <v>0</v>
      </c>
      <c r="T483" s="3">
        <f>O483+(P483*'Total Mantenimiento Anual 2021'!$N$7)+(R483*'Total Mantenimiento Anual 2021'!$N$7)+S483</f>
        <v>0</v>
      </c>
    </row>
    <row r="484" spans="1:20" ht="14.25">
      <c r="A484" s="6" t="s">
        <v>1321</v>
      </c>
      <c r="B484" s="88"/>
      <c r="C484" s="89"/>
      <c r="D484" s="6" t="s">
        <v>1322</v>
      </c>
      <c r="E484" s="89"/>
      <c r="F484" s="2" t="s">
        <v>1323</v>
      </c>
      <c r="G484" s="6" t="s">
        <v>1326</v>
      </c>
      <c r="H484" s="88"/>
      <c r="I484" s="88"/>
      <c r="J484" s="89"/>
      <c r="K484" s="6" t="s">
        <v>1327</v>
      </c>
      <c r="L484" s="89"/>
      <c r="M484" s="6" t="s">
        <v>23</v>
      </c>
      <c r="N484" s="89"/>
      <c r="O484" s="3">
        <v>0</v>
      </c>
      <c r="P484" s="2">
        <v>1</v>
      </c>
      <c r="Q484" s="2">
        <v>1</v>
      </c>
      <c r="R484" s="2">
        <v>1</v>
      </c>
      <c r="S484" s="3">
        <v>0</v>
      </c>
      <c r="T484" s="3">
        <f>O484+(P484*'Total Mantenimiento Anual 2021'!$N$7)+(R484*'Total Mantenimiento Anual 2021'!$N$7)+S484</f>
        <v>18518.518518518518</v>
      </c>
    </row>
    <row r="485" spans="1:20" ht="14.25">
      <c r="A485" s="6" t="s">
        <v>1321</v>
      </c>
      <c r="B485" s="88"/>
      <c r="C485" s="89"/>
      <c r="D485" s="6" t="s">
        <v>1322</v>
      </c>
      <c r="E485" s="89"/>
      <c r="F485" s="2" t="s">
        <v>1323</v>
      </c>
      <c r="G485" s="6" t="s">
        <v>1328</v>
      </c>
      <c r="H485" s="88"/>
      <c r="I485" s="88"/>
      <c r="J485" s="89"/>
      <c r="K485" s="6" t="s">
        <v>1329</v>
      </c>
      <c r="L485" s="89"/>
      <c r="M485" s="6" t="s">
        <v>23</v>
      </c>
      <c r="N485" s="89"/>
      <c r="O485" s="3">
        <v>0</v>
      </c>
      <c r="P485" s="2">
        <v>0</v>
      </c>
      <c r="Q485" s="2">
        <v>0</v>
      </c>
      <c r="R485" s="2">
        <v>0</v>
      </c>
      <c r="S485" s="3">
        <v>0</v>
      </c>
      <c r="T485" s="3">
        <f>O485+(P485*'Total Mantenimiento Anual 2021'!$N$7)+(R485*'Total Mantenimiento Anual 2021'!$N$7)+S485</f>
        <v>0</v>
      </c>
    </row>
    <row r="486" spans="1:20" ht="14.25">
      <c r="A486" s="6" t="s">
        <v>1321</v>
      </c>
      <c r="B486" s="88"/>
      <c r="C486" s="89"/>
      <c r="D486" s="6" t="s">
        <v>1322</v>
      </c>
      <c r="E486" s="89"/>
      <c r="F486" s="2" t="s">
        <v>1323</v>
      </c>
      <c r="G486" s="6" t="s">
        <v>1330</v>
      </c>
      <c r="H486" s="88"/>
      <c r="I486" s="88"/>
      <c r="J486" s="89"/>
      <c r="K486" s="6" t="s">
        <v>1331</v>
      </c>
      <c r="L486" s="89"/>
      <c r="M486" s="6" t="s">
        <v>30</v>
      </c>
      <c r="N486" s="89"/>
      <c r="O486" s="3">
        <v>0</v>
      </c>
      <c r="P486" s="2">
        <v>0</v>
      </c>
      <c r="Q486" s="2">
        <v>0</v>
      </c>
      <c r="R486" s="2">
        <v>0</v>
      </c>
      <c r="S486" s="3">
        <v>0</v>
      </c>
      <c r="T486" s="3">
        <f>O486+(P486*'Total Mantenimiento Anual 2021'!$N$7)+(R486*'Total Mantenimiento Anual 2021'!$N$7)+S486</f>
        <v>0</v>
      </c>
    </row>
    <row r="487" spans="1:20" ht="14.25">
      <c r="A487" s="6" t="s">
        <v>1321</v>
      </c>
      <c r="B487" s="88"/>
      <c r="C487" s="89"/>
      <c r="D487" s="6" t="s">
        <v>1322</v>
      </c>
      <c r="E487" s="89"/>
      <c r="F487" s="2" t="s">
        <v>1323</v>
      </c>
      <c r="G487" s="6" t="s">
        <v>1332</v>
      </c>
      <c r="H487" s="88"/>
      <c r="I487" s="88"/>
      <c r="J487" s="89"/>
      <c r="K487" s="6" t="s">
        <v>1333</v>
      </c>
      <c r="L487" s="89"/>
      <c r="M487" s="6" t="s">
        <v>30</v>
      </c>
      <c r="N487" s="89"/>
      <c r="O487" s="3">
        <v>0</v>
      </c>
      <c r="P487" s="2">
        <v>0</v>
      </c>
      <c r="Q487" s="2">
        <v>0</v>
      </c>
      <c r="R487" s="2">
        <v>0</v>
      </c>
      <c r="S487" s="3">
        <v>0</v>
      </c>
      <c r="T487" s="3">
        <f>O487+(P487*'Total Mantenimiento Anual 2021'!$N$7)+(R487*'Total Mantenimiento Anual 2021'!$N$7)+S487</f>
        <v>0</v>
      </c>
    </row>
    <row r="488" spans="1:20" ht="14.25">
      <c r="A488" s="6" t="s">
        <v>1321</v>
      </c>
      <c r="B488" s="88"/>
      <c r="C488" s="89"/>
      <c r="D488" s="6" t="s">
        <v>1322</v>
      </c>
      <c r="E488" s="89"/>
      <c r="F488" s="2" t="s">
        <v>1323</v>
      </c>
      <c r="G488" s="6" t="s">
        <v>1334</v>
      </c>
      <c r="H488" s="88"/>
      <c r="I488" s="88"/>
      <c r="J488" s="89"/>
      <c r="K488" s="6" t="s">
        <v>1335</v>
      </c>
      <c r="L488" s="89"/>
      <c r="M488" s="6" t="s">
        <v>30</v>
      </c>
      <c r="N488" s="89"/>
      <c r="O488" s="3">
        <v>0</v>
      </c>
      <c r="P488" s="2">
        <v>0</v>
      </c>
      <c r="Q488" s="2">
        <v>1</v>
      </c>
      <c r="R488" s="2">
        <v>2</v>
      </c>
      <c r="S488" s="3">
        <v>0</v>
      </c>
      <c r="T488" s="3">
        <f>O488+(P488*'Total Mantenimiento Anual 2021'!$N$7)+(R488*'Total Mantenimiento Anual 2021'!$N$7)+S488</f>
        <v>18518.518518518518</v>
      </c>
    </row>
    <row r="489" spans="1:20" ht="14.25">
      <c r="A489" s="6" t="s">
        <v>1321</v>
      </c>
      <c r="B489" s="88"/>
      <c r="C489" s="89"/>
      <c r="D489" s="6" t="s">
        <v>1322</v>
      </c>
      <c r="E489" s="89"/>
      <c r="F489" s="2" t="s">
        <v>1323</v>
      </c>
      <c r="G489" s="6" t="s">
        <v>1336</v>
      </c>
      <c r="H489" s="88"/>
      <c r="I489" s="88"/>
      <c r="J489" s="89"/>
      <c r="K489" s="6" t="s">
        <v>1337</v>
      </c>
      <c r="L489" s="89"/>
      <c r="M489" s="6" t="s">
        <v>35</v>
      </c>
      <c r="N489" s="89"/>
      <c r="O489" s="3">
        <v>0</v>
      </c>
      <c r="P489" s="2">
        <v>0</v>
      </c>
      <c r="Q489" s="2">
        <v>0</v>
      </c>
      <c r="R489" s="2">
        <v>0</v>
      </c>
      <c r="S489" s="3">
        <v>0</v>
      </c>
      <c r="T489" s="3">
        <f>O489+(P489*'Total Mantenimiento Anual 2021'!$N$7)+(R489*'Total Mantenimiento Anual 2021'!$N$7)+S489</f>
        <v>0</v>
      </c>
    </row>
    <row r="490" spans="1:20" ht="14.25">
      <c r="A490" s="6" t="s">
        <v>1321</v>
      </c>
      <c r="B490" s="88"/>
      <c r="C490" s="89"/>
      <c r="D490" s="6" t="s">
        <v>1322</v>
      </c>
      <c r="E490" s="89"/>
      <c r="F490" s="2" t="s">
        <v>1323</v>
      </c>
      <c r="G490" s="6" t="s">
        <v>1338</v>
      </c>
      <c r="H490" s="88"/>
      <c r="I490" s="88"/>
      <c r="J490" s="89"/>
      <c r="K490" s="6" t="s">
        <v>1339</v>
      </c>
      <c r="L490" s="89"/>
      <c r="M490" s="6" t="s">
        <v>239</v>
      </c>
      <c r="N490" s="89"/>
      <c r="O490" s="3">
        <v>0</v>
      </c>
      <c r="P490" s="2">
        <v>0</v>
      </c>
      <c r="Q490" s="2">
        <v>0</v>
      </c>
      <c r="R490" s="2">
        <v>0</v>
      </c>
      <c r="S490" s="3">
        <v>0</v>
      </c>
      <c r="T490" s="3">
        <f>O490+(P490*'Total Mantenimiento Anual 2021'!$N$7)+(R490*'Total Mantenimiento Anual 2021'!$N$7)+S490</f>
        <v>0</v>
      </c>
    </row>
    <row r="491" spans="1:20" ht="14.25">
      <c r="A491" s="6" t="s">
        <v>1321</v>
      </c>
      <c r="B491" s="88"/>
      <c r="C491" s="89"/>
      <c r="D491" s="6" t="s">
        <v>1322</v>
      </c>
      <c r="E491" s="89"/>
      <c r="F491" s="2" t="s">
        <v>1323</v>
      </c>
      <c r="G491" s="6" t="s">
        <v>1340</v>
      </c>
      <c r="H491" s="88"/>
      <c r="I491" s="88"/>
      <c r="J491" s="89"/>
      <c r="K491" s="6" t="s">
        <v>1341</v>
      </c>
      <c r="L491" s="89"/>
      <c r="M491" s="6" t="s">
        <v>239</v>
      </c>
      <c r="N491" s="89"/>
      <c r="O491" s="3">
        <v>0</v>
      </c>
      <c r="P491" s="2">
        <v>0</v>
      </c>
      <c r="Q491" s="2">
        <v>0</v>
      </c>
      <c r="R491" s="2">
        <v>0</v>
      </c>
      <c r="S491" s="3">
        <v>0</v>
      </c>
      <c r="T491" s="3">
        <f>O491+(P491*'Total Mantenimiento Anual 2021'!$N$7)+(R491*'Total Mantenimiento Anual 2021'!$N$7)+S491</f>
        <v>0</v>
      </c>
    </row>
    <row r="492" spans="1:20" ht="14.25">
      <c r="A492" s="6" t="s">
        <v>1321</v>
      </c>
      <c r="B492" s="88"/>
      <c r="C492" s="89"/>
      <c r="D492" s="6" t="s">
        <v>1322</v>
      </c>
      <c r="E492" s="89"/>
      <c r="F492" s="2" t="s">
        <v>1323</v>
      </c>
      <c r="G492" s="6" t="s">
        <v>1342</v>
      </c>
      <c r="H492" s="88"/>
      <c r="I492" s="88"/>
      <c r="J492" s="89"/>
      <c r="K492" s="6" t="s">
        <v>1343</v>
      </c>
      <c r="L492" s="89"/>
      <c r="M492" s="6" t="s">
        <v>106</v>
      </c>
      <c r="N492" s="89"/>
      <c r="O492" s="3">
        <v>0</v>
      </c>
      <c r="P492" s="2">
        <v>0</v>
      </c>
      <c r="Q492" s="2">
        <v>0</v>
      </c>
      <c r="R492" s="2">
        <v>0</v>
      </c>
      <c r="S492" s="3">
        <v>0</v>
      </c>
      <c r="T492" s="3">
        <f>O492+(P492*'Total Mantenimiento Anual 2021'!$N$7)+(R492*'Total Mantenimiento Anual 2021'!$N$7)+S492</f>
        <v>0</v>
      </c>
    </row>
    <row r="493" spans="1:20" ht="14.25">
      <c r="A493" s="6" t="s">
        <v>1321</v>
      </c>
      <c r="B493" s="88"/>
      <c r="C493" s="89"/>
      <c r="D493" s="6" t="s">
        <v>1322</v>
      </c>
      <c r="E493" s="89"/>
      <c r="F493" s="2" t="s">
        <v>1323</v>
      </c>
      <c r="G493" s="6" t="s">
        <v>1344</v>
      </c>
      <c r="H493" s="88"/>
      <c r="I493" s="88"/>
      <c r="J493" s="89"/>
      <c r="K493" s="6" t="s">
        <v>1345</v>
      </c>
      <c r="L493" s="89"/>
      <c r="M493" s="6" t="s">
        <v>106</v>
      </c>
      <c r="N493" s="89"/>
      <c r="O493" s="3">
        <v>0</v>
      </c>
      <c r="P493" s="2">
        <v>0</v>
      </c>
      <c r="Q493" s="2">
        <v>0</v>
      </c>
      <c r="R493" s="2">
        <v>0</v>
      </c>
      <c r="S493" s="3">
        <v>0</v>
      </c>
      <c r="T493" s="3">
        <f>O493+(P493*'Total Mantenimiento Anual 2021'!$N$7)+(R493*'Total Mantenimiento Anual 2021'!$N$7)+S493</f>
        <v>0</v>
      </c>
    </row>
    <row r="494" spans="1:20" ht="14.25">
      <c r="A494" s="6" t="s">
        <v>1321</v>
      </c>
      <c r="B494" s="88"/>
      <c r="C494" s="89"/>
      <c r="D494" s="6" t="s">
        <v>1346</v>
      </c>
      <c r="E494" s="89"/>
      <c r="F494" s="2" t="s">
        <v>1347</v>
      </c>
      <c r="G494" s="6" t="s">
        <v>1348</v>
      </c>
      <c r="H494" s="88"/>
      <c r="I494" s="88"/>
      <c r="J494" s="89"/>
      <c r="K494" s="6" t="s">
        <v>1349</v>
      </c>
      <c r="L494" s="89"/>
      <c r="M494" s="6" t="s">
        <v>106</v>
      </c>
      <c r="N494" s="89"/>
      <c r="O494" s="3">
        <v>0</v>
      </c>
      <c r="P494" s="2">
        <v>0</v>
      </c>
      <c r="Q494" s="2">
        <v>0</v>
      </c>
      <c r="R494" s="2">
        <v>0</v>
      </c>
      <c r="S494" s="3">
        <v>0</v>
      </c>
      <c r="T494" s="3">
        <f>O494+(P494*'Total Mantenimiento Anual 2021'!$N$7)+(R494*'Total Mantenimiento Anual 2021'!$N$7)+S494</f>
        <v>0</v>
      </c>
    </row>
    <row r="495" spans="1:20" ht="14.25">
      <c r="A495" s="6" t="s">
        <v>1321</v>
      </c>
      <c r="B495" s="88"/>
      <c r="C495" s="89"/>
      <c r="D495" s="6" t="s">
        <v>1346</v>
      </c>
      <c r="E495" s="89"/>
      <c r="F495" s="2" t="s">
        <v>1347</v>
      </c>
      <c r="G495" s="6" t="s">
        <v>1350</v>
      </c>
      <c r="H495" s="88"/>
      <c r="I495" s="88"/>
      <c r="J495" s="89"/>
      <c r="K495" s="6" t="s">
        <v>1351</v>
      </c>
      <c r="L495" s="89"/>
      <c r="M495" s="6" t="s">
        <v>106</v>
      </c>
      <c r="N495" s="89"/>
      <c r="O495" s="3">
        <v>0</v>
      </c>
      <c r="P495" s="2">
        <v>0</v>
      </c>
      <c r="Q495" s="2">
        <v>0</v>
      </c>
      <c r="R495" s="2">
        <v>0</v>
      </c>
      <c r="S495" s="3">
        <v>0</v>
      </c>
      <c r="T495" s="3">
        <f>O495+(P495*'Total Mantenimiento Anual 2021'!$N$7)+(R495*'Total Mantenimiento Anual 2021'!$N$7)+S495</f>
        <v>0</v>
      </c>
    </row>
    <row r="496" spans="1:20" ht="14.25">
      <c r="A496" s="6" t="s">
        <v>1352</v>
      </c>
      <c r="B496" s="88"/>
      <c r="C496" s="89"/>
      <c r="D496" s="6" t="s">
        <v>1353</v>
      </c>
      <c r="E496" s="89"/>
      <c r="F496" s="2" t="s">
        <v>1354</v>
      </c>
      <c r="G496" s="6" t="s">
        <v>1355</v>
      </c>
      <c r="H496" s="88"/>
      <c r="I496" s="88"/>
      <c r="J496" s="89"/>
      <c r="K496" s="6" t="s">
        <v>1356</v>
      </c>
      <c r="L496" s="89"/>
      <c r="M496" s="6" t="s">
        <v>30</v>
      </c>
      <c r="N496" s="89"/>
      <c r="O496" s="3">
        <v>0</v>
      </c>
      <c r="P496" s="2">
        <v>0</v>
      </c>
      <c r="Q496" s="2">
        <v>0</v>
      </c>
      <c r="R496" s="2">
        <v>0</v>
      </c>
      <c r="S496" s="3">
        <v>0</v>
      </c>
      <c r="T496" s="3">
        <f>O496+(P496*'Total Mantenimiento Anual 2021'!$N$7)+(R496*'Total Mantenimiento Anual 2021'!$N$7)+S496</f>
        <v>0</v>
      </c>
    </row>
    <row r="497" spans="1:20" ht="14.25">
      <c r="A497" s="6" t="s">
        <v>1357</v>
      </c>
      <c r="B497" s="88"/>
      <c r="C497" s="89"/>
      <c r="D497" s="6" t="s">
        <v>1358</v>
      </c>
      <c r="E497" s="89"/>
      <c r="F497" s="2" t="s">
        <v>1359</v>
      </c>
      <c r="G497" s="6" t="s">
        <v>1360</v>
      </c>
      <c r="H497" s="88"/>
      <c r="I497" s="88"/>
      <c r="J497" s="89"/>
      <c r="K497" s="6" t="s">
        <v>1361</v>
      </c>
      <c r="L497" s="89"/>
      <c r="M497" s="6" t="s">
        <v>30</v>
      </c>
      <c r="N497" s="89"/>
      <c r="O497" s="3">
        <v>0</v>
      </c>
      <c r="P497" s="2">
        <v>0</v>
      </c>
      <c r="Q497" s="2">
        <v>0</v>
      </c>
      <c r="R497" s="2">
        <v>0</v>
      </c>
      <c r="S497" s="3">
        <v>0</v>
      </c>
      <c r="T497" s="3">
        <f>O497+(P497*'Total Mantenimiento Anual 2021'!$N$7)+(R497*'Total Mantenimiento Anual 2021'!$N$7)+S497</f>
        <v>0</v>
      </c>
    </row>
    <row r="498" spans="1:20" ht="14.25">
      <c r="A498" s="6" t="s">
        <v>1362</v>
      </c>
      <c r="B498" s="88"/>
      <c r="C498" s="89"/>
      <c r="D498" s="6" t="s">
        <v>1363</v>
      </c>
      <c r="E498" s="89"/>
      <c r="F498" s="2" t="s">
        <v>1364</v>
      </c>
      <c r="G498" s="6" t="s">
        <v>1365</v>
      </c>
      <c r="H498" s="88"/>
      <c r="I498" s="88"/>
      <c r="J498" s="89"/>
      <c r="K498" s="6" t="s">
        <v>1366</v>
      </c>
      <c r="L498" s="89"/>
      <c r="M498" s="6" t="s">
        <v>35</v>
      </c>
      <c r="N498" s="89"/>
      <c r="O498" s="3">
        <v>0</v>
      </c>
      <c r="P498" s="2">
        <v>0</v>
      </c>
      <c r="Q498" s="2">
        <v>0</v>
      </c>
      <c r="R498" s="2">
        <v>0</v>
      </c>
      <c r="S498" s="3">
        <v>0</v>
      </c>
      <c r="T498" s="3">
        <f>O498+(P498*'Total Mantenimiento Anual 2021'!$N$7)+(R498*'Total Mantenimiento Anual 2021'!$N$7)+S498</f>
        <v>0</v>
      </c>
    </row>
    <row r="499" spans="1:20" ht="14.25">
      <c r="A499" s="6" t="s">
        <v>1362</v>
      </c>
      <c r="B499" s="88"/>
      <c r="C499" s="89"/>
      <c r="D499" s="6" t="s">
        <v>1363</v>
      </c>
      <c r="E499" s="89"/>
      <c r="F499" s="2" t="s">
        <v>1364</v>
      </c>
      <c r="G499" s="6" t="s">
        <v>1367</v>
      </c>
      <c r="H499" s="88"/>
      <c r="I499" s="88"/>
      <c r="J499" s="89"/>
      <c r="K499" s="6" t="s">
        <v>1368</v>
      </c>
      <c r="L499" s="89"/>
      <c r="M499" s="6" t="s">
        <v>35</v>
      </c>
      <c r="N499" s="89"/>
      <c r="O499" s="3">
        <v>0</v>
      </c>
      <c r="P499" s="2">
        <v>0</v>
      </c>
      <c r="Q499" s="2">
        <v>0</v>
      </c>
      <c r="R499" s="2">
        <v>0</v>
      </c>
      <c r="S499" s="3">
        <v>0</v>
      </c>
      <c r="T499" s="3">
        <f>O499+(P499*'Total Mantenimiento Anual 2021'!$N$7)+(R499*'Total Mantenimiento Anual 2021'!$N$7)+S499</f>
        <v>0</v>
      </c>
    </row>
    <row r="500" spans="1:20" ht="14.25">
      <c r="A500" s="6" t="s">
        <v>1362</v>
      </c>
      <c r="B500" s="88"/>
      <c r="C500" s="89"/>
      <c r="D500" s="6" t="s">
        <v>1369</v>
      </c>
      <c r="E500" s="89"/>
      <c r="F500" s="2" t="s">
        <v>1506</v>
      </c>
      <c r="G500" s="6" t="s">
        <v>1371</v>
      </c>
      <c r="H500" s="88"/>
      <c r="I500" s="88"/>
      <c r="J500" s="89"/>
      <c r="K500" s="6" t="s">
        <v>1372</v>
      </c>
      <c r="L500" s="89"/>
      <c r="M500" s="6" t="s">
        <v>239</v>
      </c>
      <c r="N500" s="89"/>
      <c r="O500" s="3">
        <v>0</v>
      </c>
      <c r="P500" s="2">
        <v>0</v>
      </c>
      <c r="Q500" s="2">
        <v>0</v>
      </c>
      <c r="R500" s="2">
        <v>0</v>
      </c>
      <c r="S500" s="3">
        <v>0</v>
      </c>
      <c r="T500" s="3">
        <f>O500+(P500*'Total Mantenimiento Anual 2021'!$N$7)+(R500*'Total Mantenimiento Anual 2021'!$N$7)+S500</f>
        <v>0</v>
      </c>
    </row>
    <row r="501" spans="1:20" ht="14.25">
      <c r="A501" s="6" t="s">
        <v>1373</v>
      </c>
      <c r="B501" s="88"/>
      <c r="C501" s="89"/>
      <c r="D501" s="6" t="s">
        <v>1374</v>
      </c>
      <c r="E501" s="89"/>
      <c r="F501" s="2" t="s">
        <v>348</v>
      </c>
      <c r="G501" s="6" t="s">
        <v>1375</v>
      </c>
      <c r="H501" s="88"/>
      <c r="I501" s="88"/>
      <c r="J501" s="89"/>
      <c r="K501" s="6" t="s">
        <v>1376</v>
      </c>
      <c r="L501" s="89"/>
      <c r="M501" s="6" t="s">
        <v>310</v>
      </c>
      <c r="N501" s="89"/>
      <c r="O501" s="3">
        <v>0</v>
      </c>
      <c r="P501" s="2">
        <v>0</v>
      </c>
      <c r="Q501" s="2">
        <v>0</v>
      </c>
      <c r="R501" s="2">
        <v>0</v>
      </c>
      <c r="S501" s="3">
        <v>0</v>
      </c>
      <c r="T501" s="3">
        <f>O501+(P501*'Total Mantenimiento Anual 2021'!$N$7)+(R501*'Total Mantenimiento Anual 2021'!$N$7)+S501</f>
        <v>0</v>
      </c>
    </row>
    <row r="502" spans="1:20" ht="14.25">
      <c r="A502" s="6" t="s">
        <v>1377</v>
      </c>
      <c r="B502" s="88"/>
      <c r="C502" s="89"/>
      <c r="D502" s="6" t="s">
        <v>1378</v>
      </c>
      <c r="E502" s="89"/>
      <c r="F502" s="2" t="s">
        <v>184</v>
      </c>
      <c r="G502" s="6" t="s">
        <v>1379</v>
      </c>
      <c r="H502" s="88"/>
      <c r="I502" s="88"/>
      <c r="J502" s="89"/>
      <c r="K502" s="6" t="s">
        <v>1380</v>
      </c>
      <c r="L502" s="89"/>
      <c r="M502" s="6" t="s">
        <v>99</v>
      </c>
      <c r="N502" s="89"/>
      <c r="O502" s="3">
        <v>0</v>
      </c>
      <c r="P502" s="2">
        <v>2</v>
      </c>
      <c r="Q502" s="2">
        <v>0</v>
      </c>
      <c r="R502" s="2">
        <v>0</v>
      </c>
      <c r="S502" s="3">
        <v>0</v>
      </c>
      <c r="T502" s="3">
        <f>O502+(P502*'Total Mantenimiento Anual 2021'!$N$7)+(R502*'Total Mantenimiento Anual 2021'!$N$7)+S502</f>
        <v>18518.518518518518</v>
      </c>
    </row>
    <row r="503" spans="1:20" ht="14.25">
      <c r="A503" s="6" t="s">
        <v>1377</v>
      </c>
      <c r="B503" s="88"/>
      <c r="C503" s="89"/>
      <c r="D503" s="6" t="s">
        <v>1381</v>
      </c>
      <c r="E503" s="89"/>
      <c r="F503" s="2" t="s">
        <v>1382</v>
      </c>
      <c r="G503" s="6" t="s">
        <v>1383</v>
      </c>
      <c r="H503" s="88"/>
      <c r="I503" s="88"/>
      <c r="J503" s="89"/>
      <c r="K503" s="6" t="s">
        <v>1384</v>
      </c>
      <c r="L503" s="89"/>
      <c r="M503" s="6" t="s">
        <v>99</v>
      </c>
      <c r="N503" s="89"/>
      <c r="O503" s="3">
        <v>0</v>
      </c>
      <c r="P503" s="2">
        <v>2</v>
      </c>
      <c r="Q503" s="2">
        <v>1</v>
      </c>
      <c r="R503" s="2">
        <v>2</v>
      </c>
      <c r="S503" s="3">
        <v>1190000</v>
      </c>
      <c r="T503" s="3">
        <f>O503+(P503*'Total Mantenimiento Anual 2021'!$N$7)+(R503*'Total Mantenimiento Anual 2021'!$N$7)+S503</f>
        <v>1227037.0370370371</v>
      </c>
    </row>
    <row r="504" spans="1:20" ht="14.25">
      <c r="A504" s="6" t="s">
        <v>1385</v>
      </c>
      <c r="B504" s="88"/>
      <c r="C504" s="89"/>
      <c r="D504" s="6" t="s">
        <v>1386</v>
      </c>
      <c r="E504" s="89"/>
      <c r="F504" s="2" t="s">
        <v>961</v>
      </c>
      <c r="G504" s="6" t="s">
        <v>1387</v>
      </c>
      <c r="H504" s="88"/>
      <c r="I504" s="88"/>
      <c r="J504" s="89"/>
      <c r="K504" s="6" t="s">
        <v>1388</v>
      </c>
      <c r="L504" s="89"/>
      <c r="M504" s="6" t="s">
        <v>23</v>
      </c>
      <c r="N504" s="89"/>
      <c r="O504" s="3">
        <v>0</v>
      </c>
      <c r="P504" s="2">
        <v>0</v>
      </c>
      <c r="Q504" s="2">
        <v>0</v>
      </c>
      <c r="R504" s="2">
        <v>0</v>
      </c>
      <c r="S504" s="3">
        <v>0</v>
      </c>
      <c r="T504" s="3">
        <f>O504+(P504*'Total Mantenimiento Anual 2021'!$N$7)+(R504*'Total Mantenimiento Anual 2021'!$N$7)+S504</f>
        <v>0</v>
      </c>
    </row>
    <row r="505" spans="1:20" ht="14.25">
      <c r="A505" s="6" t="s">
        <v>1385</v>
      </c>
      <c r="B505" s="88"/>
      <c r="C505" s="89"/>
      <c r="D505" s="6" t="s">
        <v>1386</v>
      </c>
      <c r="E505" s="89"/>
      <c r="F505" s="2" t="s">
        <v>961</v>
      </c>
      <c r="G505" s="6" t="s">
        <v>1389</v>
      </c>
      <c r="H505" s="88"/>
      <c r="I505" s="88"/>
      <c r="J505" s="89"/>
      <c r="K505" s="6" t="s">
        <v>1390</v>
      </c>
      <c r="L505" s="89"/>
      <c r="M505" s="6" t="s">
        <v>23</v>
      </c>
      <c r="N505" s="89"/>
      <c r="O505" s="3">
        <v>0</v>
      </c>
      <c r="P505" s="2">
        <v>0</v>
      </c>
      <c r="Q505" s="2">
        <v>0</v>
      </c>
      <c r="R505" s="2">
        <v>0</v>
      </c>
      <c r="S505" s="3">
        <v>0</v>
      </c>
      <c r="T505" s="3">
        <f>O505+(P505*'Total Mantenimiento Anual 2021'!$N$7)+(R505*'Total Mantenimiento Anual 2021'!$N$7)+S505</f>
        <v>0</v>
      </c>
    </row>
    <row r="506" spans="1:20" ht="14.25">
      <c r="A506" s="6" t="s">
        <v>1385</v>
      </c>
      <c r="B506" s="88"/>
      <c r="C506" s="89"/>
      <c r="D506" s="6" t="s">
        <v>1391</v>
      </c>
      <c r="E506" s="89"/>
      <c r="F506" s="2" t="s">
        <v>782</v>
      </c>
      <c r="G506" s="6" t="s">
        <v>1392</v>
      </c>
      <c r="H506" s="88"/>
      <c r="I506" s="88"/>
      <c r="J506" s="89"/>
      <c r="K506" s="6" t="s">
        <v>1393</v>
      </c>
      <c r="L506" s="89"/>
      <c r="M506" s="6" t="s">
        <v>96</v>
      </c>
      <c r="N506" s="89"/>
      <c r="O506" s="3">
        <v>0</v>
      </c>
      <c r="P506" s="2">
        <v>0</v>
      </c>
      <c r="Q506" s="2">
        <v>0</v>
      </c>
      <c r="R506" s="2">
        <v>0</v>
      </c>
      <c r="S506" s="3">
        <v>0</v>
      </c>
      <c r="T506" s="3">
        <f>O506+(P506*'Total Mantenimiento Anual 2021'!$N$7)+(R506*'Total Mantenimiento Anual 2021'!$N$7)+S506</f>
        <v>0</v>
      </c>
    </row>
    <row r="507" spans="1:20" ht="14.25">
      <c r="A507" s="6" t="s">
        <v>1385</v>
      </c>
      <c r="B507" s="88"/>
      <c r="C507" s="89"/>
      <c r="D507" s="6" t="s">
        <v>1391</v>
      </c>
      <c r="E507" s="89"/>
      <c r="F507" s="2" t="s">
        <v>782</v>
      </c>
      <c r="G507" s="6" t="s">
        <v>1394</v>
      </c>
      <c r="H507" s="88"/>
      <c r="I507" s="88"/>
      <c r="J507" s="89"/>
      <c r="K507" s="6" t="s">
        <v>1395</v>
      </c>
      <c r="L507" s="89"/>
      <c r="M507" s="6" t="s">
        <v>96</v>
      </c>
      <c r="N507" s="89"/>
      <c r="O507" s="3">
        <v>0</v>
      </c>
      <c r="P507" s="2">
        <v>0</v>
      </c>
      <c r="Q507" s="2">
        <v>0</v>
      </c>
      <c r="R507" s="2">
        <v>0</v>
      </c>
      <c r="S507" s="3">
        <v>0</v>
      </c>
      <c r="T507" s="3">
        <f>O507+(P507*'Total Mantenimiento Anual 2021'!$N$7)+(R507*'Total Mantenimiento Anual 2021'!$N$7)+S507</f>
        <v>0</v>
      </c>
    </row>
    <row r="508" spans="1:20" ht="14.25">
      <c r="A508" s="6" t="s">
        <v>1396</v>
      </c>
      <c r="B508" s="88"/>
      <c r="C508" s="89"/>
      <c r="D508" s="6" t="s">
        <v>1397</v>
      </c>
      <c r="E508" s="89"/>
      <c r="F508" s="2" t="s">
        <v>1398</v>
      </c>
      <c r="G508" s="6" t="s">
        <v>1399</v>
      </c>
      <c r="H508" s="88"/>
      <c r="I508" s="88"/>
      <c r="J508" s="89"/>
      <c r="K508" s="6" t="s">
        <v>1400</v>
      </c>
      <c r="L508" s="89"/>
      <c r="M508" s="6" t="s">
        <v>35</v>
      </c>
      <c r="N508" s="89"/>
      <c r="O508" s="3">
        <v>0</v>
      </c>
      <c r="P508" s="2">
        <v>2</v>
      </c>
      <c r="Q508" s="2">
        <v>0</v>
      </c>
      <c r="R508" s="2">
        <v>0</v>
      </c>
      <c r="S508" s="3">
        <v>2696542</v>
      </c>
      <c r="T508" s="3">
        <f>O508+(P508*'Total Mantenimiento Anual 2021'!$N$7)+(R508*'Total Mantenimiento Anual 2021'!$N$7)+S508</f>
        <v>2715060.5185185187</v>
      </c>
    </row>
    <row r="509" spans="1:20" ht="14.25">
      <c r="A509" s="6" t="s">
        <v>1396</v>
      </c>
      <c r="B509" s="88"/>
      <c r="C509" s="89"/>
      <c r="D509" s="6" t="s">
        <v>1397</v>
      </c>
      <c r="E509" s="89"/>
      <c r="F509" s="2" t="s">
        <v>1398</v>
      </c>
      <c r="G509" s="6" t="s">
        <v>1401</v>
      </c>
      <c r="H509" s="88"/>
      <c r="I509" s="88"/>
      <c r="J509" s="89"/>
      <c r="K509" s="6" t="s">
        <v>1402</v>
      </c>
      <c r="L509" s="89"/>
      <c r="M509" s="6" t="s">
        <v>35</v>
      </c>
      <c r="N509" s="89"/>
      <c r="O509" s="3">
        <v>0</v>
      </c>
      <c r="P509" s="2">
        <v>2</v>
      </c>
      <c r="Q509" s="2">
        <v>0</v>
      </c>
      <c r="R509" s="2">
        <v>0</v>
      </c>
      <c r="S509" s="3">
        <v>2696542</v>
      </c>
      <c r="T509" s="3">
        <f>O509+(P509*'Total Mantenimiento Anual 2021'!$N$7)+(R509*'Total Mantenimiento Anual 2021'!$N$7)+S509</f>
        <v>2715060.5185185187</v>
      </c>
    </row>
    <row r="510" spans="1:20" ht="14.25">
      <c r="A510" s="6" t="s">
        <v>1396</v>
      </c>
      <c r="B510" s="88"/>
      <c r="C510" s="89"/>
      <c r="D510" s="6" t="s">
        <v>1397</v>
      </c>
      <c r="E510" s="89"/>
      <c r="F510" s="2" t="s">
        <v>1398</v>
      </c>
      <c r="G510" s="6" t="s">
        <v>1403</v>
      </c>
      <c r="H510" s="88"/>
      <c r="I510" s="88"/>
      <c r="J510" s="89"/>
      <c r="K510" s="6" t="s">
        <v>1404</v>
      </c>
      <c r="L510" s="89"/>
      <c r="M510" s="6" t="s">
        <v>239</v>
      </c>
      <c r="N510" s="89"/>
      <c r="O510" s="3">
        <v>0</v>
      </c>
      <c r="P510" s="2">
        <v>2</v>
      </c>
      <c r="Q510" s="2">
        <v>0</v>
      </c>
      <c r="R510" s="2">
        <v>0</v>
      </c>
      <c r="S510" s="3">
        <v>2696542</v>
      </c>
      <c r="T510" s="3">
        <f>O510+(P510*'Total Mantenimiento Anual 2021'!$N$7)+(R510*'Total Mantenimiento Anual 2021'!$N$7)+S510</f>
        <v>2715060.5185185187</v>
      </c>
    </row>
    <row r="511" spans="1:20" ht="14.25">
      <c r="A511" s="6" t="s">
        <v>1396</v>
      </c>
      <c r="B511" s="88"/>
      <c r="C511" s="89"/>
      <c r="D511" s="6" t="s">
        <v>1397</v>
      </c>
      <c r="E511" s="89"/>
      <c r="F511" s="2" t="s">
        <v>1398</v>
      </c>
      <c r="G511" s="6" t="s">
        <v>1405</v>
      </c>
      <c r="H511" s="88"/>
      <c r="I511" s="88"/>
      <c r="J511" s="89"/>
      <c r="K511" s="6" t="s">
        <v>1406</v>
      </c>
      <c r="L511" s="89"/>
      <c r="M511" s="6" t="s">
        <v>239</v>
      </c>
      <c r="N511" s="89"/>
      <c r="O511" s="3">
        <v>0</v>
      </c>
      <c r="P511" s="2">
        <v>2</v>
      </c>
      <c r="Q511" s="2">
        <v>0</v>
      </c>
      <c r="R511" s="2">
        <v>0</v>
      </c>
      <c r="S511" s="3">
        <v>2696542</v>
      </c>
      <c r="T511" s="3">
        <f>O511+(P511*'Total Mantenimiento Anual 2021'!$N$7)+(R511*'Total Mantenimiento Anual 2021'!$N$7)+S511</f>
        <v>2715060.5185185187</v>
      </c>
    </row>
    <row r="512" spans="1:20" ht="14.25">
      <c r="A512" s="6" t="s">
        <v>1396</v>
      </c>
      <c r="B512" s="88"/>
      <c r="C512" s="89"/>
      <c r="D512" s="6" t="s">
        <v>1397</v>
      </c>
      <c r="E512" s="89"/>
      <c r="F512" s="2" t="s">
        <v>1398</v>
      </c>
      <c r="G512" s="6" t="s">
        <v>1407</v>
      </c>
      <c r="H512" s="88"/>
      <c r="I512" s="88"/>
      <c r="J512" s="89"/>
      <c r="K512" s="6" t="s">
        <v>1408</v>
      </c>
      <c r="L512" s="89"/>
      <c r="M512" s="6" t="s">
        <v>239</v>
      </c>
      <c r="N512" s="89"/>
      <c r="O512" s="3">
        <v>0</v>
      </c>
      <c r="P512" s="2">
        <v>0</v>
      </c>
      <c r="Q512" s="2">
        <v>0</v>
      </c>
      <c r="R512" s="2">
        <v>0</v>
      </c>
      <c r="S512" s="3">
        <v>0</v>
      </c>
      <c r="T512" s="3">
        <f>O512+(P512*'Total Mantenimiento Anual 2021'!$N$7)+(R512*'Total Mantenimiento Anual 2021'!$N$7)+S512</f>
        <v>0</v>
      </c>
    </row>
    <row r="513" spans="1:20" ht="14.25">
      <c r="A513" s="6" t="s">
        <v>1396</v>
      </c>
      <c r="B513" s="88"/>
      <c r="C513" s="89"/>
      <c r="D513" s="6" t="s">
        <v>1397</v>
      </c>
      <c r="E513" s="89"/>
      <c r="F513" s="2" t="s">
        <v>1398</v>
      </c>
      <c r="G513" s="6" t="s">
        <v>1409</v>
      </c>
      <c r="H513" s="88"/>
      <c r="I513" s="88"/>
      <c r="J513" s="89"/>
      <c r="K513" s="6" t="s">
        <v>1410</v>
      </c>
      <c r="L513" s="89"/>
      <c r="M513" s="6" t="s">
        <v>239</v>
      </c>
      <c r="N513" s="89"/>
      <c r="O513" s="3">
        <v>0</v>
      </c>
      <c r="P513" s="2">
        <v>0</v>
      </c>
      <c r="Q513" s="2">
        <v>0</v>
      </c>
      <c r="R513" s="2">
        <v>0</v>
      </c>
      <c r="S513" s="3">
        <v>0</v>
      </c>
      <c r="T513" s="3">
        <f>O513+(P513*'Total Mantenimiento Anual 2021'!$N$7)+(R513*'Total Mantenimiento Anual 2021'!$N$7)+S513</f>
        <v>0</v>
      </c>
    </row>
    <row r="514" spans="1:20" ht="14.25">
      <c r="A514" s="6" t="s">
        <v>1411</v>
      </c>
      <c r="B514" s="88"/>
      <c r="C514" s="89"/>
      <c r="D514" s="6" t="s">
        <v>1412</v>
      </c>
      <c r="E514" s="89"/>
      <c r="F514" s="2" t="s">
        <v>1413</v>
      </c>
      <c r="G514" s="6" t="s">
        <v>1414</v>
      </c>
      <c r="H514" s="88"/>
      <c r="I514" s="88"/>
      <c r="J514" s="89"/>
      <c r="K514" s="6" t="s">
        <v>1415</v>
      </c>
      <c r="L514" s="89"/>
      <c r="M514" s="6" t="s">
        <v>35</v>
      </c>
      <c r="N514" s="89"/>
      <c r="O514" s="3">
        <v>0</v>
      </c>
      <c r="P514" s="2">
        <v>0</v>
      </c>
      <c r="Q514" s="2">
        <v>0</v>
      </c>
      <c r="R514" s="2">
        <v>0</v>
      </c>
      <c r="S514" s="3">
        <v>0</v>
      </c>
      <c r="T514" s="3">
        <f>O514+(P514*'Total Mantenimiento Anual 2021'!$N$7)+(R514*'Total Mantenimiento Anual 2021'!$N$7)+S514</f>
        <v>0</v>
      </c>
    </row>
    <row r="515" spans="1:20" ht="14.25">
      <c r="A515" s="6" t="s">
        <v>1411</v>
      </c>
      <c r="B515" s="88"/>
      <c r="C515" s="89"/>
      <c r="D515" s="6" t="s">
        <v>1412</v>
      </c>
      <c r="E515" s="89"/>
      <c r="F515" s="2" t="s">
        <v>1413</v>
      </c>
      <c r="G515" s="6" t="s">
        <v>1416</v>
      </c>
      <c r="H515" s="88"/>
      <c r="I515" s="88"/>
      <c r="J515" s="89"/>
      <c r="K515" s="6" t="s">
        <v>1417</v>
      </c>
      <c r="L515" s="89"/>
      <c r="M515" s="6" t="s">
        <v>35</v>
      </c>
      <c r="N515" s="89"/>
      <c r="O515" s="3">
        <v>0</v>
      </c>
      <c r="P515" s="2">
        <v>0</v>
      </c>
      <c r="Q515" s="2">
        <v>0</v>
      </c>
      <c r="R515" s="2">
        <v>0</v>
      </c>
      <c r="S515" s="3">
        <v>0</v>
      </c>
      <c r="T515" s="3">
        <f>O515+(P515*'Total Mantenimiento Anual 2021'!$N$7)+(R515*'Total Mantenimiento Anual 2021'!$N$7)+S515</f>
        <v>0</v>
      </c>
    </row>
    <row r="516" spans="1:20" ht="14.25">
      <c r="A516" s="6" t="s">
        <v>1411</v>
      </c>
      <c r="B516" s="88"/>
      <c r="C516" s="89"/>
      <c r="D516" s="6" t="s">
        <v>1418</v>
      </c>
      <c r="E516" s="89"/>
      <c r="F516" s="2" t="s">
        <v>1419</v>
      </c>
      <c r="G516" s="6" t="s">
        <v>1420</v>
      </c>
      <c r="H516" s="88"/>
      <c r="I516" s="88"/>
      <c r="J516" s="89"/>
      <c r="K516" s="6" t="s">
        <v>1421</v>
      </c>
      <c r="L516" s="89"/>
      <c r="M516" s="6" t="s">
        <v>239</v>
      </c>
      <c r="N516" s="89"/>
      <c r="O516" s="3">
        <v>0</v>
      </c>
      <c r="P516" s="2">
        <v>0</v>
      </c>
      <c r="Q516" s="2">
        <v>0</v>
      </c>
      <c r="R516" s="2">
        <v>0</v>
      </c>
      <c r="S516" s="3">
        <v>0</v>
      </c>
      <c r="T516" s="3">
        <f>O516+(P516*'Total Mantenimiento Anual 2021'!$N$7)+(R516*'Total Mantenimiento Anual 2021'!$N$7)+S516</f>
        <v>0</v>
      </c>
    </row>
    <row r="517" spans="1:20" ht="14.25">
      <c r="A517" s="6" t="s">
        <v>1411</v>
      </c>
      <c r="B517" s="88"/>
      <c r="C517" s="89"/>
      <c r="D517" s="6" t="s">
        <v>1418</v>
      </c>
      <c r="E517" s="89"/>
      <c r="F517" s="2" t="s">
        <v>1419</v>
      </c>
      <c r="G517" s="6" t="s">
        <v>1422</v>
      </c>
      <c r="H517" s="88"/>
      <c r="I517" s="88"/>
      <c r="J517" s="89"/>
      <c r="K517" s="6" t="s">
        <v>1423</v>
      </c>
      <c r="L517" s="89"/>
      <c r="M517" s="6" t="s">
        <v>239</v>
      </c>
      <c r="N517" s="89"/>
      <c r="O517" s="3">
        <v>1050000</v>
      </c>
      <c r="P517" s="2">
        <v>0</v>
      </c>
      <c r="Q517" s="2">
        <v>1</v>
      </c>
      <c r="R517" s="2">
        <v>2</v>
      </c>
      <c r="S517" s="3">
        <v>0</v>
      </c>
      <c r="T517" s="3">
        <f>O517+(P517*'Total Mantenimiento Anual 2021'!$N$7)+(R517*'Total Mantenimiento Anual 2021'!$N$7)+S517</f>
        <v>1068518.5185185184</v>
      </c>
    </row>
    <row r="518" spans="1:20" ht="14.25">
      <c r="A518" s="6" t="s">
        <v>1411</v>
      </c>
      <c r="B518" s="88"/>
      <c r="C518" s="89"/>
      <c r="D518" s="6" t="s">
        <v>1424</v>
      </c>
      <c r="E518" s="89"/>
      <c r="F518" s="2" t="s">
        <v>1419</v>
      </c>
      <c r="G518" s="6" t="s">
        <v>1425</v>
      </c>
      <c r="H518" s="88"/>
      <c r="I518" s="88"/>
      <c r="J518" s="89"/>
      <c r="K518" s="6" t="s">
        <v>1426</v>
      </c>
      <c r="L518" s="89"/>
      <c r="M518" s="6" t="s">
        <v>239</v>
      </c>
      <c r="N518" s="89"/>
      <c r="O518" s="3">
        <v>0</v>
      </c>
      <c r="P518" s="2">
        <v>0</v>
      </c>
      <c r="Q518" s="2">
        <v>0</v>
      </c>
      <c r="R518" s="2">
        <v>0</v>
      </c>
      <c r="S518" s="3">
        <v>0</v>
      </c>
      <c r="T518" s="3">
        <f>O518+(P518*'Total Mantenimiento Anual 2021'!$N$7)+(R518*'Total Mantenimiento Anual 2021'!$N$7)+S518</f>
        <v>0</v>
      </c>
    </row>
    <row r="519" spans="1:20" ht="14.25">
      <c r="A519" s="6" t="s">
        <v>1411</v>
      </c>
      <c r="B519" s="88"/>
      <c r="C519" s="89"/>
      <c r="D519" s="6" t="s">
        <v>1424</v>
      </c>
      <c r="E519" s="89"/>
      <c r="F519" s="2" t="s">
        <v>1419</v>
      </c>
      <c r="G519" s="6" t="s">
        <v>1427</v>
      </c>
      <c r="H519" s="88"/>
      <c r="I519" s="88"/>
      <c r="J519" s="89"/>
      <c r="K519" s="6" t="s">
        <v>1428</v>
      </c>
      <c r="L519" s="89"/>
      <c r="M519" s="6" t="s">
        <v>239</v>
      </c>
      <c r="N519" s="89"/>
      <c r="O519" s="3">
        <v>0</v>
      </c>
      <c r="P519" s="2">
        <v>0</v>
      </c>
      <c r="Q519" s="2">
        <v>0</v>
      </c>
      <c r="R519" s="2">
        <v>0</v>
      </c>
      <c r="S519" s="3">
        <v>0</v>
      </c>
      <c r="T519" s="3">
        <f>O519+(P519*'Total Mantenimiento Anual 2021'!$N$7)+(R519*'Total Mantenimiento Anual 2021'!$N$7)+S519</f>
        <v>0</v>
      </c>
    </row>
    <row r="520" spans="1:20" ht="14.25">
      <c r="A520" s="6" t="s">
        <v>1411</v>
      </c>
      <c r="B520" s="88"/>
      <c r="C520" s="89"/>
      <c r="D520" s="6" t="s">
        <v>1424</v>
      </c>
      <c r="E520" s="89"/>
      <c r="F520" s="2" t="s">
        <v>1419</v>
      </c>
      <c r="G520" s="6" t="s">
        <v>1429</v>
      </c>
      <c r="H520" s="88"/>
      <c r="I520" s="88"/>
      <c r="J520" s="89"/>
      <c r="K520" s="6" t="s">
        <v>1430</v>
      </c>
      <c r="L520" s="89"/>
      <c r="M520" s="6" t="s">
        <v>239</v>
      </c>
      <c r="N520" s="89"/>
      <c r="O520" s="3">
        <v>0</v>
      </c>
      <c r="P520" s="2">
        <v>0</v>
      </c>
      <c r="Q520" s="2">
        <v>0</v>
      </c>
      <c r="R520" s="2">
        <v>0</v>
      </c>
      <c r="S520" s="3">
        <v>0</v>
      </c>
      <c r="T520" s="3">
        <f>O520+(P520*'Total Mantenimiento Anual 2021'!$N$7)+(R520*'Total Mantenimiento Anual 2021'!$N$7)+S520</f>
        <v>0</v>
      </c>
    </row>
    <row r="521" spans="1:20" ht="14.25">
      <c r="A521" s="6" t="s">
        <v>1411</v>
      </c>
      <c r="B521" s="88"/>
      <c r="C521" s="89"/>
      <c r="D521" s="6" t="s">
        <v>1424</v>
      </c>
      <c r="E521" s="89"/>
      <c r="F521" s="2" t="s">
        <v>1419</v>
      </c>
      <c r="G521" s="6" t="s">
        <v>1431</v>
      </c>
      <c r="H521" s="88"/>
      <c r="I521" s="88"/>
      <c r="J521" s="89"/>
      <c r="K521" s="6" t="s">
        <v>1432</v>
      </c>
      <c r="L521" s="89"/>
      <c r="M521" s="6" t="s">
        <v>239</v>
      </c>
      <c r="N521" s="89"/>
      <c r="O521" s="3">
        <v>0</v>
      </c>
      <c r="P521" s="2">
        <v>0</v>
      </c>
      <c r="Q521" s="2">
        <v>0</v>
      </c>
      <c r="R521" s="2">
        <v>0</v>
      </c>
      <c r="S521" s="3">
        <v>0</v>
      </c>
      <c r="T521" s="3">
        <f>O521+(P521*'Total Mantenimiento Anual 2021'!$N$7)+(R521*'Total Mantenimiento Anual 2021'!$N$7)+S521</f>
        <v>0</v>
      </c>
    </row>
    <row r="522" spans="1:20" ht="14.25">
      <c r="A522" s="6" t="s">
        <v>1411</v>
      </c>
      <c r="B522" s="88"/>
      <c r="C522" s="89"/>
      <c r="D522" s="6" t="s">
        <v>1412</v>
      </c>
      <c r="E522" s="89"/>
      <c r="F522" s="2" t="s">
        <v>1413</v>
      </c>
      <c r="G522" s="6" t="s">
        <v>1433</v>
      </c>
      <c r="H522" s="88"/>
      <c r="I522" s="88"/>
      <c r="J522" s="89"/>
      <c r="K522" s="6" t="s">
        <v>1434</v>
      </c>
      <c r="L522" s="89"/>
      <c r="M522" s="6" t="s">
        <v>106</v>
      </c>
      <c r="N522" s="89"/>
      <c r="O522" s="3">
        <v>0</v>
      </c>
      <c r="P522" s="2">
        <v>0</v>
      </c>
      <c r="Q522" s="2">
        <v>0</v>
      </c>
      <c r="R522" s="2">
        <v>0</v>
      </c>
      <c r="S522" s="3">
        <v>0</v>
      </c>
      <c r="T522" s="3">
        <f>O522+(P522*'Total Mantenimiento Anual 2021'!$N$7)+(R522*'Total Mantenimiento Anual 2021'!$N$7)+S522</f>
        <v>0</v>
      </c>
    </row>
    <row r="523" spans="1:20" ht="14.25">
      <c r="A523" s="6" t="s">
        <v>1411</v>
      </c>
      <c r="B523" s="88"/>
      <c r="C523" s="89"/>
      <c r="D523" s="6" t="s">
        <v>1412</v>
      </c>
      <c r="E523" s="89"/>
      <c r="F523" s="2" t="s">
        <v>1413</v>
      </c>
      <c r="G523" s="6" t="s">
        <v>1435</v>
      </c>
      <c r="H523" s="88"/>
      <c r="I523" s="88"/>
      <c r="J523" s="89"/>
      <c r="K523" s="6" t="s">
        <v>1436</v>
      </c>
      <c r="L523" s="89"/>
      <c r="M523" s="6" t="s">
        <v>106</v>
      </c>
      <c r="N523" s="89"/>
      <c r="O523" s="3">
        <v>0</v>
      </c>
      <c r="P523" s="2">
        <v>0</v>
      </c>
      <c r="Q523" s="2">
        <v>0</v>
      </c>
      <c r="R523" s="2">
        <v>0</v>
      </c>
      <c r="S523" s="3">
        <v>0</v>
      </c>
      <c r="T523" s="3">
        <f>O523+(P523*'Total Mantenimiento Anual 2021'!$N$7)+(R523*'Total Mantenimiento Anual 2021'!$N$7)+S523</f>
        <v>0</v>
      </c>
    </row>
    <row r="524" spans="1:20" ht="14.25">
      <c r="A524" s="6" t="s">
        <v>1411</v>
      </c>
      <c r="B524" s="88"/>
      <c r="C524" s="89"/>
      <c r="D524" s="6" t="s">
        <v>1412</v>
      </c>
      <c r="E524" s="89"/>
      <c r="F524" s="2" t="s">
        <v>1413</v>
      </c>
      <c r="G524" s="6" t="s">
        <v>1437</v>
      </c>
      <c r="H524" s="88"/>
      <c r="I524" s="88"/>
      <c r="J524" s="89"/>
      <c r="K524" s="6" t="s">
        <v>1438</v>
      </c>
      <c r="L524" s="89"/>
      <c r="M524" s="6" t="s">
        <v>106</v>
      </c>
      <c r="N524" s="89"/>
      <c r="O524" s="3">
        <v>0</v>
      </c>
      <c r="P524" s="2">
        <v>0</v>
      </c>
      <c r="Q524" s="2">
        <v>0</v>
      </c>
      <c r="R524" s="2">
        <v>0</v>
      </c>
      <c r="S524" s="3">
        <v>0</v>
      </c>
      <c r="T524" s="3">
        <f>O524+(P524*'Total Mantenimiento Anual 2021'!$N$7)+(R524*'Total Mantenimiento Anual 2021'!$N$7)+S524</f>
        <v>0</v>
      </c>
    </row>
    <row r="525" spans="1:20" ht="14.25">
      <c r="A525" s="6" t="s">
        <v>1411</v>
      </c>
      <c r="B525" s="88"/>
      <c r="C525" s="89"/>
      <c r="D525" s="6" t="s">
        <v>1412</v>
      </c>
      <c r="E525" s="89"/>
      <c r="F525" s="2" t="s">
        <v>1413</v>
      </c>
      <c r="G525" s="6" t="s">
        <v>1439</v>
      </c>
      <c r="H525" s="88"/>
      <c r="I525" s="88"/>
      <c r="J525" s="89"/>
      <c r="K525" s="6" t="s">
        <v>1440</v>
      </c>
      <c r="L525" s="89"/>
      <c r="M525" s="6" t="s">
        <v>106</v>
      </c>
      <c r="N525" s="89"/>
      <c r="O525" s="3">
        <v>0</v>
      </c>
      <c r="P525" s="2">
        <v>0</v>
      </c>
      <c r="Q525" s="2">
        <v>0</v>
      </c>
      <c r="R525" s="2">
        <v>0</v>
      </c>
      <c r="S525" s="3">
        <v>0</v>
      </c>
      <c r="T525" s="3">
        <f>O525+(P525*'Total Mantenimiento Anual 2021'!$N$7)+(R525*'Total Mantenimiento Anual 2021'!$N$7)+S525</f>
        <v>0</v>
      </c>
    </row>
    <row r="526" spans="1:20" ht="14.25">
      <c r="A526" s="6" t="s">
        <v>1441</v>
      </c>
      <c r="B526" s="88"/>
      <c r="C526" s="89"/>
      <c r="D526" s="6" t="s">
        <v>1442</v>
      </c>
      <c r="E526" s="89"/>
      <c r="F526" s="2" t="s">
        <v>1443</v>
      </c>
      <c r="G526" s="6" t="s">
        <v>1444</v>
      </c>
      <c r="H526" s="88"/>
      <c r="I526" s="88"/>
      <c r="J526" s="89"/>
      <c r="K526" s="6" t="s">
        <v>1445</v>
      </c>
      <c r="L526" s="89"/>
      <c r="M526" s="6" t="s">
        <v>106</v>
      </c>
      <c r="N526" s="89"/>
      <c r="O526" s="3">
        <v>0</v>
      </c>
      <c r="P526" s="2">
        <v>0</v>
      </c>
      <c r="Q526" s="2">
        <v>0</v>
      </c>
      <c r="R526" s="2">
        <v>0</v>
      </c>
      <c r="S526" s="3">
        <v>0</v>
      </c>
      <c r="T526" s="3">
        <f>O526+(P526*'Total Mantenimiento Anual 2021'!$N$7)+(R526*'Total Mantenimiento Anual 2021'!$N$7)+S526</f>
        <v>0</v>
      </c>
    </row>
    <row r="527" spans="1:20" ht="14.25">
      <c r="A527" s="6" t="s">
        <v>1446</v>
      </c>
      <c r="B527" s="88"/>
      <c r="C527" s="89"/>
      <c r="D527" s="6" t="s">
        <v>1447</v>
      </c>
      <c r="E527" s="89"/>
      <c r="F527" s="2" t="s">
        <v>961</v>
      </c>
      <c r="G527" s="6" t="s">
        <v>1448</v>
      </c>
      <c r="H527" s="88"/>
      <c r="I527" s="88"/>
      <c r="J527" s="89"/>
      <c r="K527" s="6" t="s">
        <v>1449</v>
      </c>
      <c r="L527" s="89"/>
      <c r="M527" s="6" t="s">
        <v>239</v>
      </c>
      <c r="N527" s="89"/>
      <c r="O527" s="3">
        <v>0</v>
      </c>
      <c r="P527" s="2">
        <v>0</v>
      </c>
      <c r="Q527" s="2">
        <v>0</v>
      </c>
      <c r="R527" s="2">
        <v>0</v>
      </c>
      <c r="S527" s="3">
        <v>0</v>
      </c>
      <c r="T527" s="3">
        <f>O527+(P527*'Total Mantenimiento Anual 2021'!$N$7)+(R527*'Total Mantenimiento Anual 2021'!$N$7)+S527</f>
        <v>0</v>
      </c>
    </row>
    <row r="528" spans="1:20" ht="14.25">
      <c r="A528" s="6" t="s">
        <v>1446</v>
      </c>
      <c r="B528" s="88"/>
      <c r="C528" s="89"/>
      <c r="D528" s="6" t="s">
        <v>1447</v>
      </c>
      <c r="E528" s="89"/>
      <c r="F528" s="2" t="s">
        <v>961</v>
      </c>
      <c r="G528" s="6" t="s">
        <v>1450</v>
      </c>
      <c r="H528" s="88"/>
      <c r="I528" s="88"/>
      <c r="J528" s="89"/>
      <c r="K528" s="6" t="s">
        <v>1451</v>
      </c>
      <c r="L528" s="89"/>
      <c r="M528" s="6" t="s">
        <v>239</v>
      </c>
      <c r="N528" s="89"/>
      <c r="O528" s="3">
        <v>0</v>
      </c>
      <c r="P528" s="2">
        <v>0</v>
      </c>
      <c r="Q528" s="2">
        <v>0</v>
      </c>
      <c r="R528" s="2">
        <v>0</v>
      </c>
      <c r="S528" s="3">
        <v>0</v>
      </c>
      <c r="T528" s="3">
        <f>O528+(P528*'Total Mantenimiento Anual 2021'!$N$7)+(R528*'Total Mantenimiento Anual 2021'!$N$7)+S528</f>
        <v>0</v>
      </c>
    </row>
    <row r="529" spans="1:20" ht="14.25">
      <c r="A529" s="6" t="s">
        <v>1446</v>
      </c>
      <c r="B529" s="88"/>
      <c r="C529" s="89"/>
      <c r="D529" s="6" t="s">
        <v>1447</v>
      </c>
      <c r="E529" s="89"/>
      <c r="F529" s="2" t="s">
        <v>961</v>
      </c>
      <c r="G529" s="6" t="s">
        <v>1452</v>
      </c>
      <c r="H529" s="88"/>
      <c r="I529" s="88"/>
      <c r="J529" s="89"/>
      <c r="K529" s="6" t="s">
        <v>1453</v>
      </c>
      <c r="L529" s="89"/>
      <c r="M529" s="6" t="s">
        <v>239</v>
      </c>
      <c r="N529" s="89"/>
      <c r="O529" s="3">
        <v>2750031</v>
      </c>
      <c r="P529" s="2">
        <v>0</v>
      </c>
      <c r="Q529" s="2">
        <v>1</v>
      </c>
      <c r="R529" s="2">
        <v>4</v>
      </c>
      <c r="S529" s="3">
        <v>0</v>
      </c>
      <c r="T529" s="3">
        <f>O529+(P529*'Total Mantenimiento Anual 2021'!$N$7)+(R529*'Total Mantenimiento Anual 2021'!$N$7)+S529</f>
        <v>2787068.0370370368</v>
      </c>
    </row>
    <row r="530" spans="1:20" ht="14.25">
      <c r="A530" s="6" t="s">
        <v>1446</v>
      </c>
      <c r="B530" s="88"/>
      <c r="C530" s="89"/>
      <c r="D530" s="6" t="s">
        <v>1447</v>
      </c>
      <c r="E530" s="89"/>
      <c r="F530" s="2" t="s">
        <v>961</v>
      </c>
      <c r="G530" s="6" t="s">
        <v>1454</v>
      </c>
      <c r="H530" s="88"/>
      <c r="I530" s="88"/>
      <c r="J530" s="89"/>
      <c r="K530" s="6" t="s">
        <v>1455</v>
      </c>
      <c r="L530" s="89"/>
      <c r="M530" s="6" t="s">
        <v>239</v>
      </c>
      <c r="N530" s="89"/>
      <c r="O530" s="3">
        <v>0</v>
      </c>
      <c r="P530" s="2">
        <v>0</v>
      </c>
      <c r="Q530" s="2">
        <v>0</v>
      </c>
      <c r="R530" s="2">
        <v>0</v>
      </c>
      <c r="S530" s="3">
        <v>0</v>
      </c>
      <c r="T530" s="3">
        <f>O530+(P530*'Total Mantenimiento Anual 2021'!$N$7)+(R530*'Total Mantenimiento Anual 2021'!$N$7)+S530</f>
        <v>0</v>
      </c>
    </row>
    <row r="531" spans="1:20" ht="14.25">
      <c r="A531" s="6" t="s">
        <v>1446</v>
      </c>
      <c r="B531" s="88"/>
      <c r="C531" s="89"/>
      <c r="D531" s="6" t="s">
        <v>1447</v>
      </c>
      <c r="E531" s="89"/>
      <c r="F531" s="2" t="s">
        <v>961</v>
      </c>
      <c r="G531" s="6" t="s">
        <v>1456</v>
      </c>
      <c r="H531" s="88"/>
      <c r="I531" s="88"/>
      <c r="J531" s="89"/>
      <c r="K531" s="6" t="s">
        <v>1457</v>
      </c>
      <c r="L531" s="89"/>
      <c r="M531" s="6" t="s">
        <v>239</v>
      </c>
      <c r="N531" s="89"/>
      <c r="O531" s="3">
        <v>0</v>
      </c>
      <c r="P531" s="2">
        <v>0</v>
      </c>
      <c r="Q531" s="2">
        <v>0</v>
      </c>
      <c r="R531" s="2">
        <v>0</v>
      </c>
      <c r="S531" s="3">
        <v>0</v>
      </c>
      <c r="T531" s="3">
        <f>O531+(P531*'Total Mantenimiento Anual 2021'!$N$7)+(R531*'Total Mantenimiento Anual 2021'!$N$7)+S531</f>
        <v>0</v>
      </c>
    </row>
    <row r="532" spans="1:20" ht="14.25">
      <c r="A532" s="6" t="s">
        <v>1446</v>
      </c>
      <c r="B532" s="88"/>
      <c r="C532" s="89"/>
      <c r="D532" s="6" t="s">
        <v>1447</v>
      </c>
      <c r="E532" s="89"/>
      <c r="F532" s="2" t="s">
        <v>961</v>
      </c>
      <c r="G532" s="6" t="s">
        <v>1458</v>
      </c>
      <c r="H532" s="88"/>
      <c r="I532" s="88"/>
      <c r="J532" s="89"/>
      <c r="K532" s="6" t="s">
        <v>1459</v>
      </c>
      <c r="L532" s="89"/>
      <c r="M532" s="6" t="s">
        <v>239</v>
      </c>
      <c r="N532" s="89"/>
      <c r="O532" s="3">
        <v>5115790</v>
      </c>
      <c r="P532" s="2">
        <v>0</v>
      </c>
      <c r="Q532" s="2">
        <v>1</v>
      </c>
      <c r="R532" s="2">
        <v>3</v>
      </c>
      <c r="S532" s="3">
        <v>0</v>
      </c>
      <c r="T532" s="3">
        <f>O532+(P532*'Total Mantenimiento Anual 2021'!$N$7)+(R532*'Total Mantenimiento Anual 2021'!$N$7)+S532</f>
        <v>5143567.777777778</v>
      </c>
    </row>
    <row r="533" spans="1:20" ht="14.25">
      <c r="A533" s="6" t="s">
        <v>1446</v>
      </c>
      <c r="B533" s="88"/>
      <c r="C533" s="89"/>
      <c r="D533" s="6" t="s">
        <v>1460</v>
      </c>
      <c r="E533" s="89"/>
      <c r="F533" s="2" t="s">
        <v>961</v>
      </c>
      <c r="G533" s="6" t="s">
        <v>1461</v>
      </c>
      <c r="H533" s="88"/>
      <c r="I533" s="88"/>
      <c r="J533" s="89"/>
      <c r="K533" s="6" t="s">
        <v>1462</v>
      </c>
      <c r="L533" s="89"/>
      <c r="M533" s="6" t="s">
        <v>239</v>
      </c>
      <c r="N533" s="89"/>
      <c r="O533" s="3">
        <v>0</v>
      </c>
      <c r="P533" s="2">
        <v>0</v>
      </c>
      <c r="Q533" s="2">
        <v>0</v>
      </c>
      <c r="R533" s="2">
        <v>0</v>
      </c>
      <c r="S533" s="3">
        <v>0</v>
      </c>
      <c r="T533" s="3">
        <f>O533+(P533*'Total Mantenimiento Anual 2021'!$N$7)+(R533*'Total Mantenimiento Anual 2021'!$N$7)+S533</f>
        <v>0</v>
      </c>
    </row>
    <row r="534" spans="1:20" ht="14.25">
      <c r="A534" s="6" t="s">
        <v>1446</v>
      </c>
      <c r="B534" s="88"/>
      <c r="C534" s="89"/>
      <c r="D534" s="6" t="s">
        <v>1463</v>
      </c>
      <c r="E534" s="89"/>
      <c r="F534" s="2" t="s">
        <v>260</v>
      </c>
      <c r="G534" s="6" t="s">
        <v>1464</v>
      </c>
      <c r="H534" s="88"/>
      <c r="I534" s="88"/>
      <c r="J534" s="89"/>
      <c r="K534" s="6" t="s">
        <v>1465</v>
      </c>
      <c r="L534" s="89"/>
      <c r="M534" s="6" t="s">
        <v>239</v>
      </c>
      <c r="N534" s="89"/>
      <c r="O534" s="3">
        <v>0</v>
      </c>
      <c r="P534" s="2">
        <v>0</v>
      </c>
      <c r="Q534" s="2">
        <v>0</v>
      </c>
      <c r="R534" s="2">
        <v>0</v>
      </c>
      <c r="S534" s="3">
        <v>0</v>
      </c>
      <c r="T534" s="3">
        <f>O534+(P534*'Total Mantenimiento Anual 2021'!$N$7)+(R534*'Total Mantenimiento Anual 2021'!$N$7)+S534</f>
        <v>0</v>
      </c>
    </row>
    <row r="535" spans="1:20" ht="14.25">
      <c r="A535" s="6" t="s">
        <v>1446</v>
      </c>
      <c r="B535" s="88"/>
      <c r="C535" s="89"/>
      <c r="D535" s="6" t="s">
        <v>1466</v>
      </c>
      <c r="E535" s="89"/>
      <c r="F535" s="2" t="s">
        <v>1507</v>
      </c>
      <c r="G535" s="6" t="s">
        <v>1467</v>
      </c>
      <c r="H535" s="88"/>
      <c r="I535" s="88"/>
      <c r="J535" s="89"/>
      <c r="K535" s="6" t="s">
        <v>1468</v>
      </c>
      <c r="L535" s="89"/>
      <c r="M535" s="6" t="s">
        <v>239</v>
      </c>
      <c r="N535" s="89"/>
      <c r="O535" s="3">
        <v>0</v>
      </c>
      <c r="P535" s="2">
        <v>2</v>
      </c>
      <c r="Q535" s="2">
        <v>0</v>
      </c>
      <c r="R535" s="2">
        <v>0</v>
      </c>
      <c r="S535" s="3">
        <v>0</v>
      </c>
      <c r="T535" s="3">
        <f>O535+(P535*'Total Mantenimiento Anual 2021'!$N$7)+(R535*'Total Mantenimiento Anual 2021'!$N$7)+S535</f>
        <v>18518.518518518518</v>
      </c>
    </row>
    <row r="536" spans="1:20" ht="14.25">
      <c r="A536" s="6" t="s">
        <v>1446</v>
      </c>
      <c r="B536" s="88"/>
      <c r="C536" s="89"/>
      <c r="D536" s="6" t="s">
        <v>1466</v>
      </c>
      <c r="E536" s="89"/>
      <c r="F536" s="2" t="s">
        <v>1507</v>
      </c>
      <c r="G536" s="6" t="s">
        <v>1469</v>
      </c>
      <c r="H536" s="88"/>
      <c r="I536" s="88"/>
      <c r="J536" s="89"/>
      <c r="K536" s="6" t="s">
        <v>1470</v>
      </c>
      <c r="L536" s="89"/>
      <c r="M536" s="6" t="s">
        <v>239</v>
      </c>
      <c r="N536" s="89"/>
      <c r="O536" s="3">
        <v>0</v>
      </c>
      <c r="P536" s="2">
        <v>2</v>
      </c>
      <c r="Q536" s="2">
        <v>0</v>
      </c>
      <c r="R536" s="2">
        <v>0</v>
      </c>
      <c r="S536" s="3">
        <v>0</v>
      </c>
      <c r="T536" s="3">
        <f>O536+(P536*'Total Mantenimiento Anual 2021'!$N$7)+(R536*'Total Mantenimiento Anual 2021'!$N$7)+S536</f>
        <v>18518.518518518518</v>
      </c>
    </row>
    <row r="537" spans="1:20" ht="14.25">
      <c r="A537" s="6" t="s">
        <v>1446</v>
      </c>
      <c r="B537" s="88"/>
      <c r="C537" s="89"/>
      <c r="D537" s="6" t="s">
        <v>1471</v>
      </c>
      <c r="E537" s="89"/>
      <c r="F537" s="2" t="s">
        <v>961</v>
      </c>
      <c r="G537" s="6" t="s">
        <v>1472</v>
      </c>
      <c r="H537" s="88"/>
      <c r="I537" s="88"/>
      <c r="J537" s="89"/>
      <c r="K537" s="6" t="s">
        <v>1473</v>
      </c>
      <c r="L537" s="89"/>
      <c r="M537" s="6" t="s">
        <v>896</v>
      </c>
      <c r="N537" s="89"/>
      <c r="O537" s="3">
        <v>0</v>
      </c>
      <c r="P537" s="2">
        <v>0</v>
      </c>
      <c r="Q537" s="2">
        <v>0</v>
      </c>
      <c r="R537" s="2">
        <v>0</v>
      </c>
      <c r="S537" s="3">
        <v>0</v>
      </c>
      <c r="T537" s="3">
        <f>O537+(P537*'Total Mantenimiento Anual 2021'!$N$7)+(R537*'Total Mantenimiento Anual 2021'!$N$7)+S537</f>
        <v>0</v>
      </c>
    </row>
    <row r="538" spans="1:20" ht="14.25">
      <c r="A538" s="6" t="s">
        <v>1446</v>
      </c>
      <c r="B538" s="88"/>
      <c r="C538" s="89"/>
      <c r="D538" s="6" t="s">
        <v>1471</v>
      </c>
      <c r="E538" s="89"/>
      <c r="F538" s="2" t="s">
        <v>961</v>
      </c>
      <c r="G538" s="6" t="s">
        <v>1474</v>
      </c>
      <c r="H538" s="88"/>
      <c r="I538" s="88"/>
      <c r="J538" s="89"/>
      <c r="K538" s="6" t="s">
        <v>1475</v>
      </c>
      <c r="L538" s="89"/>
      <c r="M538" s="6" t="s">
        <v>896</v>
      </c>
      <c r="N538" s="89"/>
      <c r="O538" s="3">
        <v>0</v>
      </c>
      <c r="P538" s="2">
        <v>0</v>
      </c>
      <c r="Q538" s="2">
        <v>0</v>
      </c>
      <c r="R538" s="2">
        <v>0</v>
      </c>
      <c r="S538" s="3">
        <v>0</v>
      </c>
      <c r="T538" s="3">
        <f>O538+(P538*'Total Mantenimiento Anual 2021'!$N$7)+(R538*'Total Mantenimiento Anual 2021'!$N$7)+S538</f>
        <v>0</v>
      </c>
    </row>
    <row r="539" spans="1:20" ht="14.25">
      <c r="A539" s="6" t="s">
        <v>1446</v>
      </c>
      <c r="B539" s="88"/>
      <c r="C539" s="89"/>
      <c r="D539" s="6" t="s">
        <v>1476</v>
      </c>
      <c r="E539" s="89"/>
      <c r="F539" s="2" t="s">
        <v>961</v>
      </c>
      <c r="G539" s="6" t="s">
        <v>1477</v>
      </c>
      <c r="H539" s="88"/>
      <c r="I539" s="88"/>
      <c r="J539" s="89"/>
      <c r="K539" s="6" t="s">
        <v>1478</v>
      </c>
      <c r="L539" s="89"/>
      <c r="M539" s="6" t="s">
        <v>106</v>
      </c>
      <c r="N539" s="89"/>
      <c r="O539" s="3">
        <v>0</v>
      </c>
      <c r="P539" s="2">
        <v>0</v>
      </c>
      <c r="Q539" s="2">
        <v>0</v>
      </c>
      <c r="R539" s="2">
        <v>0</v>
      </c>
      <c r="S539" s="3">
        <v>0</v>
      </c>
      <c r="T539" s="3">
        <f>O539+(P539*'Total Mantenimiento Anual 2021'!$N$7)+(R539*'Total Mantenimiento Anual 2021'!$N$7)+S539</f>
        <v>0</v>
      </c>
    </row>
    <row r="540" spans="1:20" ht="14.25">
      <c r="A540" s="6" t="s">
        <v>1446</v>
      </c>
      <c r="B540" s="88"/>
      <c r="C540" s="89"/>
      <c r="D540" s="6" t="s">
        <v>1476</v>
      </c>
      <c r="E540" s="89"/>
      <c r="F540" s="2" t="s">
        <v>961</v>
      </c>
      <c r="G540" s="6" t="s">
        <v>1479</v>
      </c>
      <c r="H540" s="88"/>
      <c r="I540" s="88"/>
      <c r="J540" s="89"/>
      <c r="K540" s="6" t="s">
        <v>1480</v>
      </c>
      <c r="L540" s="89"/>
      <c r="M540" s="6" t="s">
        <v>106</v>
      </c>
      <c r="N540" s="89"/>
      <c r="O540" s="3">
        <v>0</v>
      </c>
      <c r="P540" s="2">
        <v>0</v>
      </c>
      <c r="Q540" s="2">
        <v>0</v>
      </c>
      <c r="R540" s="2">
        <v>0</v>
      </c>
      <c r="S540" s="3">
        <v>0</v>
      </c>
      <c r="T540" s="3">
        <f>O540+(P540*'Total Mantenimiento Anual 2021'!$N$7)+(R540*'Total Mantenimiento Anual 2021'!$N$7)+S540</f>
        <v>0</v>
      </c>
    </row>
    <row r="541" spans="1:20" ht="14.25">
      <c r="A541" s="6" t="s">
        <v>1481</v>
      </c>
      <c r="B541" s="88"/>
      <c r="C541" s="89"/>
      <c r="D541" s="6" t="s">
        <v>1482</v>
      </c>
      <c r="E541" s="89"/>
      <c r="F541" s="2" t="s">
        <v>1483</v>
      </c>
      <c r="G541" s="6" t="s">
        <v>1484</v>
      </c>
      <c r="H541" s="88"/>
      <c r="I541" s="88"/>
      <c r="J541" s="89"/>
      <c r="K541" s="6" t="s">
        <v>1485</v>
      </c>
      <c r="L541" s="89"/>
      <c r="M541" s="6" t="s">
        <v>302</v>
      </c>
      <c r="N541" s="89"/>
      <c r="O541" s="3">
        <v>0</v>
      </c>
      <c r="P541" s="2">
        <v>2</v>
      </c>
      <c r="Q541" s="2">
        <v>0</v>
      </c>
      <c r="R541" s="2">
        <v>0</v>
      </c>
      <c r="S541" s="3">
        <v>892500</v>
      </c>
      <c r="T541" s="3">
        <f>O541+(P541*'Total Mantenimiento Anual 2021'!$N$7)+(R541*'Total Mantenimiento Anual 2021'!$N$7)+S541</f>
        <v>911018.51851851854</v>
      </c>
    </row>
    <row r="542" spans="1:20" ht="14.25">
      <c r="A542" s="6" t="s">
        <v>1481</v>
      </c>
      <c r="B542" s="88"/>
      <c r="C542" s="89"/>
      <c r="D542" s="6" t="s">
        <v>1482</v>
      </c>
      <c r="E542" s="89"/>
      <c r="F542" s="2" t="s">
        <v>1483</v>
      </c>
      <c r="G542" s="6" t="s">
        <v>1486</v>
      </c>
      <c r="H542" s="88"/>
      <c r="I542" s="88"/>
      <c r="J542" s="89"/>
      <c r="K542" s="6" t="s">
        <v>1487</v>
      </c>
      <c r="L542" s="89"/>
      <c r="M542" s="6" t="s">
        <v>302</v>
      </c>
      <c r="N542" s="89"/>
      <c r="O542" s="3">
        <v>0</v>
      </c>
      <c r="P542" s="2">
        <v>2</v>
      </c>
      <c r="Q542" s="2">
        <v>0</v>
      </c>
      <c r="R542" s="2">
        <v>0</v>
      </c>
      <c r="S542" s="3">
        <v>892500</v>
      </c>
      <c r="T542" s="3">
        <f>O542+(P542*'Total Mantenimiento Anual 2021'!$N$7)+(R542*'Total Mantenimiento Anual 2021'!$N$7)+S542</f>
        <v>911018.51851851854</v>
      </c>
    </row>
    <row r="543" spans="1:20" ht="15.75">
      <c r="A543" s="10" t="s">
        <v>1508</v>
      </c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9"/>
      <c r="O543" s="4">
        <f t="shared" ref="O543:T543" si="0">SUM(O7:O542)</f>
        <v>19816192</v>
      </c>
      <c r="P543" s="5">
        <f t="shared" si="0"/>
        <v>113</v>
      </c>
      <c r="Q543" s="5">
        <f t="shared" si="0"/>
        <v>42</v>
      </c>
      <c r="R543" s="5">
        <f t="shared" si="0"/>
        <v>108</v>
      </c>
      <c r="S543" s="4">
        <f t="shared" si="0"/>
        <v>103402591</v>
      </c>
      <c r="T543" s="4">
        <f t="shared" si="0"/>
        <v>125265079.29629613</v>
      </c>
    </row>
    <row r="545" s="82" customFormat="1"/>
    <row r="546" s="82" customFormat="1"/>
    <row r="547" s="82" customFormat="1"/>
    <row r="548" s="82" customFormat="1"/>
    <row r="549" s="82" customFormat="1"/>
    <row r="550" s="82" customFormat="1"/>
    <row r="551" s="82" customFormat="1"/>
    <row r="552" s="82" customFormat="1"/>
    <row r="553" s="82" customFormat="1"/>
    <row r="554" s="82" customFormat="1"/>
    <row r="555" s="82" customFormat="1"/>
    <row r="556" s="82" customFormat="1"/>
    <row r="557" s="82" customFormat="1"/>
    <row r="558" s="82" customFormat="1"/>
    <row r="559" s="82" customFormat="1"/>
    <row r="560" s="82" customFormat="1"/>
    <row r="561" s="82" customFormat="1"/>
    <row r="562" s="82" customFormat="1"/>
    <row r="563" s="82" customFormat="1"/>
    <row r="564" s="82" customFormat="1"/>
    <row r="565" s="82" customFormat="1"/>
    <row r="566" s="82" customFormat="1"/>
    <row r="567" s="82" customFormat="1"/>
    <row r="568" s="82" customFormat="1"/>
    <row r="569" s="82" customFormat="1"/>
    <row r="570" s="82" customFormat="1"/>
    <row r="571" s="82" customFormat="1"/>
    <row r="572" s="82" customFormat="1"/>
    <row r="573" s="82" customFormat="1"/>
    <row r="574" s="82" customFormat="1"/>
    <row r="575" s="82" customFormat="1"/>
    <row r="576" s="82" customFormat="1"/>
    <row r="577" s="82" customFormat="1"/>
    <row r="578" s="82" customFormat="1"/>
    <row r="579" s="82" customFormat="1"/>
    <row r="580" s="82" customFormat="1"/>
    <row r="581" s="82" customFormat="1"/>
    <row r="582" s="82" customFormat="1"/>
    <row r="583" s="82" customFormat="1"/>
    <row r="584" s="82" customFormat="1"/>
    <row r="585" s="82" customFormat="1"/>
    <row r="586" s="82" customFormat="1"/>
    <row r="587" s="82" customFormat="1"/>
    <row r="588" s="82" customFormat="1"/>
    <row r="589" s="82" customFormat="1"/>
    <row r="590" s="82" customFormat="1"/>
    <row r="591" s="82" customFormat="1"/>
    <row r="592" s="82" customFormat="1"/>
    <row r="593" s="82" customFormat="1"/>
    <row r="594" s="82" customFormat="1"/>
    <row r="595" s="82" customFormat="1"/>
    <row r="596" s="82" customFormat="1"/>
    <row r="597" s="82" customFormat="1"/>
    <row r="598" s="82" customFormat="1"/>
    <row r="599" s="82" customFormat="1"/>
    <row r="600" s="82" customFormat="1"/>
    <row r="601" s="82" customFormat="1"/>
    <row r="602" s="82" customFormat="1"/>
    <row r="603" s="82" customFormat="1"/>
    <row r="604" s="82" customFormat="1"/>
    <row r="605" s="82" customFormat="1"/>
    <row r="606" s="82" customFormat="1"/>
    <row r="607" s="82" customFormat="1"/>
    <row r="608" s="82" customFormat="1"/>
    <row r="609" s="82" customFormat="1"/>
    <row r="610" s="82" customFormat="1"/>
    <row r="611" s="82" customFormat="1"/>
    <row r="612" s="82" customFormat="1"/>
    <row r="613" s="82" customFormat="1"/>
    <row r="614" s="82" customFormat="1"/>
    <row r="615" s="82" customFormat="1"/>
    <row r="616" s="82" customFormat="1"/>
    <row r="617" s="82" customFormat="1"/>
    <row r="618" s="82" customFormat="1"/>
    <row r="619" s="82" customFormat="1"/>
    <row r="620" s="82" customFormat="1"/>
    <row r="621" s="82" customFormat="1"/>
    <row r="622" s="82" customFormat="1"/>
    <row r="623" s="82" customFormat="1"/>
    <row r="624" s="82" customFormat="1"/>
    <row r="625" s="82" customFormat="1"/>
    <row r="626" s="82" customFormat="1"/>
    <row r="627" s="82" customFormat="1"/>
    <row r="628" s="82" customFormat="1"/>
    <row r="629" s="82" customFormat="1"/>
    <row r="630" s="82" customFormat="1"/>
    <row r="631" s="82" customFormat="1"/>
    <row r="632" s="82" customFormat="1"/>
    <row r="633" s="82" customFormat="1"/>
    <row r="634" s="82" customFormat="1"/>
    <row r="635" s="82" customFormat="1"/>
    <row r="636" s="82" customFormat="1"/>
    <row r="637" s="82" customFormat="1"/>
    <row r="638" s="82" customFormat="1"/>
    <row r="639" s="82" customFormat="1"/>
    <row r="640" s="82" customFormat="1"/>
    <row r="641" s="82" customFormat="1"/>
    <row r="642" s="82" customFormat="1"/>
    <row r="643" s="82" customFormat="1"/>
    <row r="644" s="82" customFormat="1"/>
    <row r="645" s="82" customFormat="1"/>
    <row r="646" s="82" customFormat="1"/>
    <row r="647" s="82" customFormat="1"/>
    <row r="648" s="82" customFormat="1"/>
    <row r="649" s="82" customFormat="1"/>
    <row r="650" s="82" customFormat="1"/>
    <row r="651" s="82" customFormat="1"/>
    <row r="652" s="82" customFormat="1"/>
    <row r="653" s="82" customFormat="1"/>
    <row r="654" s="82" customFormat="1"/>
    <row r="655" s="82" customFormat="1"/>
    <row r="656" s="82" customFormat="1"/>
    <row r="657" s="82" customFormat="1"/>
    <row r="658" s="82" customFormat="1"/>
    <row r="659" s="82" customFormat="1"/>
    <row r="660" s="82" customFormat="1"/>
    <row r="661" s="82" customFormat="1"/>
    <row r="662" s="82" customFormat="1"/>
    <row r="663" s="82" customFormat="1"/>
    <row r="664" s="82" customFormat="1"/>
    <row r="665" s="82" customFormat="1"/>
    <row r="666" s="82" customFormat="1"/>
    <row r="667" s="82" customFormat="1"/>
    <row r="668" s="82" customFormat="1"/>
    <row r="669" s="82" customFormat="1"/>
    <row r="670" s="82" customFormat="1"/>
    <row r="671" s="82" customFormat="1"/>
    <row r="672" s="82" customFormat="1"/>
    <row r="673" s="82" customFormat="1"/>
    <row r="674" s="82" customFormat="1"/>
    <row r="675" s="82" customFormat="1"/>
    <row r="676" s="82" customFormat="1"/>
    <row r="677" s="82" customFormat="1"/>
    <row r="678" s="82" customFormat="1"/>
    <row r="679" s="82" customFormat="1"/>
    <row r="680" s="82" customFormat="1"/>
    <row r="681" s="82" customFormat="1"/>
    <row r="682" s="82" customFormat="1"/>
    <row r="683" s="82" customFormat="1"/>
    <row r="684" s="82" customFormat="1"/>
    <row r="685" s="82" customFormat="1"/>
    <row r="686" s="82" customFormat="1"/>
    <row r="687" s="82" customFormat="1"/>
    <row r="688" s="82" customFormat="1"/>
    <row r="689" s="82" customFormat="1"/>
    <row r="690" s="82" customFormat="1"/>
    <row r="691" s="82" customFormat="1"/>
    <row r="692" s="82" customFormat="1"/>
    <row r="693" s="82" customFormat="1"/>
    <row r="694" s="82" customFormat="1"/>
    <row r="695" s="82" customFormat="1"/>
    <row r="696" s="82" customFormat="1"/>
    <row r="697" s="82" customFormat="1"/>
    <row r="698" s="82" customFormat="1"/>
    <row r="699" s="82" customFormat="1"/>
    <row r="700" s="82" customFormat="1"/>
    <row r="701" s="82" customFormat="1"/>
    <row r="702" s="82" customFormat="1"/>
    <row r="703" s="82" customFormat="1"/>
    <row r="704" s="82" customFormat="1"/>
    <row r="705" s="82" customFormat="1"/>
    <row r="706" s="82" customFormat="1"/>
    <row r="707" s="82" customFormat="1"/>
    <row r="708" s="82" customFormat="1"/>
    <row r="709" s="82" customFormat="1"/>
    <row r="710" s="82" customFormat="1"/>
    <row r="711" s="82" customFormat="1"/>
    <row r="712" s="82" customFormat="1"/>
    <row r="713" s="82" customFormat="1"/>
    <row r="714" s="82" customFormat="1"/>
    <row r="715" s="82" customFormat="1"/>
    <row r="716" s="82" customFormat="1"/>
    <row r="717" s="82" customFormat="1"/>
    <row r="718" s="82" customFormat="1"/>
    <row r="719" s="82" customFormat="1"/>
    <row r="720" s="82" customFormat="1"/>
    <row r="721" s="82" customFormat="1"/>
    <row r="722" s="82" customFormat="1"/>
    <row r="723" s="82" customFormat="1"/>
    <row r="724" s="82" customFormat="1"/>
    <row r="725" s="82" customFormat="1"/>
    <row r="726" s="82" customFormat="1"/>
    <row r="727" s="82" customFormat="1"/>
    <row r="728" s="82" customFormat="1"/>
    <row r="729" s="82" customFormat="1"/>
    <row r="730" s="82" customFormat="1"/>
    <row r="731" s="82" customFormat="1"/>
    <row r="732" s="82" customFormat="1"/>
    <row r="733" s="82" customFormat="1"/>
    <row r="734" s="82" customFormat="1"/>
    <row r="735" s="82" customFormat="1"/>
    <row r="736" s="82" customFormat="1"/>
    <row r="737" s="82" customFormat="1"/>
    <row r="738" s="82" customFormat="1"/>
    <row r="739" s="82" customFormat="1"/>
    <row r="740" s="82" customFormat="1"/>
    <row r="741" s="82" customFormat="1"/>
    <row r="742" s="82" customFormat="1"/>
    <row r="743" s="82" customFormat="1"/>
    <row r="744" s="82" customFormat="1"/>
    <row r="745" s="82" customFormat="1"/>
    <row r="746" s="82" customFormat="1"/>
    <row r="747" s="82" customFormat="1"/>
    <row r="748" s="82" customFormat="1"/>
    <row r="749" s="82" customFormat="1"/>
    <row r="750" s="82" customFormat="1"/>
    <row r="751" s="82" customFormat="1"/>
    <row r="752" s="82" customFormat="1"/>
    <row r="753" s="82" customFormat="1"/>
    <row r="754" s="82" customFormat="1"/>
    <row r="755" s="82" customFormat="1"/>
    <row r="756" s="82" customFormat="1"/>
    <row r="757" s="82" customFormat="1"/>
    <row r="758" s="82" customFormat="1"/>
    <row r="759" s="82" customFormat="1"/>
    <row r="760" s="82" customFormat="1"/>
    <row r="761" s="82" customFormat="1"/>
    <row r="762" s="82" customFormat="1"/>
    <row r="763" s="82" customFormat="1"/>
    <row r="764" s="82" customFormat="1"/>
    <row r="765" s="82" customFormat="1"/>
    <row r="766" s="82" customFormat="1"/>
    <row r="767" s="82" customFormat="1"/>
    <row r="768" s="82" customFormat="1"/>
    <row r="769" s="82" customFormat="1"/>
    <row r="770" s="82" customFormat="1"/>
    <row r="771" s="82" customFormat="1"/>
    <row r="772" s="82" customFormat="1"/>
    <row r="773" s="82" customFormat="1"/>
    <row r="774" s="82" customFormat="1"/>
    <row r="775" s="82" customFormat="1"/>
    <row r="776" s="82" customFormat="1"/>
    <row r="777" s="82" customFormat="1"/>
    <row r="778" s="82" customFormat="1"/>
    <row r="779" s="82" customFormat="1"/>
    <row r="780" s="82" customFormat="1"/>
    <row r="781" s="82" customFormat="1"/>
    <row r="782" s="82" customFormat="1"/>
    <row r="783" s="82" customFormat="1"/>
    <row r="784" s="82" customFormat="1"/>
    <row r="785" s="82" customFormat="1"/>
    <row r="786" s="82" customFormat="1"/>
    <row r="787" s="82" customFormat="1"/>
    <row r="788" s="82" customFormat="1"/>
    <row r="789" s="82" customFormat="1"/>
    <row r="790" s="82" customFormat="1"/>
    <row r="791" s="82" customFormat="1"/>
    <row r="792" s="82" customFormat="1"/>
    <row r="793" s="82" customFormat="1"/>
    <row r="794" s="82" customFormat="1"/>
    <row r="795" s="82" customFormat="1"/>
    <row r="796" s="82" customFormat="1"/>
    <row r="797" s="82" customFormat="1"/>
    <row r="798" s="82" customFormat="1"/>
    <row r="799" s="82" customFormat="1"/>
    <row r="800" s="82" customFormat="1"/>
    <row r="801" s="82" customFormat="1"/>
    <row r="802" s="82" customFormat="1"/>
    <row r="803" s="82" customFormat="1"/>
    <row r="804" s="82" customFormat="1"/>
    <row r="805" s="82" customFormat="1"/>
    <row r="806" s="82" customFormat="1"/>
    <row r="807" s="82" customFormat="1"/>
    <row r="808" s="82" customFormat="1"/>
    <row r="809" s="82" customFormat="1"/>
    <row r="810" s="82" customFormat="1"/>
    <row r="811" s="82" customFormat="1"/>
    <row r="812" s="82" customFormat="1"/>
    <row r="813" s="82" customFormat="1"/>
    <row r="814" s="82" customFormat="1"/>
    <row r="815" s="82" customFormat="1"/>
    <row r="816" s="82" customFormat="1"/>
    <row r="817" s="82" customFormat="1"/>
    <row r="818" s="82" customFormat="1"/>
    <row r="819" s="82" customFormat="1"/>
    <row r="820" s="82" customFormat="1"/>
    <row r="821" s="82" customFormat="1"/>
    <row r="822" s="82" customFormat="1"/>
    <row r="823" s="82" customFormat="1"/>
    <row r="824" s="82" customFormat="1"/>
    <row r="825" s="82" customFormat="1"/>
    <row r="826" s="82" customFormat="1"/>
    <row r="827" s="82" customFormat="1"/>
    <row r="828" s="82" customFormat="1"/>
    <row r="829" s="82" customFormat="1"/>
    <row r="830" s="82" customFormat="1"/>
    <row r="831" s="82" customFormat="1"/>
    <row r="832" s="82" customFormat="1"/>
    <row r="833" s="82" customFormat="1"/>
    <row r="834" s="82" customFormat="1"/>
    <row r="835" s="82" customFormat="1"/>
    <row r="836" s="82" customFormat="1"/>
    <row r="837" s="82" customFormat="1"/>
    <row r="838" s="82" customFormat="1"/>
    <row r="839" s="82" customFormat="1"/>
    <row r="840" s="82" customFormat="1"/>
    <row r="841" s="82" customFormat="1"/>
    <row r="842" s="82" customFormat="1"/>
    <row r="843" s="82" customFormat="1"/>
    <row r="844" s="82" customFormat="1"/>
    <row r="845" s="82" customFormat="1"/>
    <row r="846" s="82" customFormat="1"/>
    <row r="847" s="82" customFormat="1"/>
    <row r="848" s="82" customFormat="1"/>
    <row r="849" s="82" customFormat="1"/>
    <row r="850" s="82" customFormat="1"/>
    <row r="851" s="82" customFormat="1"/>
    <row r="852" s="82" customFormat="1"/>
    <row r="853" s="82" customFormat="1"/>
    <row r="854" s="82" customFormat="1"/>
    <row r="855" s="82" customFormat="1"/>
    <row r="856" s="82" customFormat="1"/>
    <row r="857" s="82" customFormat="1"/>
    <row r="858" s="82" customFormat="1"/>
    <row r="859" s="82" customFormat="1"/>
    <row r="860" s="82" customFormat="1"/>
    <row r="861" s="82" customFormat="1"/>
    <row r="862" s="82" customFormat="1"/>
    <row r="863" s="82" customFormat="1"/>
    <row r="864" s="82" customFormat="1"/>
    <row r="865" s="82" customFormat="1"/>
    <row r="866" s="82" customFormat="1"/>
    <row r="867" s="82" customFormat="1"/>
    <row r="868" s="82" customFormat="1"/>
    <row r="869" s="82" customFormat="1"/>
    <row r="870" s="82" customFormat="1"/>
    <row r="871" s="82" customFormat="1"/>
    <row r="872" s="82" customFormat="1"/>
    <row r="873" s="82" customFormat="1"/>
    <row r="874" s="82" customFormat="1"/>
    <row r="875" s="82" customFormat="1"/>
    <row r="876" s="82" customFormat="1"/>
    <row r="877" s="82" customFormat="1"/>
    <row r="878" s="82" customFormat="1"/>
    <row r="879" s="82" customFormat="1"/>
    <row r="880" s="82" customFormat="1"/>
    <row r="881" s="82" customFormat="1"/>
    <row r="882" s="82" customFormat="1"/>
    <row r="883" s="82" customFormat="1"/>
    <row r="884" s="82" customFormat="1"/>
    <row r="885" s="82" customFormat="1"/>
    <row r="886" s="82" customFormat="1"/>
    <row r="887" s="82" customFormat="1"/>
    <row r="888" s="82" customFormat="1"/>
    <row r="889" s="82" customFormat="1"/>
    <row r="890" s="82" customFormat="1"/>
    <row r="891" s="82" customFormat="1"/>
    <row r="892" s="82" customFormat="1"/>
    <row r="893" s="82" customFormat="1"/>
    <row r="894" s="82" customFormat="1"/>
    <row r="895" s="82" customFormat="1"/>
    <row r="896" s="82" customFormat="1"/>
    <row r="897" s="82" customFormat="1"/>
    <row r="898" s="82" customFormat="1"/>
    <row r="899" s="82" customFormat="1"/>
    <row r="900" s="82" customFormat="1"/>
    <row r="901" s="82" customFormat="1"/>
    <row r="902" s="82" customFormat="1"/>
    <row r="903" s="82" customFormat="1"/>
    <row r="904" s="82" customFormat="1"/>
    <row r="905" s="82" customFormat="1"/>
    <row r="906" s="82" customFormat="1"/>
    <row r="907" s="82" customFormat="1"/>
    <row r="908" s="82" customFormat="1"/>
    <row r="909" s="82" customFormat="1"/>
    <row r="910" s="82" customFormat="1"/>
    <row r="911" s="82" customFormat="1"/>
    <row r="912" s="82" customFormat="1"/>
    <row r="913" s="82" customFormat="1"/>
    <row r="914" s="82" customFormat="1"/>
    <row r="915" s="82" customFormat="1"/>
    <row r="916" s="82" customFormat="1"/>
    <row r="917" s="82" customFormat="1"/>
    <row r="918" s="82" customFormat="1"/>
    <row r="919" s="82" customFormat="1"/>
    <row r="920" s="82" customFormat="1"/>
    <row r="921" s="82" customFormat="1"/>
    <row r="922" s="82" customFormat="1"/>
    <row r="923" s="82" customFormat="1"/>
    <row r="924" s="82" customFormat="1"/>
    <row r="925" s="82" customFormat="1"/>
    <row r="926" s="82" customFormat="1"/>
    <row r="927" s="82" customFormat="1"/>
    <row r="928" s="82" customFormat="1"/>
    <row r="929" s="82" customFormat="1"/>
    <row r="930" s="82" customFormat="1"/>
    <row r="931" s="82" customFormat="1"/>
    <row r="932" s="82" customFormat="1"/>
    <row r="933" s="82" customFormat="1"/>
    <row r="934" s="82" customFormat="1"/>
    <row r="935" s="82" customFormat="1"/>
    <row r="936" s="82" customFormat="1"/>
    <row r="937" s="82" customFormat="1"/>
    <row r="938" s="82" customFormat="1"/>
    <row r="939" s="82" customFormat="1"/>
    <row r="940" s="82" customFormat="1"/>
    <row r="941" s="82" customFormat="1"/>
    <row r="942" s="82" customFormat="1"/>
    <row r="943" s="82" customFormat="1"/>
    <row r="944" s="82" customFormat="1"/>
    <row r="945" s="82" customFormat="1"/>
    <row r="946" s="82" customFormat="1"/>
    <row r="947" s="82" customFormat="1"/>
    <row r="948" s="82" customFormat="1"/>
    <row r="949" s="82" customFormat="1"/>
    <row r="950" s="82" customFormat="1"/>
    <row r="951" s="82" customFormat="1"/>
    <row r="952" s="82" customFormat="1"/>
    <row r="953" s="82" customFormat="1"/>
    <row r="954" s="82" customFormat="1"/>
    <row r="955" s="82" customFormat="1"/>
    <row r="956" s="82" customFormat="1"/>
    <row r="957" s="82" customFormat="1"/>
    <row r="958" s="82" customFormat="1"/>
    <row r="959" s="82" customFormat="1"/>
    <row r="960" s="82" customFormat="1"/>
    <row r="961" s="82" customFormat="1"/>
    <row r="962" s="82" customFormat="1"/>
    <row r="963" s="82" customFormat="1"/>
    <row r="964" s="82" customFormat="1"/>
    <row r="965" s="82" customFormat="1"/>
    <row r="966" s="82" customFormat="1"/>
    <row r="967" s="82" customFormat="1"/>
    <row r="968" s="82" customFormat="1"/>
    <row r="969" s="82" customFormat="1"/>
    <row r="970" s="82" customFormat="1"/>
    <row r="971" s="82" customFormat="1"/>
    <row r="972" s="82" customFormat="1"/>
    <row r="973" s="82" customFormat="1"/>
    <row r="974" s="82" customFormat="1"/>
    <row r="975" s="82" customFormat="1"/>
    <row r="976" s="82" customFormat="1"/>
    <row r="977" s="82" customFormat="1"/>
    <row r="978" s="82" customFormat="1"/>
    <row r="979" s="82" customFormat="1"/>
    <row r="980" s="82" customFormat="1"/>
    <row r="981" s="82" customFormat="1"/>
    <row r="982" s="82" customFormat="1"/>
    <row r="983" s="82" customFormat="1"/>
    <row r="984" s="82" customFormat="1"/>
    <row r="985" s="82" customFormat="1"/>
    <row r="986" s="82" customFormat="1"/>
    <row r="987" s="82" customFormat="1"/>
    <row r="988" s="82" customFormat="1"/>
    <row r="989" s="82" customFormat="1"/>
    <row r="990" s="82" customFormat="1"/>
    <row r="991" s="82" customFormat="1"/>
    <row r="992" s="82" customFormat="1"/>
    <row r="993" s="82" customFormat="1"/>
    <row r="994" s="82" customFormat="1"/>
    <row r="995" s="82" customFormat="1"/>
    <row r="996" s="82" customFormat="1"/>
    <row r="997" s="82" customFormat="1"/>
    <row r="998" s="82" customFormat="1"/>
    <row r="999" s="82" customFormat="1"/>
    <row r="1000" s="82" customFormat="1"/>
  </sheetData>
  <autoFilter ref="A6:T6" xr:uid="{00000000-0001-0000-0A00-000000000000}">
    <filterColumn colId="0" showButton="0"/>
    <filterColumn colId="1" showButton="0"/>
    <filterColumn colId="3" showButton="0"/>
    <filterColumn colId="6" showButton="0"/>
    <filterColumn colId="7" showButton="0"/>
    <filterColumn colId="8" showButton="0"/>
    <filterColumn colId="10" showButton="0"/>
    <filterColumn colId="12" showButton="0"/>
  </autoFilter>
  <mergeCells count="2692">
    <mergeCell ref="K425:L425"/>
    <mergeCell ref="M425:N425"/>
    <mergeCell ref="G423:J423"/>
    <mergeCell ref="K423:L423"/>
    <mergeCell ref="M423:N423"/>
    <mergeCell ref="G424:J424"/>
    <mergeCell ref="K424:L424"/>
    <mergeCell ref="M424:N424"/>
    <mergeCell ref="G425:J425"/>
    <mergeCell ref="K388:L388"/>
    <mergeCell ref="M388:N388"/>
    <mergeCell ref="G386:J386"/>
    <mergeCell ref="K386:L386"/>
    <mergeCell ref="M386:N386"/>
    <mergeCell ref="G387:J387"/>
    <mergeCell ref="K387:L387"/>
    <mergeCell ref="M387:N387"/>
    <mergeCell ref="G388:J388"/>
    <mergeCell ref="K416:L416"/>
    <mergeCell ref="M416:N416"/>
    <mergeCell ref="G414:J414"/>
    <mergeCell ref="K414:L414"/>
    <mergeCell ref="M414:N414"/>
    <mergeCell ref="G415:J415"/>
    <mergeCell ref="K415:L415"/>
    <mergeCell ref="M415:N415"/>
    <mergeCell ref="G416:J416"/>
    <mergeCell ref="K419:L419"/>
    <mergeCell ref="M419:N419"/>
    <mergeCell ref="G417:J417"/>
    <mergeCell ref="K417:L417"/>
    <mergeCell ref="M417:N417"/>
    <mergeCell ref="G418:J418"/>
    <mergeCell ref="K418:L418"/>
    <mergeCell ref="M418:N418"/>
    <mergeCell ref="G419:J419"/>
    <mergeCell ref="G426:J426"/>
    <mergeCell ref="K426:L426"/>
    <mergeCell ref="M426:N426"/>
    <mergeCell ref="A321:C321"/>
    <mergeCell ref="D321:E321"/>
    <mergeCell ref="A322:C322"/>
    <mergeCell ref="D322:E322"/>
    <mergeCell ref="A323:C323"/>
    <mergeCell ref="D323:E323"/>
    <mergeCell ref="D324:E324"/>
    <mergeCell ref="A324:C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D331:E331"/>
    <mergeCell ref="A331:C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D338:E338"/>
    <mergeCell ref="A338:C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D345:E345"/>
    <mergeCell ref="A345:C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D352:E352"/>
    <mergeCell ref="A352:C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D359:E359"/>
    <mergeCell ref="A359:C359"/>
    <mergeCell ref="A360:C360"/>
    <mergeCell ref="D360:E360"/>
    <mergeCell ref="A361:C361"/>
    <mergeCell ref="D361:E361"/>
    <mergeCell ref="A362:C362"/>
    <mergeCell ref="D362:E362"/>
    <mergeCell ref="K422:L422"/>
    <mergeCell ref="M422:N422"/>
    <mergeCell ref="G420:J420"/>
    <mergeCell ref="K420:L420"/>
    <mergeCell ref="M420:N420"/>
    <mergeCell ref="G421:J421"/>
    <mergeCell ref="K421:L421"/>
    <mergeCell ref="M421:N421"/>
    <mergeCell ref="G422:J422"/>
    <mergeCell ref="K459:L459"/>
    <mergeCell ref="M459:N459"/>
    <mergeCell ref="G457:J457"/>
    <mergeCell ref="K457:L457"/>
    <mergeCell ref="M457:N457"/>
    <mergeCell ref="G458:J458"/>
    <mergeCell ref="K458:L458"/>
    <mergeCell ref="M458:N458"/>
    <mergeCell ref="G459:J459"/>
    <mergeCell ref="A412:C412"/>
    <mergeCell ref="D412:E412"/>
    <mergeCell ref="A413:C413"/>
    <mergeCell ref="D413:E413"/>
    <mergeCell ref="A414:C414"/>
    <mergeCell ref="D414:E414"/>
    <mergeCell ref="D415:E415"/>
    <mergeCell ref="A415:C415"/>
    <mergeCell ref="A416:C416"/>
    <mergeCell ref="D416:E416"/>
    <mergeCell ref="A417:C417"/>
    <mergeCell ref="D417:E417"/>
    <mergeCell ref="A418:C418"/>
    <mergeCell ref="D418:E418"/>
    <mergeCell ref="K429:L429"/>
    <mergeCell ref="M429:N429"/>
    <mergeCell ref="G427:J427"/>
    <mergeCell ref="K427:L427"/>
    <mergeCell ref="M427:N427"/>
    <mergeCell ref="G428:J428"/>
    <mergeCell ref="K428:L428"/>
    <mergeCell ref="M428:N428"/>
    <mergeCell ref="G429:J429"/>
    <mergeCell ref="K432:L432"/>
    <mergeCell ref="M432:N432"/>
    <mergeCell ref="G430:J430"/>
    <mergeCell ref="K430:L430"/>
    <mergeCell ref="M430:N430"/>
    <mergeCell ref="G431:J431"/>
    <mergeCell ref="K431:L431"/>
    <mergeCell ref="M431:N431"/>
    <mergeCell ref="G432:J432"/>
    <mergeCell ref="D426:E426"/>
    <mergeCell ref="A427:C427"/>
    <mergeCell ref="D427:E427"/>
    <mergeCell ref="A428:C428"/>
    <mergeCell ref="D428:E428"/>
    <mergeCell ref="D429:E429"/>
    <mergeCell ref="A429:C429"/>
    <mergeCell ref="A430:C430"/>
    <mergeCell ref="G460:J460"/>
    <mergeCell ref="K460:L460"/>
    <mergeCell ref="M460:N460"/>
    <mergeCell ref="K438:L438"/>
    <mergeCell ref="M438:N438"/>
    <mergeCell ref="G436:J436"/>
    <mergeCell ref="K436:L436"/>
    <mergeCell ref="M436:N436"/>
    <mergeCell ref="G437:J437"/>
    <mergeCell ref="K437:L437"/>
    <mergeCell ref="M437:N437"/>
    <mergeCell ref="G438:J438"/>
    <mergeCell ref="K441:L441"/>
    <mergeCell ref="M441:N441"/>
    <mergeCell ref="G439:J439"/>
    <mergeCell ref="K439:L439"/>
    <mergeCell ref="M439:N439"/>
    <mergeCell ref="G440:J440"/>
    <mergeCell ref="K440:L440"/>
    <mergeCell ref="M440:N440"/>
    <mergeCell ref="G441:J441"/>
    <mergeCell ref="K444:L444"/>
    <mergeCell ref="M444:N444"/>
    <mergeCell ref="G442:J442"/>
    <mergeCell ref="K442:L442"/>
    <mergeCell ref="M442:N442"/>
    <mergeCell ref="G443:J443"/>
    <mergeCell ref="K443:L443"/>
    <mergeCell ref="M443:N443"/>
    <mergeCell ref="G444:J444"/>
    <mergeCell ref="K447:L447"/>
    <mergeCell ref="M447:N447"/>
    <mergeCell ref="K446:L446"/>
    <mergeCell ref="M446:N446"/>
    <mergeCell ref="G447:J447"/>
    <mergeCell ref="K450:L450"/>
    <mergeCell ref="M450:N450"/>
    <mergeCell ref="G448:J448"/>
    <mergeCell ref="K448:L448"/>
    <mergeCell ref="M448:N448"/>
    <mergeCell ref="G449:J449"/>
    <mergeCell ref="K449:L449"/>
    <mergeCell ref="M449:N449"/>
    <mergeCell ref="G450:J450"/>
    <mergeCell ref="K453:L453"/>
    <mergeCell ref="M453:N453"/>
    <mergeCell ref="G451:J451"/>
    <mergeCell ref="K451:L451"/>
    <mergeCell ref="M451:N451"/>
    <mergeCell ref="G452:J452"/>
    <mergeCell ref="K452:L452"/>
    <mergeCell ref="M452:N452"/>
    <mergeCell ref="G453:J453"/>
    <mergeCell ref="M454:N454"/>
    <mergeCell ref="G455:J455"/>
    <mergeCell ref="K455:L455"/>
    <mergeCell ref="M455:N455"/>
    <mergeCell ref="G456:J456"/>
    <mergeCell ref="A370:C370"/>
    <mergeCell ref="D370:E370"/>
    <mergeCell ref="A371:C371"/>
    <mergeCell ref="D371:E371"/>
    <mergeCell ref="A372:C372"/>
    <mergeCell ref="D372:E372"/>
    <mergeCell ref="D373:E373"/>
    <mergeCell ref="A373:C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D380:E380"/>
    <mergeCell ref="A380:C380"/>
    <mergeCell ref="A381:C381"/>
    <mergeCell ref="G445:J445"/>
    <mergeCell ref="K445:L445"/>
    <mergeCell ref="M445:N445"/>
    <mergeCell ref="G446:J446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D387:E387"/>
    <mergeCell ref="A387:C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D394:E394"/>
    <mergeCell ref="A394:C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D401:E401"/>
    <mergeCell ref="A401:C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D408:E408"/>
    <mergeCell ref="A408:C408"/>
    <mergeCell ref="A409:C409"/>
    <mergeCell ref="D409:E409"/>
    <mergeCell ref="A410:C410"/>
    <mergeCell ref="D410:E410"/>
    <mergeCell ref="A411:C411"/>
    <mergeCell ref="D411:E411"/>
    <mergeCell ref="K469:L469"/>
    <mergeCell ref="M469:N469"/>
    <mergeCell ref="G467:J467"/>
    <mergeCell ref="K467:L467"/>
    <mergeCell ref="M467:N467"/>
    <mergeCell ref="G468:J468"/>
    <mergeCell ref="K468:L468"/>
    <mergeCell ref="M468:N468"/>
    <mergeCell ref="G469:J469"/>
    <mergeCell ref="A419:C419"/>
    <mergeCell ref="D419:E419"/>
    <mergeCell ref="A420:C420"/>
    <mergeCell ref="D420:E420"/>
    <mergeCell ref="A421:C421"/>
    <mergeCell ref="D421:E421"/>
    <mergeCell ref="D422:E422"/>
    <mergeCell ref="A422:C422"/>
    <mergeCell ref="A423:C423"/>
    <mergeCell ref="D423:E423"/>
    <mergeCell ref="A424:C424"/>
    <mergeCell ref="D424:E424"/>
    <mergeCell ref="A425:C425"/>
    <mergeCell ref="D425:E425"/>
    <mergeCell ref="A426:C426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D436:E436"/>
    <mergeCell ref="A436:C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D443:E443"/>
    <mergeCell ref="A443:C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D464:E464"/>
    <mergeCell ref="A464:C464"/>
    <mergeCell ref="A465:C465"/>
    <mergeCell ref="D465:E465"/>
    <mergeCell ref="A448:C448"/>
    <mergeCell ref="D448:E448"/>
    <mergeCell ref="A449:C449"/>
    <mergeCell ref="D449:E449"/>
    <mergeCell ref="D450:E450"/>
    <mergeCell ref="A450:C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K514:L514"/>
    <mergeCell ref="M514:N514"/>
    <mergeCell ref="G512:J512"/>
    <mergeCell ref="K512:L512"/>
    <mergeCell ref="M512:N512"/>
    <mergeCell ref="G513:J513"/>
    <mergeCell ref="K513:L513"/>
    <mergeCell ref="M513:N513"/>
    <mergeCell ref="G514:J514"/>
    <mergeCell ref="K435:L435"/>
    <mergeCell ref="M435:N435"/>
    <mergeCell ref="G433:J433"/>
    <mergeCell ref="K433:L433"/>
    <mergeCell ref="M433:N433"/>
    <mergeCell ref="G434:J434"/>
    <mergeCell ref="K434:L434"/>
    <mergeCell ref="M434:N434"/>
    <mergeCell ref="G435:J435"/>
    <mergeCell ref="K463:L463"/>
    <mergeCell ref="M463:N463"/>
    <mergeCell ref="G461:J461"/>
    <mergeCell ref="K461:L461"/>
    <mergeCell ref="M461:N461"/>
    <mergeCell ref="G462:J462"/>
    <mergeCell ref="K462:L462"/>
    <mergeCell ref="M462:N462"/>
    <mergeCell ref="G463:J463"/>
    <mergeCell ref="K466:L466"/>
    <mergeCell ref="K456:L456"/>
    <mergeCell ref="M456:N456"/>
    <mergeCell ref="G454:J454"/>
    <mergeCell ref="K454:L454"/>
    <mergeCell ref="M466:N466"/>
    <mergeCell ref="G464:J464"/>
    <mergeCell ref="K464:L464"/>
    <mergeCell ref="M464:N464"/>
    <mergeCell ref="G465:J465"/>
    <mergeCell ref="K465:L465"/>
    <mergeCell ref="M465:N465"/>
    <mergeCell ref="G466:J466"/>
    <mergeCell ref="G515:J515"/>
    <mergeCell ref="K515:L515"/>
    <mergeCell ref="M515:N515"/>
    <mergeCell ref="K493:L493"/>
    <mergeCell ref="M493:N493"/>
    <mergeCell ref="G491:J491"/>
    <mergeCell ref="K491:L491"/>
    <mergeCell ref="M491:N491"/>
    <mergeCell ref="G492:J492"/>
    <mergeCell ref="K492:L492"/>
    <mergeCell ref="M492:N492"/>
    <mergeCell ref="G493:J493"/>
    <mergeCell ref="K496:L496"/>
    <mergeCell ref="M496:N496"/>
    <mergeCell ref="G494:J494"/>
    <mergeCell ref="K494:L494"/>
    <mergeCell ref="M494:N494"/>
    <mergeCell ref="G495:J495"/>
    <mergeCell ref="K495:L495"/>
    <mergeCell ref="M495:N495"/>
    <mergeCell ref="G496:J496"/>
    <mergeCell ref="K499:L499"/>
    <mergeCell ref="M499:N499"/>
    <mergeCell ref="G497:J497"/>
    <mergeCell ref="G510:J510"/>
    <mergeCell ref="K510:L510"/>
    <mergeCell ref="M510:N510"/>
    <mergeCell ref="G511:J511"/>
    <mergeCell ref="K497:L497"/>
    <mergeCell ref="M497:N497"/>
    <mergeCell ref="G498:J498"/>
    <mergeCell ref="K498:L498"/>
    <mergeCell ref="M498:N498"/>
    <mergeCell ref="G499:J499"/>
    <mergeCell ref="K502:L502"/>
    <mergeCell ref="M502:N502"/>
    <mergeCell ref="G500:J500"/>
    <mergeCell ref="K500:L500"/>
    <mergeCell ref="M500:N500"/>
    <mergeCell ref="G501:J501"/>
    <mergeCell ref="K501:L501"/>
    <mergeCell ref="M501:N501"/>
    <mergeCell ref="G502:J502"/>
    <mergeCell ref="K505:L505"/>
    <mergeCell ref="M505:N505"/>
    <mergeCell ref="G503:J503"/>
    <mergeCell ref="K503:L503"/>
    <mergeCell ref="M503:N503"/>
    <mergeCell ref="G504:J504"/>
    <mergeCell ref="K504:L504"/>
    <mergeCell ref="M504:N504"/>
    <mergeCell ref="G505:J505"/>
    <mergeCell ref="M525:N525"/>
    <mergeCell ref="G526:J526"/>
    <mergeCell ref="K526:L526"/>
    <mergeCell ref="M526:N526"/>
    <mergeCell ref="G527:J527"/>
    <mergeCell ref="K490:L490"/>
    <mergeCell ref="M490:N490"/>
    <mergeCell ref="G488:J488"/>
    <mergeCell ref="K488:L488"/>
    <mergeCell ref="M488:N488"/>
    <mergeCell ref="G489:J489"/>
    <mergeCell ref="K489:L489"/>
    <mergeCell ref="M489:N489"/>
    <mergeCell ref="G490:J490"/>
    <mergeCell ref="K518:L518"/>
    <mergeCell ref="M518:N518"/>
    <mergeCell ref="G516:J516"/>
    <mergeCell ref="K516:L516"/>
    <mergeCell ref="M516:N516"/>
    <mergeCell ref="G517:J517"/>
    <mergeCell ref="K517:L517"/>
    <mergeCell ref="M517:N517"/>
    <mergeCell ref="G518:J518"/>
    <mergeCell ref="K521:L521"/>
    <mergeCell ref="M521:N521"/>
    <mergeCell ref="G519:J519"/>
    <mergeCell ref="K519:L519"/>
    <mergeCell ref="M519:N519"/>
    <mergeCell ref="K508:L508"/>
    <mergeCell ref="M508:N508"/>
    <mergeCell ref="G506:J506"/>
    <mergeCell ref="K506:L506"/>
    <mergeCell ref="G528:J528"/>
    <mergeCell ref="K528:L528"/>
    <mergeCell ref="M528:N528"/>
    <mergeCell ref="K472:L472"/>
    <mergeCell ref="M472:N472"/>
    <mergeCell ref="G470:J470"/>
    <mergeCell ref="K470:L470"/>
    <mergeCell ref="M470:N470"/>
    <mergeCell ref="G471:J471"/>
    <mergeCell ref="K471:L471"/>
    <mergeCell ref="M471:N471"/>
    <mergeCell ref="G472:J472"/>
    <mergeCell ref="K475:L475"/>
    <mergeCell ref="M475:N475"/>
    <mergeCell ref="G473:J473"/>
    <mergeCell ref="K473:L473"/>
    <mergeCell ref="M473:N473"/>
    <mergeCell ref="G474:J474"/>
    <mergeCell ref="K474:L474"/>
    <mergeCell ref="M474:N474"/>
    <mergeCell ref="G475:J475"/>
    <mergeCell ref="K478:L478"/>
    <mergeCell ref="M478:N478"/>
    <mergeCell ref="G476:J476"/>
    <mergeCell ref="K476:L476"/>
    <mergeCell ref="M476:N476"/>
    <mergeCell ref="G477:J477"/>
    <mergeCell ref="K477:L477"/>
    <mergeCell ref="K527:L527"/>
    <mergeCell ref="M527:N527"/>
    <mergeCell ref="G525:J525"/>
    <mergeCell ref="K525:L525"/>
    <mergeCell ref="M477:N477"/>
    <mergeCell ref="G478:J478"/>
    <mergeCell ref="K481:L481"/>
    <mergeCell ref="M481:N481"/>
    <mergeCell ref="G479:J479"/>
    <mergeCell ref="K479:L479"/>
    <mergeCell ref="M479:N479"/>
    <mergeCell ref="G480:J480"/>
    <mergeCell ref="K480:L480"/>
    <mergeCell ref="M480:N480"/>
    <mergeCell ref="G481:J481"/>
    <mergeCell ref="K484:L484"/>
    <mergeCell ref="M484:N484"/>
    <mergeCell ref="G482:J482"/>
    <mergeCell ref="K482:L482"/>
    <mergeCell ref="M482:N482"/>
    <mergeCell ref="G483:J483"/>
    <mergeCell ref="K483:L483"/>
    <mergeCell ref="M483:N483"/>
    <mergeCell ref="G484:J484"/>
    <mergeCell ref="K487:L487"/>
    <mergeCell ref="M487:N487"/>
    <mergeCell ref="G485:J485"/>
    <mergeCell ref="K485:L485"/>
    <mergeCell ref="M485:N485"/>
    <mergeCell ref="G486:J486"/>
    <mergeCell ref="K486:L486"/>
    <mergeCell ref="M486:N486"/>
    <mergeCell ref="G487:J487"/>
    <mergeCell ref="K524:L524"/>
    <mergeCell ref="M524:N524"/>
    <mergeCell ref="G522:J522"/>
    <mergeCell ref="K522:L522"/>
    <mergeCell ref="M522:N522"/>
    <mergeCell ref="G523:J523"/>
    <mergeCell ref="K523:L523"/>
    <mergeCell ref="M523:N523"/>
    <mergeCell ref="G524:J524"/>
    <mergeCell ref="G520:J520"/>
    <mergeCell ref="K520:L520"/>
    <mergeCell ref="M520:N520"/>
    <mergeCell ref="G521:J521"/>
    <mergeCell ref="M506:N506"/>
    <mergeCell ref="G507:J507"/>
    <mergeCell ref="K507:L507"/>
    <mergeCell ref="M507:N507"/>
    <mergeCell ref="G508:J508"/>
    <mergeCell ref="K511:L511"/>
    <mergeCell ref="M511:N511"/>
    <mergeCell ref="G509:J509"/>
    <mergeCell ref="K509:L509"/>
    <mergeCell ref="M509:N509"/>
    <mergeCell ref="K217:L217"/>
    <mergeCell ref="M217:N217"/>
    <mergeCell ref="G215:J215"/>
    <mergeCell ref="K215:L215"/>
    <mergeCell ref="M215:N215"/>
    <mergeCell ref="G216:J216"/>
    <mergeCell ref="K216:L216"/>
    <mergeCell ref="M216:N216"/>
    <mergeCell ref="G217:J217"/>
    <mergeCell ref="K220:L220"/>
    <mergeCell ref="M220:N220"/>
    <mergeCell ref="G218:J218"/>
    <mergeCell ref="K218:L218"/>
    <mergeCell ref="M218:N218"/>
    <mergeCell ref="G219:J219"/>
    <mergeCell ref="K219:L219"/>
    <mergeCell ref="M219:N219"/>
    <mergeCell ref="G220:J220"/>
    <mergeCell ref="K223:L223"/>
    <mergeCell ref="M223:N223"/>
    <mergeCell ref="G221:J221"/>
    <mergeCell ref="K221:L221"/>
    <mergeCell ref="M221:N221"/>
    <mergeCell ref="G222:J222"/>
    <mergeCell ref="K222:L222"/>
    <mergeCell ref="M222:N222"/>
    <mergeCell ref="G223:J223"/>
    <mergeCell ref="K226:L226"/>
    <mergeCell ref="M226:N226"/>
    <mergeCell ref="G224:J224"/>
    <mergeCell ref="K224:L224"/>
    <mergeCell ref="M224:N224"/>
    <mergeCell ref="G225:J225"/>
    <mergeCell ref="K225:L225"/>
    <mergeCell ref="M225:N225"/>
    <mergeCell ref="G226:J226"/>
    <mergeCell ref="M236:N236"/>
    <mergeCell ref="G237:J237"/>
    <mergeCell ref="K237:L237"/>
    <mergeCell ref="M237:N237"/>
    <mergeCell ref="G238:J238"/>
    <mergeCell ref="K229:L229"/>
    <mergeCell ref="M229:N229"/>
    <mergeCell ref="G227:J227"/>
    <mergeCell ref="K227:L227"/>
    <mergeCell ref="M227:N227"/>
    <mergeCell ref="G228:J228"/>
    <mergeCell ref="K228:L228"/>
    <mergeCell ref="M228:N228"/>
    <mergeCell ref="G229:J229"/>
    <mergeCell ref="K232:L232"/>
    <mergeCell ref="M232:N232"/>
    <mergeCell ref="G230:J230"/>
    <mergeCell ref="K230:L230"/>
    <mergeCell ref="M230:N230"/>
    <mergeCell ref="G231:J231"/>
    <mergeCell ref="K231:L231"/>
    <mergeCell ref="M231:N231"/>
    <mergeCell ref="G232:J232"/>
    <mergeCell ref="A191:C191"/>
    <mergeCell ref="D191:E191"/>
    <mergeCell ref="A192:C192"/>
    <mergeCell ref="D192:E192"/>
    <mergeCell ref="A193:C193"/>
    <mergeCell ref="D193:E193"/>
    <mergeCell ref="D194:E194"/>
    <mergeCell ref="A194:C194"/>
    <mergeCell ref="A195:C195"/>
    <mergeCell ref="D195:E195"/>
    <mergeCell ref="A196:C196"/>
    <mergeCell ref="D196:E196"/>
    <mergeCell ref="A197:C197"/>
    <mergeCell ref="D197:E197"/>
    <mergeCell ref="K208:L208"/>
    <mergeCell ref="M208:N208"/>
    <mergeCell ref="G206:J206"/>
    <mergeCell ref="K206:L206"/>
    <mergeCell ref="M206:N206"/>
    <mergeCell ref="G207:J207"/>
    <mergeCell ref="K207:L207"/>
    <mergeCell ref="M207:N207"/>
    <mergeCell ref="G208:J208"/>
    <mergeCell ref="K204:L204"/>
    <mergeCell ref="M204:N204"/>
    <mergeCell ref="G202:J202"/>
    <mergeCell ref="K202:L202"/>
    <mergeCell ref="M202:N202"/>
    <mergeCell ref="G203:J203"/>
    <mergeCell ref="K203:L203"/>
    <mergeCell ref="M203:N203"/>
    <mergeCell ref="G204:J204"/>
    <mergeCell ref="A250:C250"/>
    <mergeCell ref="D250:E250"/>
    <mergeCell ref="K252:L252"/>
    <mergeCell ref="K211:L211"/>
    <mergeCell ref="M211:N211"/>
    <mergeCell ref="G209:J209"/>
    <mergeCell ref="K209:L209"/>
    <mergeCell ref="M209:N209"/>
    <mergeCell ref="G210:J210"/>
    <mergeCell ref="K210:L210"/>
    <mergeCell ref="M210:N210"/>
    <mergeCell ref="G211:J211"/>
    <mergeCell ref="G239:J239"/>
    <mergeCell ref="K239:L239"/>
    <mergeCell ref="M239:N239"/>
    <mergeCell ref="D240:E240"/>
    <mergeCell ref="G240:J240"/>
    <mergeCell ref="K240:L240"/>
    <mergeCell ref="M240:N240"/>
    <mergeCell ref="K235:L235"/>
    <mergeCell ref="M235:N235"/>
    <mergeCell ref="G233:J233"/>
    <mergeCell ref="K233:L233"/>
    <mergeCell ref="M233:N233"/>
    <mergeCell ref="G234:J234"/>
    <mergeCell ref="K234:L234"/>
    <mergeCell ref="M234:N234"/>
    <mergeCell ref="G235:J235"/>
    <mergeCell ref="K238:L238"/>
    <mergeCell ref="M238:N238"/>
    <mergeCell ref="G236:J236"/>
    <mergeCell ref="K236:L236"/>
    <mergeCell ref="A240:C240"/>
    <mergeCell ref="A241:C241"/>
    <mergeCell ref="D241:E241"/>
    <mergeCell ref="K241:L241"/>
    <mergeCell ref="M241:N241"/>
    <mergeCell ref="A242:C242"/>
    <mergeCell ref="D242:E242"/>
    <mergeCell ref="K242:L242"/>
    <mergeCell ref="M242:N242"/>
    <mergeCell ref="K243:L243"/>
    <mergeCell ref="M243:N243"/>
    <mergeCell ref="K244:L244"/>
    <mergeCell ref="M244:N244"/>
    <mergeCell ref="M245:N245"/>
    <mergeCell ref="G241:J241"/>
    <mergeCell ref="G242:J242"/>
    <mergeCell ref="G243:J243"/>
    <mergeCell ref="G244:J244"/>
    <mergeCell ref="G245:J245"/>
    <mergeCell ref="K254:L254"/>
    <mergeCell ref="K255:L255"/>
    <mergeCell ref="M255:N255"/>
    <mergeCell ref="K245:L245"/>
    <mergeCell ref="K246:L246"/>
    <mergeCell ref="K247:L247"/>
    <mergeCell ref="K248:L248"/>
    <mergeCell ref="K249:L249"/>
    <mergeCell ref="K250:L250"/>
    <mergeCell ref="K251:L251"/>
    <mergeCell ref="G248:J248"/>
    <mergeCell ref="G249:J249"/>
    <mergeCell ref="G250:J250"/>
    <mergeCell ref="G251:J251"/>
    <mergeCell ref="G252:J252"/>
    <mergeCell ref="G253:J253"/>
    <mergeCell ref="G254:J254"/>
    <mergeCell ref="G255:J255"/>
    <mergeCell ref="M254:N254"/>
    <mergeCell ref="M246:N246"/>
    <mergeCell ref="M247:N247"/>
    <mergeCell ref="M248:N248"/>
    <mergeCell ref="M249:N249"/>
    <mergeCell ref="M250:N250"/>
    <mergeCell ref="M251:N251"/>
    <mergeCell ref="M252:N252"/>
    <mergeCell ref="G246:J246"/>
    <mergeCell ref="G247:J247"/>
    <mergeCell ref="M253:N253"/>
    <mergeCell ref="K253:L253"/>
    <mergeCell ref="G256:J256"/>
    <mergeCell ref="K256:L256"/>
    <mergeCell ref="M256:N256"/>
    <mergeCell ref="G257:J257"/>
    <mergeCell ref="K257:L257"/>
    <mergeCell ref="M257:N257"/>
    <mergeCell ref="K260:L260"/>
    <mergeCell ref="M260:N260"/>
    <mergeCell ref="G258:J258"/>
    <mergeCell ref="K258:L258"/>
    <mergeCell ref="M258:N258"/>
    <mergeCell ref="G259:J259"/>
    <mergeCell ref="K259:L259"/>
    <mergeCell ref="M259:N259"/>
    <mergeCell ref="G260:J260"/>
    <mergeCell ref="K263:L263"/>
    <mergeCell ref="M263:N263"/>
    <mergeCell ref="G261:J261"/>
    <mergeCell ref="K261:L261"/>
    <mergeCell ref="M261:N261"/>
    <mergeCell ref="G262:J262"/>
    <mergeCell ref="K262:L262"/>
    <mergeCell ref="M262:N262"/>
    <mergeCell ref="G263:J263"/>
    <mergeCell ref="K266:L266"/>
    <mergeCell ref="M266:N266"/>
    <mergeCell ref="G264:J264"/>
    <mergeCell ref="K264:L264"/>
    <mergeCell ref="M264:N264"/>
    <mergeCell ref="G265:J265"/>
    <mergeCell ref="K265:L265"/>
    <mergeCell ref="M265:N265"/>
    <mergeCell ref="G266:J266"/>
    <mergeCell ref="A265:C265"/>
    <mergeCell ref="D265:E265"/>
    <mergeCell ref="A266:C266"/>
    <mergeCell ref="D266:E266"/>
    <mergeCell ref="A267:C267"/>
    <mergeCell ref="D267:E267"/>
    <mergeCell ref="D268:E268"/>
    <mergeCell ref="A268:C268"/>
    <mergeCell ref="A264:C264"/>
    <mergeCell ref="D264:E264"/>
    <mergeCell ref="A269:C269"/>
    <mergeCell ref="D269:E269"/>
    <mergeCell ref="A270:C270"/>
    <mergeCell ref="D270:E270"/>
    <mergeCell ref="A271:C271"/>
    <mergeCell ref="D271:E271"/>
    <mergeCell ref="K278:L278"/>
    <mergeCell ref="M278:N278"/>
    <mergeCell ref="G276:J276"/>
    <mergeCell ref="K276:L276"/>
    <mergeCell ref="M276:N276"/>
    <mergeCell ref="G277:J277"/>
    <mergeCell ref="K277:L277"/>
    <mergeCell ref="M277:N277"/>
    <mergeCell ref="G278:J278"/>
    <mergeCell ref="K281:L281"/>
    <mergeCell ref="M281:N281"/>
    <mergeCell ref="G279:J279"/>
    <mergeCell ref="K279:L279"/>
    <mergeCell ref="M279:N279"/>
    <mergeCell ref="G280:J280"/>
    <mergeCell ref="K280:L280"/>
    <mergeCell ref="M280:N280"/>
    <mergeCell ref="G281:J281"/>
    <mergeCell ref="G269:J269"/>
    <mergeCell ref="K272:L272"/>
    <mergeCell ref="M272:N272"/>
    <mergeCell ref="G270:J270"/>
    <mergeCell ref="K270:L270"/>
    <mergeCell ref="M270:N270"/>
    <mergeCell ref="G271:J271"/>
    <mergeCell ref="K271:L271"/>
    <mergeCell ref="K284:L284"/>
    <mergeCell ref="M284:N284"/>
    <mergeCell ref="G282:J282"/>
    <mergeCell ref="K282:L282"/>
    <mergeCell ref="M282:N282"/>
    <mergeCell ref="G283:J283"/>
    <mergeCell ref="K283:L283"/>
    <mergeCell ref="M283:N283"/>
    <mergeCell ref="G284:J284"/>
    <mergeCell ref="K287:L287"/>
    <mergeCell ref="M287:N287"/>
    <mergeCell ref="G285:J285"/>
    <mergeCell ref="K285:L285"/>
    <mergeCell ref="M285:N285"/>
    <mergeCell ref="G286:J286"/>
    <mergeCell ref="K286:L286"/>
    <mergeCell ref="M286:N286"/>
    <mergeCell ref="G287:J287"/>
    <mergeCell ref="K290:L290"/>
    <mergeCell ref="M290:N290"/>
    <mergeCell ref="G288:J288"/>
    <mergeCell ref="K288:L288"/>
    <mergeCell ref="M288:N288"/>
    <mergeCell ref="G289:J289"/>
    <mergeCell ref="K289:L289"/>
    <mergeCell ref="M289:N289"/>
    <mergeCell ref="G290:J290"/>
    <mergeCell ref="K293:L293"/>
    <mergeCell ref="M293:N293"/>
    <mergeCell ref="G291:J291"/>
    <mergeCell ref="K291:L291"/>
    <mergeCell ref="M291:N291"/>
    <mergeCell ref="G292:J292"/>
    <mergeCell ref="K292:L292"/>
    <mergeCell ref="M292:N292"/>
    <mergeCell ref="G293:J293"/>
    <mergeCell ref="K296:L296"/>
    <mergeCell ref="M296:N296"/>
    <mergeCell ref="G294:J294"/>
    <mergeCell ref="K294:L294"/>
    <mergeCell ref="M294:N294"/>
    <mergeCell ref="G295:J295"/>
    <mergeCell ref="K295:L295"/>
    <mergeCell ref="M295:N295"/>
    <mergeCell ref="G296:J296"/>
    <mergeCell ref="K299:L299"/>
    <mergeCell ref="M299:N299"/>
    <mergeCell ref="G297:J297"/>
    <mergeCell ref="K297:L297"/>
    <mergeCell ref="M297:N297"/>
    <mergeCell ref="G298:J298"/>
    <mergeCell ref="K298:L298"/>
    <mergeCell ref="M298:N298"/>
    <mergeCell ref="G299:J299"/>
    <mergeCell ref="K302:L302"/>
    <mergeCell ref="M302:N302"/>
    <mergeCell ref="G300:J300"/>
    <mergeCell ref="K300:L300"/>
    <mergeCell ref="M300:N300"/>
    <mergeCell ref="G301:J301"/>
    <mergeCell ref="K301:L301"/>
    <mergeCell ref="M301:N301"/>
    <mergeCell ref="G302:J302"/>
    <mergeCell ref="K305:L305"/>
    <mergeCell ref="M305:N305"/>
    <mergeCell ref="G303:J303"/>
    <mergeCell ref="K303:L303"/>
    <mergeCell ref="M303:N303"/>
    <mergeCell ref="G304:J304"/>
    <mergeCell ref="K304:L304"/>
    <mergeCell ref="M304:N304"/>
    <mergeCell ref="G305:J305"/>
    <mergeCell ref="K308:L308"/>
    <mergeCell ref="M308:N308"/>
    <mergeCell ref="G306:J306"/>
    <mergeCell ref="K306:L306"/>
    <mergeCell ref="M306:N306"/>
    <mergeCell ref="G307:J307"/>
    <mergeCell ref="K307:L307"/>
    <mergeCell ref="M307:N307"/>
    <mergeCell ref="G308:J308"/>
    <mergeCell ref="K311:L311"/>
    <mergeCell ref="M311:N311"/>
    <mergeCell ref="G309:J309"/>
    <mergeCell ref="K309:L309"/>
    <mergeCell ref="M309:N309"/>
    <mergeCell ref="G310:J310"/>
    <mergeCell ref="K310:L310"/>
    <mergeCell ref="M310:N310"/>
    <mergeCell ref="G311:J311"/>
    <mergeCell ref="K314:L314"/>
    <mergeCell ref="M314:N314"/>
    <mergeCell ref="G312:J312"/>
    <mergeCell ref="K312:L312"/>
    <mergeCell ref="M312:N312"/>
    <mergeCell ref="G313:J313"/>
    <mergeCell ref="K313:L313"/>
    <mergeCell ref="M313:N313"/>
    <mergeCell ref="G314:J314"/>
    <mergeCell ref="K317:L317"/>
    <mergeCell ref="M317:N317"/>
    <mergeCell ref="G315:J315"/>
    <mergeCell ref="K315:L315"/>
    <mergeCell ref="M315:N315"/>
    <mergeCell ref="G316:J316"/>
    <mergeCell ref="K316:L316"/>
    <mergeCell ref="M316:N316"/>
    <mergeCell ref="G317:J317"/>
    <mergeCell ref="K320:L320"/>
    <mergeCell ref="M320:N320"/>
    <mergeCell ref="G318:J318"/>
    <mergeCell ref="K318:L318"/>
    <mergeCell ref="M318:N318"/>
    <mergeCell ref="G319:J319"/>
    <mergeCell ref="K319:L319"/>
    <mergeCell ref="M319:N319"/>
    <mergeCell ref="G320:J320"/>
    <mergeCell ref="A272:C272"/>
    <mergeCell ref="D272:E272"/>
    <mergeCell ref="A273:C273"/>
    <mergeCell ref="D273:E273"/>
    <mergeCell ref="A274:C274"/>
    <mergeCell ref="D274:E274"/>
    <mergeCell ref="D275:E275"/>
    <mergeCell ref="A275:C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D282:E282"/>
    <mergeCell ref="A282:C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D289:E289"/>
    <mergeCell ref="A289:C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D296:E296"/>
    <mergeCell ref="A296:C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D303:E303"/>
    <mergeCell ref="A303:C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514:C514"/>
    <mergeCell ref="D514:E514"/>
    <mergeCell ref="A515:C515"/>
    <mergeCell ref="D515:E515"/>
    <mergeCell ref="A516:C516"/>
    <mergeCell ref="D516:E516"/>
    <mergeCell ref="D310:E310"/>
    <mergeCell ref="A310:C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D317:E317"/>
    <mergeCell ref="A317:C317"/>
    <mergeCell ref="A318:C318"/>
    <mergeCell ref="D318:E318"/>
    <mergeCell ref="A466:C466"/>
    <mergeCell ref="D466:E466"/>
    <mergeCell ref="A467:C467"/>
    <mergeCell ref="D467:E467"/>
    <mergeCell ref="D457:E457"/>
    <mergeCell ref="A457:C457"/>
    <mergeCell ref="A458:C458"/>
    <mergeCell ref="D458:E458"/>
    <mergeCell ref="A530:C530"/>
    <mergeCell ref="D530:E530"/>
    <mergeCell ref="A531:C531"/>
    <mergeCell ref="D531:E531"/>
    <mergeCell ref="A532:C532"/>
    <mergeCell ref="D532:E532"/>
    <mergeCell ref="A319:C319"/>
    <mergeCell ref="D319:E319"/>
    <mergeCell ref="A320:C320"/>
    <mergeCell ref="D320:E320"/>
    <mergeCell ref="A517:C517"/>
    <mergeCell ref="D517:E517"/>
    <mergeCell ref="A518:C518"/>
    <mergeCell ref="D518:E518"/>
    <mergeCell ref="A519:C519"/>
    <mergeCell ref="D519:E519"/>
    <mergeCell ref="D520:E520"/>
    <mergeCell ref="A520:C520"/>
    <mergeCell ref="A521:C521"/>
    <mergeCell ref="D521:E521"/>
    <mergeCell ref="A522:C522"/>
    <mergeCell ref="D522:E522"/>
    <mergeCell ref="A523:C523"/>
    <mergeCell ref="D523:E523"/>
    <mergeCell ref="A510:C510"/>
    <mergeCell ref="D510:E510"/>
    <mergeCell ref="A511:C511"/>
    <mergeCell ref="D511:E511"/>
    <mergeCell ref="A512:C512"/>
    <mergeCell ref="D512:E512"/>
    <mergeCell ref="D513:E513"/>
    <mergeCell ref="A513:C513"/>
    <mergeCell ref="A535:C535"/>
    <mergeCell ref="D535:E535"/>
    <mergeCell ref="A536:C536"/>
    <mergeCell ref="D536:E536"/>
    <mergeCell ref="A537:C537"/>
    <mergeCell ref="D537:E537"/>
    <mergeCell ref="A243:C243"/>
    <mergeCell ref="D243:E243"/>
    <mergeCell ref="A244:C244"/>
    <mergeCell ref="D244:E244"/>
    <mergeCell ref="A245:C245"/>
    <mergeCell ref="D245:E245"/>
    <mergeCell ref="D246:E246"/>
    <mergeCell ref="A246:C246"/>
    <mergeCell ref="A247:C247"/>
    <mergeCell ref="D247:E247"/>
    <mergeCell ref="A248:C248"/>
    <mergeCell ref="D248:E248"/>
    <mergeCell ref="A249:C249"/>
    <mergeCell ref="D249:E249"/>
    <mergeCell ref="A251:C251"/>
    <mergeCell ref="D251:E251"/>
    <mergeCell ref="A252:C252"/>
    <mergeCell ref="D252:E252"/>
    <mergeCell ref="A253:C253"/>
    <mergeCell ref="D253:E253"/>
    <mergeCell ref="D254:E254"/>
    <mergeCell ref="A254:C254"/>
    <mergeCell ref="A524:C524"/>
    <mergeCell ref="D524:E524"/>
    <mergeCell ref="A525:C525"/>
    <mergeCell ref="D525:E525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D261:E261"/>
    <mergeCell ref="A261:C261"/>
    <mergeCell ref="A262:C262"/>
    <mergeCell ref="D262:E262"/>
    <mergeCell ref="A263:C263"/>
    <mergeCell ref="D263:E263"/>
    <mergeCell ref="A541:C541"/>
    <mergeCell ref="A542:C542"/>
    <mergeCell ref="D542:E542"/>
    <mergeCell ref="A538:C538"/>
    <mergeCell ref="D538:E538"/>
    <mergeCell ref="A539:C539"/>
    <mergeCell ref="D539:E539"/>
    <mergeCell ref="A540:C540"/>
    <mergeCell ref="D540:E540"/>
    <mergeCell ref="D541:E541"/>
    <mergeCell ref="K540:L540"/>
    <mergeCell ref="M540:N540"/>
    <mergeCell ref="G538:J538"/>
    <mergeCell ref="K538:L538"/>
    <mergeCell ref="M538:N538"/>
    <mergeCell ref="G539:J539"/>
    <mergeCell ref="K539:L539"/>
    <mergeCell ref="M539:N539"/>
    <mergeCell ref="G540:J540"/>
    <mergeCell ref="G541:J541"/>
    <mergeCell ref="K541:L541"/>
    <mergeCell ref="M541:N541"/>
    <mergeCell ref="G542:J542"/>
    <mergeCell ref="K542:L542"/>
    <mergeCell ref="M542:N542"/>
    <mergeCell ref="D482:E482"/>
    <mergeCell ref="A483:C483"/>
    <mergeCell ref="K531:L531"/>
    <mergeCell ref="M531:N531"/>
    <mergeCell ref="G529:J529"/>
    <mergeCell ref="K529:L529"/>
    <mergeCell ref="M529:N529"/>
    <mergeCell ref="G530:J530"/>
    <mergeCell ref="K530:L530"/>
    <mergeCell ref="M530:N530"/>
    <mergeCell ref="G531:J531"/>
    <mergeCell ref="K534:L534"/>
    <mergeCell ref="M534:N534"/>
    <mergeCell ref="G532:J532"/>
    <mergeCell ref="K532:L532"/>
    <mergeCell ref="M532:N532"/>
    <mergeCell ref="G533:J533"/>
    <mergeCell ref="K533:L533"/>
    <mergeCell ref="M533:N533"/>
    <mergeCell ref="G534:J534"/>
    <mergeCell ref="A533:C533"/>
    <mergeCell ref="D533:E533"/>
    <mergeCell ref="D534:E534"/>
    <mergeCell ref="A534:C534"/>
    <mergeCell ref="A526:C526"/>
    <mergeCell ref="D526:E526"/>
    <mergeCell ref="D527:E527"/>
    <mergeCell ref="A527:C527"/>
    <mergeCell ref="A528:C528"/>
    <mergeCell ref="D528:E528"/>
    <mergeCell ref="A529:C529"/>
    <mergeCell ref="D529:E529"/>
    <mergeCell ref="A491:C491"/>
    <mergeCell ref="D491:E491"/>
    <mergeCell ref="A543:N543"/>
    <mergeCell ref="A468:C468"/>
    <mergeCell ref="D468:E468"/>
    <mergeCell ref="A469:C469"/>
    <mergeCell ref="D469:E469"/>
    <mergeCell ref="A470:C470"/>
    <mergeCell ref="D470:E470"/>
    <mergeCell ref="D471:E471"/>
    <mergeCell ref="A471:C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D478:E478"/>
    <mergeCell ref="A478:C478"/>
    <mergeCell ref="A479:C479"/>
    <mergeCell ref="D479:E479"/>
    <mergeCell ref="A480:C480"/>
    <mergeCell ref="D480:E480"/>
    <mergeCell ref="A481:C481"/>
    <mergeCell ref="D481:E481"/>
    <mergeCell ref="A482:C482"/>
    <mergeCell ref="A503:C503"/>
    <mergeCell ref="D503:E503"/>
    <mergeCell ref="A504:C504"/>
    <mergeCell ref="D504:E504"/>
    <mergeCell ref="A505:C505"/>
    <mergeCell ref="D505:E505"/>
    <mergeCell ref="D506:E506"/>
    <mergeCell ref="A506:C506"/>
    <mergeCell ref="A507:C507"/>
    <mergeCell ref="D507:E507"/>
    <mergeCell ref="A508:C508"/>
    <mergeCell ref="D508:E508"/>
    <mergeCell ref="A509:C509"/>
    <mergeCell ref="D509:E509"/>
    <mergeCell ref="D492:E492"/>
    <mergeCell ref="A492:C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D499:E499"/>
    <mergeCell ref="A499:C499"/>
    <mergeCell ref="A500:C500"/>
    <mergeCell ref="D500:E500"/>
    <mergeCell ref="M191:N191"/>
    <mergeCell ref="G189:J189"/>
    <mergeCell ref="K189:L189"/>
    <mergeCell ref="M189:N189"/>
    <mergeCell ref="G190:J190"/>
    <mergeCell ref="K190:L190"/>
    <mergeCell ref="M190:N190"/>
    <mergeCell ref="G191:J191"/>
    <mergeCell ref="K164:L164"/>
    <mergeCell ref="M164:N164"/>
    <mergeCell ref="G162:J162"/>
    <mergeCell ref="K162:L162"/>
    <mergeCell ref="M162:N162"/>
    <mergeCell ref="A501:C501"/>
    <mergeCell ref="D501:E501"/>
    <mergeCell ref="A502:C502"/>
    <mergeCell ref="D502:E502"/>
    <mergeCell ref="D483:E483"/>
    <mergeCell ref="A484:C484"/>
    <mergeCell ref="D484:E484"/>
    <mergeCell ref="D485:E485"/>
    <mergeCell ref="A485:C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G78:J78"/>
    <mergeCell ref="K78:L78"/>
    <mergeCell ref="M78:N78"/>
    <mergeCell ref="G79:J79"/>
    <mergeCell ref="K82:L82"/>
    <mergeCell ref="M82:N82"/>
    <mergeCell ref="G80:J80"/>
    <mergeCell ref="K80:L80"/>
    <mergeCell ref="M80:N80"/>
    <mergeCell ref="G81:J81"/>
    <mergeCell ref="K81:L81"/>
    <mergeCell ref="M81:N81"/>
    <mergeCell ref="G82:J82"/>
    <mergeCell ref="K537:L537"/>
    <mergeCell ref="M537:N537"/>
    <mergeCell ref="G535:J535"/>
    <mergeCell ref="K535:L535"/>
    <mergeCell ref="M535:N535"/>
    <mergeCell ref="G536:J536"/>
    <mergeCell ref="K536:L536"/>
    <mergeCell ref="M536:N536"/>
    <mergeCell ref="G537:J537"/>
    <mergeCell ref="K157:L157"/>
    <mergeCell ref="M157:N157"/>
    <mergeCell ref="G155:J155"/>
    <mergeCell ref="K155:L155"/>
    <mergeCell ref="M155:N155"/>
    <mergeCell ref="G156:J156"/>
    <mergeCell ref="K156:L156"/>
    <mergeCell ref="M156:N156"/>
    <mergeCell ref="G157:J157"/>
    <mergeCell ref="K191:L191"/>
    <mergeCell ref="G158:J158"/>
    <mergeCell ref="K158:L158"/>
    <mergeCell ref="M158:N158"/>
    <mergeCell ref="K136:L136"/>
    <mergeCell ref="M136:N136"/>
    <mergeCell ref="G134:J134"/>
    <mergeCell ref="K134:L134"/>
    <mergeCell ref="M134:N134"/>
    <mergeCell ref="G135:J135"/>
    <mergeCell ref="K135:L135"/>
    <mergeCell ref="M135:N135"/>
    <mergeCell ref="G136:J136"/>
    <mergeCell ref="K139:L139"/>
    <mergeCell ref="M139:N139"/>
    <mergeCell ref="G137:J137"/>
    <mergeCell ref="K137:L137"/>
    <mergeCell ref="M137:N137"/>
    <mergeCell ref="G138:J138"/>
    <mergeCell ref="K138:L138"/>
    <mergeCell ref="M138:N138"/>
    <mergeCell ref="G139:J139"/>
    <mergeCell ref="K142:L142"/>
    <mergeCell ref="M142:N142"/>
    <mergeCell ref="G153:J153"/>
    <mergeCell ref="K153:L153"/>
    <mergeCell ref="M153:N153"/>
    <mergeCell ref="G154:J154"/>
    <mergeCell ref="G140:J140"/>
    <mergeCell ref="K140:L140"/>
    <mergeCell ref="M140:N140"/>
    <mergeCell ref="G141:J141"/>
    <mergeCell ref="K141:L141"/>
    <mergeCell ref="M141:N141"/>
    <mergeCell ref="G142:J142"/>
    <mergeCell ref="K145:L145"/>
    <mergeCell ref="M145:N145"/>
    <mergeCell ref="G143:J143"/>
    <mergeCell ref="K143:L143"/>
    <mergeCell ref="M143:N143"/>
    <mergeCell ref="G144:J144"/>
    <mergeCell ref="K144:L144"/>
    <mergeCell ref="M144:N144"/>
    <mergeCell ref="G145:J145"/>
    <mergeCell ref="K148:L148"/>
    <mergeCell ref="M148:N148"/>
    <mergeCell ref="G146:J146"/>
    <mergeCell ref="K146:L146"/>
    <mergeCell ref="M146:N146"/>
    <mergeCell ref="G147:J147"/>
    <mergeCell ref="K147:L147"/>
    <mergeCell ref="M147:N147"/>
    <mergeCell ref="G148:J148"/>
    <mergeCell ref="K133:L133"/>
    <mergeCell ref="M133:N133"/>
    <mergeCell ref="G131:J131"/>
    <mergeCell ref="K131:L131"/>
    <mergeCell ref="M131:N131"/>
    <mergeCell ref="G132:J132"/>
    <mergeCell ref="K132:L132"/>
    <mergeCell ref="M132:N132"/>
    <mergeCell ref="G133:J133"/>
    <mergeCell ref="K161:L161"/>
    <mergeCell ref="M161:N161"/>
    <mergeCell ref="G159:J159"/>
    <mergeCell ref="K159:L159"/>
    <mergeCell ref="M159:N159"/>
    <mergeCell ref="G160:J160"/>
    <mergeCell ref="K160:L160"/>
    <mergeCell ref="M160:N160"/>
    <mergeCell ref="G161:J161"/>
    <mergeCell ref="K151:L151"/>
    <mergeCell ref="M151:N151"/>
    <mergeCell ref="G149:J149"/>
    <mergeCell ref="K149:L149"/>
    <mergeCell ref="M149:N149"/>
    <mergeCell ref="G150:J150"/>
    <mergeCell ref="K150:L150"/>
    <mergeCell ref="M150:N150"/>
    <mergeCell ref="G151:J151"/>
    <mergeCell ref="K154:L154"/>
    <mergeCell ref="M154:N154"/>
    <mergeCell ref="G152:J152"/>
    <mergeCell ref="K152:L152"/>
    <mergeCell ref="M152:N152"/>
    <mergeCell ref="G163:J163"/>
    <mergeCell ref="K163:L163"/>
    <mergeCell ref="M163:N163"/>
    <mergeCell ref="G164:J164"/>
    <mergeCell ref="G192:J192"/>
    <mergeCell ref="K192:L192"/>
    <mergeCell ref="M192:N192"/>
    <mergeCell ref="K170:L170"/>
    <mergeCell ref="M170:N170"/>
    <mergeCell ref="G168:J168"/>
    <mergeCell ref="K168:L168"/>
    <mergeCell ref="M168:N168"/>
    <mergeCell ref="G169:J169"/>
    <mergeCell ref="K169:L169"/>
    <mergeCell ref="M169:N169"/>
    <mergeCell ref="G170:J170"/>
    <mergeCell ref="K173:L173"/>
    <mergeCell ref="M173:N173"/>
    <mergeCell ref="G171:J171"/>
    <mergeCell ref="K171:L171"/>
    <mergeCell ref="M171:N171"/>
    <mergeCell ref="G172:J172"/>
    <mergeCell ref="K172:L172"/>
    <mergeCell ref="M172:N172"/>
    <mergeCell ref="G173:J173"/>
    <mergeCell ref="K176:L176"/>
    <mergeCell ref="M176:N176"/>
    <mergeCell ref="G174:J174"/>
    <mergeCell ref="K174:L174"/>
    <mergeCell ref="M174:N174"/>
    <mergeCell ref="G175:J175"/>
    <mergeCell ref="K175:L175"/>
    <mergeCell ref="M175:N175"/>
    <mergeCell ref="G176:J176"/>
    <mergeCell ref="K179:L179"/>
    <mergeCell ref="M179:N179"/>
    <mergeCell ref="G177:J177"/>
    <mergeCell ref="K177:L177"/>
    <mergeCell ref="M177:N177"/>
    <mergeCell ref="G178:J178"/>
    <mergeCell ref="K178:L178"/>
    <mergeCell ref="M178:N178"/>
    <mergeCell ref="G179:J179"/>
    <mergeCell ref="K182:L182"/>
    <mergeCell ref="M182:N182"/>
    <mergeCell ref="G180:J180"/>
    <mergeCell ref="K180:L180"/>
    <mergeCell ref="M180:N180"/>
    <mergeCell ref="G181:J181"/>
    <mergeCell ref="K181:L181"/>
    <mergeCell ref="M181:N181"/>
    <mergeCell ref="G182:J182"/>
    <mergeCell ref="K185:L185"/>
    <mergeCell ref="M185:N185"/>
    <mergeCell ref="G183:J183"/>
    <mergeCell ref="K183:L183"/>
    <mergeCell ref="M183:N183"/>
    <mergeCell ref="G184:J184"/>
    <mergeCell ref="K184:L184"/>
    <mergeCell ref="M184:N184"/>
    <mergeCell ref="G185:J185"/>
    <mergeCell ref="K188:L188"/>
    <mergeCell ref="M188:N188"/>
    <mergeCell ref="G186:J186"/>
    <mergeCell ref="K186:L186"/>
    <mergeCell ref="M186:N186"/>
    <mergeCell ref="G187:J187"/>
    <mergeCell ref="K187:L187"/>
    <mergeCell ref="M187:N187"/>
    <mergeCell ref="G188:J188"/>
    <mergeCell ref="G205:J205"/>
    <mergeCell ref="K205:L205"/>
    <mergeCell ref="M205:N205"/>
    <mergeCell ref="K115:L115"/>
    <mergeCell ref="M115:N115"/>
    <mergeCell ref="G113:J113"/>
    <mergeCell ref="K113:L113"/>
    <mergeCell ref="M113:N113"/>
    <mergeCell ref="G114:J114"/>
    <mergeCell ref="K114:L114"/>
    <mergeCell ref="M114:N114"/>
    <mergeCell ref="G115:J115"/>
    <mergeCell ref="K118:L118"/>
    <mergeCell ref="M118:N118"/>
    <mergeCell ref="G116:J116"/>
    <mergeCell ref="K116:L116"/>
    <mergeCell ref="M116:N116"/>
    <mergeCell ref="G117:J117"/>
    <mergeCell ref="K117:L117"/>
    <mergeCell ref="M117:N117"/>
    <mergeCell ref="G118:J118"/>
    <mergeCell ref="K121:L121"/>
    <mergeCell ref="M121:N121"/>
    <mergeCell ref="K167:L167"/>
    <mergeCell ref="M167:N167"/>
    <mergeCell ref="G165:J165"/>
    <mergeCell ref="K165:L165"/>
    <mergeCell ref="M165:N165"/>
    <mergeCell ref="G166:J166"/>
    <mergeCell ref="K166:L166"/>
    <mergeCell ref="M166:N166"/>
    <mergeCell ref="G167:J167"/>
    <mergeCell ref="M122:N122"/>
    <mergeCell ref="G123:J123"/>
    <mergeCell ref="K123:L123"/>
    <mergeCell ref="M123:N123"/>
    <mergeCell ref="G124:J124"/>
    <mergeCell ref="K127:L127"/>
    <mergeCell ref="M127:N127"/>
    <mergeCell ref="G125:J125"/>
    <mergeCell ref="K125:L125"/>
    <mergeCell ref="M125:N125"/>
    <mergeCell ref="G126:J126"/>
    <mergeCell ref="K126:L126"/>
    <mergeCell ref="M126:N126"/>
    <mergeCell ref="G127:J127"/>
    <mergeCell ref="K198:L198"/>
    <mergeCell ref="M198:N198"/>
    <mergeCell ref="G196:J196"/>
    <mergeCell ref="K196:L196"/>
    <mergeCell ref="M196:N196"/>
    <mergeCell ref="G197:J197"/>
    <mergeCell ref="K197:L197"/>
    <mergeCell ref="M197:N197"/>
    <mergeCell ref="G198:J198"/>
    <mergeCell ref="K195:L195"/>
    <mergeCell ref="M195:N195"/>
    <mergeCell ref="G193:J193"/>
    <mergeCell ref="K193:L193"/>
    <mergeCell ref="M193:N193"/>
    <mergeCell ref="G194:J194"/>
    <mergeCell ref="K194:L194"/>
    <mergeCell ref="M194:N194"/>
    <mergeCell ref="G195:J195"/>
    <mergeCell ref="A35:C35"/>
    <mergeCell ref="D35:E35"/>
    <mergeCell ref="G35:J35"/>
    <mergeCell ref="K130:L130"/>
    <mergeCell ref="M130:N130"/>
    <mergeCell ref="G128:J128"/>
    <mergeCell ref="K128:L128"/>
    <mergeCell ref="M128:N128"/>
    <mergeCell ref="G129:J129"/>
    <mergeCell ref="K129:L129"/>
    <mergeCell ref="M129:N129"/>
    <mergeCell ref="G130:J130"/>
    <mergeCell ref="K201:L201"/>
    <mergeCell ref="M201:N201"/>
    <mergeCell ref="G199:J199"/>
    <mergeCell ref="K199:L199"/>
    <mergeCell ref="M199:N199"/>
    <mergeCell ref="G200:J200"/>
    <mergeCell ref="K200:L200"/>
    <mergeCell ref="M200:N200"/>
    <mergeCell ref="G201:J201"/>
    <mergeCell ref="G119:J119"/>
    <mergeCell ref="K119:L119"/>
    <mergeCell ref="M119:N119"/>
    <mergeCell ref="G120:J120"/>
    <mergeCell ref="K120:L120"/>
    <mergeCell ref="M120:N120"/>
    <mergeCell ref="G121:J121"/>
    <mergeCell ref="K124:L124"/>
    <mergeCell ref="M124:N124"/>
    <mergeCell ref="G122:J122"/>
    <mergeCell ref="K122:L122"/>
    <mergeCell ref="A30:C30"/>
    <mergeCell ref="D30:E30"/>
    <mergeCell ref="G30:J30"/>
    <mergeCell ref="K30:L30"/>
    <mergeCell ref="M30:N30"/>
    <mergeCell ref="D31:E31"/>
    <mergeCell ref="M31:N31"/>
    <mergeCell ref="G33:J33"/>
    <mergeCell ref="G34:J34"/>
    <mergeCell ref="K34:L34"/>
    <mergeCell ref="M34:N34"/>
    <mergeCell ref="G31:J31"/>
    <mergeCell ref="K31:L31"/>
    <mergeCell ref="G32:J32"/>
    <mergeCell ref="K32:L32"/>
    <mergeCell ref="M32:N32"/>
    <mergeCell ref="K33:L33"/>
    <mergeCell ref="M33:N33"/>
    <mergeCell ref="K35:L35"/>
    <mergeCell ref="M35:N35"/>
    <mergeCell ref="A31:C31"/>
    <mergeCell ref="A32:C32"/>
    <mergeCell ref="D32:E32"/>
    <mergeCell ref="A33:C33"/>
    <mergeCell ref="D33:E33"/>
    <mergeCell ref="A34:C34"/>
    <mergeCell ref="D34:E34"/>
    <mergeCell ref="A36:C36"/>
    <mergeCell ref="D36:E36"/>
    <mergeCell ref="G36:J36"/>
    <mergeCell ref="K36:L36"/>
    <mergeCell ref="M36:N36"/>
    <mergeCell ref="D37:E37"/>
    <mergeCell ref="M37:N37"/>
    <mergeCell ref="A41:C41"/>
    <mergeCell ref="D41:E41"/>
    <mergeCell ref="G41:J41"/>
    <mergeCell ref="K41:L41"/>
    <mergeCell ref="M41:N41"/>
    <mergeCell ref="G39:J39"/>
    <mergeCell ref="G40:J40"/>
    <mergeCell ref="K40:L40"/>
    <mergeCell ref="M40:N40"/>
    <mergeCell ref="G37:J37"/>
    <mergeCell ref="K37:L37"/>
    <mergeCell ref="G38:J38"/>
    <mergeCell ref="K38:L38"/>
    <mergeCell ref="M38:N38"/>
    <mergeCell ref="K39:L39"/>
    <mergeCell ref="M39:N39"/>
    <mergeCell ref="G14:J14"/>
    <mergeCell ref="K14:L14"/>
    <mergeCell ref="A13:C13"/>
    <mergeCell ref="D13:E13"/>
    <mergeCell ref="G13:J13"/>
    <mergeCell ref="K13:L13"/>
    <mergeCell ref="M13:N13"/>
    <mergeCell ref="D14:E14"/>
    <mergeCell ref="M14:N14"/>
    <mergeCell ref="K6:L6"/>
    <mergeCell ref="M6:N6"/>
    <mergeCell ref="K7:L7"/>
    <mergeCell ref="M7:N7"/>
    <mergeCell ref="K8:L8"/>
    <mergeCell ref="M8:N8"/>
    <mergeCell ref="K9:L9"/>
    <mergeCell ref="M9:N9"/>
    <mergeCell ref="A12:C12"/>
    <mergeCell ref="D12:E12"/>
    <mergeCell ref="G12:J12"/>
    <mergeCell ref="K12:L12"/>
    <mergeCell ref="M12:N12"/>
    <mergeCell ref="A1:C3"/>
    <mergeCell ref="D1:T1"/>
    <mergeCell ref="D2:T3"/>
    <mergeCell ref="A4:C4"/>
    <mergeCell ref="D4:T4"/>
    <mergeCell ref="A5:T5"/>
    <mergeCell ref="A6:C6"/>
    <mergeCell ref="G9:J9"/>
    <mergeCell ref="G10:J10"/>
    <mergeCell ref="K10:L10"/>
    <mergeCell ref="M10:N10"/>
    <mergeCell ref="G11:J11"/>
    <mergeCell ref="K11:L11"/>
    <mergeCell ref="M11:N11"/>
    <mergeCell ref="D6:E6"/>
    <mergeCell ref="G6:J6"/>
    <mergeCell ref="A7:C7"/>
    <mergeCell ref="D7:E7"/>
    <mergeCell ref="G7:J7"/>
    <mergeCell ref="D8:E8"/>
    <mergeCell ref="G8:J8"/>
    <mergeCell ref="A8:C8"/>
    <mergeCell ref="A9:C9"/>
    <mergeCell ref="D9:E9"/>
    <mergeCell ref="A10:C10"/>
    <mergeCell ref="D10:E10"/>
    <mergeCell ref="A11:C11"/>
    <mergeCell ref="D11:E11"/>
    <mergeCell ref="K16:L16"/>
    <mergeCell ref="M16:N16"/>
    <mergeCell ref="A17:C17"/>
    <mergeCell ref="D17:E17"/>
    <mergeCell ref="A18:C18"/>
    <mergeCell ref="D18:E18"/>
    <mergeCell ref="A19:C19"/>
    <mergeCell ref="D19:E19"/>
    <mergeCell ref="D20:E20"/>
    <mergeCell ref="A20:C20"/>
    <mergeCell ref="A21:C21"/>
    <mergeCell ref="D21:E21"/>
    <mergeCell ref="A22:C22"/>
    <mergeCell ref="D22:E22"/>
    <mergeCell ref="A23:C23"/>
    <mergeCell ref="D23:E23"/>
    <mergeCell ref="G26:J26"/>
    <mergeCell ref="K26:L26"/>
    <mergeCell ref="A25:C25"/>
    <mergeCell ref="D25:E25"/>
    <mergeCell ref="G25:J25"/>
    <mergeCell ref="K25:L25"/>
    <mergeCell ref="M25:N25"/>
    <mergeCell ref="D26:E26"/>
    <mergeCell ref="M26:N26"/>
    <mergeCell ref="G21:J21"/>
    <mergeCell ref="K21:L21"/>
    <mergeCell ref="M21:N21"/>
    <mergeCell ref="G22:J22"/>
    <mergeCell ref="K22:L22"/>
    <mergeCell ref="M22:N22"/>
    <mergeCell ref="G23:J23"/>
    <mergeCell ref="G27:J27"/>
    <mergeCell ref="G28:J28"/>
    <mergeCell ref="A26:C26"/>
    <mergeCell ref="A27:C27"/>
    <mergeCell ref="D27:E27"/>
    <mergeCell ref="K27:L27"/>
    <mergeCell ref="M27:N27"/>
    <mergeCell ref="A28:C28"/>
    <mergeCell ref="D28:E28"/>
    <mergeCell ref="A14:C14"/>
    <mergeCell ref="A15:C15"/>
    <mergeCell ref="D15:E15"/>
    <mergeCell ref="K15:L15"/>
    <mergeCell ref="M15:N15"/>
    <mergeCell ref="A16:C16"/>
    <mergeCell ref="D16:E16"/>
    <mergeCell ref="G15:J15"/>
    <mergeCell ref="G16:J16"/>
    <mergeCell ref="G17:J17"/>
    <mergeCell ref="K17:L17"/>
    <mergeCell ref="M17:N17"/>
    <mergeCell ref="K18:L18"/>
    <mergeCell ref="M18:N18"/>
    <mergeCell ref="G18:J18"/>
    <mergeCell ref="G19:J19"/>
    <mergeCell ref="K19:L19"/>
    <mergeCell ref="M19:N19"/>
    <mergeCell ref="G20:J20"/>
    <mergeCell ref="K20:L20"/>
    <mergeCell ref="M20:N20"/>
    <mergeCell ref="K23:L23"/>
    <mergeCell ref="M23:N23"/>
    <mergeCell ref="A24:C24"/>
    <mergeCell ref="D24:E24"/>
    <mergeCell ref="G24:J24"/>
    <mergeCell ref="K24:L24"/>
    <mergeCell ref="M24:N24"/>
    <mergeCell ref="K28:L28"/>
    <mergeCell ref="M28:N28"/>
    <mergeCell ref="A29:C29"/>
    <mergeCell ref="D29:E29"/>
    <mergeCell ref="G29:J29"/>
    <mergeCell ref="K29:L29"/>
    <mergeCell ref="M29:N29"/>
    <mergeCell ref="G49:J49"/>
    <mergeCell ref="K49:L49"/>
    <mergeCell ref="A48:C48"/>
    <mergeCell ref="D48:E48"/>
    <mergeCell ref="G48:J48"/>
    <mergeCell ref="K48:L48"/>
    <mergeCell ref="M48:N48"/>
    <mergeCell ref="D49:E49"/>
    <mergeCell ref="M49:N49"/>
    <mergeCell ref="K45:L45"/>
    <mergeCell ref="M45:N45"/>
    <mergeCell ref="A47:C47"/>
    <mergeCell ref="D47:E47"/>
    <mergeCell ref="G47:J47"/>
    <mergeCell ref="K47:L47"/>
    <mergeCell ref="M47:N47"/>
    <mergeCell ref="A43:C43"/>
    <mergeCell ref="A44:C44"/>
    <mergeCell ref="D44:E44"/>
    <mergeCell ref="A45:C45"/>
    <mergeCell ref="G50:J50"/>
    <mergeCell ref="G51:J51"/>
    <mergeCell ref="A49:C49"/>
    <mergeCell ref="A50:C50"/>
    <mergeCell ref="D50:E50"/>
    <mergeCell ref="K50:L50"/>
    <mergeCell ref="M50:N50"/>
    <mergeCell ref="A51:C51"/>
    <mergeCell ref="D51:E51"/>
    <mergeCell ref="A37:C37"/>
    <mergeCell ref="A38:C38"/>
    <mergeCell ref="D38:E38"/>
    <mergeCell ref="A39:C39"/>
    <mergeCell ref="D39:E39"/>
    <mergeCell ref="A40:C40"/>
    <mergeCell ref="D40:E40"/>
    <mergeCell ref="A42:C42"/>
    <mergeCell ref="D42:E42"/>
    <mergeCell ref="G42:J42"/>
    <mergeCell ref="K42:L42"/>
    <mergeCell ref="M42:N42"/>
    <mergeCell ref="D43:E43"/>
    <mergeCell ref="M43:N43"/>
    <mergeCell ref="G45:J45"/>
    <mergeCell ref="G46:J46"/>
    <mergeCell ref="K46:L46"/>
    <mergeCell ref="M46:N46"/>
    <mergeCell ref="G43:J43"/>
    <mergeCell ref="K43:L43"/>
    <mergeCell ref="G44:J44"/>
    <mergeCell ref="K44:L44"/>
    <mergeCell ref="M44:N44"/>
    <mergeCell ref="D45:E45"/>
    <mergeCell ref="A46:C46"/>
    <mergeCell ref="D46:E46"/>
    <mergeCell ref="K51:L51"/>
    <mergeCell ref="M51:N51"/>
    <mergeCell ref="A52:C52"/>
    <mergeCell ref="D52:E52"/>
    <mergeCell ref="G52:J52"/>
    <mergeCell ref="K52:L52"/>
    <mergeCell ref="M52:N52"/>
    <mergeCell ref="G62:J62"/>
    <mergeCell ref="G63:J63"/>
    <mergeCell ref="K63:L63"/>
    <mergeCell ref="M63:N63"/>
    <mergeCell ref="G60:J60"/>
    <mergeCell ref="K60:L60"/>
    <mergeCell ref="G61:J61"/>
    <mergeCell ref="K61:L61"/>
    <mergeCell ref="M61:N61"/>
    <mergeCell ref="K62:L62"/>
    <mergeCell ref="M62:N62"/>
    <mergeCell ref="A53:C53"/>
    <mergeCell ref="D53:E53"/>
    <mergeCell ref="G53:J53"/>
    <mergeCell ref="K53:L53"/>
    <mergeCell ref="M53:N53"/>
    <mergeCell ref="D54:E54"/>
    <mergeCell ref="M54:N54"/>
    <mergeCell ref="G56:J56"/>
    <mergeCell ref="G57:J57"/>
    <mergeCell ref="K57:L57"/>
    <mergeCell ref="M57:N57"/>
    <mergeCell ref="G54:J54"/>
    <mergeCell ref="K54:L54"/>
    <mergeCell ref="G55:J55"/>
    <mergeCell ref="K55:L55"/>
    <mergeCell ref="M55:N55"/>
    <mergeCell ref="K56:L56"/>
    <mergeCell ref="M56:N56"/>
    <mergeCell ref="A58:C58"/>
    <mergeCell ref="D58:E58"/>
    <mergeCell ref="G58:J58"/>
    <mergeCell ref="K58:L58"/>
    <mergeCell ref="M58:N58"/>
    <mergeCell ref="A54:C54"/>
    <mergeCell ref="A55:C55"/>
    <mergeCell ref="D55:E55"/>
    <mergeCell ref="A56:C56"/>
    <mergeCell ref="D56:E56"/>
    <mergeCell ref="A57:C57"/>
    <mergeCell ref="D57:E57"/>
    <mergeCell ref="A59:C59"/>
    <mergeCell ref="D59:E59"/>
    <mergeCell ref="G59:J59"/>
    <mergeCell ref="K59:L59"/>
    <mergeCell ref="M59:N59"/>
    <mergeCell ref="D60:E60"/>
    <mergeCell ref="M60:N60"/>
    <mergeCell ref="A64:C64"/>
    <mergeCell ref="D64:E64"/>
    <mergeCell ref="G64:J64"/>
    <mergeCell ref="K64:L64"/>
    <mergeCell ref="M64:N64"/>
    <mergeCell ref="K65:L65"/>
    <mergeCell ref="M65:N65"/>
    <mergeCell ref="G65:J65"/>
    <mergeCell ref="G66:J66"/>
    <mergeCell ref="K66:L66"/>
    <mergeCell ref="M66:N66"/>
    <mergeCell ref="A60:C60"/>
    <mergeCell ref="A61:C61"/>
    <mergeCell ref="D61:E61"/>
    <mergeCell ref="A62:C62"/>
    <mergeCell ref="D62:E62"/>
    <mergeCell ref="A63:C63"/>
    <mergeCell ref="D63:E63"/>
    <mergeCell ref="A65:C65"/>
    <mergeCell ref="D65:E65"/>
    <mergeCell ref="A66:C66"/>
    <mergeCell ref="D66:E66"/>
    <mergeCell ref="G67:J67"/>
    <mergeCell ref="K67:L67"/>
    <mergeCell ref="M67:N67"/>
    <mergeCell ref="K70:L70"/>
    <mergeCell ref="M70:N70"/>
    <mergeCell ref="G68:J68"/>
    <mergeCell ref="K68:L68"/>
    <mergeCell ref="M68:N68"/>
    <mergeCell ref="G69:J69"/>
    <mergeCell ref="K69:L69"/>
    <mergeCell ref="M69:N69"/>
    <mergeCell ref="G70:J70"/>
    <mergeCell ref="K73:L73"/>
    <mergeCell ref="M73:N73"/>
    <mergeCell ref="G71:J71"/>
    <mergeCell ref="K71:L71"/>
    <mergeCell ref="M71:N71"/>
    <mergeCell ref="G72:J72"/>
    <mergeCell ref="K72:L72"/>
    <mergeCell ref="M72:N72"/>
    <mergeCell ref="G73:J73"/>
    <mergeCell ref="K76:L76"/>
    <mergeCell ref="M76:N76"/>
    <mergeCell ref="G74:J74"/>
    <mergeCell ref="K74:L74"/>
    <mergeCell ref="M74:N74"/>
    <mergeCell ref="G75:J75"/>
    <mergeCell ref="K75:L75"/>
    <mergeCell ref="M75:N75"/>
    <mergeCell ref="G76:J76"/>
    <mergeCell ref="K88:L88"/>
    <mergeCell ref="M88:N88"/>
    <mergeCell ref="G86:J86"/>
    <mergeCell ref="K86:L86"/>
    <mergeCell ref="M86:N86"/>
    <mergeCell ref="G87:J87"/>
    <mergeCell ref="K87:L87"/>
    <mergeCell ref="M87:N87"/>
    <mergeCell ref="G88:J88"/>
    <mergeCell ref="K85:L85"/>
    <mergeCell ref="M85:N85"/>
    <mergeCell ref="G83:J83"/>
    <mergeCell ref="K83:L83"/>
    <mergeCell ref="M83:N83"/>
    <mergeCell ref="G84:J84"/>
    <mergeCell ref="K84:L84"/>
    <mergeCell ref="M84:N84"/>
    <mergeCell ref="G85:J85"/>
    <mergeCell ref="K79:L79"/>
    <mergeCell ref="M79:N79"/>
    <mergeCell ref="G77:J77"/>
    <mergeCell ref="K77:L77"/>
    <mergeCell ref="M77:N77"/>
    <mergeCell ref="K91:L91"/>
    <mergeCell ref="M91:N91"/>
    <mergeCell ref="G89:J89"/>
    <mergeCell ref="K89:L89"/>
    <mergeCell ref="M89:N89"/>
    <mergeCell ref="G90:J90"/>
    <mergeCell ref="K90:L90"/>
    <mergeCell ref="M90:N90"/>
    <mergeCell ref="G91:J91"/>
    <mergeCell ref="K94:L94"/>
    <mergeCell ref="M94:N94"/>
    <mergeCell ref="G92:J92"/>
    <mergeCell ref="K92:L92"/>
    <mergeCell ref="M92:N92"/>
    <mergeCell ref="G93:J93"/>
    <mergeCell ref="K93:L93"/>
    <mergeCell ref="M93:N93"/>
    <mergeCell ref="G94:J94"/>
    <mergeCell ref="K97:L97"/>
    <mergeCell ref="M97:N97"/>
    <mergeCell ref="G95:J95"/>
    <mergeCell ref="K95:L95"/>
    <mergeCell ref="M95:N95"/>
    <mergeCell ref="G96:J96"/>
    <mergeCell ref="K96:L96"/>
    <mergeCell ref="M96:N96"/>
    <mergeCell ref="G97:J97"/>
    <mergeCell ref="K100:L100"/>
    <mergeCell ref="M100:N100"/>
    <mergeCell ref="G98:J98"/>
    <mergeCell ref="K98:L98"/>
    <mergeCell ref="M98:N98"/>
    <mergeCell ref="G99:J99"/>
    <mergeCell ref="K99:L99"/>
    <mergeCell ref="M99:N99"/>
    <mergeCell ref="G100:J100"/>
    <mergeCell ref="K103:L103"/>
    <mergeCell ref="M103:N103"/>
    <mergeCell ref="G101:J101"/>
    <mergeCell ref="K101:L101"/>
    <mergeCell ref="M101:N101"/>
    <mergeCell ref="G102:J102"/>
    <mergeCell ref="K102:L102"/>
    <mergeCell ref="M102:N102"/>
    <mergeCell ref="G103:J103"/>
    <mergeCell ref="K106:L106"/>
    <mergeCell ref="M106:N106"/>
    <mergeCell ref="G104:J104"/>
    <mergeCell ref="K104:L104"/>
    <mergeCell ref="M104:N104"/>
    <mergeCell ref="G105:J105"/>
    <mergeCell ref="K105:L105"/>
    <mergeCell ref="M105:N105"/>
    <mergeCell ref="G106:J106"/>
    <mergeCell ref="K109:L109"/>
    <mergeCell ref="M109:N109"/>
    <mergeCell ref="G107:J107"/>
    <mergeCell ref="K107:L107"/>
    <mergeCell ref="M107:N107"/>
    <mergeCell ref="G108:J108"/>
    <mergeCell ref="K108:L108"/>
    <mergeCell ref="M108:N108"/>
    <mergeCell ref="G109:J109"/>
    <mergeCell ref="K112:L112"/>
    <mergeCell ref="M112:N112"/>
    <mergeCell ref="G110:J110"/>
    <mergeCell ref="K110:L110"/>
    <mergeCell ref="M110:N110"/>
    <mergeCell ref="G111:J111"/>
    <mergeCell ref="K111:L111"/>
    <mergeCell ref="M111:N111"/>
    <mergeCell ref="G112:J112"/>
    <mergeCell ref="A67:C67"/>
    <mergeCell ref="D67:E67"/>
    <mergeCell ref="D68:E68"/>
    <mergeCell ref="A68:C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D75:E75"/>
    <mergeCell ref="A75:C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D82:E82"/>
    <mergeCell ref="A82:C82"/>
    <mergeCell ref="A83:C83"/>
    <mergeCell ref="D83:E83"/>
    <mergeCell ref="A84:C84"/>
    <mergeCell ref="D84:E84"/>
    <mergeCell ref="A85:C85"/>
    <mergeCell ref="D85:E85"/>
    <mergeCell ref="A107:C107"/>
    <mergeCell ref="D107:E107"/>
    <mergeCell ref="A108:C108"/>
    <mergeCell ref="D108:E108"/>
    <mergeCell ref="A109:C109"/>
    <mergeCell ref="D109:E109"/>
    <mergeCell ref="D110:E110"/>
    <mergeCell ref="A110:C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D96:E96"/>
    <mergeCell ref="A96:C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15:C115"/>
    <mergeCell ref="D115:E115"/>
    <mergeCell ref="A116:C116"/>
    <mergeCell ref="D116:E116"/>
    <mergeCell ref="D117:E117"/>
    <mergeCell ref="A117:C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D124:E124"/>
    <mergeCell ref="A124:C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D131:E131"/>
    <mergeCell ref="A131:C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D138:E138"/>
    <mergeCell ref="A138:C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D145:E145"/>
    <mergeCell ref="A145:C145"/>
    <mergeCell ref="A146:C146"/>
    <mergeCell ref="D146:E146"/>
    <mergeCell ref="A147:C147"/>
    <mergeCell ref="D147:E147"/>
    <mergeCell ref="A148:C148"/>
    <mergeCell ref="D148:E148"/>
    <mergeCell ref="A198:C198"/>
    <mergeCell ref="D198:E198"/>
    <mergeCell ref="A199:C199"/>
    <mergeCell ref="D199:E199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D159:E159"/>
    <mergeCell ref="A159:C159"/>
    <mergeCell ref="A160:C160"/>
    <mergeCell ref="D160:E160"/>
    <mergeCell ref="A200:C200"/>
    <mergeCell ref="D200:E200"/>
    <mergeCell ref="D201:E201"/>
    <mergeCell ref="A201:C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D208:E208"/>
    <mergeCell ref="A208:C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D215:E215"/>
    <mergeCell ref="A215:C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D222:E222"/>
    <mergeCell ref="A222:C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D229:E229"/>
    <mergeCell ref="A229:C229"/>
    <mergeCell ref="A230:C230"/>
    <mergeCell ref="D230:E230"/>
    <mergeCell ref="A231:C231"/>
    <mergeCell ref="D231:E231"/>
    <mergeCell ref="A232:C232"/>
    <mergeCell ref="D232:E232"/>
    <mergeCell ref="A86:C86"/>
    <mergeCell ref="D86:E86"/>
    <mergeCell ref="A87:C87"/>
    <mergeCell ref="D87:E87"/>
    <mergeCell ref="A88:C88"/>
    <mergeCell ref="D88:E88"/>
    <mergeCell ref="D89:E89"/>
    <mergeCell ref="A89:C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D103:E103"/>
    <mergeCell ref="A103:C103"/>
    <mergeCell ref="A104:C104"/>
    <mergeCell ref="D104:E104"/>
    <mergeCell ref="A105:C105"/>
    <mergeCell ref="D105:E105"/>
    <mergeCell ref="A106:C106"/>
    <mergeCell ref="D106:E106"/>
    <mergeCell ref="A236:C236"/>
    <mergeCell ref="A237:C237"/>
    <mergeCell ref="D237:E237"/>
    <mergeCell ref="A238:C238"/>
    <mergeCell ref="D238:E238"/>
    <mergeCell ref="A239:C239"/>
    <mergeCell ref="D239:E239"/>
    <mergeCell ref="A233:C233"/>
    <mergeCell ref="D233:E233"/>
    <mergeCell ref="A234:C234"/>
    <mergeCell ref="D234:E234"/>
    <mergeCell ref="A235:C235"/>
    <mergeCell ref="D235:E235"/>
    <mergeCell ref="D236:E236"/>
    <mergeCell ref="A149:C149"/>
    <mergeCell ref="D149:E149"/>
    <mergeCell ref="A150:C150"/>
    <mergeCell ref="D150:E150"/>
    <mergeCell ref="A151:C151"/>
    <mergeCell ref="D151:E151"/>
    <mergeCell ref="D152:E152"/>
    <mergeCell ref="A152:C152"/>
    <mergeCell ref="A153:C153"/>
    <mergeCell ref="D153:E153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D166:E166"/>
    <mergeCell ref="A166:C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D173:E173"/>
    <mergeCell ref="A173:C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D180:E180"/>
    <mergeCell ref="A180:C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D187:E187"/>
    <mergeCell ref="A187:C187"/>
    <mergeCell ref="A188:C188"/>
    <mergeCell ref="D188:E188"/>
    <mergeCell ref="A189:C189"/>
    <mergeCell ref="D189:E189"/>
    <mergeCell ref="A190:C190"/>
    <mergeCell ref="D190:E190"/>
    <mergeCell ref="K214:L214"/>
    <mergeCell ref="M214:N214"/>
    <mergeCell ref="G212:J212"/>
    <mergeCell ref="K212:L212"/>
    <mergeCell ref="M212:N212"/>
    <mergeCell ref="G213:J213"/>
    <mergeCell ref="K213:L213"/>
    <mergeCell ref="M213:N213"/>
    <mergeCell ref="G214:J214"/>
    <mergeCell ref="K365:L365"/>
    <mergeCell ref="M365:N365"/>
    <mergeCell ref="G363:J363"/>
    <mergeCell ref="K363:L363"/>
    <mergeCell ref="M363:N363"/>
    <mergeCell ref="G364:J364"/>
    <mergeCell ref="K364:L364"/>
    <mergeCell ref="M364:N364"/>
    <mergeCell ref="G365:J365"/>
    <mergeCell ref="K269:L269"/>
    <mergeCell ref="M269:N269"/>
    <mergeCell ref="G267:J267"/>
    <mergeCell ref="K267:L267"/>
    <mergeCell ref="M267:N267"/>
    <mergeCell ref="G268:J268"/>
    <mergeCell ref="K268:L268"/>
    <mergeCell ref="M268:N268"/>
    <mergeCell ref="M271:N271"/>
    <mergeCell ref="G272:J272"/>
    <mergeCell ref="K275:L275"/>
    <mergeCell ref="M275:N275"/>
    <mergeCell ref="G273:J273"/>
    <mergeCell ref="K273:L273"/>
    <mergeCell ref="M273:N273"/>
    <mergeCell ref="G274:J274"/>
    <mergeCell ref="K274:L274"/>
    <mergeCell ref="M274:N274"/>
    <mergeCell ref="G275:J275"/>
    <mergeCell ref="G366:J366"/>
    <mergeCell ref="K366:L366"/>
    <mergeCell ref="M366:N366"/>
    <mergeCell ref="K344:L344"/>
    <mergeCell ref="M344:N344"/>
    <mergeCell ref="G342:J342"/>
    <mergeCell ref="K342:L342"/>
    <mergeCell ref="M342:N342"/>
    <mergeCell ref="G343:J343"/>
    <mergeCell ref="K343:L343"/>
    <mergeCell ref="M343:N343"/>
    <mergeCell ref="G344:J344"/>
    <mergeCell ref="K347:L347"/>
    <mergeCell ref="M347:N347"/>
    <mergeCell ref="G345:J345"/>
    <mergeCell ref="K345:L345"/>
    <mergeCell ref="M345:N345"/>
    <mergeCell ref="G346:J346"/>
    <mergeCell ref="K346:L346"/>
    <mergeCell ref="M346:N346"/>
    <mergeCell ref="G347:J347"/>
    <mergeCell ref="G355:J355"/>
    <mergeCell ref="K355:L355"/>
    <mergeCell ref="M355:N355"/>
    <mergeCell ref="G356:J356"/>
    <mergeCell ref="K359:L359"/>
    <mergeCell ref="M359:N359"/>
    <mergeCell ref="G357:J357"/>
    <mergeCell ref="K357:L357"/>
    <mergeCell ref="M357:N357"/>
    <mergeCell ref="G358:J358"/>
    <mergeCell ref="K358:L358"/>
    <mergeCell ref="M358:N358"/>
    <mergeCell ref="G359:J359"/>
    <mergeCell ref="K350:L350"/>
    <mergeCell ref="M350:N350"/>
    <mergeCell ref="G348:J348"/>
    <mergeCell ref="K348:L348"/>
    <mergeCell ref="M348:N348"/>
    <mergeCell ref="G349:J349"/>
    <mergeCell ref="K349:L349"/>
    <mergeCell ref="M349:N349"/>
    <mergeCell ref="G350:J350"/>
    <mergeCell ref="K353:L353"/>
    <mergeCell ref="M353:N353"/>
    <mergeCell ref="G351:J351"/>
    <mergeCell ref="K351:L351"/>
    <mergeCell ref="M351:N351"/>
    <mergeCell ref="G352:J352"/>
    <mergeCell ref="K352:L352"/>
    <mergeCell ref="M352:N352"/>
    <mergeCell ref="G353:J353"/>
    <mergeCell ref="K378:L378"/>
    <mergeCell ref="M378:N378"/>
    <mergeCell ref="G376:J376"/>
    <mergeCell ref="K376:L376"/>
    <mergeCell ref="M376:N376"/>
    <mergeCell ref="G377:J377"/>
    <mergeCell ref="K377:L377"/>
    <mergeCell ref="M377:N377"/>
    <mergeCell ref="G378:J378"/>
    <mergeCell ref="K372:L372"/>
    <mergeCell ref="M372:N372"/>
    <mergeCell ref="G370:J370"/>
    <mergeCell ref="K370:L370"/>
    <mergeCell ref="M370:N370"/>
    <mergeCell ref="G371:J371"/>
    <mergeCell ref="K371:L371"/>
    <mergeCell ref="M371:N371"/>
    <mergeCell ref="G372:J372"/>
    <mergeCell ref="K375:L375"/>
    <mergeCell ref="M375:N375"/>
    <mergeCell ref="G373:J373"/>
    <mergeCell ref="K373:L373"/>
    <mergeCell ref="M373:N373"/>
    <mergeCell ref="K341:L341"/>
    <mergeCell ref="M341:N341"/>
    <mergeCell ref="G339:J339"/>
    <mergeCell ref="K339:L339"/>
    <mergeCell ref="M339:N339"/>
    <mergeCell ref="G340:J340"/>
    <mergeCell ref="K340:L340"/>
    <mergeCell ref="M340:N340"/>
    <mergeCell ref="G341:J341"/>
    <mergeCell ref="K369:L369"/>
    <mergeCell ref="M369:N369"/>
    <mergeCell ref="G367:J367"/>
    <mergeCell ref="K367:L367"/>
    <mergeCell ref="M367:N367"/>
    <mergeCell ref="G368:J368"/>
    <mergeCell ref="K368:L368"/>
    <mergeCell ref="M368:N368"/>
    <mergeCell ref="G369:J369"/>
    <mergeCell ref="K362:L362"/>
    <mergeCell ref="M362:N362"/>
    <mergeCell ref="G360:J360"/>
    <mergeCell ref="K360:L360"/>
    <mergeCell ref="M360:N360"/>
    <mergeCell ref="G361:J361"/>
    <mergeCell ref="K361:L361"/>
    <mergeCell ref="M361:N361"/>
    <mergeCell ref="G362:J362"/>
    <mergeCell ref="K356:L356"/>
    <mergeCell ref="M356:N356"/>
    <mergeCell ref="G354:J354"/>
    <mergeCell ref="K354:L354"/>
    <mergeCell ref="M354:N354"/>
    <mergeCell ref="G379:J379"/>
    <mergeCell ref="K379:L379"/>
    <mergeCell ref="M379:N379"/>
    <mergeCell ref="K323:L323"/>
    <mergeCell ref="M323:N323"/>
    <mergeCell ref="G321:J321"/>
    <mergeCell ref="K321:L321"/>
    <mergeCell ref="M321:N321"/>
    <mergeCell ref="G322:J322"/>
    <mergeCell ref="K322:L322"/>
    <mergeCell ref="M322:N322"/>
    <mergeCell ref="G323:J323"/>
    <mergeCell ref="K326:L326"/>
    <mergeCell ref="M326:N326"/>
    <mergeCell ref="G324:J324"/>
    <mergeCell ref="K324:L324"/>
    <mergeCell ref="M324:N324"/>
    <mergeCell ref="G325:J325"/>
    <mergeCell ref="K325:L325"/>
    <mergeCell ref="M325:N325"/>
    <mergeCell ref="G326:J326"/>
    <mergeCell ref="K329:L329"/>
    <mergeCell ref="M329:N329"/>
    <mergeCell ref="G327:J327"/>
    <mergeCell ref="K327:L327"/>
    <mergeCell ref="M327:N327"/>
    <mergeCell ref="G328:J328"/>
    <mergeCell ref="K328:L328"/>
    <mergeCell ref="M328:N328"/>
    <mergeCell ref="G329:J329"/>
    <mergeCell ref="K332:L332"/>
    <mergeCell ref="M332:N332"/>
    <mergeCell ref="G330:J330"/>
    <mergeCell ref="K330:L330"/>
    <mergeCell ref="M330:N330"/>
    <mergeCell ref="G331:J331"/>
    <mergeCell ref="K331:L331"/>
    <mergeCell ref="M331:N331"/>
    <mergeCell ref="G332:J332"/>
    <mergeCell ref="K335:L335"/>
    <mergeCell ref="M335:N335"/>
    <mergeCell ref="G333:J333"/>
    <mergeCell ref="K333:L333"/>
    <mergeCell ref="M333:N333"/>
    <mergeCell ref="G334:J334"/>
    <mergeCell ref="K334:L334"/>
    <mergeCell ref="M334:N334"/>
    <mergeCell ref="G335:J335"/>
    <mergeCell ref="K338:L338"/>
    <mergeCell ref="M338:N338"/>
    <mergeCell ref="G336:J336"/>
    <mergeCell ref="K336:L336"/>
    <mergeCell ref="M336:N336"/>
    <mergeCell ref="G337:J337"/>
    <mergeCell ref="K337:L337"/>
    <mergeCell ref="M337:N337"/>
    <mergeCell ref="G338:J338"/>
    <mergeCell ref="G374:J374"/>
    <mergeCell ref="K374:L374"/>
    <mergeCell ref="M374:N374"/>
    <mergeCell ref="G375:J375"/>
    <mergeCell ref="K412:L412"/>
    <mergeCell ref="M412:N412"/>
    <mergeCell ref="G410:J410"/>
    <mergeCell ref="K410:L410"/>
    <mergeCell ref="M410:N410"/>
    <mergeCell ref="G411:J411"/>
    <mergeCell ref="K411:L411"/>
    <mergeCell ref="M411:N411"/>
    <mergeCell ref="G412:J412"/>
    <mergeCell ref="A363:C363"/>
    <mergeCell ref="D363:E363"/>
    <mergeCell ref="A364:C364"/>
    <mergeCell ref="D364:E364"/>
    <mergeCell ref="A365:C365"/>
    <mergeCell ref="D365:E365"/>
    <mergeCell ref="D366:E366"/>
    <mergeCell ref="A366:C366"/>
    <mergeCell ref="A367:C367"/>
    <mergeCell ref="D367:E367"/>
    <mergeCell ref="A368:C368"/>
    <mergeCell ref="D368:E368"/>
    <mergeCell ref="A369:C369"/>
    <mergeCell ref="D369:E369"/>
    <mergeCell ref="K382:L382"/>
    <mergeCell ref="M382:N382"/>
    <mergeCell ref="G380:J380"/>
    <mergeCell ref="K380:L380"/>
    <mergeCell ref="M380:N380"/>
    <mergeCell ref="G381:J381"/>
    <mergeCell ref="K381:L381"/>
    <mergeCell ref="M381:N381"/>
    <mergeCell ref="G382:J382"/>
    <mergeCell ref="K385:L385"/>
    <mergeCell ref="M385:N385"/>
    <mergeCell ref="G383:J383"/>
    <mergeCell ref="K383:L383"/>
    <mergeCell ref="M383:N383"/>
    <mergeCell ref="G384:J384"/>
    <mergeCell ref="K384:L384"/>
    <mergeCell ref="M384:N384"/>
    <mergeCell ref="G385:J385"/>
    <mergeCell ref="G413:J413"/>
    <mergeCell ref="K413:L413"/>
    <mergeCell ref="M413:N413"/>
    <mergeCell ref="K391:L391"/>
    <mergeCell ref="M391:N391"/>
    <mergeCell ref="G389:J389"/>
    <mergeCell ref="K389:L389"/>
    <mergeCell ref="M389:N389"/>
    <mergeCell ref="G390:J390"/>
    <mergeCell ref="K390:L390"/>
    <mergeCell ref="M390:N390"/>
    <mergeCell ref="G391:J391"/>
    <mergeCell ref="K394:L394"/>
    <mergeCell ref="M394:N394"/>
    <mergeCell ref="G392:J392"/>
    <mergeCell ref="K392:L392"/>
    <mergeCell ref="M392:N392"/>
    <mergeCell ref="G393:J393"/>
    <mergeCell ref="K393:L393"/>
    <mergeCell ref="M393:N393"/>
    <mergeCell ref="G394:J394"/>
    <mergeCell ref="K397:L397"/>
    <mergeCell ref="M397:N397"/>
    <mergeCell ref="G395:J395"/>
    <mergeCell ref="K395:L395"/>
    <mergeCell ref="M395:N395"/>
    <mergeCell ref="G396:J396"/>
    <mergeCell ref="K396:L396"/>
    <mergeCell ref="M396:N396"/>
    <mergeCell ref="G397:J397"/>
    <mergeCell ref="K400:L400"/>
    <mergeCell ref="M400:N400"/>
    <mergeCell ref="G398:J398"/>
    <mergeCell ref="K398:L398"/>
    <mergeCell ref="M398:N398"/>
    <mergeCell ref="G399:J399"/>
    <mergeCell ref="K399:L399"/>
    <mergeCell ref="M399:N399"/>
    <mergeCell ref="G400:J400"/>
    <mergeCell ref="K409:L409"/>
    <mergeCell ref="M409:N409"/>
    <mergeCell ref="G407:J407"/>
    <mergeCell ref="K407:L407"/>
    <mergeCell ref="M407:N407"/>
    <mergeCell ref="G408:J408"/>
    <mergeCell ref="K408:L408"/>
    <mergeCell ref="M408:N408"/>
    <mergeCell ref="G409:J409"/>
    <mergeCell ref="K403:L403"/>
    <mergeCell ref="M403:N403"/>
    <mergeCell ref="G401:J401"/>
    <mergeCell ref="K401:L401"/>
    <mergeCell ref="M401:N401"/>
    <mergeCell ref="G402:J402"/>
    <mergeCell ref="K402:L402"/>
    <mergeCell ref="M402:N402"/>
    <mergeCell ref="G403:J403"/>
    <mergeCell ref="K406:L406"/>
    <mergeCell ref="M406:N406"/>
    <mergeCell ref="G404:J404"/>
    <mergeCell ref="K404:L404"/>
    <mergeCell ref="M404:N404"/>
    <mergeCell ref="G405:J405"/>
    <mergeCell ref="K405:L405"/>
    <mergeCell ref="M405:N405"/>
    <mergeCell ref="G406:J406"/>
  </mergeCells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T1000"/>
  <sheetViews>
    <sheetView showGridLines="0" zoomScale="70" zoomScaleNormal="70" workbookViewId="0">
      <pane ySplit="6" topLeftCell="A7" activePane="bottomLeft" state="frozen"/>
      <selection pane="bottomLeft" activeCell="D8" sqref="D8:E8"/>
    </sheetView>
  </sheetViews>
  <sheetFormatPr baseColWidth="10" defaultColWidth="12.5703125" defaultRowHeight="12.75"/>
  <cols>
    <col min="1" max="2" width="12.5703125" style="82" customWidth="1"/>
    <col min="3" max="3" width="13.5703125" style="82" customWidth="1"/>
    <col min="4" max="5" width="12.5703125" style="82" customWidth="1"/>
    <col min="6" max="6" width="24.7109375" style="82" customWidth="1"/>
    <col min="7" max="7" width="6.5703125" style="82" customWidth="1"/>
    <col min="8" max="8" width="5.42578125" style="82" customWidth="1"/>
    <col min="9" max="9" width="5.140625" style="82" customWidth="1"/>
    <col min="10" max="10" width="6.7109375" style="82" customWidth="1"/>
    <col min="11" max="11" width="10.5703125" style="82" customWidth="1"/>
    <col min="12" max="12" width="11.28515625" style="82" customWidth="1"/>
    <col min="13" max="14" width="12.5703125" style="82"/>
    <col min="15" max="15" width="18.140625" style="82" customWidth="1"/>
    <col min="16" max="16" width="19" style="82" customWidth="1"/>
    <col min="17" max="17" width="20" style="82" customWidth="1"/>
    <col min="18" max="18" width="18.28515625" style="82" customWidth="1"/>
    <col min="19" max="19" width="17.85546875" style="82" customWidth="1"/>
    <col min="20" max="20" width="18.28515625" style="82" customWidth="1"/>
    <col min="21" max="16384" width="12.5703125" style="82"/>
  </cols>
  <sheetData>
    <row r="1" spans="1:20" ht="18">
      <c r="A1" s="77"/>
      <c r="B1" s="78"/>
      <c r="C1" s="79"/>
      <c r="D1" s="11" t="s">
        <v>1518</v>
      </c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1"/>
    </row>
    <row r="2" spans="1:20">
      <c r="A2" s="83"/>
      <c r="B2" s="80"/>
      <c r="C2" s="81"/>
      <c r="D2" s="7" t="s">
        <v>1490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9"/>
    </row>
    <row r="3" spans="1:20">
      <c r="A3" s="84"/>
      <c r="B3" s="85"/>
      <c r="C3" s="86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6"/>
    </row>
    <row r="4" spans="1:20" ht="15">
      <c r="A4" s="87"/>
      <c r="B4" s="85"/>
      <c r="C4" s="85"/>
      <c r="D4" s="9" t="s">
        <v>1</v>
      </c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9"/>
    </row>
    <row r="5" spans="1:20" ht="15">
      <c r="A5" s="90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6"/>
    </row>
    <row r="6" spans="1:20" ht="63">
      <c r="A6" s="8" t="s">
        <v>9</v>
      </c>
      <c r="B6" s="88"/>
      <c r="C6" s="89"/>
      <c r="D6" s="8" t="s">
        <v>10</v>
      </c>
      <c r="E6" s="89"/>
      <c r="F6" s="1" t="s">
        <v>11</v>
      </c>
      <c r="G6" s="8" t="s">
        <v>12</v>
      </c>
      <c r="H6" s="88"/>
      <c r="I6" s="88"/>
      <c r="J6" s="89"/>
      <c r="K6" s="8" t="s">
        <v>13</v>
      </c>
      <c r="L6" s="89"/>
      <c r="M6" s="8" t="s">
        <v>14</v>
      </c>
      <c r="N6" s="89"/>
      <c r="O6" s="1" t="s">
        <v>1491</v>
      </c>
      <c r="P6" s="1" t="s">
        <v>1492</v>
      </c>
      <c r="Q6" s="1" t="s">
        <v>1493</v>
      </c>
      <c r="R6" s="1" t="s">
        <v>1494</v>
      </c>
      <c r="S6" s="1" t="s">
        <v>1495</v>
      </c>
      <c r="T6" s="1" t="s">
        <v>1496</v>
      </c>
    </row>
    <row r="7" spans="1:20" ht="14.25">
      <c r="A7" s="6" t="s">
        <v>18</v>
      </c>
      <c r="B7" s="88"/>
      <c r="C7" s="89"/>
      <c r="D7" s="6" t="s">
        <v>19</v>
      </c>
      <c r="E7" s="89"/>
      <c r="F7" s="2" t="s">
        <v>20</v>
      </c>
      <c r="G7" s="6" t="s">
        <v>21</v>
      </c>
      <c r="H7" s="88"/>
      <c r="I7" s="88"/>
      <c r="J7" s="89"/>
      <c r="K7" s="6" t="s">
        <v>22</v>
      </c>
      <c r="L7" s="89"/>
      <c r="M7" s="6" t="s">
        <v>23</v>
      </c>
      <c r="N7" s="89"/>
      <c r="O7" s="3">
        <v>0</v>
      </c>
      <c r="P7" s="2">
        <v>0</v>
      </c>
      <c r="Q7" s="2">
        <v>0</v>
      </c>
      <c r="R7" s="2">
        <v>0</v>
      </c>
      <c r="S7" s="3">
        <v>0</v>
      </c>
      <c r="T7" s="3">
        <f>O7+(P7*'Total Mantenimiento Anual 2021'!$N$7)+(R7*'Total Mantenimiento Anual 2021'!$N$7)+S7</f>
        <v>0</v>
      </c>
    </row>
    <row r="8" spans="1:20" ht="14.25">
      <c r="A8" s="6" t="s">
        <v>18</v>
      </c>
      <c r="B8" s="88"/>
      <c r="C8" s="89"/>
      <c r="D8" s="6" t="s">
        <v>19</v>
      </c>
      <c r="E8" s="89"/>
      <c r="F8" s="2" t="s">
        <v>20</v>
      </c>
      <c r="G8" s="6" t="s">
        <v>24</v>
      </c>
      <c r="H8" s="88"/>
      <c r="I8" s="88"/>
      <c r="J8" s="89"/>
      <c r="K8" s="6" t="s">
        <v>25</v>
      </c>
      <c r="L8" s="89"/>
      <c r="M8" s="6" t="s">
        <v>23</v>
      </c>
      <c r="N8" s="89"/>
      <c r="O8" s="3">
        <v>0</v>
      </c>
      <c r="P8" s="2">
        <v>0</v>
      </c>
      <c r="Q8" s="2">
        <v>0</v>
      </c>
      <c r="R8" s="2">
        <v>0</v>
      </c>
      <c r="S8" s="3">
        <v>0</v>
      </c>
      <c r="T8" s="3">
        <f>O8+(P8*'Total Mantenimiento Anual 2021'!$N$7)+(R8*'Total Mantenimiento Anual 2021'!$N$7)+S8</f>
        <v>0</v>
      </c>
    </row>
    <row r="9" spans="1:20" ht="14.25">
      <c r="A9" s="6" t="s">
        <v>18</v>
      </c>
      <c r="B9" s="88"/>
      <c r="C9" s="89"/>
      <c r="D9" s="6" t="s">
        <v>19</v>
      </c>
      <c r="E9" s="89"/>
      <c r="F9" s="2" t="s">
        <v>20</v>
      </c>
      <c r="G9" s="6" t="s">
        <v>26</v>
      </c>
      <c r="H9" s="88"/>
      <c r="I9" s="88"/>
      <c r="J9" s="89"/>
      <c r="K9" s="6" t="s">
        <v>27</v>
      </c>
      <c r="L9" s="89"/>
      <c r="M9" s="6" t="s">
        <v>23</v>
      </c>
      <c r="N9" s="89"/>
      <c r="O9" s="3">
        <v>0</v>
      </c>
      <c r="P9" s="2">
        <v>0</v>
      </c>
      <c r="Q9" s="2">
        <v>0</v>
      </c>
      <c r="R9" s="2">
        <v>0</v>
      </c>
      <c r="S9" s="3">
        <v>0</v>
      </c>
      <c r="T9" s="3">
        <f>O9+(P9*'Total Mantenimiento Anual 2021'!$N$7)+(R9*'Total Mantenimiento Anual 2021'!$N$7)+S9</f>
        <v>0</v>
      </c>
    </row>
    <row r="10" spans="1:20" ht="14.25">
      <c r="A10" s="6" t="s">
        <v>18</v>
      </c>
      <c r="B10" s="88"/>
      <c r="C10" s="89"/>
      <c r="D10" s="6" t="s">
        <v>19</v>
      </c>
      <c r="E10" s="89"/>
      <c r="F10" s="2" t="s">
        <v>20</v>
      </c>
      <c r="G10" s="6" t="s">
        <v>28</v>
      </c>
      <c r="H10" s="88"/>
      <c r="I10" s="88"/>
      <c r="J10" s="89"/>
      <c r="K10" s="6" t="s">
        <v>29</v>
      </c>
      <c r="L10" s="89"/>
      <c r="M10" s="6" t="s">
        <v>30</v>
      </c>
      <c r="N10" s="89"/>
      <c r="O10" s="3">
        <v>0</v>
      </c>
      <c r="P10" s="2">
        <v>0</v>
      </c>
      <c r="Q10" s="2">
        <v>0</v>
      </c>
      <c r="R10" s="2">
        <v>0</v>
      </c>
      <c r="S10" s="3">
        <v>0</v>
      </c>
      <c r="T10" s="3">
        <f>O10+(P10*'Total Mantenimiento Anual 2021'!$N$7)+(R10*'Total Mantenimiento Anual 2021'!$N$7)+S10</f>
        <v>0</v>
      </c>
    </row>
    <row r="11" spans="1:20" ht="14.25">
      <c r="A11" s="6" t="s">
        <v>18</v>
      </c>
      <c r="B11" s="88"/>
      <c r="C11" s="89"/>
      <c r="D11" s="6" t="s">
        <v>19</v>
      </c>
      <c r="E11" s="89"/>
      <c r="F11" s="2" t="s">
        <v>20</v>
      </c>
      <c r="G11" s="6" t="s">
        <v>31</v>
      </c>
      <c r="H11" s="88"/>
      <c r="I11" s="88"/>
      <c r="J11" s="89"/>
      <c r="K11" s="6" t="s">
        <v>32</v>
      </c>
      <c r="L11" s="89"/>
      <c r="M11" s="6" t="s">
        <v>30</v>
      </c>
      <c r="N11" s="89"/>
      <c r="O11" s="3">
        <v>0</v>
      </c>
      <c r="P11" s="2">
        <v>0</v>
      </c>
      <c r="Q11" s="2">
        <v>1</v>
      </c>
      <c r="R11" s="2">
        <v>1</v>
      </c>
      <c r="S11" s="3">
        <v>0</v>
      </c>
      <c r="T11" s="3">
        <f>O11+(P11*'Total Mantenimiento Anual 2021'!$N$7)+(R11*'Total Mantenimiento Anual 2021'!$N$7)+S11</f>
        <v>9259.2592592592591</v>
      </c>
    </row>
    <row r="12" spans="1:20" ht="14.25">
      <c r="A12" s="6" t="s">
        <v>18</v>
      </c>
      <c r="B12" s="88"/>
      <c r="C12" s="89"/>
      <c r="D12" s="6" t="s">
        <v>19</v>
      </c>
      <c r="E12" s="89"/>
      <c r="F12" s="2" t="s">
        <v>20</v>
      </c>
      <c r="G12" s="6" t="s">
        <v>33</v>
      </c>
      <c r="H12" s="88"/>
      <c r="I12" s="88"/>
      <c r="J12" s="89"/>
      <c r="K12" s="6" t="s">
        <v>34</v>
      </c>
      <c r="L12" s="89"/>
      <c r="M12" s="6" t="s">
        <v>35</v>
      </c>
      <c r="N12" s="89"/>
      <c r="O12" s="3">
        <v>0</v>
      </c>
      <c r="P12" s="2">
        <v>0</v>
      </c>
      <c r="Q12" s="2">
        <v>0</v>
      </c>
      <c r="R12" s="2">
        <v>0</v>
      </c>
      <c r="S12" s="3">
        <v>0</v>
      </c>
      <c r="T12" s="3">
        <f>O12+(P12*'Total Mantenimiento Anual 2021'!$N$7)+(R12*'Total Mantenimiento Anual 2021'!$N$7)+S12</f>
        <v>0</v>
      </c>
    </row>
    <row r="13" spans="1:20" ht="14.25">
      <c r="A13" s="6" t="s">
        <v>36</v>
      </c>
      <c r="B13" s="88"/>
      <c r="C13" s="89"/>
      <c r="D13" s="6" t="s">
        <v>37</v>
      </c>
      <c r="E13" s="89"/>
      <c r="F13" s="2" t="s">
        <v>38</v>
      </c>
      <c r="G13" s="6" t="s">
        <v>39</v>
      </c>
      <c r="H13" s="88"/>
      <c r="I13" s="88"/>
      <c r="J13" s="89"/>
      <c r="K13" s="6" t="s">
        <v>1497</v>
      </c>
      <c r="L13" s="89"/>
      <c r="M13" s="6" t="s">
        <v>40</v>
      </c>
      <c r="N13" s="89"/>
      <c r="O13" s="3">
        <v>0</v>
      </c>
      <c r="P13" s="2">
        <v>0</v>
      </c>
      <c r="Q13" s="2">
        <v>0</v>
      </c>
      <c r="R13" s="2">
        <v>0</v>
      </c>
      <c r="S13" s="3">
        <v>0</v>
      </c>
      <c r="T13" s="3">
        <f>O13+(P13*'Total Mantenimiento Anual 2021'!$N$7)+(R13*'Total Mantenimiento Anual 2021'!$N$7)+S13</f>
        <v>0</v>
      </c>
    </row>
    <row r="14" spans="1:20" ht="42.75">
      <c r="A14" s="6" t="s">
        <v>41</v>
      </c>
      <c r="B14" s="88"/>
      <c r="C14" s="89"/>
      <c r="D14" s="6" t="s">
        <v>42</v>
      </c>
      <c r="E14" s="89"/>
      <c r="F14" s="2" t="s">
        <v>43</v>
      </c>
      <c r="G14" s="6" t="s">
        <v>44</v>
      </c>
      <c r="H14" s="88"/>
      <c r="I14" s="88"/>
      <c r="J14" s="89"/>
      <c r="K14" s="6" t="s">
        <v>45</v>
      </c>
      <c r="L14" s="89"/>
      <c r="M14" s="6" t="s">
        <v>30</v>
      </c>
      <c r="N14" s="89"/>
      <c r="O14" s="3">
        <v>0</v>
      </c>
      <c r="P14" s="2">
        <v>0</v>
      </c>
      <c r="Q14" s="2">
        <v>0</v>
      </c>
      <c r="R14" s="2">
        <v>0</v>
      </c>
      <c r="S14" s="3">
        <v>0</v>
      </c>
      <c r="T14" s="3">
        <f>O14+(P14*'Total Mantenimiento Anual 2021'!$N$7)+(R14*'Total Mantenimiento Anual 2021'!$N$7)+S14</f>
        <v>0</v>
      </c>
    </row>
    <row r="15" spans="1:20" ht="42.75">
      <c r="A15" s="6" t="s">
        <v>41</v>
      </c>
      <c r="B15" s="88"/>
      <c r="C15" s="89"/>
      <c r="D15" s="6" t="s">
        <v>46</v>
      </c>
      <c r="E15" s="89"/>
      <c r="F15" s="2" t="s">
        <v>43</v>
      </c>
      <c r="G15" s="6" t="s">
        <v>47</v>
      </c>
      <c r="H15" s="88"/>
      <c r="I15" s="88"/>
      <c r="J15" s="89"/>
      <c r="K15" s="6" t="s">
        <v>48</v>
      </c>
      <c r="L15" s="89"/>
      <c r="M15" s="6" t="s">
        <v>30</v>
      </c>
      <c r="N15" s="89"/>
      <c r="O15" s="3">
        <v>0</v>
      </c>
      <c r="P15" s="2">
        <v>0</v>
      </c>
      <c r="Q15" s="2">
        <v>0</v>
      </c>
      <c r="R15" s="2">
        <v>0</v>
      </c>
      <c r="S15" s="3">
        <v>0</v>
      </c>
      <c r="T15" s="3">
        <f>O15+(P15*'Total Mantenimiento Anual 2021'!$N$7)+(R15*'Total Mantenimiento Anual 2021'!$N$7)+S15</f>
        <v>0</v>
      </c>
    </row>
    <row r="16" spans="1:20" ht="42.75">
      <c r="A16" s="6" t="s">
        <v>41</v>
      </c>
      <c r="B16" s="88"/>
      <c r="C16" s="89"/>
      <c r="D16" s="6" t="s">
        <v>46</v>
      </c>
      <c r="E16" s="89"/>
      <c r="F16" s="2" t="s">
        <v>43</v>
      </c>
      <c r="G16" s="6" t="s">
        <v>49</v>
      </c>
      <c r="H16" s="88"/>
      <c r="I16" s="88"/>
      <c r="J16" s="89"/>
      <c r="K16" s="6" t="s">
        <v>50</v>
      </c>
      <c r="L16" s="89"/>
      <c r="M16" s="6" t="s">
        <v>30</v>
      </c>
      <c r="N16" s="89"/>
      <c r="O16" s="3">
        <v>0</v>
      </c>
      <c r="P16" s="2">
        <v>8</v>
      </c>
      <c r="Q16" s="2">
        <v>2</v>
      </c>
      <c r="R16" s="2">
        <v>9</v>
      </c>
      <c r="S16" s="3">
        <v>59779652</v>
      </c>
      <c r="T16" s="3">
        <f>O16+(P16*'Total Mantenimiento Anual 2021'!$N$7)+(R16*'Total Mantenimiento Anual 2021'!$N$7)+S16</f>
        <v>59937059.40740741</v>
      </c>
    </row>
    <row r="17" spans="1:20" ht="42.75">
      <c r="A17" s="6" t="s">
        <v>41</v>
      </c>
      <c r="B17" s="88"/>
      <c r="C17" s="89"/>
      <c r="D17" s="6" t="s">
        <v>51</v>
      </c>
      <c r="E17" s="89"/>
      <c r="F17" s="2" t="s">
        <v>43</v>
      </c>
      <c r="G17" s="6" t="s">
        <v>52</v>
      </c>
      <c r="H17" s="88"/>
      <c r="I17" s="88"/>
      <c r="J17" s="89"/>
      <c r="K17" s="6" t="s">
        <v>53</v>
      </c>
      <c r="L17" s="89"/>
      <c r="M17" s="6" t="s">
        <v>30</v>
      </c>
      <c r="N17" s="89"/>
      <c r="O17" s="3">
        <v>0</v>
      </c>
      <c r="P17" s="2">
        <v>0</v>
      </c>
      <c r="Q17" s="2">
        <v>0</v>
      </c>
      <c r="R17" s="2">
        <v>0</v>
      </c>
      <c r="S17" s="3">
        <v>0</v>
      </c>
      <c r="T17" s="3">
        <f>O17+(P17*'Total Mantenimiento Anual 2021'!$N$7)+(R17*'Total Mantenimiento Anual 2021'!$N$7)+S17</f>
        <v>0</v>
      </c>
    </row>
    <row r="18" spans="1:20" ht="14.25">
      <c r="A18" s="6" t="s">
        <v>54</v>
      </c>
      <c r="B18" s="88"/>
      <c r="C18" s="89"/>
      <c r="D18" s="6" t="s">
        <v>55</v>
      </c>
      <c r="E18" s="89"/>
      <c r="F18" s="2" t="s">
        <v>56</v>
      </c>
      <c r="G18" s="6" t="s">
        <v>57</v>
      </c>
      <c r="H18" s="88"/>
      <c r="I18" s="88"/>
      <c r="J18" s="89"/>
      <c r="K18" s="6" t="s">
        <v>58</v>
      </c>
      <c r="L18" s="89"/>
      <c r="M18" s="6" t="s">
        <v>23</v>
      </c>
      <c r="N18" s="89"/>
      <c r="O18" s="3">
        <v>0</v>
      </c>
      <c r="P18" s="2">
        <v>0</v>
      </c>
      <c r="Q18" s="2">
        <v>0</v>
      </c>
      <c r="R18" s="2">
        <v>0</v>
      </c>
      <c r="S18" s="3">
        <v>0</v>
      </c>
      <c r="T18" s="3">
        <f>O18+(P18*'Total Mantenimiento Anual 2021'!$N$7)+(R18*'Total Mantenimiento Anual 2021'!$N$7)+S18</f>
        <v>0</v>
      </c>
    </row>
    <row r="19" spans="1:20" ht="14.25">
      <c r="A19" s="6" t="s">
        <v>54</v>
      </c>
      <c r="B19" s="88"/>
      <c r="C19" s="89"/>
      <c r="D19" s="6" t="s">
        <v>59</v>
      </c>
      <c r="E19" s="89"/>
      <c r="F19" s="2" t="s">
        <v>60</v>
      </c>
      <c r="G19" s="6" t="s">
        <v>61</v>
      </c>
      <c r="H19" s="88"/>
      <c r="I19" s="88"/>
      <c r="J19" s="89"/>
      <c r="K19" s="6" t="s">
        <v>62</v>
      </c>
      <c r="L19" s="89"/>
      <c r="M19" s="6" t="s">
        <v>23</v>
      </c>
      <c r="N19" s="89"/>
      <c r="O19" s="3">
        <v>0</v>
      </c>
      <c r="P19" s="2">
        <v>0</v>
      </c>
      <c r="Q19" s="2">
        <v>0</v>
      </c>
      <c r="R19" s="2">
        <v>0</v>
      </c>
      <c r="S19" s="3">
        <v>0</v>
      </c>
      <c r="T19" s="3">
        <f>O19+(P19*'Total Mantenimiento Anual 2021'!$N$7)+(R19*'Total Mantenimiento Anual 2021'!$N$7)+S19</f>
        <v>0</v>
      </c>
    </row>
    <row r="20" spans="1:20" ht="14.25">
      <c r="A20" s="6" t="s">
        <v>54</v>
      </c>
      <c r="B20" s="88"/>
      <c r="C20" s="89"/>
      <c r="D20" s="6" t="s">
        <v>63</v>
      </c>
      <c r="E20" s="89"/>
      <c r="F20" s="2" t="s">
        <v>60</v>
      </c>
      <c r="G20" s="6" t="s">
        <v>64</v>
      </c>
      <c r="H20" s="88"/>
      <c r="I20" s="88"/>
      <c r="J20" s="89"/>
      <c r="K20" s="6" t="s">
        <v>65</v>
      </c>
      <c r="L20" s="89"/>
      <c r="M20" s="6" t="s">
        <v>66</v>
      </c>
      <c r="N20" s="89"/>
      <c r="O20" s="3">
        <v>0</v>
      </c>
      <c r="P20" s="2">
        <v>0</v>
      </c>
      <c r="Q20" s="2">
        <v>0</v>
      </c>
      <c r="R20" s="2">
        <v>0</v>
      </c>
      <c r="S20" s="3">
        <v>0</v>
      </c>
      <c r="T20" s="3">
        <f>O20+(P20*'Total Mantenimiento Anual 2021'!$N$7)+(R20*'Total Mantenimiento Anual 2021'!$N$7)+S20</f>
        <v>0</v>
      </c>
    </row>
    <row r="21" spans="1:20" ht="14.25">
      <c r="A21" s="6" t="s">
        <v>54</v>
      </c>
      <c r="B21" s="88"/>
      <c r="C21" s="89"/>
      <c r="D21" s="6" t="s">
        <v>67</v>
      </c>
      <c r="E21" s="89"/>
      <c r="F21" s="2" t="s">
        <v>68</v>
      </c>
      <c r="G21" s="6" t="s">
        <v>69</v>
      </c>
      <c r="H21" s="88"/>
      <c r="I21" s="88"/>
      <c r="J21" s="89"/>
      <c r="K21" s="6" t="s">
        <v>70</v>
      </c>
      <c r="L21" s="89"/>
      <c r="M21" s="6" t="s">
        <v>71</v>
      </c>
      <c r="N21" s="89"/>
      <c r="O21" s="3">
        <v>0</v>
      </c>
      <c r="P21" s="2">
        <v>0</v>
      </c>
      <c r="Q21" s="2">
        <v>0</v>
      </c>
      <c r="R21" s="2">
        <v>0</v>
      </c>
      <c r="S21" s="3">
        <v>0</v>
      </c>
      <c r="T21" s="3">
        <f>O21+(P21*'Total Mantenimiento Anual 2021'!$N$7)+(R21*'Total Mantenimiento Anual 2021'!$N$7)+S21</f>
        <v>0</v>
      </c>
    </row>
    <row r="22" spans="1:20" ht="14.25">
      <c r="A22" s="6" t="s">
        <v>54</v>
      </c>
      <c r="B22" s="88"/>
      <c r="C22" s="89"/>
      <c r="D22" s="6" t="s">
        <v>72</v>
      </c>
      <c r="E22" s="89"/>
      <c r="F22" s="2" t="s">
        <v>60</v>
      </c>
      <c r="G22" s="6" t="s">
        <v>73</v>
      </c>
      <c r="H22" s="88"/>
      <c r="I22" s="88"/>
      <c r="J22" s="89"/>
      <c r="K22" s="6" t="s">
        <v>74</v>
      </c>
      <c r="L22" s="89"/>
      <c r="M22" s="6" t="s">
        <v>75</v>
      </c>
      <c r="N22" s="89"/>
      <c r="O22" s="3">
        <v>0</v>
      </c>
      <c r="P22" s="2">
        <v>0</v>
      </c>
      <c r="Q22" s="2">
        <v>0</v>
      </c>
      <c r="R22" s="2">
        <v>0</v>
      </c>
      <c r="S22" s="3">
        <v>0</v>
      </c>
      <c r="T22" s="3">
        <f>O22+(P22*'Total Mantenimiento Anual 2021'!$N$7)+(R22*'Total Mantenimiento Anual 2021'!$N$7)+S22</f>
        <v>0</v>
      </c>
    </row>
    <row r="23" spans="1:20" ht="14.25">
      <c r="A23" s="6" t="s">
        <v>54</v>
      </c>
      <c r="B23" s="88"/>
      <c r="C23" s="89"/>
      <c r="D23" s="6" t="s">
        <v>63</v>
      </c>
      <c r="E23" s="89"/>
      <c r="F23" s="2" t="s">
        <v>60</v>
      </c>
      <c r="G23" s="6" t="s">
        <v>76</v>
      </c>
      <c r="H23" s="88"/>
      <c r="I23" s="88"/>
      <c r="J23" s="89"/>
      <c r="K23" s="6" t="s">
        <v>77</v>
      </c>
      <c r="L23" s="89"/>
      <c r="M23" s="6" t="s">
        <v>30</v>
      </c>
      <c r="N23" s="89"/>
      <c r="O23" s="3">
        <v>0</v>
      </c>
      <c r="P23" s="2">
        <v>0</v>
      </c>
      <c r="Q23" s="2">
        <v>0</v>
      </c>
      <c r="R23" s="2">
        <v>0</v>
      </c>
      <c r="S23" s="3">
        <v>0</v>
      </c>
      <c r="T23" s="3">
        <f>O23+(P23*'Total Mantenimiento Anual 2021'!$N$7)+(R23*'Total Mantenimiento Anual 2021'!$N$7)+S23</f>
        <v>0</v>
      </c>
    </row>
    <row r="24" spans="1:20" ht="14.25">
      <c r="A24" s="6" t="s">
        <v>54</v>
      </c>
      <c r="B24" s="88"/>
      <c r="C24" s="89"/>
      <c r="D24" s="6" t="s">
        <v>78</v>
      </c>
      <c r="E24" s="89"/>
      <c r="F24" s="2" t="s">
        <v>60</v>
      </c>
      <c r="G24" s="6" t="s">
        <v>79</v>
      </c>
      <c r="H24" s="88"/>
      <c r="I24" s="88"/>
      <c r="J24" s="89"/>
      <c r="K24" s="6" t="s">
        <v>80</v>
      </c>
      <c r="L24" s="89"/>
      <c r="M24" s="6" t="s">
        <v>81</v>
      </c>
      <c r="N24" s="89"/>
      <c r="O24" s="3">
        <v>0</v>
      </c>
      <c r="P24" s="2">
        <v>0</v>
      </c>
      <c r="Q24" s="2">
        <v>0</v>
      </c>
      <c r="R24" s="2">
        <v>0</v>
      </c>
      <c r="S24" s="3">
        <v>0</v>
      </c>
      <c r="T24" s="3">
        <f>O24+(P24*'Total Mantenimiento Anual 2021'!$N$7)+(R24*'Total Mantenimiento Anual 2021'!$N$7)+S24</f>
        <v>0</v>
      </c>
    </row>
    <row r="25" spans="1:20" ht="14.25">
      <c r="A25" s="6" t="s">
        <v>54</v>
      </c>
      <c r="B25" s="88"/>
      <c r="C25" s="89"/>
      <c r="D25" s="6" t="s">
        <v>82</v>
      </c>
      <c r="E25" s="89"/>
      <c r="F25" s="2" t="s">
        <v>83</v>
      </c>
      <c r="G25" s="6" t="s">
        <v>84</v>
      </c>
      <c r="H25" s="88"/>
      <c r="I25" s="88"/>
      <c r="J25" s="89"/>
      <c r="K25" s="6" t="s">
        <v>85</v>
      </c>
      <c r="L25" s="89"/>
      <c r="M25" s="6" t="s">
        <v>81</v>
      </c>
      <c r="N25" s="89"/>
      <c r="O25" s="3">
        <v>0</v>
      </c>
      <c r="P25" s="2">
        <v>0</v>
      </c>
      <c r="Q25" s="2">
        <v>0</v>
      </c>
      <c r="R25" s="2">
        <v>0</v>
      </c>
      <c r="S25" s="3">
        <v>0</v>
      </c>
      <c r="T25" s="3">
        <f>O25+(P25*'Total Mantenimiento Anual 2021'!$N$7)+(R25*'Total Mantenimiento Anual 2021'!$N$7)+S25</f>
        <v>0</v>
      </c>
    </row>
    <row r="26" spans="1:20" ht="14.25">
      <c r="A26" s="6" t="s">
        <v>54</v>
      </c>
      <c r="B26" s="88"/>
      <c r="C26" s="89"/>
      <c r="D26" s="6" t="s">
        <v>67</v>
      </c>
      <c r="E26" s="89"/>
      <c r="F26" s="2" t="s">
        <v>68</v>
      </c>
      <c r="G26" s="6" t="s">
        <v>86</v>
      </c>
      <c r="H26" s="88"/>
      <c r="I26" s="88"/>
      <c r="J26" s="89"/>
      <c r="K26" s="6" t="s">
        <v>87</v>
      </c>
      <c r="L26" s="89"/>
      <c r="M26" s="6" t="s">
        <v>88</v>
      </c>
      <c r="N26" s="89"/>
      <c r="O26" s="3">
        <v>0</v>
      </c>
      <c r="P26" s="2">
        <v>0</v>
      </c>
      <c r="Q26" s="2">
        <v>0</v>
      </c>
      <c r="R26" s="2">
        <v>0</v>
      </c>
      <c r="S26" s="3">
        <v>0</v>
      </c>
      <c r="T26" s="3">
        <f>O26+(P26*'Total Mantenimiento Anual 2021'!$N$7)+(R26*'Total Mantenimiento Anual 2021'!$N$7)+S26</f>
        <v>0</v>
      </c>
    </row>
    <row r="27" spans="1:20" ht="14.25">
      <c r="A27" s="6" t="s">
        <v>54</v>
      </c>
      <c r="B27" s="88"/>
      <c r="C27" s="89"/>
      <c r="D27" s="6" t="s">
        <v>63</v>
      </c>
      <c r="E27" s="89"/>
      <c r="F27" s="2" t="s">
        <v>60</v>
      </c>
      <c r="G27" s="6" t="s">
        <v>89</v>
      </c>
      <c r="H27" s="88"/>
      <c r="I27" s="88"/>
      <c r="J27" s="89"/>
      <c r="K27" s="6" t="s">
        <v>90</v>
      </c>
      <c r="L27" s="89"/>
      <c r="M27" s="6" t="s">
        <v>88</v>
      </c>
      <c r="N27" s="89"/>
      <c r="O27" s="3">
        <v>0</v>
      </c>
      <c r="P27" s="2">
        <v>0</v>
      </c>
      <c r="Q27" s="2">
        <v>0</v>
      </c>
      <c r="R27" s="2">
        <v>0</v>
      </c>
      <c r="S27" s="3">
        <v>0</v>
      </c>
      <c r="T27" s="3">
        <f>O27+(P27*'Total Mantenimiento Anual 2021'!$N$7)+(R27*'Total Mantenimiento Anual 2021'!$N$7)+S27</f>
        <v>0</v>
      </c>
    </row>
    <row r="28" spans="1:20" ht="14.25">
      <c r="A28" s="6" t="s">
        <v>54</v>
      </c>
      <c r="B28" s="88"/>
      <c r="C28" s="89"/>
      <c r="D28" s="6" t="s">
        <v>72</v>
      </c>
      <c r="E28" s="89"/>
      <c r="F28" s="2" t="s">
        <v>60</v>
      </c>
      <c r="G28" s="6" t="s">
        <v>91</v>
      </c>
      <c r="H28" s="88"/>
      <c r="I28" s="88"/>
      <c r="J28" s="89"/>
      <c r="K28" s="6" t="s">
        <v>92</v>
      </c>
      <c r="L28" s="89"/>
      <c r="M28" s="6" t="s">
        <v>93</v>
      </c>
      <c r="N28" s="89"/>
      <c r="O28" s="3">
        <v>0</v>
      </c>
      <c r="P28" s="2">
        <v>0</v>
      </c>
      <c r="Q28" s="2">
        <v>0</v>
      </c>
      <c r="R28" s="2">
        <v>0</v>
      </c>
      <c r="S28" s="3">
        <v>0</v>
      </c>
      <c r="T28" s="3">
        <f>O28+(P28*'Total Mantenimiento Anual 2021'!$N$7)+(R28*'Total Mantenimiento Anual 2021'!$N$7)+S28</f>
        <v>0</v>
      </c>
    </row>
    <row r="29" spans="1:20" ht="14.25">
      <c r="A29" s="6" t="s">
        <v>54</v>
      </c>
      <c r="B29" s="88"/>
      <c r="C29" s="89"/>
      <c r="D29" s="6" t="s">
        <v>78</v>
      </c>
      <c r="E29" s="89"/>
      <c r="F29" s="2" t="s">
        <v>60</v>
      </c>
      <c r="G29" s="6" t="s">
        <v>94</v>
      </c>
      <c r="H29" s="88"/>
      <c r="I29" s="88"/>
      <c r="J29" s="89"/>
      <c r="K29" s="6" t="s">
        <v>95</v>
      </c>
      <c r="L29" s="89"/>
      <c r="M29" s="6" t="s">
        <v>96</v>
      </c>
      <c r="N29" s="89"/>
      <c r="O29" s="3">
        <v>0</v>
      </c>
      <c r="P29" s="2">
        <v>0</v>
      </c>
      <c r="Q29" s="2">
        <v>0</v>
      </c>
      <c r="R29" s="2">
        <v>0</v>
      </c>
      <c r="S29" s="3">
        <v>0</v>
      </c>
      <c r="T29" s="3">
        <f>O29+(P29*'Total Mantenimiento Anual 2021'!$N$7)+(R29*'Total Mantenimiento Anual 2021'!$N$7)+S29</f>
        <v>0</v>
      </c>
    </row>
    <row r="30" spans="1:20" ht="14.25">
      <c r="A30" s="6" t="s">
        <v>54</v>
      </c>
      <c r="B30" s="88"/>
      <c r="C30" s="89"/>
      <c r="D30" s="6" t="s">
        <v>63</v>
      </c>
      <c r="E30" s="89"/>
      <c r="F30" s="2" t="s">
        <v>60</v>
      </c>
      <c r="G30" s="6" t="s">
        <v>97</v>
      </c>
      <c r="H30" s="88"/>
      <c r="I30" s="88"/>
      <c r="J30" s="89"/>
      <c r="K30" s="6" t="s">
        <v>98</v>
      </c>
      <c r="L30" s="89"/>
      <c r="M30" s="6" t="s">
        <v>99</v>
      </c>
      <c r="N30" s="89"/>
      <c r="O30" s="3">
        <v>0</v>
      </c>
      <c r="P30" s="2">
        <v>0</v>
      </c>
      <c r="Q30" s="2">
        <v>0</v>
      </c>
      <c r="R30" s="2">
        <v>0</v>
      </c>
      <c r="S30" s="3">
        <v>0</v>
      </c>
      <c r="T30" s="3">
        <f>O30+(P30*'Total Mantenimiento Anual 2021'!$N$7)+(R30*'Total Mantenimiento Anual 2021'!$N$7)+S30</f>
        <v>0</v>
      </c>
    </row>
    <row r="31" spans="1:20" ht="14.25">
      <c r="A31" s="6" t="s">
        <v>54</v>
      </c>
      <c r="B31" s="88"/>
      <c r="C31" s="89"/>
      <c r="D31" s="6" t="s">
        <v>78</v>
      </c>
      <c r="E31" s="89"/>
      <c r="F31" s="2" t="s">
        <v>60</v>
      </c>
      <c r="G31" s="6" t="s">
        <v>100</v>
      </c>
      <c r="H31" s="88"/>
      <c r="I31" s="88"/>
      <c r="J31" s="89"/>
      <c r="K31" s="6" t="s">
        <v>101</v>
      </c>
      <c r="L31" s="89"/>
      <c r="M31" s="6" t="s">
        <v>102</v>
      </c>
      <c r="N31" s="89"/>
      <c r="O31" s="3">
        <v>0</v>
      </c>
      <c r="P31" s="2">
        <v>0</v>
      </c>
      <c r="Q31" s="2">
        <v>0</v>
      </c>
      <c r="R31" s="2">
        <v>0</v>
      </c>
      <c r="S31" s="3">
        <v>0</v>
      </c>
      <c r="T31" s="3">
        <f>O31+(P31*'Total Mantenimiento Anual 2021'!$N$7)+(R31*'Total Mantenimiento Anual 2021'!$N$7)+S31</f>
        <v>0</v>
      </c>
    </row>
    <row r="32" spans="1:20" ht="14.25">
      <c r="A32" s="6" t="s">
        <v>54</v>
      </c>
      <c r="B32" s="88"/>
      <c r="C32" s="89"/>
      <c r="D32" s="6" t="s">
        <v>103</v>
      </c>
      <c r="E32" s="89"/>
      <c r="F32" s="2" t="s">
        <v>60</v>
      </c>
      <c r="G32" s="6" t="s">
        <v>104</v>
      </c>
      <c r="H32" s="88"/>
      <c r="I32" s="88"/>
      <c r="J32" s="89"/>
      <c r="K32" s="6" t="s">
        <v>105</v>
      </c>
      <c r="L32" s="89"/>
      <c r="M32" s="6" t="s">
        <v>106</v>
      </c>
      <c r="N32" s="89"/>
      <c r="O32" s="3">
        <v>0</v>
      </c>
      <c r="P32" s="2">
        <v>0</v>
      </c>
      <c r="Q32" s="2">
        <v>0</v>
      </c>
      <c r="R32" s="2">
        <v>0</v>
      </c>
      <c r="S32" s="3">
        <v>0</v>
      </c>
      <c r="T32" s="3">
        <f>O32+(P32*'Total Mantenimiento Anual 2021'!$N$7)+(R32*'Total Mantenimiento Anual 2021'!$N$7)+S32</f>
        <v>0</v>
      </c>
    </row>
    <row r="33" spans="1:20" ht="14.25">
      <c r="A33" s="6" t="s">
        <v>107</v>
      </c>
      <c r="B33" s="88"/>
      <c r="C33" s="89"/>
      <c r="D33" s="6" t="s">
        <v>108</v>
      </c>
      <c r="E33" s="89"/>
      <c r="F33" s="2" t="s">
        <v>109</v>
      </c>
      <c r="G33" s="6" t="s">
        <v>110</v>
      </c>
      <c r="H33" s="88"/>
      <c r="I33" s="88"/>
      <c r="J33" s="89"/>
      <c r="K33" s="6" t="s">
        <v>111</v>
      </c>
      <c r="L33" s="89"/>
      <c r="M33" s="6" t="s">
        <v>40</v>
      </c>
      <c r="N33" s="89"/>
      <c r="O33" s="3">
        <v>0</v>
      </c>
      <c r="P33" s="2">
        <v>0</v>
      </c>
      <c r="Q33" s="2">
        <v>0</v>
      </c>
      <c r="R33" s="2">
        <v>0</v>
      </c>
      <c r="S33" s="3">
        <v>0</v>
      </c>
      <c r="T33" s="3">
        <f>O33+(P33*'Total Mantenimiento Anual 2021'!$N$7)+(R33*'Total Mantenimiento Anual 2021'!$N$7)+S33</f>
        <v>0</v>
      </c>
    </row>
    <row r="34" spans="1:20" ht="14.25">
      <c r="A34" s="6" t="s">
        <v>107</v>
      </c>
      <c r="B34" s="88"/>
      <c r="C34" s="89"/>
      <c r="D34" s="6" t="s">
        <v>108</v>
      </c>
      <c r="E34" s="89"/>
      <c r="F34" s="2" t="s">
        <v>109</v>
      </c>
      <c r="G34" s="6" t="s">
        <v>112</v>
      </c>
      <c r="H34" s="88"/>
      <c r="I34" s="88"/>
      <c r="J34" s="89"/>
      <c r="K34" s="6" t="s">
        <v>113</v>
      </c>
      <c r="L34" s="89"/>
      <c r="M34" s="6" t="s">
        <v>40</v>
      </c>
      <c r="N34" s="89"/>
      <c r="O34" s="3">
        <v>0</v>
      </c>
      <c r="P34" s="2">
        <v>0</v>
      </c>
      <c r="Q34" s="2">
        <v>0</v>
      </c>
      <c r="R34" s="2">
        <v>0</v>
      </c>
      <c r="S34" s="3">
        <v>0</v>
      </c>
      <c r="T34" s="3">
        <f>O34+(P34*'Total Mantenimiento Anual 2021'!$N$7)+(R34*'Total Mantenimiento Anual 2021'!$N$7)+S34</f>
        <v>0</v>
      </c>
    </row>
    <row r="35" spans="1:20" ht="14.25">
      <c r="A35" s="6" t="s">
        <v>107</v>
      </c>
      <c r="B35" s="88"/>
      <c r="C35" s="89"/>
      <c r="D35" s="6" t="s">
        <v>114</v>
      </c>
      <c r="E35" s="89"/>
      <c r="F35" s="2" t="s">
        <v>115</v>
      </c>
      <c r="G35" s="6" t="s">
        <v>116</v>
      </c>
      <c r="H35" s="88"/>
      <c r="I35" s="88"/>
      <c r="J35" s="89"/>
      <c r="K35" s="6" t="s">
        <v>117</v>
      </c>
      <c r="L35" s="89"/>
      <c r="M35" s="6" t="s">
        <v>118</v>
      </c>
      <c r="N35" s="89"/>
      <c r="O35" s="3">
        <v>0</v>
      </c>
      <c r="P35" s="2">
        <v>2</v>
      </c>
      <c r="Q35" s="2">
        <v>0</v>
      </c>
      <c r="R35" s="2">
        <v>0</v>
      </c>
      <c r="S35" s="3">
        <v>0</v>
      </c>
      <c r="T35" s="3">
        <f>O35+(P35*'Total Mantenimiento Anual 2021'!$N$7)+(R35*'Total Mantenimiento Anual 2021'!$N$7)+S35</f>
        <v>18518.518518518518</v>
      </c>
    </row>
    <row r="36" spans="1:20" ht="14.25">
      <c r="A36" s="6" t="s">
        <v>107</v>
      </c>
      <c r="B36" s="88"/>
      <c r="C36" s="89"/>
      <c r="D36" s="6" t="s">
        <v>119</v>
      </c>
      <c r="E36" s="89"/>
      <c r="F36" s="2" t="s">
        <v>109</v>
      </c>
      <c r="G36" s="6" t="s">
        <v>120</v>
      </c>
      <c r="H36" s="88"/>
      <c r="I36" s="88"/>
      <c r="J36" s="89"/>
      <c r="K36" s="6" t="s">
        <v>121</v>
      </c>
      <c r="L36" s="89"/>
      <c r="M36" s="6" t="s">
        <v>118</v>
      </c>
      <c r="N36" s="89"/>
      <c r="O36" s="3">
        <v>0</v>
      </c>
      <c r="P36" s="2">
        <v>2</v>
      </c>
      <c r="Q36" s="2">
        <v>0</v>
      </c>
      <c r="R36" s="2">
        <v>0</v>
      </c>
      <c r="S36" s="3">
        <v>0</v>
      </c>
      <c r="T36" s="3">
        <f>O36+(P36*'Total Mantenimiento Anual 2021'!$N$7)+(R36*'Total Mantenimiento Anual 2021'!$N$7)+S36</f>
        <v>18518.518518518518</v>
      </c>
    </row>
    <row r="37" spans="1:20" ht="28.5">
      <c r="A37" s="6" t="s">
        <v>122</v>
      </c>
      <c r="B37" s="88"/>
      <c r="C37" s="89"/>
      <c r="D37" s="6" t="s">
        <v>123</v>
      </c>
      <c r="E37" s="89"/>
      <c r="F37" s="2" t="s">
        <v>124</v>
      </c>
      <c r="G37" s="6" t="s">
        <v>125</v>
      </c>
      <c r="H37" s="88"/>
      <c r="I37" s="88"/>
      <c r="J37" s="89"/>
      <c r="K37" s="6" t="s">
        <v>126</v>
      </c>
      <c r="L37" s="89"/>
      <c r="M37" s="6" t="s">
        <v>118</v>
      </c>
      <c r="N37" s="89"/>
      <c r="O37" s="3">
        <v>0</v>
      </c>
      <c r="P37" s="2">
        <v>1</v>
      </c>
      <c r="Q37" s="2">
        <v>0</v>
      </c>
      <c r="R37" s="2">
        <v>0</v>
      </c>
      <c r="S37" s="3">
        <v>0</v>
      </c>
      <c r="T37" s="3">
        <f>O37+(P37*'Total Mantenimiento Anual 2021'!$N$7)+(R37*'Total Mantenimiento Anual 2021'!$N$7)+S37</f>
        <v>9259.2592592592591</v>
      </c>
    </row>
    <row r="38" spans="1:20" ht="14.25">
      <c r="A38" s="6" t="s">
        <v>122</v>
      </c>
      <c r="B38" s="88"/>
      <c r="C38" s="89"/>
      <c r="D38" s="6" t="s">
        <v>127</v>
      </c>
      <c r="E38" s="89"/>
      <c r="F38" s="2" t="s">
        <v>128</v>
      </c>
      <c r="G38" s="6" t="s">
        <v>129</v>
      </c>
      <c r="H38" s="88"/>
      <c r="I38" s="88"/>
      <c r="J38" s="89"/>
      <c r="K38" s="6" t="s">
        <v>130</v>
      </c>
      <c r="L38" s="89"/>
      <c r="M38" s="6" t="s">
        <v>118</v>
      </c>
      <c r="N38" s="89"/>
      <c r="O38" s="3">
        <v>0</v>
      </c>
      <c r="P38" s="2">
        <v>1</v>
      </c>
      <c r="Q38" s="2">
        <v>0</v>
      </c>
      <c r="R38" s="2">
        <v>0</v>
      </c>
      <c r="S38" s="3">
        <v>0</v>
      </c>
      <c r="T38" s="3">
        <f>O38+(P38*'Total Mantenimiento Anual 2021'!$N$7)+(R38*'Total Mantenimiento Anual 2021'!$N$7)+S38</f>
        <v>9259.2592592592591</v>
      </c>
    </row>
    <row r="39" spans="1:20" ht="28.5">
      <c r="A39" s="6" t="s">
        <v>122</v>
      </c>
      <c r="B39" s="88"/>
      <c r="C39" s="89"/>
      <c r="D39" s="6" t="s">
        <v>123</v>
      </c>
      <c r="E39" s="89"/>
      <c r="F39" s="2" t="s">
        <v>124</v>
      </c>
      <c r="G39" s="6" t="s">
        <v>131</v>
      </c>
      <c r="H39" s="88"/>
      <c r="I39" s="88"/>
      <c r="J39" s="89"/>
      <c r="K39" s="6" t="s">
        <v>132</v>
      </c>
      <c r="L39" s="89"/>
      <c r="M39" s="6" t="s">
        <v>96</v>
      </c>
      <c r="N39" s="89"/>
      <c r="O39" s="3">
        <v>0</v>
      </c>
      <c r="P39" s="2">
        <v>1</v>
      </c>
      <c r="Q39" s="2">
        <v>0</v>
      </c>
      <c r="R39" s="2">
        <v>0</v>
      </c>
      <c r="S39" s="3">
        <v>0</v>
      </c>
      <c r="T39" s="3">
        <f>O39+(P39*'Total Mantenimiento Anual 2021'!$N$7)+(R39*'Total Mantenimiento Anual 2021'!$N$7)+S39</f>
        <v>9259.2592592592591</v>
      </c>
    </row>
    <row r="40" spans="1:20" ht="14.25">
      <c r="A40" s="6" t="s">
        <v>133</v>
      </c>
      <c r="B40" s="88"/>
      <c r="C40" s="89"/>
      <c r="D40" s="6" t="s">
        <v>134</v>
      </c>
      <c r="E40" s="89"/>
      <c r="F40" s="2" t="s">
        <v>135</v>
      </c>
      <c r="G40" s="6" t="s">
        <v>136</v>
      </c>
      <c r="H40" s="88"/>
      <c r="I40" s="88"/>
      <c r="J40" s="89"/>
      <c r="K40" s="6" t="s">
        <v>137</v>
      </c>
      <c r="L40" s="89"/>
      <c r="M40" s="6" t="s">
        <v>138</v>
      </c>
      <c r="N40" s="89"/>
      <c r="O40" s="3">
        <v>0</v>
      </c>
      <c r="P40" s="2">
        <v>0</v>
      </c>
      <c r="Q40" s="2">
        <v>0</v>
      </c>
      <c r="R40" s="2">
        <v>0</v>
      </c>
      <c r="S40" s="3">
        <v>0</v>
      </c>
      <c r="T40" s="3">
        <f>O40+(P40*'Total Mantenimiento Anual 2021'!$N$7)+(R40*'Total Mantenimiento Anual 2021'!$N$7)+S40</f>
        <v>0</v>
      </c>
    </row>
    <row r="41" spans="1:20" ht="14.25">
      <c r="A41" s="6" t="s">
        <v>133</v>
      </c>
      <c r="B41" s="88"/>
      <c r="C41" s="89"/>
      <c r="D41" s="6" t="s">
        <v>139</v>
      </c>
      <c r="E41" s="89"/>
      <c r="F41" s="2" t="s">
        <v>140</v>
      </c>
      <c r="G41" s="6" t="s">
        <v>141</v>
      </c>
      <c r="H41" s="88"/>
      <c r="I41" s="88"/>
      <c r="J41" s="89"/>
      <c r="K41" s="6" t="s">
        <v>142</v>
      </c>
      <c r="L41" s="89"/>
      <c r="M41" s="6" t="s">
        <v>138</v>
      </c>
      <c r="N41" s="89"/>
      <c r="O41" s="3">
        <v>0</v>
      </c>
      <c r="P41" s="2">
        <v>0</v>
      </c>
      <c r="Q41" s="2">
        <v>0</v>
      </c>
      <c r="R41" s="2">
        <v>0</v>
      </c>
      <c r="S41" s="3">
        <v>0</v>
      </c>
      <c r="T41" s="3">
        <f>O41+(P41*'Total Mantenimiento Anual 2021'!$N$7)+(R41*'Total Mantenimiento Anual 2021'!$N$7)+S41</f>
        <v>0</v>
      </c>
    </row>
    <row r="42" spans="1:20" ht="14.25">
      <c r="A42" s="6" t="s">
        <v>133</v>
      </c>
      <c r="B42" s="88"/>
      <c r="C42" s="89"/>
      <c r="D42" s="6" t="s">
        <v>143</v>
      </c>
      <c r="E42" s="89"/>
      <c r="F42" s="2" t="s">
        <v>144</v>
      </c>
      <c r="G42" s="6" t="s">
        <v>145</v>
      </c>
      <c r="H42" s="88"/>
      <c r="I42" s="88"/>
      <c r="J42" s="89"/>
      <c r="K42" s="6" t="s">
        <v>146</v>
      </c>
      <c r="L42" s="89"/>
      <c r="M42" s="6" t="s">
        <v>138</v>
      </c>
      <c r="N42" s="89"/>
      <c r="O42" s="3">
        <v>0</v>
      </c>
      <c r="P42" s="2">
        <v>0</v>
      </c>
      <c r="Q42" s="2">
        <v>0</v>
      </c>
      <c r="R42" s="2">
        <v>0</v>
      </c>
      <c r="S42" s="3">
        <v>0</v>
      </c>
      <c r="T42" s="3">
        <f>O42+(P42*'Total Mantenimiento Anual 2021'!$N$7)+(R42*'Total Mantenimiento Anual 2021'!$N$7)+S42</f>
        <v>0</v>
      </c>
    </row>
    <row r="43" spans="1:20" ht="14.25">
      <c r="A43" s="6" t="s">
        <v>133</v>
      </c>
      <c r="B43" s="88"/>
      <c r="C43" s="89"/>
      <c r="D43" s="6" t="s">
        <v>147</v>
      </c>
      <c r="E43" s="89"/>
      <c r="F43" s="2" t="s">
        <v>135</v>
      </c>
      <c r="G43" s="6" t="s">
        <v>148</v>
      </c>
      <c r="H43" s="88"/>
      <c r="I43" s="88"/>
      <c r="J43" s="89"/>
      <c r="K43" s="6" t="s">
        <v>149</v>
      </c>
      <c r="L43" s="89"/>
      <c r="M43" s="6" t="s">
        <v>138</v>
      </c>
      <c r="N43" s="89"/>
      <c r="O43" s="3">
        <v>0</v>
      </c>
      <c r="P43" s="2">
        <v>0</v>
      </c>
      <c r="Q43" s="2">
        <v>0</v>
      </c>
      <c r="R43" s="2">
        <v>0</v>
      </c>
      <c r="S43" s="3">
        <v>0</v>
      </c>
      <c r="T43" s="3">
        <f>O43+(P43*'Total Mantenimiento Anual 2021'!$N$7)+(R43*'Total Mantenimiento Anual 2021'!$N$7)+S43</f>
        <v>0</v>
      </c>
    </row>
    <row r="44" spans="1:20" ht="28.5">
      <c r="A44" s="6" t="s">
        <v>150</v>
      </c>
      <c r="B44" s="88"/>
      <c r="C44" s="89"/>
      <c r="D44" s="6" t="s">
        <v>151</v>
      </c>
      <c r="E44" s="89"/>
      <c r="F44" s="2" t="s">
        <v>1498</v>
      </c>
      <c r="G44" s="6" t="s">
        <v>153</v>
      </c>
      <c r="H44" s="88"/>
      <c r="I44" s="88"/>
      <c r="J44" s="89"/>
      <c r="K44" s="6" t="s">
        <v>154</v>
      </c>
      <c r="L44" s="89"/>
      <c r="M44" s="6" t="s">
        <v>23</v>
      </c>
      <c r="N44" s="89"/>
      <c r="O44" s="3">
        <v>0</v>
      </c>
      <c r="P44" s="2">
        <v>0</v>
      </c>
      <c r="Q44" s="2">
        <v>0</v>
      </c>
      <c r="R44" s="2">
        <v>0</v>
      </c>
      <c r="S44" s="3">
        <v>0</v>
      </c>
      <c r="T44" s="3">
        <f>O44+(P44*'Total Mantenimiento Anual 2021'!$N$7)+(R44*'Total Mantenimiento Anual 2021'!$N$7)+S44</f>
        <v>0</v>
      </c>
    </row>
    <row r="45" spans="1:20" ht="28.5">
      <c r="A45" s="6" t="s">
        <v>150</v>
      </c>
      <c r="B45" s="88"/>
      <c r="C45" s="89"/>
      <c r="D45" s="6" t="s">
        <v>155</v>
      </c>
      <c r="E45" s="89"/>
      <c r="F45" s="2" t="s">
        <v>1499</v>
      </c>
      <c r="G45" s="6" t="s">
        <v>156</v>
      </c>
      <c r="H45" s="88"/>
      <c r="I45" s="88"/>
      <c r="J45" s="89"/>
      <c r="K45" s="6" t="s">
        <v>157</v>
      </c>
      <c r="L45" s="89"/>
      <c r="M45" s="6" t="s">
        <v>23</v>
      </c>
      <c r="N45" s="89"/>
      <c r="O45" s="3">
        <v>0</v>
      </c>
      <c r="P45" s="2">
        <v>0</v>
      </c>
      <c r="Q45" s="2">
        <v>0</v>
      </c>
      <c r="R45" s="2">
        <v>0</v>
      </c>
      <c r="S45" s="3">
        <v>0</v>
      </c>
      <c r="T45" s="3">
        <f>O45+(P45*'Total Mantenimiento Anual 2021'!$N$7)+(R45*'Total Mantenimiento Anual 2021'!$N$7)+S45</f>
        <v>0</v>
      </c>
    </row>
    <row r="46" spans="1:20" ht="28.5">
      <c r="A46" s="6" t="s">
        <v>158</v>
      </c>
      <c r="B46" s="88"/>
      <c r="C46" s="89"/>
      <c r="D46" s="6" t="s">
        <v>159</v>
      </c>
      <c r="E46" s="89"/>
      <c r="F46" s="2" t="s">
        <v>1500</v>
      </c>
      <c r="G46" s="6" t="s">
        <v>160</v>
      </c>
      <c r="H46" s="88"/>
      <c r="I46" s="88"/>
      <c r="J46" s="89"/>
      <c r="K46" s="6" t="s">
        <v>161</v>
      </c>
      <c r="L46" s="89"/>
      <c r="M46" s="6" t="s">
        <v>23</v>
      </c>
      <c r="N46" s="89"/>
      <c r="O46" s="3">
        <v>0</v>
      </c>
      <c r="P46" s="2">
        <v>0</v>
      </c>
      <c r="Q46" s="2">
        <v>0</v>
      </c>
      <c r="R46" s="2">
        <v>0</v>
      </c>
      <c r="S46" s="3">
        <v>0</v>
      </c>
      <c r="T46" s="3">
        <f>O46+(P46*'Total Mantenimiento Anual 2021'!$N$7)+(R46*'Total Mantenimiento Anual 2021'!$N$7)+S46</f>
        <v>0</v>
      </c>
    </row>
    <row r="47" spans="1:20" ht="14.25">
      <c r="A47" s="6" t="s">
        <v>162</v>
      </c>
      <c r="B47" s="88"/>
      <c r="C47" s="89"/>
      <c r="D47" s="6" t="s">
        <v>163</v>
      </c>
      <c r="E47" s="89"/>
      <c r="F47" s="2" t="s">
        <v>164</v>
      </c>
      <c r="G47" s="6" t="s">
        <v>165</v>
      </c>
      <c r="H47" s="88"/>
      <c r="I47" s="88"/>
      <c r="J47" s="89"/>
      <c r="K47" s="6" t="s">
        <v>166</v>
      </c>
      <c r="L47" s="89"/>
      <c r="M47" s="6" t="s">
        <v>23</v>
      </c>
      <c r="N47" s="89"/>
      <c r="O47" s="3">
        <v>0</v>
      </c>
      <c r="P47" s="2">
        <v>0</v>
      </c>
      <c r="Q47" s="2">
        <v>0</v>
      </c>
      <c r="R47" s="2">
        <v>0</v>
      </c>
      <c r="S47" s="3">
        <v>0</v>
      </c>
      <c r="T47" s="3">
        <f>O47+(P47*'Total Mantenimiento Anual 2021'!$N$7)+(R47*'Total Mantenimiento Anual 2021'!$N$7)+S47</f>
        <v>0</v>
      </c>
    </row>
    <row r="48" spans="1:20" ht="14.25">
      <c r="A48" s="6" t="s">
        <v>167</v>
      </c>
      <c r="B48" s="88"/>
      <c r="C48" s="89"/>
      <c r="D48" s="6" t="s">
        <v>168</v>
      </c>
      <c r="E48" s="89"/>
      <c r="F48" s="2" t="s">
        <v>169</v>
      </c>
      <c r="G48" s="6" t="s">
        <v>170</v>
      </c>
      <c r="H48" s="88"/>
      <c r="I48" s="88"/>
      <c r="J48" s="89"/>
      <c r="K48" s="6" t="s">
        <v>171</v>
      </c>
      <c r="L48" s="89"/>
      <c r="M48" s="6" t="s">
        <v>23</v>
      </c>
      <c r="N48" s="89"/>
      <c r="O48" s="3">
        <v>0</v>
      </c>
      <c r="P48" s="2">
        <v>0</v>
      </c>
      <c r="Q48" s="2">
        <v>0</v>
      </c>
      <c r="R48" s="2">
        <v>0</v>
      </c>
      <c r="S48" s="3">
        <v>0</v>
      </c>
      <c r="T48" s="3">
        <f>O48+(P48*'Total Mantenimiento Anual 2021'!$N$7)+(R48*'Total Mantenimiento Anual 2021'!$N$7)+S48</f>
        <v>0</v>
      </c>
    </row>
    <row r="49" spans="1:20" ht="14.25">
      <c r="A49" s="6" t="s">
        <v>167</v>
      </c>
      <c r="B49" s="88"/>
      <c r="C49" s="89"/>
      <c r="D49" s="6" t="s">
        <v>172</v>
      </c>
      <c r="E49" s="89"/>
      <c r="F49" s="2" t="s">
        <v>38</v>
      </c>
      <c r="G49" s="6" t="s">
        <v>173</v>
      </c>
      <c r="H49" s="88"/>
      <c r="I49" s="88"/>
      <c r="J49" s="89"/>
      <c r="K49" s="6" t="s">
        <v>174</v>
      </c>
      <c r="L49" s="89"/>
      <c r="M49" s="6" t="s">
        <v>23</v>
      </c>
      <c r="N49" s="89"/>
      <c r="O49" s="3">
        <v>0</v>
      </c>
      <c r="P49" s="2">
        <v>0</v>
      </c>
      <c r="Q49" s="2">
        <v>0</v>
      </c>
      <c r="R49" s="2">
        <v>0</v>
      </c>
      <c r="S49" s="3">
        <v>0</v>
      </c>
      <c r="T49" s="3">
        <f>O49+(P49*'Total Mantenimiento Anual 2021'!$N$7)+(R49*'Total Mantenimiento Anual 2021'!$N$7)+S49</f>
        <v>0</v>
      </c>
    </row>
    <row r="50" spans="1:20" ht="14.25">
      <c r="A50" s="6" t="s">
        <v>167</v>
      </c>
      <c r="B50" s="88"/>
      <c r="C50" s="89"/>
      <c r="D50" s="6" t="s">
        <v>172</v>
      </c>
      <c r="E50" s="89"/>
      <c r="F50" s="2" t="s">
        <v>38</v>
      </c>
      <c r="G50" s="6" t="s">
        <v>175</v>
      </c>
      <c r="H50" s="88"/>
      <c r="I50" s="88"/>
      <c r="J50" s="89"/>
      <c r="K50" s="6" t="s">
        <v>176</v>
      </c>
      <c r="L50" s="89"/>
      <c r="M50" s="6" t="s">
        <v>23</v>
      </c>
      <c r="N50" s="89"/>
      <c r="O50" s="3">
        <v>0</v>
      </c>
      <c r="P50" s="2">
        <v>0</v>
      </c>
      <c r="Q50" s="2">
        <v>0</v>
      </c>
      <c r="R50" s="2">
        <v>0</v>
      </c>
      <c r="S50" s="3">
        <v>0</v>
      </c>
      <c r="T50" s="3">
        <f>O50+(P50*'Total Mantenimiento Anual 2021'!$N$7)+(R50*'Total Mantenimiento Anual 2021'!$N$7)+S50</f>
        <v>0</v>
      </c>
    </row>
    <row r="51" spans="1:20" ht="14.25">
      <c r="A51" s="6" t="s">
        <v>177</v>
      </c>
      <c r="B51" s="88"/>
      <c r="C51" s="89"/>
      <c r="D51" s="6" t="s">
        <v>178</v>
      </c>
      <c r="E51" s="89"/>
      <c r="F51" s="2" t="s">
        <v>179</v>
      </c>
      <c r="G51" s="6" t="s">
        <v>180</v>
      </c>
      <c r="H51" s="88"/>
      <c r="I51" s="88"/>
      <c r="J51" s="89"/>
      <c r="K51" s="6" t="s">
        <v>181</v>
      </c>
      <c r="L51" s="89"/>
      <c r="M51" s="6" t="s">
        <v>96</v>
      </c>
      <c r="N51" s="89"/>
      <c r="O51" s="3">
        <v>0</v>
      </c>
      <c r="P51" s="2">
        <v>0</v>
      </c>
      <c r="Q51" s="2">
        <v>0</v>
      </c>
      <c r="R51" s="2">
        <v>0</v>
      </c>
      <c r="S51" s="3">
        <v>0</v>
      </c>
      <c r="T51" s="3">
        <f>O51+(P51*'Total Mantenimiento Anual 2021'!$N$7)+(R51*'Total Mantenimiento Anual 2021'!$N$7)+S51</f>
        <v>0</v>
      </c>
    </row>
    <row r="52" spans="1:20" ht="14.25">
      <c r="A52" s="6" t="s">
        <v>182</v>
      </c>
      <c r="B52" s="88"/>
      <c r="C52" s="89"/>
      <c r="D52" s="6" t="s">
        <v>183</v>
      </c>
      <c r="E52" s="89"/>
      <c r="F52" s="2" t="s">
        <v>184</v>
      </c>
      <c r="G52" s="6" t="s">
        <v>185</v>
      </c>
      <c r="H52" s="88"/>
      <c r="I52" s="88"/>
      <c r="J52" s="89"/>
      <c r="K52" s="6" t="s">
        <v>186</v>
      </c>
      <c r="L52" s="89"/>
      <c r="M52" s="6" t="s">
        <v>99</v>
      </c>
      <c r="N52" s="89"/>
      <c r="O52" s="3">
        <v>0</v>
      </c>
      <c r="P52" s="2">
        <v>0</v>
      </c>
      <c r="Q52" s="2">
        <v>0</v>
      </c>
      <c r="R52" s="2">
        <v>0</v>
      </c>
      <c r="S52" s="3">
        <v>0</v>
      </c>
      <c r="T52" s="3">
        <f>O52+(P52*'Total Mantenimiento Anual 2021'!$N$7)+(R52*'Total Mantenimiento Anual 2021'!$N$7)+S52</f>
        <v>0</v>
      </c>
    </row>
    <row r="53" spans="1:20" ht="14.25">
      <c r="A53" s="6" t="s">
        <v>187</v>
      </c>
      <c r="B53" s="88"/>
      <c r="C53" s="89"/>
      <c r="D53" s="6" t="s">
        <v>188</v>
      </c>
      <c r="E53" s="89"/>
      <c r="F53" s="2" t="s">
        <v>189</v>
      </c>
      <c r="G53" s="6" t="s">
        <v>190</v>
      </c>
      <c r="H53" s="88"/>
      <c r="I53" s="88"/>
      <c r="J53" s="89"/>
      <c r="K53" s="6" t="s">
        <v>117</v>
      </c>
      <c r="L53" s="89"/>
      <c r="M53" s="6" t="s">
        <v>191</v>
      </c>
      <c r="N53" s="89"/>
      <c r="O53" s="3">
        <v>0</v>
      </c>
      <c r="P53" s="2">
        <v>0</v>
      </c>
      <c r="Q53" s="2">
        <v>0</v>
      </c>
      <c r="R53" s="2">
        <v>0</v>
      </c>
      <c r="S53" s="3">
        <v>0</v>
      </c>
      <c r="T53" s="3">
        <f>O53+(P53*'Total Mantenimiento Anual 2021'!$N$7)+(R53*'Total Mantenimiento Anual 2021'!$N$7)+S53</f>
        <v>0</v>
      </c>
    </row>
    <row r="54" spans="1:20" ht="14.25">
      <c r="A54" s="6" t="s">
        <v>192</v>
      </c>
      <c r="B54" s="88"/>
      <c r="C54" s="89"/>
      <c r="D54" s="6" t="s">
        <v>193</v>
      </c>
      <c r="E54" s="89"/>
      <c r="F54" s="2" t="s">
        <v>194</v>
      </c>
      <c r="G54" s="6" t="s">
        <v>195</v>
      </c>
      <c r="H54" s="88"/>
      <c r="I54" s="88"/>
      <c r="J54" s="89"/>
      <c r="K54" s="6" t="s">
        <v>196</v>
      </c>
      <c r="L54" s="89"/>
      <c r="M54" s="6" t="s">
        <v>191</v>
      </c>
      <c r="N54" s="89"/>
      <c r="O54" s="3">
        <v>0</v>
      </c>
      <c r="P54" s="2">
        <v>2</v>
      </c>
      <c r="Q54" s="2">
        <v>0</v>
      </c>
      <c r="R54" s="2">
        <v>0</v>
      </c>
      <c r="S54" s="3">
        <v>0</v>
      </c>
      <c r="T54" s="3">
        <f>O54+(P54*'Total Mantenimiento Anual 2021'!$N$7)+(R54*'Total Mantenimiento Anual 2021'!$N$7)+S54</f>
        <v>18518.518518518518</v>
      </c>
    </row>
    <row r="55" spans="1:20" ht="14.25">
      <c r="A55" s="6" t="s">
        <v>197</v>
      </c>
      <c r="B55" s="88"/>
      <c r="C55" s="89"/>
      <c r="D55" s="6" t="s">
        <v>198</v>
      </c>
      <c r="E55" s="89"/>
      <c r="F55" s="2" t="s">
        <v>199</v>
      </c>
      <c r="G55" s="6" t="s">
        <v>200</v>
      </c>
      <c r="H55" s="88"/>
      <c r="I55" s="88"/>
      <c r="J55" s="89"/>
      <c r="K55" s="6" t="s">
        <v>201</v>
      </c>
      <c r="L55" s="89"/>
      <c r="M55" s="6" t="s">
        <v>118</v>
      </c>
      <c r="N55" s="89"/>
      <c r="O55" s="3">
        <v>0</v>
      </c>
      <c r="P55" s="2">
        <v>0</v>
      </c>
      <c r="Q55" s="2">
        <v>0</v>
      </c>
      <c r="R55" s="2">
        <v>0</v>
      </c>
      <c r="S55" s="3">
        <v>0</v>
      </c>
      <c r="T55" s="3">
        <f>O55+(P55*'Total Mantenimiento Anual 2021'!$N$7)+(R55*'Total Mantenimiento Anual 2021'!$N$7)+S55</f>
        <v>0</v>
      </c>
    </row>
    <row r="56" spans="1:20" ht="14.25">
      <c r="A56" s="6" t="s">
        <v>202</v>
      </c>
      <c r="B56" s="88"/>
      <c r="C56" s="89"/>
      <c r="D56" s="6" t="s">
        <v>117</v>
      </c>
      <c r="E56" s="89"/>
      <c r="F56" s="2" t="s">
        <v>189</v>
      </c>
      <c r="G56" s="6" t="s">
        <v>203</v>
      </c>
      <c r="H56" s="88"/>
      <c r="I56" s="88"/>
      <c r="J56" s="89"/>
      <c r="K56" s="6" t="s">
        <v>117</v>
      </c>
      <c r="L56" s="89"/>
      <c r="M56" s="6" t="s">
        <v>191</v>
      </c>
      <c r="N56" s="89"/>
      <c r="O56" s="3">
        <v>0</v>
      </c>
      <c r="P56" s="2">
        <v>0</v>
      </c>
      <c r="Q56" s="2">
        <v>0</v>
      </c>
      <c r="R56" s="2">
        <v>0</v>
      </c>
      <c r="S56" s="3">
        <v>0</v>
      </c>
      <c r="T56" s="3">
        <f>O56+(P56*'Total Mantenimiento Anual 2021'!$N$7)+(R56*'Total Mantenimiento Anual 2021'!$N$7)+S56</f>
        <v>0</v>
      </c>
    </row>
    <row r="57" spans="1:20" ht="14.25">
      <c r="A57" s="6" t="s">
        <v>204</v>
      </c>
      <c r="B57" s="88"/>
      <c r="C57" s="89"/>
      <c r="D57" s="6" t="s">
        <v>205</v>
      </c>
      <c r="E57" s="89"/>
      <c r="F57" s="2" t="s">
        <v>206</v>
      </c>
      <c r="G57" s="6" t="s">
        <v>207</v>
      </c>
      <c r="H57" s="88"/>
      <c r="I57" s="88"/>
      <c r="J57" s="89"/>
      <c r="K57" s="6" t="s">
        <v>208</v>
      </c>
      <c r="L57" s="89"/>
      <c r="M57" s="6" t="s">
        <v>99</v>
      </c>
      <c r="N57" s="89"/>
      <c r="O57" s="3">
        <v>222530</v>
      </c>
      <c r="P57" s="2">
        <v>0</v>
      </c>
      <c r="Q57" s="2">
        <v>0</v>
      </c>
      <c r="R57" s="2">
        <v>0</v>
      </c>
      <c r="S57" s="3">
        <v>0</v>
      </c>
      <c r="T57" s="3">
        <f>O57+(P57*'Total Mantenimiento Anual 2021'!$N$7)+(R57*'Total Mantenimiento Anual 2021'!$N$7)+S57</f>
        <v>222530</v>
      </c>
    </row>
    <row r="58" spans="1:20" ht="28.5">
      <c r="A58" s="6" t="s">
        <v>209</v>
      </c>
      <c r="B58" s="88"/>
      <c r="C58" s="89"/>
      <c r="D58" s="6" t="s">
        <v>210</v>
      </c>
      <c r="E58" s="89"/>
      <c r="F58" s="2" t="s">
        <v>211</v>
      </c>
      <c r="G58" s="6" t="s">
        <v>212</v>
      </c>
      <c r="H58" s="88"/>
      <c r="I58" s="88"/>
      <c r="J58" s="89"/>
      <c r="K58" s="6" t="s">
        <v>213</v>
      </c>
      <c r="L58" s="89"/>
      <c r="M58" s="6" t="s">
        <v>191</v>
      </c>
      <c r="N58" s="89"/>
      <c r="O58" s="3">
        <v>0</v>
      </c>
      <c r="P58" s="2">
        <v>0</v>
      </c>
      <c r="Q58" s="2">
        <v>0</v>
      </c>
      <c r="R58" s="2">
        <v>0</v>
      </c>
      <c r="S58" s="3">
        <v>0</v>
      </c>
      <c r="T58" s="3">
        <f>O58+(P58*'Total Mantenimiento Anual 2021'!$N$7)+(R58*'Total Mantenimiento Anual 2021'!$N$7)+S58</f>
        <v>0</v>
      </c>
    </row>
    <row r="59" spans="1:20" ht="14.25">
      <c r="A59" s="6" t="s">
        <v>214</v>
      </c>
      <c r="B59" s="88"/>
      <c r="C59" s="89"/>
      <c r="D59" s="6" t="s">
        <v>215</v>
      </c>
      <c r="E59" s="89"/>
      <c r="F59" s="2" t="s">
        <v>216</v>
      </c>
      <c r="G59" s="6" t="s">
        <v>217</v>
      </c>
      <c r="H59" s="88"/>
      <c r="I59" s="88"/>
      <c r="J59" s="89"/>
      <c r="K59" s="6" t="s">
        <v>218</v>
      </c>
      <c r="L59" s="89"/>
      <c r="M59" s="6" t="s">
        <v>23</v>
      </c>
      <c r="N59" s="89"/>
      <c r="O59" s="3">
        <v>0</v>
      </c>
      <c r="P59" s="2">
        <v>1</v>
      </c>
      <c r="Q59" s="2">
        <v>0</v>
      </c>
      <c r="R59" s="2">
        <v>0</v>
      </c>
      <c r="S59" s="3">
        <v>0</v>
      </c>
      <c r="T59" s="3">
        <f>O59+(P59*'Total Mantenimiento Anual 2021'!$N$7)+(R59*'Total Mantenimiento Anual 2021'!$N$7)+S59</f>
        <v>9259.2592592592591</v>
      </c>
    </row>
    <row r="60" spans="1:20" ht="14.25">
      <c r="A60" s="6" t="s">
        <v>219</v>
      </c>
      <c r="B60" s="88"/>
      <c r="C60" s="89"/>
      <c r="D60" s="6" t="s">
        <v>220</v>
      </c>
      <c r="E60" s="89"/>
      <c r="F60" s="2" t="s">
        <v>220</v>
      </c>
      <c r="G60" s="6" t="s">
        <v>221</v>
      </c>
      <c r="H60" s="88"/>
      <c r="I60" s="88"/>
      <c r="J60" s="89"/>
      <c r="K60" s="6" t="s">
        <v>220</v>
      </c>
      <c r="L60" s="89"/>
      <c r="M60" s="6" t="s">
        <v>138</v>
      </c>
      <c r="N60" s="89"/>
      <c r="O60" s="3">
        <v>0</v>
      </c>
      <c r="P60" s="2">
        <v>0</v>
      </c>
      <c r="Q60" s="2">
        <v>0</v>
      </c>
      <c r="R60" s="2">
        <v>0</v>
      </c>
      <c r="S60" s="3">
        <v>0</v>
      </c>
      <c r="T60" s="3">
        <f>O60+(P60*'Total Mantenimiento Anual 2021'!$N$7)+(R60*'Total Mantenimiento Anual 2021'!$N$7)+S60</f>
        <v>0</v>
      </c>
    </row>
    <row r="61" spans="1:20" ht="14.25">
      <c r="A61" s="6" t="s">
        <v>219</v>
      </c>
      <c r="B61" s="88"/>
      <c r="C61" s="89"/>
      <c r="D61" s="6" t="s">
        <v>220</v>
      </c>
      <c r="E61" s="89"/>
      <c r="F61" s="2" t="s">
        <v>220</v>
      </c>
      <c r="G61" s="6" t="s">
        <v>222</v>
      </c>
      <c r="H61" s="88"/>
      <c r="I61" s="88"/>
      <c r="J61" s="89"/>
      <c r="K61" s="6" t="s">
        <v>220</v>
      </c>
      <c r="L61" s="89"/>
      <c r="M61" s="6" t="s">
        <v>138</v>
      </c>
      <c r="N61" s="89"/>
      <c r="O61" s="3">
        <v>0</v>
      </c>
      <c r="P61" s="2">
        <v>0</v>
      </c>
      <c r="Q61" s="2">
        <v>0</v>
      </c>
      <c r="R61" s="2">
        <v>0</v>
      </c>
      <c r="S61" s="3">
        <v>0</v>
      </c>
      <c r="T61" s="3">
        <f>O61+(P61*'Total Mantenimiento Anual 2021'!$N$7)+(R61*'Total Mantenimiento Anual 2021'!$N$7)+S61</f>
        <v>0</v>
      </c>
    </row>
    <row r="62" spans="1:20" ht="14.25">
      <c r="A62" s="6" t="s">
        <v>223</v>
      </c>
      <c r="B62" s="88"/>
      <c r="C62" s="89"/>
      <c r="D62" s="6" t="s">
        <v>224</v>
      </c>
      <c r="E62" s="89"/>
      <c r="F62" s="2" t="s">
        <v>225</v>
      </c>
      <c r="G62" s="6" t="s">
        <v>226</v>
      </c>
      <c r="H62" s="88"/>
      <c r="I62" s="88"/>
      <c r="J62" s="89"/>
      <c r="K62" s="6" t="s">
        <v>227</v>
      </c>
      <c r="L62" s="89"/>
      <c r="M62" s="6" t="s">
        <v>96</v>
      </c>
      <c r="N62" s="89"/>
      <c r="O62" s="3">
        <v>0</v>
      </c>
      <c r="P62" s="2">
        <v>3</v>
      </c>
      <c r="Q62" s="2">
        <v>0</v>
      </c>
      <c r="R62" s="2">
        <v>0</v>
      </c>
      <c r="S62" s="3">
        <v>600950</v>
      </c>
      <c r="T62" s="3">
        <f>O62+(P62*'Total Mantenimiento Anual 2021'!$N$7)+(R62*'Total Mantenimiento Anual 2021'!$N$7)+S62</f>
        <v>628727.77777777775</v>
      </c>
    </row>
    <row r="63" spans="1:20" ht="14.25">
      <c r="A63" s="6" t="s">
        <v>223</v>
      </c>
      <c r="B63" s="88"/>
      <c r="C63" s="89"/>
      <c r="D63" s="6" t="s">
        <v>224</v>
      </c>
      <c r="E63" s="89"/>
      <c r="F63" s="2" t="s">
        <v>225</v>
      </c>
      <c r="G63" s="6" t="s">
        <v>228</v>
      </c>
      <c r="H63" s="88"/>
      <c r="I63" s="88"/>
      <c r="J63" s="89"/>
      <c r="K63" s="6" t="s">
        <v>229</v>
      </c>
      <c r="L63" s="89"/>
      <c r="M63" s="6" t="s">
        <v>96</v>
      </c>
      <c r="N63" s="89"/>
      <c r="O63" s="3">
        <v>0</v>
      </c>
      <c r="P63" s="2">
        <v>3</v>
      </c>
      <c r="Q63" s="2">
        <v>0</v>
      </c>
      <c r="R63" s="2">
        <v>0</v>
      </c>
      <c r="S63" s="3">
        <v>600950</v>
      </c>
      <c r="T63" s="3">
        <f>O63+(P63*'Total Mantenimiento Anual 2021'!$N$7)+(R63*'Total Mantenimiento Anual 2021'!$N$7)+S63</f>
        <v>628727.77777777775</v>
      </c>
    </row>
    <row r="64" spans="1:20" ht="14.25">
      <c r="A64" s="6" t="s">
        <v>230</v>
      </c>
      <c r="B64" s="88"/>
      <c r="C64" s="89"/>
      <c r="D64" s="6" t="s">
        <v>231</v>
      </c>
      <c r="E64" s="89"/>
      <c r="F64" s="2" t="s">
        <v>179</v>
      </c>
      <c r="G64" s="6" t="s">
        <v>232</v>
      </c>
      <c r="H64" s="88"/>
      <c r="I64" s="88"/>
      <c r="J64" s="89"/>
      <c r="K64" s="6" t="s">
        <v>233</v>
      </c>
      <c r="L64" s="89"/>
      <c r="M64" s="6" t="s">
        <v>96</v>
      </c>
      <c r="N64" s="89"/>
      <c r="O64" s="3">
        <v>0</v>
      </c>
      <c r="P64" s="2">
        <v>2</v>
      </c>
      <c r="Q64" s="2">
        <v>0</v>
      </c>
      <c r="R64" s="2">
        <v>0</v>
      </c>
      <c r="S64" s="3">
        <v>0</v>
      </c>
      <c r="T64" s="3">
        <f>O64+(P64*'Total Mantenimiento Anual 2021'!$N$7)+(R64*'Total Mantenimiento Anual 2021'!$N$7)+S64</f>
        <v>18518.518518518518</v>
      </c>
    </row>
    <row r="65" spans="1:20" ht="14.25">
      <c r="A65" s="6" t="s">
        <v>234</v>
      </c>
      <c r="B65" s="88"/>
      <c r="C65" s="89"/>
      <c r="D65" s="6" t="s">
        <v>235</v>
      </c>
      <c r="E65" s="89"/>
      <c r="F65" s="2" t="s">
        <v>236</v>
      </c>
      <c r="G65" s="6" t="s">
        <v>237</v>
      </c>
      <c r="H65" s="88"/>
      <c r="I65" s="88"/>
      <c r="J65" s="89"/>
      <c r="K65" s="6" t="s">
        <v>238</v>
      </c>
      <c r="L65" s="89"/>
      <c r="M65" s="6" t="s">
        <v>239</v>
      </c>
      <c r="N65" s="89"/>
      <c r="O65" s="3">
        <v>0</v>
      </c>
      <c r="P65" s="2">
        <v>0</v>
      </c>
      <c r="Q65" s="2">
        <v>0</v>
      </c>
      <c r="R65" s="2">
        <v>0</v>
      </c>
      <c r="S65" s="3">
        <v>0</v>
      </c>
      <c r="T65" s="3">
        <f>O65+(P65*'Total Mantenimiento Anual 2021'!$N$7)+(R65*'Total Mantenimiento Anual 2021'!$N$7)+S65</f>
        <v>0</v>
      </c>
    </row>
    <row r="66" spans="1:20" ht="14.25">
      <c r="A66" s="6" t="s">
        <v>240</v>
      </c>
      <c r="B66" s="88"/>
      <c r="C66" s="89"/>
      <c r="D66" s="6" t="s">
        <v>241</v>
      </c>
      <c r="E66" s="89"/>
      <c r="F66" s="2" t="s">
        <v>20</v>
      </c>
      <c r="G66" s="6" t="s">
        <v>242</v>
      </c>
      <c r="H66" s="88"/>
      <c r="I66" s="88"/>
      <c r="J66" s="89"/>
      <c r="K66" s="6" t="s">
        <v>243</v>
      </c>
      <c r="L66" s="89"/>
      <c r="M66" s="6" t="s">
        <v>23</v>
      </c>
      <c r="N66" s="89"/>
      <c r="O66" s="3">
        <v>0</v>
      </c>
      <c r="P66" s="2">
        <v>0</v>
      </c>
      <c r="Q66" s="2">
        <v>0</v>
      </c>
      <c r="R66" s="2">
        <v>0</v>
      </c>
      <c r="S66" s="3">
        <v>0</v>
      </c>
      <c r="T66" s="3">
        <f>O66+(P66*'Total Mantenimiento Anual 2021'!$N$7)+(R66*'Total Mantenimiento Anual 2021'!$N$7)+S66</f>
        <v>0</v>
      </c>
    </row>
    <row r="67" spans="1:20" ht="14.25">
      <c r="A67" s="6" t="s">
        <v>244</v>
      </c>
      <c r="B67" s="88"/>
      <c r="C67" s="89"/>
      <c r="D67" s="6" t="s">
        <v>245</v>
      </c>
      <c r="E67" s="89"/>
      <c r="F67" s="2" t="s">
        <v>246</v>
      </c>
      <c r="G67" s="6" t="s">
        <v>247</v>
      </c>
      <c r="H67" s="88"/>
      <c r="I67" s="88"/>
      <c r="J67" s="89"/>
      <c r="K67" s="6" t="s">
        <v>248</v>
      </c>
      <c r="L67" s="89"/>
      <c r="M67" s="6" t="s">
        <v>23</v>
      </c>
      <c r="N67" s="89"/>
      <c r="O67" s="3">
        <v>0</v>
      </c>
      <c r="P67" s="2">
        <v>0</v>
      </c>
      <c r="Q67" s="2">
        <v>0</v>
      </c>
      <c r="R67" s="2">
        <v>0</v>
      </c>
      <c r="S67" s="3">
        <v>0</v>
      </c>
      <c r="T67" s="3">
        <f>O67+(P67*'Total Mantenimiento Anual 2021'!$N$7)+(R67*'Total Mantenimiento Anual 2021'!$N$7)+S67</f>
        <v>0</v>
      </c>
    </row>
    <row r="68" spans="1:20" ht="14.25">
      <c r="A68" s="6" t="s">
        <v>244</v>
      </c>
      <c r="B68" s="88"/>
      <c r="C68" s="89"/>
      <c r="D68" s="6" t="s">
        <v>249</v>
      </c>
      <c r="E68" s="89"/>
      <c r="F68" s="2" t="s">
        <v>246</v>
      </c>
      <c r="G68" s="6" t="s">
        <v>250</v>
      </c>
      <c r="H68" s="88"/>
      <c r="I68" s="88"/>
      <c r="J68" s="89"/>
      <c r="K68" s="6" t="s">
        <v>251</v>
      </c>
      <c r="L68" s="89"/>
      <c r="M68" s="6" t="s">
        <v>23</v>
      </c>
      <c r="N68" s="89"/>
      <c r="O68" s="3">
        <v>0</v>
      </c>
      <c r="P68" s="2">
        <v>0</v>
      </c>
      <c r="Q68" s="2">
        <v>0</v>
      </c>
      <c r="R68" s="2">
        <v>0</v>
      </c>
      <c r="S68" s="3">
        <v>0</v>
      </c>
      <c r="T68" s="3">
        <f>O68+(P68*'Total Mantenimiento Anual 2021'!$N$7)+(R68*'Total Mantenimiento Anual 2021'!$N$7)+S68</f>
        <v>0</v>
      </c>
    </row>
    <row r="69" spans="1:20" ht="14.25">
      <c r="A69" s="6" t="s">
        <v>244</v>
      </c>
      <c r="B69" s="88"/>
      <c r="C69" s="89"/>
      <c r="D69" s="6" t="s">
        <v>245</v>
      </c>
      <c r="E69" s="89"/>
      <c r="F69" s="2" t="s">
        <v>246</v>
      </c>
      <c r="G69" s="6" t="s">
        <v>252</v>
      </c>
      <c r="H69" s="88"/>
      <c r="I69" s="88"/>
      <c r="J69" s="89"/>
      <c r="K69" s="6" t="s">
        <v>253</v>
      </c>
      <c r="L69" s="89"/>
      <c r="M69" s="6" t="s">
        <v>23</v>
      </c>
      <c r="N69" s="89"/>
      <c r="O69" s="3">
        <v>0</v>
      </c>
      <c r="P69" s="2">
        <v>0</v>
      </c>
      <c r="Q69" s="2">
        <v>0</v>
      </c>
      <c r="R69" s="2">
        <v>0</v>
      </c>
      <c r="S69" s="3">
        <v>0</v>
      </c>
      <c r="T69" s="3">
        <f>O69+(P69*'Total Mantenimiento Anual 2021'!$N$7)+(R69*'Total Mantenimiento Anual 2021'!$N$7)+S69</f>
        <v>0</v>
      </c>
    </row>
    <row r="70" spans="1:20" ht="14.25">
      <c r="A70" s="6" t="s">
        <v>244</v>
      </c>
      <c r="B70" s="88"/>
      <c r="C70" s="89"/>
      <c r="D70" s="6" t="s">
        <v>254</v>
      </c>
      <c r="E70" s="89"/>
      <c r="F70" s="2" t="s">
        <v>246</v>
      </c>
      <c r="G70" s="6" t="s">
        <v>255</v>
      </c>
      <c r="H70" s="88"/>
      <c r="I70" s="88"/>
      <c r="J70" s="89"/>
      <c r="K70" s="6" t="s">
        <v>256</v>
      </c>
      <c r="L70" s="89"/>
      <c r="M70" s="6" t="s">
        <v>23</v>
      </c>
      <c r="N70" s="89"/>
      <c r="O70" s="3">
        <v>0</v>
      </c>
      <c r="P70" s="2">
        <v>1</v>
      </c>
      <c r="Q70" s="2">
        <v>0</v>
      </c>
      <c r="R70" s="2">
        <v>0</v>
      </c>
      <c r="S70" s="3">
        <v>0</v>
      </c>
      <c r="T70" s="3">
        <f>O70+(P70*'Total Mantenimiento Anual 2021'!$N$7)+(R70*'Total Mantenimiento Anual 2021'!$N$7)+S70</f>
        <v>9259.2592592592591</v>
      </c>
    </row>
    <row r="71" spans="1:20" ht="14.25">
      <c r="A71" s="6" t="s">
        <v>244</v>
      </c>
      <c r="B71" s="88"/>
      <c r="C71" s="89"/>
      <c r="D71" s="6" t="s">
        <v>254</v>
      </c>
      <c r="E71" s="89"/>
      <c r="F71" s="2" t="s">
        <v>246</v>
      </c>
      <c r="G71" s="6" t="s">
        <v>257</v>
      </c>
      <c r="H71" s="88"/>
      <c r="I71" s="88"/>
      <c r="J71" s="89"/>
      <c r="K71" s="6" t="s">
        <v>258</v>
      </c>
      <c r="L71" s="89"/>
      <c r="M71" s="6" t="s">
        <v>66</v>
      </c>
      <c r="N71" s="89"/>
      <c r="O71" s="3">
        <v>0</v>
      </c>
      <c r="P71" s="2">
        <v>1</v>
      </c>
      <c r="Q71" s="2">
        <v>0</v>
      </c>
      <c r="R71" s="2">
        <v>0</v>
      </c>
      <c r="S71" s="3">
        <v>0</v>
      </c>
      <c r="T71" s="3">
        <f>O71+(P71*'Total Mantenimiento Anual 2021'!$N$7)+(R71*'Total Mantenimiento Anual 2021'!$N$7)+S71</f>
        <v>9259.2592592592591</v>
      </c>
    </row>
    <row r="72" spans="1:20" ht="14.25">
      <c r="A72" s="6" t="s">
        <v>244</v>
      </c>
      <c r="B72" s="88"/>
      <c r="C72" s="89"/>
      <c r="D72" s="6" t="s">
        <v>259</v>
      </c>
      <c r="E72" s="89"/>
      <c r="F72" s="2" t="s">
        <v>260</v>
      </c>
      <c r="G72" s="6" t="s">
        <v>261</v>
      </c>
      <c r="H72" s="88"/>
      <c r="I72" s="88"/>
      <c r="J72" s="89"/>
      <c r="K72" s="6" t="s">
        <v>262</v>
      </c>
      <c r="L72" s="89"/>
      <c r="M72" s="6" t="s">
        <v>71</v>
      </c>
      <c r="N72" s="89"/>
      <c r="O72" s="3">
        <v>0</v>
      </c>
      <c r="P72" s="2">
        <v>0</v>
      </c>
      <c r="Q72" s="2">
        <v>0</v>
      </c>
      <c r="R72" s="2">
        <v>0</v>
      </c>
      <c r="S72" s="3">
        <v>0</v>
      </c>
      <c r="T72" s="3">
        <f>O72+(P72*'Total Mantenimiento Anual 2021'!$N$7)+(R72*'Total Mantenimiento Anual 2021'!$N$7)+S72</f>
        <v>0</v>
      </c>
    </row>
    <row r="73" spans="1:20" ht="14.25">
      <c r="A73" s="6" t="s">
        <v>244</v>
      </c>
      <c r="B73" s="88"/>
      <c r="C73" s="89"/>
      <c r="D73" s="6" t="s">
        <v>245</v>
      </c>
      <c r="E73" s="89"/>
      <c r="F73" s="2" t="s">
        <v>246</v>
      </c>
      <c r="G73" s="6" t="s">
        <v>263</v>
      </c>
      <c r="H73" s="88"/>
      <c r="I73" s="88"/>
      <c r="J73" s="89"/>
      <c r="K73" s="6" t="s">
        <v>264</v>
      </c>
      <c r="L73" s="89"/>
      <c r="M73" s="6" t="s">
        <v>75</v>
      </c>
      <c r="N73" s="89"/>
      <c r="O73" s="3">
        <v>0</v>
      </c>
      <c r="P73" s="2">
        <v>0</v>
      </c>
      <c r="Q73" s="2">
        <v>0</v>
      </c>
      <c r="R73" s="2">
        <v>0</v>
      </c>
      <c r="S73" s="3">
        <v>0</v>
      </c>
      <c r="T73" s="3">
        <f>O73+(P73*'Total Mantenimiento Anual 2021'!$N$7)+(R73*'Total Mantenimiento Anual 2021'!$N$7)+S73</f>
        <v>0</v>
      </c>
    </row>
    <row r="74" spans="1:20" ht="14.25">
      <c r="A74" s="6" t="s">
        <v>244</v>
      </c>
      <c r="B74" s="88"/>
      <c r="C74" s="89"/>
      <c r="D74" s="6" t="s">
        <v>249</v>
      </c>
      <c r="E74" s="89"/>
      <c r="F74" s="2" t="s">
        <v>246</v>
      </c>
      <c r="G74" s="6" t="s">
        <v>265</v>
      </c>
      <c r="H74" s="88"/>
      <c r="I74" s="88"/>
      <c r="J74" s="89"/>
      <c r="K74" s="6" t="s">
        <v>266</v>
      </c>
      <c r="L74" s="89"/>
      <c r="M74" s="6" t="s">
        <v>30</v>
      </c>
      <c r="N74" s="89"/>
      <c r="O74" s="3">
        <v>0</v>
      </c>
      <c r="P74" s="2">
        <v>0</v>
      </c>
      <c r="Q74" s="2">
        <v>0</v>
      </c>
      <c r="R74" s="2">
        <v>0</v>
      </c>
      <c r="S74" s="3">
        <v>0</v>
      </c>
      <c r="T74" s="3">
        <f>O74+(P74*'Total Mantenimiento Anual 2021'!$N$7)+(R74*'Total Mantenimiento Anual 2021'!$N$7)+S74</f>
        <v>0</v>
      </c>
    </row>
    <row r="75" spans="1:20" ht="14.25">
      <c r="A75" s="6" t="s">
        <v>244</v>
      </c>
      <c r="B75" s="88"/>
      <c r="C75" s="89"/>
      <c r="D75" s="6" t="s">
        <v>245</v>
      </c>
      <c r="E75" s="89"/>
      <c r="F75" s="2" t="s">
        <v>246</v>
      </c>
      <c r="G75" s="6" t="s">
        <v>267</v>
      </c>
      <c r="H75" s="88"/>
      <c r="I75" s="88"/>
      <c r="J75" s="89"/>
      <c r="K75" s="6" t="s">
        <v>268</v>
      </c>
      <c r="L75" s="89"/>
      <c r="M75" s="6" t="s">
        <v>30</v>
      </c>
      <c r="N75" s="89"/>
      <c r="O75" s="3">
        <v>4419598</v>
      </c>
      <c r="P75" s="2">
        <v>0</v>
      </c>
      <c r="Q75" s="2">
        <v>0</v>
      </c>
      <c r="R75" s="2">
        <v>0</v>
      </c>
      <c r="S75" s="3">
        <v>0</v>
      </c>
      <c r="T75" s="3">
        <f>O75+(P75*'Total Mantenimiento Anual 2021'!$N$7)+(R75*'Total Mantenimiento Anual 2021'!$N$7)+S75</f>
        <v>4419598</v>
      </c>
    </row>
    <row r="76" spans="1:20" ht="14.25">
      <c r="A76" s="6" t="s">
        <v>244</v>
      </c>
      <c r="B76" s="88"/>
      <c r="C76" s="89"/>
      <c r="D76" s="6" t="s">
        <v>245</v>
      </c>
      <c r="E76" s="89"/>
      <c r="F76" s="2" t="s">
        <v>246</v>
      </c>
      <c r="G76" s="6" t="s">
        <v>269</v>
      </c>
      <c r="H76" s="88"/>
      <c r="I76" s="88"/>
      <c r="J76" s="89"/>
      <c r="K76" s="6" t="s">
        <v>270</v>
      </c>
      <c r="L76" s="89"/>
      <c r="M76" s="6" t="s">
        <v>30</v>
      </c>
      <c r="N76" s="89"/>
      <c r="O76" s="3">
        <v>0</v>
      </c>
      <c r="P76" s="2">
        <v>0</v>
      </c>
      <c r="Q76" s="2">
        <v>0</v>
      </c>
      <c r="R76" s="2">
        <v>0</v>
      </c>
      <c r="S76" s="3">
        <v>0</v>
      </c>
      <c r="T76" s="3">
        <f>O76+(P76*'Total Mantenimiento Anual 2021'!$N$7)+(R76*'Total Mantenimiento Anual 2021'!$N$7)+S76</f>
        <v>0</v>
      </c>
    </row>
    <row r="77" spans="1:20" ht="14.25">
      <c r="A77" s="6" t="s">
        <v>244</v>
      </c>
      <c r="B77" s="88"/>
      <c r="C77" s="89"/>
      <c r="D77" s="6" t="s">
        <v>254</v>
      </c>
      <c r="E77" s="89"/>
      <c r="F77" s="2" t="s">
        <v>246</v>
      </c>
      <c r="G77" s="6" t="s">
        <v>273</v>
      </c>
      <c r="H77" s="88"/>
      <c r="I77" s="88"/>
      <c r="J77" s="89"/>
      <c r="K77" s="6" t="s">
        <v>274</v>
      </c>
      <c r="L77" s="89"/>
      <c r="M77" s="6" t="s">
        <v>30</v>
      </c>
      <c r="N77" s="89"/>
      <c r="O77" s="3">
        <v>0</v>
      </c>
      <c r="P77" s="2">
        <v>1</v>
      </c>
      <c r="Q77" s="2">
        <v>0</v>
      </c>
      <c r="R77" s="2">
        <v>0</v>
      </c>
      <c r="S77" s="3">
        <v>0</v>
      </c>
      <c r="T77" s="3">
        <f>O77+(P77*'Total Mantenimiento Anual 2021'!$N$7)+(R77*'Total Mantenimiento Anual 2021'!$N$7)+S77</f>
        <v>9259.2592592592591</v>
      </c>
    </row>
    <row r="78" spans="1:20" ht="14.25">
      <c r="A78" s="6" t="s">
        <v>244</v>
      </c>
      <c r="B78" s="88"/>
      <c r="C78" s="89"/>
      <c r="D78" s="6" t="s">
        <v>259</v>
      </c>
      <c r="E78" s="89"/>
      <c r="F78" s="2" t="s">
        <v>260</v>
      </c>
      <c r="G78" s="6" t="s">
        <v>1501</v>
      </c>
      <c r="H78" s="88"/>
      <c r="I78" s="88"/>
      <c r="J78" s="89"/>
      <c r="K78" s="6" t="s">
        <v>1502</v>
      </c>
      <c r="L78" s="89"/>
      <c r="M78" s="6" t="s">
        <v>30</v>
      </c>
      <c r="N78" s="89"/>
      <c r="O78" s="3">
        <v>0</v>
      </c>
      <c r="P78" s="2">
        <v>0</v>
      </c>
      <c r="Q78" s="2">
        <v>0</v>
      </c>
      <c r="R78" s="2">
        <v>0</v>
      </c>
      <c r="S78" s="3">
        <v>0</v>
      </c>
      <c r="T78" s="3">
        <f>O78+(P78*'Total Mantenimiento Anual 2021'!$N$7)+(R78*'Total Mantenimiento Anual 2021'!$N$7)+S78</f>
        <v>0</v>
      </c>
    </row>
    <row r="79" spans="1:20" ht="14.25">
      <c r="A79" s="6" t="s">
        <v>244</v>
      </c>
      <c r="B79" s="88"/>
      <c r="C79" s="89"/>
      <c r="D79" s="6" t="s">
        <v>245</v>
      </c>
      <c r="E79" s="89"/>
      <c r="F79" s="2" t="s">
        <v>246</v>
      </c>
      <c r="G79" s="6" t="s">
        <v>275</v>
      </c>
      <c r="H79" s="88"/>
      <c r="I79" s="88"/>
      <c r="J79" s="89"/>
      <c r="K79" s="6" t="s">
        <v>276</v>
      </c>
      <c r="L79" s="89"/>
      <c r="M79" s="6" t="s">
        <v>81</v>
      </c>
      <c r="N79" s="89"/>
      <c r="O79" s="3">
        <v>0</v>
      </c>
      <c r="P79" s="2">
        <v>0</v>
      </c>
      <c r="Q79" s="2">
        <v>0</v>
      </c>
      <c r="R79" s="2">
        <v>0</v>
      </c>
      <c r="S79" s="3">
        <v>0</v>
      </c>
      <c r="T79" s="3">
        <f>O79+(P79*'Total Mantenimiento Anual 2021'!$N$7)+(R79*'Total Mantenimiento Anual 2021'!$N$7)+S79</f>
        <v>0</v>
      </c>
    </row>
    <row r="80" spans="1:20" ht="14.25">
      <c r="A80" s="6" t="s">
        <v>244</v>
      </c>
      <c r="B80" s="88"/>
      <c r="C80" s="89"/>
      <c r="D80" s="6" t="s">
        <v>245</v>
      </c>
      <c r="E80" s="89"/>
      <c r="F80" s="2" t="s">
        <v>246</v>
      </c>
      <c r="G80" s="6" t="s">
        <v>277</v>
      </c>
      <c r="H80" s="88"/>
      <c r="I80" s="88"/>
      <c r="J80" s="89"/>
      <c r="K80" s="6" t="s">
        <v>278</v>
      </c>
      <c r="L80" s="89"/>
      <c r="M80" s="6" t="s">
        <v>88</v>
      </c>
      <c r="N80" s="89"/>
      <c r="O80" s="3">
        <v>0</v>
      </c>
      <c r="P80" s="2">
        <v>1</v>
      </c>
      <c r="Q80" s="2">
        <v>0</v>
      </c>
      <c r="R80" s="2">
        <v>0</v>
      </c>
      <c r="S80" s="3">
        <v>0</v>
      </c>
      <c r="T80" s="3">
        <f>O80+(P80*'Total Mantenimiento Anual 2021'!$N$7)+(R80*'Total Mantenimiento Anual 2021'!$N$7)+S80</f>
        <v>9259.2592592592591</v>
      </c>
    </row>
    <row r="81" spans="1:20" ht="14.25">
      <c r="A81" s="6" t="s">
        <v>244</v>
      </c>
      <c r="B81" s="88"/>
      <c r="C81" s="89"/>
      <c r="D81" s="6" t="s">
        <v>249</v>
      </c>
      <c r="E81" s="89"/>
      <c r="F81" s="2" t="s">
        <v>246</v>
      </c>
      <c r="G81" s="6" t="s">
        <v>279</v>
      </c>
      <c r="H81" s="88"/>
      <c r="I81" s="88"/>
      <c r="J81" s="89"/>
      <c r="K81" s="6" t="s">
        <v>280</v>
      </c>
      <c r="L81" s="89"/>
      <c r="M81" s="6" t="s">
        <v>96</v>
      </c>
      <c r="N81" s="89"/>
      <c r="O81" s="3">
        <v>0</v>
      </c>
      <c r="P81" s="2">
        <v>0</v>
      </c>
      <c r="Q81" s="2">
        <v>0</v>
      </c>
      <c r="R81" s="2">
        <v>0</v>
      </c>
      <c r="S81" s="3">
        <v>0</v>
      </c>
      <c r="T81" s="3">
        <f>O81+(P81*'Total Mantenimiento Anual 2021'!$N$7)+(R81*'Total Mantenimiento Anual 2021'!$N$7)+S81</f>
        <v>0</v>
      </c>
    </row>
    <row r="82" spans="1:20" ht="14.25">
      <c r="A82" s="6" t="s">
        <v>244</v>
      </c>
      <c r="B82" s="88"/>
      <c r="C82" s="89"/>
      <c r="D82" s="6" t="s">
        <v>249</v>
      </c>
      <c r="E82" s="89"/>
      <c r="F82" s="2" t="s">
        <v>246</v>
      </c>
      <c r="G82" s="6" t="s">
        <v>281</v>
      </c>
      <c r="H82" s="88"/>
      <c r="I82" s="88"/>
      <c r="J82" s="89"/>
      <c r="K82" s="6" t="s">
        <v>282</v>
      </c>
      <c r="L82" s="89"/>
      <c r="M82" s="6" t="s">
        <v>96</v>
      </c>
      <c r="N82" s="89"/>
      <c r="O82" s="3">
        <v>0</v>
      </c>
      <c r="P82" s="2">
        <v>0</v>
      </c>
      <c r="Q82" s="2">
        <v>0</v>
      </c>
      <c r="R82" s="2">
        <v>0</v>
      </c>
      <c r="S82" s="3">
        <v>0</v>
      </c>
      <c r="T82" s="3">
        <f>O82+(P82*'Total Mantenimiento Anual 2021'!$N$7)+(R82*'Total Mantenimiento Anual 2021'!$N$7)+S82</f>
        <v>0</v>
      </c>
    </row>
    <row r="83" spans="1:20" ht="14.25">
      <c r="A83" s="6" t="s">
        <v>244</v>
      </c>
      <c r="B83" s="88"/>
      <c r="C83" s="89"/>
      <c r="D83" s="6" t="s">
        <v>249</v>
      </c>
      <c r="E83" s="89"/>
      <c r="F83" s="2" t="s">
        <v>246</v>
      </c>
      <c r="G83" s="6" t="s">
        <v>283</v>
      </c>
      <c r="H83" s="88"/>
      <c r="I83" s="88"/>
      <c r="J83" s="89"/>
      <c r="K83" s="6" t="s">
        <v>284</v>
      </c>
      <c r="L83" s="89"/>
      <c r="M83" s="6" t="s">
        <v>96</v>
      </c>
      <c r="N83" s="89"/>
      <c r="O83" s="3">
        <v>0</v>
      </c>
      <c r="P83" s="2">
        <v>0</v>
      </c>
      <c r="Q83" s="2">
        <v>0</v>
      </c>
      <c r="R83" s="2">
        <v>0</v>
      </c>
      <c r="S83" s="3">
        <v>0</v>
      </c>
      <c r="T83" s="3">
        <f>O83+(P83*'Total Mantenimiento Anual 2021'!$N$7)+(R83*'Total Mantenimiento Anual 2021'!$N$7)+S83</f>
        <v>0</v>
      </c>
    </row>
    <row r="84" spans="1:20" ht="14.25">
      <c r="A84" s="6" t="s">
        <v>244</v>
      </c>
      <c r="B84" s="88"/>
      <c r="C84" s="89"/>
      <c r="D84" s="6" t="s">
        <v>285</v>
      </c>
      <c r="E84" s="89"/>
      <c r="F84" s="2" t="s">
        <v>246</v>
      </c>
      <c r="G84" s="6" t="s">
        <v>286</v>
      </c>
      <c r="H84" s="88"/>
      <c r="I84" s="88"/>
      <c r="J84" s="89"/>
      <c r="K84" s="6" t="s">
        <v>287</v>
      </c>
      <c r="L84" s="89"/>
      <c r="M84" s="6" t="s">
        <v>138</v>
      </c>
      <c r="N84" s="89"/>
      <c r="O84" s="3">
        <v>1050715</v>
      </c>
      <c r="P84" s="2">
        <v>0</v>
      </c>
      <c r="Q84" s="2">
        <v>1</v>
      </c>
      <c r="R84" s="2">
        <v>3</v>
      </c>
      <c r="S84" s="3">
        <v>0</v>
      </c>
      <c r="T84" s="3">
        <f>O84+(P84*'Total Mantenimiento Anual 2021'!$N$7)+(R84*'Total Mantenimiento Anual 2021'!$N$7)+S84</f>
        <v>1078492.7777777778</v>
      </c>
    </row>
    <row r="85" spans="1:20" ht="14.25">
      <c r="A85" s="6" t="s">
        <v>244</v>
      </c>
      <c r="B85" s="88"/>
      <c r="C85" s="89"/>
      <c r="D85" s="6" t="s">
        <v>249</v>
      </c>
      <c r="E85" s="89"/>
      <c r="F85" s="2" t="s">
        <v>246</v>
      </c>
      <c r="G85" s="6" t="s">
        <v>288</v>
      </c>
      <c r="H85" s="88"/>
      <c r="I85" s="88"/>
      <c r="J85" s="89"/>
      <c r="K85" s="6" t="s">
        <v>289</v>
      </c>
      <c r="L85" s="89"/>
      <c r="M85" s="6" t="s">
        <v>138</v>
      </c>
      <c r="N85" s="89"/>
      <c r="O85" s="3">
        <v>0</v>
      </c>
      <c r="P85" s="2">
        <v>1</v>
      </c>
      <c r="Q85" s="2">
        <v>0</v>
      </c>
      <c r="R85" s="2">
        <v>0</v>
      </c>
      <c r="S85" s="3">
        <v>0</v>
      </c>
      <c r="T85" s="3">
        <f>O85+(P85*'Total Mantenimiento Anual 2021'!$N$7)+(R85*'Total Mantenimiento Anual 2021'!$N$7)+S85</f>
        <v>9259.2592592592591</v>
      </c>
    </row>
    <row r="86" spans="1:20" ht="14.25">
      <c r="A86" s="6" t="s">
        <v>244</v>
      </c>
      <c r="B86" s="88"/>
      <c r="C86" s="89"/>
      <c r="D86" s="6" t="s">
        <v>249</v>
      </c>
      <c r="E86" s="89"/>
      <c r="F86" s="2" t="s">
        <v>246</v>
      </c>
      <c r="G86" s="6" t="s">
        <v>290</v>
      </c>
      <c r="H86" s="88"/>
      <c r="I86" s="88"/>
      <c r="J86" s="89"/>
      <c r="K86" s="6" t="s">
        <v>291</v>
      </c>
      <c r="L86" s="89"/>
      <c r="M86" s="6" t="s">
        <v>35</v>
      </c>
      <c r="N86" s="89"/>
      <c r="O86" s="3">
        <v>711963</v>
      </c>
      <c r="P86" s="2">
        <v>0</v>
      </c>
      <c r="Q86" s="2">
        <v>2</v>
      </c>
      <c r="R86" s="2">
        <v>3</v>
      </c>
      <c r="S86" s="3">
        <v>0</v>
      </c>
      <c r="T86" s="3">
        <f>O86+(P86*'Total Mantenimiento Anual 2021'!$N$7)+(R86*'Total Mantenimiento Anual 2021'!$N$7)+S86</f>
        <v>739740.77777777775</v>
      </c>
    </row>
    <row r="87" spans="1:20" ht="14.25">
      <c r="A87" s="6" t="s">
        <v>244</v>
      </c>
      <c r="B87" s="88"/>
      <c r="C87" s="89"/>
      <c r="D87" s="6" t="s">
        <v>245</v>
      </c>
      <c r="E87" s="89"/>
      <c r="F87" s="2" t="s">
        <v>246</v>
      </c>
      <c r="G87" s="6" t="s">
        <v>292</v>
      </c>
      <c r="H87" s="88"/>
      <c r="I87" s="88"/>
      <c r="J87" s="89"/>
      <c r="K87" s="6" t="s">
        <v>293</v>
      </c>
      <c r="L87" s="89"/>
      <c r="M87" s="6" t="s">
        <v>35</v>
      </c>
      <c r="N87" s="89"/>
      <c r="O87" s="3">
        <v>0</v>
      </c>
      <c r="P87" s="2">
        <v>0</v>
      </c>
      <c r="Q87" s="2">
        <v>0</v>
      </c>
      <c r="R87" s="2">
        <v>0</v>
      </c>
      <c r="S87" s="3">
        <v>0</v>
      </c>
      <c r="T87" s="3">
        <f>O87+(P87*'Total Mantenimiento Anual 2021'!$N$7)+(R87*'Total Mantenimiento Anual 2021'!$N$7)+S87</f>
        <v>0</v>
      </c>
    </row>
    <row r="88" spans="1:20" ht="14.25">
      <c r="A88" s="6" t="s">
        <v>244</v>
      </c>
      <c r="B88" s="88"/>
      <c r="C88" s="89"/>
      <c r="D88" s="6" t="s">
        <v>245</v>
      </c>
      <c r="E88" s="89"/>
      <c r="F88" s="2" t="s">
        <v>246</v>
      </c>
      <c r="G88" s="6" t="s">
        <v>294</v>
      </c>
      <c r="H88" s="88"/>
      <c r="I88" s="88"/>
      <c r="J88" s="89"/>
      <c r="K88" s="6" t="s">
        <v>295</v>
      </c>
      <c r="L88" s="89"/>
      <c r="M88" s="6" t="s">
        <v>239</v>
      </c>
      <c r="N88" s="89"/>
      <c r="O88" s="3">
        <v>0</v>
      </c>
      <c r="P88" s="2">
        <v>0</v>
      </c>
      <c r="Q88" s="2">
        <v>0</v>
      </c>
      <c r="R88" s="2">
        <v>0</v>
      </c>
      <c r="S88" s="3">
        <v>0</v>
      </c>
      <c r="T88" s="3">
        <f>O88+(P88*'Total Mantenimiento Anual 2021'!$N$7)+(R88*'Total Mantenimiento Anual 2021'!$N$7)+S88</f>
        <v>0</v>
      </c>
    </row>
    <row r="89" spans="1:20" ht="14.25">
      <c r="A89" s="6" t="s">
        <v>244</v>
      </c>
      <c r="B89" s="88"/>
      <c r="C89" s="89"/>
      <c r="D89" s="6" t="s">
        <v>245</v>
      </c>
      <c r="E89" s="89"/>
      <c r="F89" s="2" t="s">
        <v>246</v>
      </c>
      <c r="G89" s="6" t="s">
        <v>296</v>
      </c>
      <c r="H89" s="88"/>
      <c r="I89" s="88"/>
      <c r="J89" s="89"/>
      <c r="K89" s="6" t="s">
        <v>297</v>
      </c>
      <c r="L89" s="89"/>
      <c r="M89" s="6" t="s">
        <v>239</v>
      </c>
      <c r="N89" s="89"/>
      <c r="O89" s="3">
        <v>0</v>
      </c>
      <c r="P89" s="2">
        <v>0</v>
      </c>
      <c r="Q89" s="2">
        <v>0</v>
      </c>
      <c r="R89" s="2">
        <v>0</v>
      </c>
      <c r="S89" s="3">
        <v>0</v>
      </c>
      <c r="T89" s="3">
        <f>O89+(P89*'Total Mantenimiento Anual 2021'!$N$7)+(R89*'Total Mantenimiento Anual 2021'!$N$7)+S89</f>
        <v>0</v>
      </c>
    </row>
    <row r="90" spans="1:20" ht="14.25">
      <c r="A90" s="6" t="s">
        <v>244</v>
      </c>
      <c r="B90" s="88"/>
      <c r="C90" s="89"/>
      <c r="D90" s="6" t="s">
        <v>245</v>
      </c>
      <c r="E90" s="89"/>
      <c r="F90" s="2" t="s">
        <v>246</v>
      </c>
      <c r="G90" s="6" t="s">
        <v>298</v>
      </c>
      <c r="H90" s="88"/>
      <c r="I90" s="88"/>
      <c r="J90" s="89"/>
      <c r="K90" s="6" t="s">
        <v>299</v>
      </c>
      <c r="L90" s="89"/>
      <c r="M90" s="6" t="s">
        <v>106</v>
      </c>
      <c r="N90" s="89"/>
      <c r="O90" s="3">
        <v>0</v>
      </c>
      <c r="P90" s="2">
        <v>1</v>
      </c>
      <c r="Q90" s="2">
        <v>0</v>
      </c>
      <c r="R90" s="2">
        <v>0</v>
      </c>
      <c r="S90" s="3">
        <v>0</v>
      </c>
      <c r="T90" s="3">
        <f>O90+(P90*'Total Mantenimiento Anual 2021'!$N$7)+(R90*'Total Mantenimiento Anual 2021'!$N$7)+S90</f>
        <v>9259.2592592592591</v>
      </c>
    </row>
    <row r="91" spans="1:20" ht="14.25">
      <c r="A91" s="6" t="s">
        <v>244</v>
      </c>
      <c r="B91" s="88"/>
      <c r="C91" s="89"/>
      <c r="D91" s="6" t="s">
        <v>259</v>
      </c>
      <c r="E91" s="89"/>
      <c r="F91" s="2" t="s">
        <v>260</v>
      </c>
      <c r="G91" s="6" t="s">
        <v>300</v>
      </c>
      <c r="H91" s="88"/>
      <c r="I91" s="88"/>
      <c r="J91" s="89"/>
      <c r="K91" s="6" t="s">
        <v>301</v>
      </c>
      <c r="L91" s="89"/>
      <c r="M91" s="6" t="s">
        <v>302</v>
      </c>
      <c r="N91" s="89"/>
      <c r="O91" s="3">
        <v>0</v>
      </c>
      <c r="P91" s="2">
        <v>1</v>
      </c>
      <c r="Q91" s="2">
        <v>0</v>
      </c>
      <c r="R91" s="2">
        <v>0</v>
      </c>
      <c r="S91" s="3">
        <v>0</v>
      </c>
      <c r="T91" s="3">
        <f>O91+(P91*'Total Mantenimiento Anual 2021'!$N$7)+(R91*'Total Mantenimiento Anual 2021'!$N$7)+S91</f>
        <v>9259.2592592592591</v>
      </c>
    </row>
    <row r="92" spans="1:20" ht="14.25">
      <c r="A92" s="6" t="s">
        <v>244</v>
      </c>
      <c r="B92" s="88"/>
      <c r="C92" s="89"/>
      <c r="D92" s="6" t="s">
        <v>245</v>
      </c>
      <c r="E92" s="89"/>
      <c r="F92" s="2" t="s">
        <v>246</v>
      </c>
      <c r="G92" s="6" t="s">
        <v>303</v>
      </c>
      <c r="H92" s="88"/>
      <c r="I92" s="88"/>
      <c r="J92" s="89"/>
      <c r="K92" s="6" t="s">
        <v>304</v>
      </c>
      <c r="L92" s="89"/>
      <c r="M92" s="6" t="s">
        <v>302</v>
      </c>
      <c r="N92" s="89"/>
      <c r="O92" s="3">
        <v>0</v>
      </c>
      <c r="P92" s="2">
        <v>0</v>
      </c>
      <c r="Q92" s="2">
        <v>0</v>
      </c>
      <c r="R92" s="2">
        <v>0</v>
      </c>
      <c r="S92" s="3">
        <v>0</v>
      </c>
      <c r="T92" s="3">
        <f>O92+(P92*'Total Mantenimiento Anual 2021'!$N$7)+(R92*'Total Mantenimiento Anual 2021'!$N$7)+S92</f>
        <v>0</v>
      </c>
    </row>
    <row r="93" spans="1:20" ht="14.25">
      <c r="A93" s="6" t="s">
        <v>305</v>
      </c>
      <c r="B93" s="88"/>
      <c r="C93" s="89"/>
      <c r="D93" s="6" t="s">
        <v>306</v>
      </c>
      <c r="E93" s="89"/>
      <c r="F93" s="2" t="s">
        <v>307</v>
      </c>
      <c r="G93" s="6" t="s">
        <v>308</v>
      </c>
      <c r="H93" s="88"/>
      <c r="I93" s="88"/>
      <c r="J93" s="89"/>
      <c r="K93" s="6" t="s">
        <v>309</v>
      </c>
      <c r="L93" s="89"/>
      <c r="M93" s="6" t="s">
        <v>310</v>
      </c>
      <c r="N93" s="89"/>
      <c r="O93" s="3">
        <v>0</v>
      </c>
      <c r="P93" s="2">
        <v>0</v>
      </c>
      <c r="Q93" s="2">
        <v>0</v>
      </c>
      <c r="R93" s="2">
        <v>0</v>
      </c>
      <c r="S93" s="3">
        <v>0</v>
      </c>
      <c r="T93" s="3">
        <f>O93+(P93*'Total Mantenimiento Anual 2021'!$N$7)+(R93*'Total Mantenimiento Anual 2021'!$N$7)+S93</f>
        <v>0</v>
      </c>
    </row>
    <row r="94" spans="1:20" ht="14.25">
      <c r="A94" s="6" t="s">
        <v>305</v>
      </c>
      <c r="B94" s="88"/>
      <c r="C94" s="89"/>
      <c r="D94" s="6" t="s">
        <v>306</v>
      </c>
      <c r="E94" s="89"/>
      <c r="F94" s="2" t="s">
        <v>307</v>
      </c>
      <c r="G94" s="6" t="s">
        <v>311</v>
      </c>
      <c r="H94" s="88"/>
      <c r="I94" s="88"/>
      <c r="J94" s="89"/>
      <c r="K94" s="6" t="s">
        <v>312</v>
      </c>
      <c r="L94" s="89"/>
      <c r="M94" s="6" t="s">
        <v>310</v>
      </c>
      <c r="N94" s="89"/>
      <c r="O94" s="3">
        <v>0</v>
      </c>
      <c r="P94" s="2">
        <v>0</v>
      </c>
      <c r="Q94" s="2">
        <v>0</v>
      </c>
      <c r="R94" s="2">
        <v>0</v>
      </c>
      <c r="S94" s="3">
        <v>0</v>
      </c>
      <c r="T94" s="3">
        <f>O94+(P94*'Total Mantenimiento Anual 2021'!$N$7)+(R94*'Total Mantenimiento Anual 2021'!$N$7)+S94</f>
        <v>0</v>
      </c>
    </row>
    <row r="95" spans="1:20" ht="14.25">
      <c r="A95" s="6" t="s">
        <v>313</v>
      </c>
      <c r="B95" s="88"/>
      <c r="C95" s="89"/>
      <c r="D95" s="6" t="s">
        <v>314</v>
      </c>
      <c r="E95" s="89"/>
      <c r="F95" s="2" t="s">
        <v>315</v>
      </c>
      <c r="G95" s="6" t="s">
        <v>316</v>
      </c>
      <c r="H95" s="88"/>
      <c r="I95" s="88"/>
      <c r="J95" s="89"/>
      <c r="K95" s="6" t="s">
        <v>317</v>
      </c>
      <c r="L95" s="89"/>
      <c r="M95" s="6" t="s">
        <v>318</v>
      </c>
      <c r="N95" s="89"/>
      <c r="O95" s="3">
        <v>0</v>
      </c>
      <c r="P95" s="2">
        <v>0</v>
      </c>
      <c r="Q95" s="2">
        <v>0</v>
      </c>
      <c r="R95" s="2">
        <v>0</v>
      </c>
      <c r="S95" s="3">
        <v>0</v>
      </c>
      <c r="T95" s="3">
        <f>O95+(P95*'Total Mantenimiento Anual 2021'!$N$7)+(R95*'Total Mantenimiento Anual 2021'!$N$7)+S95</f>
        <v>0</v>
      </c>
    </row>
    <row r="96" spans="1:20" ht="14.25">
      <c r="A96" s="6" t="s">
        <v>319</v>
      </c>
      <c r="B96" s="88"/>
      <c r="C96" s="89"/>
      <c r="D96" s="6" t="s">
        <v>320</v>
      </c>
      <c r="E96" s="89"/>
      <c r="F96" s="2" t="s">
        <v>260</v>
      </c>
      <c r="G96" s="6" t="s">
        <v>321</v>
      </c>
      <c r="H96" s="88"/>
      <c r="I96" s="88"/>
      <c r="J96" s="89"/>
      <c r="K96" s="6" t="s">
        <v>322</v>
      </c>
      <c r="L96" s="89"/>
      <c r="M96" s="6" t="s">
        <v>23</v>
      </c>
      <c r="N96" s="89"/>
      <c r="O96" s="3">
        <v>0</v>
      </c>
      <c r="P96" s="2">
        <v>0</v>
      </c>
      <c r="Q96" s="2">
        <v>0</v>
      </c>
      <c r="R96" s="2">
        <v>0</v>
      </c>
      <c r="S96" s="3">
        <v>0</v>
      </c>
      <c r="T96" s="3">
        <f>O96+(P96*'Total Mantenimiento Anual 2021'!$N$7)+(R96*'Total Mantenimiento Anual 2021'!$N$7)+S96</f>
        <v>0</v>
      </c>
    </row>
    <row r="97" spans="1:20" ht="14.25">
      <c r="A97" s="6" t="s">
        <v>319</v>
      </c>
      <c r="B97" s="88"/>
      <c r="C97" s="89"/>
      <c r="D97" s="6" t="s">
        <v>320</v>
      </c>
      <c r="E97" s="89"/>
      <c r="F97" s="2" t="s">
        <v>260</v>
      </c>
      <c r="G97" s="6" t="s">
        <v>323</v>
      </c>
      <c r="H97" s="88"/>
      <c r="I97" s="88"/>
      <c r="J97" s="89"/>
      <c r="K97" s="6" t="s">
        <v>324</v>
      </c>
      <c r="L97" s="89"/>
      <c r="M97" s="6" t="s">
        <v>71</v>
      </c>
      <c r="N97" s="89"/>
      <c r="O97" s="3">
        <v>0</v>
      </c>
      <c r="P97" s="2">
        <v>0</v>
      </c>
      <c r="Q97" s="2">
        <v>1</v>
      </c>
      <c r="R97" s="2">
        <v>1</v>
      </c>
      <c r="S97" s="3">
        <v>0</v>
      </c>
      <c r="T97" s="3">
        <f>O97+(P97*'Total Mantenimiento Anual 2021'!$N$7)+(R97*'Total Mantenimiento Anual 2021'!$N$7)+S97</f>
        <v>9259.2592592592591</v>
      </c>
    </row>
    <row r="98" spans="1:20" ht="14.25">
      <c r="A98" s="6" t="s">
        <v>319</v>
      </c>
      <c r="B98" s="88"/>
      <c r="C98" s="89"/>
      <c r="D98" s="6" t="s">
        <v>325</v>
      </c>
      <c r="E98" s="89"/>
      <c r="F98" s="2" t="s">
        <v>1503</v>
      </c>
      <c r="G98" s="6" t="s">
        <v>326</v>
      </c>
      <c r="H98" s="88"/>
      <c r="I98" s="88"/>
      <c r="J98" s="89"/>
      <c r="K98" s="6" t="s">
        <v>327</v>
      </c>
      <c r="L98" s="89"/>
      <c r="M98" s="6" t="s">
        <v>328</v>
      </c>
      <c r="N98" s="89"/>
      <c r="O98" s="3">
        <v>0</v>
      </c>
      <c r="P98" s="2">
        <v>0</v>
      </c>
      <c r="Q98" s="2">
        <v>0</v>
      </c>
      <c r="R98" s="2">
        <v>0</v>
      </c>
      <c r="S98" s="3">
        <v>0</v>
      </c>
      <c r="T98" s="3">
        <f>O98+(P98*'Total Mantenimiento Anual 2021'!$N$7)+(R98*'Total Mantenimiento Anual 2021'!$N$7)+S98</f>
        <v>0</v>
      </c>
    </row>
    <row r="99" spans="1:20" ht="14.25">
      <c r="A99" s="6" t="s">
        <v>319</v>
      </c>
      <c r="B99" s="88"/>
      <c r="C99" s="89"/>
      <c r="D99" s="6" t="s">
        <v>329</v>
      </c>
      <c r="E99" s="89"/>
      <c r="F99" s="2" t="s">
        <v>330</v>
      </c>
      <c r="G99" s="6" t="s">
        <v>331</v>
      </c>
      <c r="H99" s="88"/>
      <c r="I99" s="88"/>
      <c r="J99" s="89"/>
      <c r="K99" s="6" t="s">
        <v>332</v>
      </c>
      <c r="L99" s="89"/>
      <c r="M99" s="6" t="s">
        <v>328</v>
      </c>
      <c r="N99" s="89"/>
      <c r="O99" s="3">
        <v>0</v>
      </c>
      <c r="P99" s="2">
        <v>0</v>
      </c>
      <c r="Q99" s="2">
        <v>0</v>
      </c>
      <c r="R99" s="2">
        <v>0</v>
      </c>
      <c r="S99" s="3">
        <v>0</v>
      </c>
      <c r="T99" s="3">
        <f>O99+(P99*'Total Mantenimiento Anual 2021'!$N$7)+(R99*'Total Mantenimiento Anual 2021'!$N$7)+S99</f>
        <v>0</v>
      </c>
    </row>
    <row r="100" spans="1:20" ht="14.25">
      <c r="A100" s="6" t="s">
        <v>319</v>
      </c>
      <c r="B100" s="88"/>
      <c r="C100" s="89"/>
      <c r="D100" s="6" t="s">
        <v>333</v>
      </c>
      <c r="E100" s="89"/>
      <c r="F100" s="2" t="s">
        <v>330</v>
      </c>
      <c r="G100" s="6" t="s">
        <v>334</v>
      </c>
      <c r="H100" s="88"/>
      <c r="I100" s="88"/>
      <c r="J100" s="89"/>
      <c r="K100" s="6" t="s">
        <v>335</v>
      </c>
      <c r="L100" s="89"/>
      <c r="M100" s="6" t="s">
        <v>328</v>
      </c>
      <c r="N100" s="89"/>
      <c r="O100" s="3">
        <v>0</v>
      </c>
      <c r="P100" s="2">
        <v>0</v>
      </c>
      <c r="Q100" s="2">
        <v>0</v>
      </c>
      <c r="R100" s="2">
        <v>0</v>
      </c>
      <c r="S100" s="3">
        <v>0</v>
      </c>
      <c r="T100" s="3">
        <f>O100+(P100*'Total Mantenimiento Anual 2021'!$N$7)+(R100*'Total Mantenimiento Anual 2021'!$N$7)+S100</f>
        <v>0</v>
      </c>
    </row>
    <row r="101" spans="1:20" ht="14.25">
      <c r="A101" s="6" t="s">
        <v>319</v>
      </c>
      <c r="B101" s="88"/>
      <c r="C101" s="89"/>
      <c r="D101" s="6" t="s">
        <v>336</v>
      </c>
      <c r="E101" s="89"/>
      <c r="F101" s="2" t="s">
        <v>1503</v>
      </c>
      <c r="G101" s="6" t="s">
        <v>337</v>
      </c>
      <c r="H101" s="88"/>
      <c r="I101" s="88"/>
      <c r="J101" s="89"/>
      <c r="K101" s="6" t="s">
        <v>338</v>
      </c>
      <c r="L101" s="89"/>
      <c r="M101" s="6" t="s">
        <v>75</v>
      </c>
      <c r="N101" s="89"/>
      <c r="O101" s="3">
        <v>0</v>
      </c>
      <c r="P101" s="2">
        <v>0</v>
      </c>
      <c r="Q101" s="2">
        <v>0</v>
      </c>
      <c r="R101" s="2">
        <v>0</v>
      </c>
      <c r="S101" s="3">
        <v>0</v>
      </c>
      <c r="T101" s="3">
        <f>O101+(P101*'Total Mantenimiento Anual 2021'!$N$7)+(R101*'Total Mantenimiento Anual 2021'!$N$7)+S101</f>
        <v>0</v>
      </c>
    </row>
    <row r="102" spans="1:20" ht="14.25">
      <c r="A102" s="6" t="s">
        <v>319</v>
      </c>
      <c r="B102" s="88"/>
      <c r="C102" s="89"/>
      <c r="D102" s="6" t="s">
        <v>339</v>
      </c>
      <c r="E102" s="89"/>
      <c r="F102" s="2" t="s">
        <v>330</v>
      </c>
      <c r="G102" s="6" t="s">
        <v>340</v>
      </c>
      <c r="H102" s="88"/>
      <c r="I102" s="88"/>
      <c r="J102" s="89"/>
      <c r="K102" s="6" t="s">
        <v>341</v>
      </c>
      <c r="L102" s="89"/>
      <c r="M102" s="6" t="s">
        <v>75</v>
      </c>
      <c r="N102" s="89"/>
      <c r="O102" s="3">
        <v>0</v>
      </c>
      <c r="P102" s="2">
        <v>0</v>
      </c>
      <c r="Q102" s="2">
        <v>0</v>
      </c>
      <c r="R102" s="2">
        <v>0</v>
      </c>
      <c r="S102" s="3">
        <v>0</v>
      </c>
      <c r="T102" s="3">
        <f>O102+(P102*'Total Mantenimiento Anual 2021'!$N$7)+(R102*'Total Mantenimiento Anual 2021'!$N$7)+S102</f>
        <v>0</v>
      </c>
    </row>
    <row r="103" spans="1:20" ht="14.25">
      <c r="A103" s="6" t="s">
        <v>342</v>
      </c>
      <c r="B103" s="88"/>
      <c r="C103" s="89"/>
      <c r="D103" s="6" t="s">
        <v>343</v>
      </c>
      <c r="E103" s="89"/>
      <c r="F103" s="2" t="s">
        <v>330</v>
      </c>
      <c r="G103" s="6" t="s">
        <v>344</v>
      </c>
      <c r="H103" s="88"/>
      <c r="I103" s="88"/>
      <c r="J103" s="89"/>
      <c r="K103" s="6" t="s">
        <v>345</v>
      </c>
      <c r="L103" s="89"/>
      <c r="M103" s="6" t="s">
        <v>75</v>
      </c>
      <c r="N103" s="89"/>
      <c r="O103" s="3">
        <v>0</v>
      </c>
      <c r="P103" s="2">
        <v>0</v>
      </c>
      <c r="Q103" s="2">
        <v>0</v>
      </c>
      <c r="R103" s="2">
        <v>0</v>
      </c>
      <c r="S103" s="3">
        <v>0</v>
      </c>
      <c r="T103" s="3">
        <f>O103+(P103*'Total Mantenimiento Anual 2021'!$N$7)+(R103*'Total Mantenimiento Anual 2021'!$N$7)+S103</f>
        <v>0</v>
      </c>
    </row>
    <row r="104" spans="1:20" ht="14.25">
      <c r="A104" s="6" t="s">
        <v>346</v>
      </c>
      <c r="B104" s="88"/>
      <c r="C104" s="89"/>
      <c r="D104" s="6" t="s">
        <v>347</v>
      </c>
      <c r="E104" s="89"/>
      <c r="F104" s="2" t="s">
        <v>348</v>
      </c>
      <c r="G104" s="6" t="s">
        <v>349</v>
      </c>
      <c r="H104" s="88"/>
      <c r="I104" s="88"/>
      <c r="J104" s="89"/>
      <c r="K104" s="6" t="s">
        <v>350</v>
      </c>
      <c r="L104" s="89"/>
      <c r="M104" s="6" t="s">
        <v>30</v>
      </c>
      <c r="N104" s="89"/>
      <c r="O104" s="3">
        <v>0</v>
      </c>
      <c r="P104" s="2">
        <v>0</v>
      </c>
      <c r="Q104" s="2">
        <v>0</v>
      </c>
      <c r="R104" s="2">
        <v>0</v>
      </c>
      <c r="S104" s="3">
        <v>0</v>
      </c>
      <c r="T104" s="3">
        <f>O104+(P104*'Total Mantenimiento Anual 2021'!$N$7)+(R104*'Total Mantenimiento Anual 2021'!$N$7)+S104</f>
        <v>0</v>
      </c>
    </row>
    <row r="105" spans="1:20" ht="14.25">
      <c r="A105" s="6" t="s">
        <v>346</v>
      </c>
      <c r="B105" s="88"/>
      <c r="C105" s="89"/>
      <c r="D105" s="6" t="s">
        <v>351</v>
      </c>
      <c r="E105" s="89"/>
      <c r="F105" s="2" t="s">
        <v>260</v>
      </c>
      <c r="G105" s="6" t="s">
        <v>352</v>
      </c>
      <c r="H105" s="88"/>
      <c r="I105" s="88"/>
      <c r="J105" s="89"/>
      <c r="K105" s="6" t="s">
        <v>353</v>
      </c>
      <c r="L105" s="89"/>
      <c r="M105" s="6" t="s">
        <v>30</v>
      </c>
      <c r="N105" s="89"/>
      <c r="O105" s="3">
        <v>0</v>
      </c>
      <c r="P105" s="2">
        <v>0</v>
      </c>
      <c r="Q105" s="2">
        <v>0</v>
      </c>
      <c r="R105" s="2">
        <v>0</v>
      </c>
      <c r="S105" s="3">
        <v>0</v>
      </c>
      <c r="T105" s="3">
        <f>O105+(P105*'Total Mantenimiento Anual 2021'!$N$7)+(R105*'Total Mantenimiento Anual 2021'!$N$7)+S105</f>
        <v>0</v>
      </c>
    </row>
    <row r="106" spans="1:20" ht="14.25">
      <c r="A106" s="6" t="s">
        <v>346</v>
      </c>
      <c r="B106" s="88"/>
      <c r="C106" s="89"/>
      <c r="D106" s="6" t="s">
        <v>354</v>
      </c>
      <c r="E106" s="89"/>
      <c r="F106" s="2" t="s">
        <v>330</v>
      </c>
      <c r="G106" s="6" t="s">
        <v>355</v>
      </c>
      <c r="H106" s="88"/>
      <c r="I106" s="88"/>
      <c r="J106" s="89"/>
      <c r="K106" s="6" t="s">
        <v>356</v>
      </c>
      <c r="L106" s="89"/>
      <c r="M106" s="6" t="s">
        <v>318</v>
      </c>
      <c r="N106" s="89"/>
      <c r="O106" s="3">
        <v>0</v>
      </c>
      <c r="P106" s="2">
        <v>0</v>
      </c>
      <c r="Q106" s="2">
        <v>0</v>
      </c>
      <c r="R106" s="2">
        <v>0</v>
      </c>
      <c r="S106" s="3">
        <v>0</v>
      </c>
      <c r="T106" s="3">
        <f>O106+(P106*'Total Mantenimiento Anual 2021'!$N$7)+(R106*'Total Mantenimiento Anual 2021'!$N$7)+S106</f>
        <v>0</v>
      </c>
    </row>
    <row r="107" spans="1:20" ht="14.25">
      <c r="A107" s="6" t="s">
        <v>346</v>
      </c>
      <c r="B107" s="88"/>
      <c r="C107" s="89"/>
      <c r="D107" s="6" t="s">
        <v>357</v>
      </c>
      <c r="E107" s="89"/>
      <c r="F107" s="2" t="s">
        <v>330</v>
      </c>
      <c r="G107" s="6" t="s">
        <v>358</v>
      </c>
      <c r="H107" s="88"/>
      <c r="I107" s="88"/>
      <c r="J107" s="89"/>
      <c r="K107" s="6" t="s">
        <v>359</v>
      </c>
      <c r="L107" s="89"/>
      <c r="M107" s="6" t="s">
        <v>318</v>
      </c>
      <c r="N107" s="89"/>
      <c r="O107" s="3">
        <v>0</v>
      </c>
      <c r="P107" s="2">
        <v>0</v>
      </c>
      <c r="Q107" s="2">
        <v>0</v>
      </c>
      <c r="R107" s="2">
        <v>0</v>
      </c>
      <c r="S107" s="3">
        <v>0</v>
      </c>
      <c r="T107" s="3">
        <f>O107+(P107*'Total Mantenimiento Anual 2021'!$N$7)+(R107*'Total Mantenimiento Anual 2021'!$N$7)+S107</f>
        <v>0</v>
      </c>
    </row>
    <row r="108" spans="1:20" ht="14.25">
      <c r="A108" s="6" t="s">
        <v>346</v>
      </c>
      <c r="B108" s="88"/>
      <c r="C108" s="89"/>
      <c r="D108" s="6" t="s">
        <v>360</v>
      </c>
      <c r="E108" s="89"/>
      <c r="F108" s="2" t="s">
        <v>348</v>
      </c>
      <c r="G108" s="6" t="s">
        <v>361</v>
      </c>
      <c r="H108" s="88"/>
      <c r="I108" s="88"/>
      <c r="J108" s="89"/>
      <c r="K108" s="6" t="s">
        <v>362</v>
      </c>
      <c r="L108" s="89"/>
      <c r="M108" s="6" t="s">
        <v>310</v>
      </c>
      <c r="N108" s="89"/>
      <c r="O108" s="3">
        <v>0</v>
      </c>
      <c r="P108" s="2">
        <v>0</v>
      </c>
      <c r="Q108" s="2">
        <v>0</v>
      </c>
      <c r="R108" s="2">
        <v>0</v>
      </c>
      <c r="S108" s="3">
        <v>0</v>
      </c>
      <c r="T108" s="3">
        <f>O108+(P108*'Total Mantenimiento Anual 2021'!$N$7)+(R108*'Total Mantenimiento Anual 2021'!$N$7)+S108</f>
        <v>0</v>
      </c>
    </row>
    <row r="109" spans="1:20" ht="14.25">
      <c r="A109" s="6" t="s">
        <v>346</v>
      </c>
      <c r="B109" s="88"/>
      <c r="C109" s="89"/>
      <c r="D109" s="6" t="s">
        <v>351</v>
      </c>
      <c r="E109" s="89"/>
      <c r="F109" s="2" t="s">
        <v>260</v>
      </c>
      <c r="G109" s="6" t="s">
        <v>363</v>
      </c>
      <c r="H109" s="88"/>
      <c r="I109" s="88"/>
      <c r="J109" s="89"/>
      <c r="K109" s="6" t="s">
        <v>364</v>
      </c>
      <c r="L109" s="89"/>
      <c r="M109" s="6" t="s">
        <v>239</v>
      </c>
      <c r="N109" s="89"/>
      <c r="O109" s="3">
        <v>0</v>
      </c>
      <c r="P109" s="2">
        <v>0</v>
      </c>
      <c r="Q109" s="2">
        <v>0</v>
      </c>
      <c r="R109" s="2">
        <v>0</v>
      </c>
      <c r="S109" s="3">
        <v>0</v>
      </c>
      <c r="T109" s="3">
        <f>O109+(P109*'Total Mantenimiento Anual 2021'!$N$7)+(R109*'Total Mantenimiento Anual 2021'!$N$7)+S109</f>
        <v>0</v>
      </c>
    </row>
    <row r="110" spans="1:20" ht="14.25">
      <c r="A110" s="6" t="s">
        <v>365</v>
      </c>
      <c r="B110" s="88"/>
      <c r="C110" s="89"/>
      <c r="D110" s="6" t="s">
        <v>366</v>
      </c>
      <c r="E110" s="89"/>
      <c r="F110" s="2" t="s">
        <v>367</v>
      </c>
      <c r="G110" s="6" t="s">
        <v>368</v>
      </c>
      <c r="H110" s="88"/>
      <c r="I110" s="88"/>
      <c r="J110" s="89"/>
      <c r="K110" s="6" t="s">
        <v>369</v>
      </c>
      <c r="L110" s="89"/>
      <c r="M110" s="6" t="s">
        <v>30</v>
      </c>
      <c r="N110" s="89"/>
      <c r="O110" s="3">
        <v>0</v>
      </c>
      <c r="P110" s="2">
        <v>2</v>
      </c>
      <c r="Q110" s="2">
        <v>0</v>
      </c>
      <c r="R110" s="2">
        <v>0</v>
      </c>
      <c r="S110" s="3">
        <v>0</v>
      </c>
      <c r="T110" s="3">
        <f>O110+(P110*'Total Mantenimiento Anual 2021'!$N$7)+(R110*'Total Mantenimiento Anual 2021'!$N$7)+S110</f>
        <v>18518.518518518518</v>
      </c>
    </row>
    <row r="111" spans="1:20" ht="14.25">
      <c r="A111" s="6" t="s">
        <v>370</v>
      </c>
      <c r="B111" s="88"/>
      <c r="C111" s="89"/>
      <c r="D111" s="6" t="s">
        <v>371</v>
      </c>
      <c r="E111" s="89"/>
      <c r="F111" s="2" t="s">
        <v>372</v>
      </c>
      <c r="G111" s="6" t="s">
        <v>373</v>
      </c>
      <c r="H111" s="88"/>
      <c r="I111" s="88"/>
      <c r="J111" s="89"/>
      <c r="K111" s="6" t="s">
        <v>374</v>
      </c>
      <c r="L111" s="89"/>
      <c r="M111" s="6" t="s">
        <v>23</v>
      </c>
      <c r="N111" s="89"/>
      <c r="O111" s="3">
        <v>0</v>
      </c>
      <c r="P111" s="2">
        <v>0</v>
      </c>
      <c r="Q111" s="2">
        <v>0</v>
      </c>
      <c r="R111" s="2">
        <v>0</v>
      </c>
      <c r="S111" s="3">
        <v>0</v>
      </c>
      <c r="T111" s="3">
        <f>O111+(P111*'Total Mantenimiento Anual 2021'!$N$7)+(R111*'Total Mantenimiento Anual 2021'!$N$7)+S111</f>
        <v>0</v>
      </c>
    </row>
    <row r="112" spans="1:20" ht="14.25">
      <c r="A112" s="6" t="s">
        <v>370</v>
      </c>
      <c r="B112" s="88"/>
      <c r="C112" s="89"/>
      <c r="D112" s="6" t="s">
        <v>375</v>
      </c>
      <c r="E112" s="89"/>
      <c r="F112" s="2" t="s">
        <v>372</v>
      </c>
      <c r="G112" s="6" t="s">
        <v>376</v>
      </c>
      <c r="H112" s="88"/>
      <c r="I112" s="88"/>
      <c r="J112" s="89"/>
      <c r="K112" s="6" t="s">
        <v>377</v>
      </c>
      <c r="L112" s="89"/>
      <c r="M112" s="6" t="s">
        <v>23</v>
      </c>
      <c r="N112" s="89"/>
      <c r="O112" s="3">
        <v>0</v>
      </c>
      <c r="P112" s="2">
        <v>0</v>
      </c>
      <c r="Q112" s="2">
        <v>0</v>
      </c>
      <c r="R112" s="2">
        <v>0</v>
      </c>
      <c r="S112" s="3">
        <v>0</v>
      </c>
      <c r="T112" s="3">
        <f>O112+(P112*'Total Mantenimiento Anual 2021'!$N$7)+(R112*'Total Mantenimiento Anual 2021'!$N$7)+S112</f>
        <v>0</v>
      </c>
    </row>
    <row r="113" spans="1:20" ht="14.25">
      <c r="A113" s="6" t="s">
        <v>370</v>
      </c>
      <c r="B113" s="88"/>
      <c r="C113" s="89"/>
      <c r="D113" s="6" t="s">
        <v>375</v>
      </c>
      <c r="E113" s="89"/>
      <c r="F113" s="2" t="s">
        <v>372</v>
      </c>
      <c r="G113" s="6" t="s">
        <v>378</v>
      </c>
      <c r="H113" s="88"/>
      <c r="I113" s="88"/>
      <c r="J113" s="89"/>
      <c r="K113" s="6" t="s">
        <v>379</v>
      </c>
      <c r="L113" s="89"/>
      <c r="M113" s="6" t="s">
        <v>23</v>
      </c>
      <c r="N113" s="89"/>
      <c r="O113" s="3">
        <v>0</v>
      </c>
      <c r="P113" s="2">
        <v>0</v>
      </c>
      <c r="Q113" s="2">
        <v>0</v>
      </c>
      <c r="R113" s="2">
        <v>0</v>
      </c>
      <c r="S113" s="3">
        <v>0</v>
      </c>
      <c r="T113" s="3">
        <f>O113+(P113*'Total Mantenimiento Anual 2021'!$N$7)+(R113*'Total Mantenimiento Anual 2021'!$N$7)+S113</f>
        <v>0</v>
      </c>
    </row>
    <row r="114" spans="1:20" ht="14.25">
      <c r="A114" s="6" t="s">
        <v>370</v>
      </c>
      <c r="B114" s="88"/>
      <c r="C114" s="89"/>
      <c r="D114" s="6" t="s">
        <v>375</v>
      </c>
      <c r="E114" s="89"/>
      <c r="F114" s="2" t="s">
        <v>372</v>
      </c>
      <c r="G114" s="6" t="s">
        <v>380</v>
      </c>
      <c r="H114" s="88"/>
      <c r="I114" s="88"/>
      <c r="J114" s="89"/>
      <c r="K114" s="6" t="s">
        <v>381</v>
      </c>
      <c r="L114" s="89"/>
      <c r="M114" s="6" t="s">
        <v>23</v>
      </c>
      <c r="N114" s="89"/>
      <c r="O114" s="3">
        <v>0</v>
      </c>
      <c r="P114" s="2">
        <v>0</v>
      </c>
      <c r="Q114" s="2">
        <v>0</v>
      </c>
      <c r="R114" s="2">
        <v>0</v>
      </c>
      <c r="S114" s="3">
        <v>0</v>
      </c>
      <c r="T114" s="3">
        <f>O114+(P114*'Total Mantenimiento Anual 2021'!$N$7)+(R114*'Total Mantenimiento Anual 2021'!$N$7)+S114</f>
        <v>0</v>
      </c>
    </row>
    <row r="115" spans="1:20" ht="14.25">
      <c r="A115" s="6" t="s">
        <v>370</v>
      </c>
      <c r="B115" s="88"/>
      <c r="C115" s="89"/>
      <c r="D115" s="6" t="s">
        <v>382</v>
      </c>
      <c r="E115" s="89"/>
      <c r="F115" s="2" t="s">
        <v>372</v>
      </c>
      <c r="G115" s="6" t="s">
        <v>383</v>
      </c>
      <c r="H115" s="88"/>
      <c r="I115" s="88"/>
      <c r="J115" s="89"/>
      <c r="K115" s="6" t="s">
        <v>384</v>
      </c>
      <c r="L115" s="89"/>
      <c r="M115" s="6" t="s">
        <v>23</v>
      </c>
      <c r="N115" s="89"/>
      <c r="O115" s="3">
        <v>0</v>
      </c>
      <c r="P115" s="2">
        <v>0</v>
      </c>
      <c r="Q115" s="2">
        <v>0</v>
      </c>
      <c r="R115" s="2">
        <v>0</v>
      </c>
      <c r="S115" s="3">
        <v>0</v>
      </c>
      <c r="T115" s="3">
        <f>O115+(P115*'Total Mantenimiento Anual 2021'!$N$7)+(R115*'Total Mantenimiento Anual 2021'!$N$7)+S115</f>
        <v>0</v>
      </c>
    </row>
    <row r="116" spans="1:20" ht="14.25">
      <c r="A116" s="6" t="s">
        <v>370</v>
      </c>
      <c r="B116" s="88"/>
      <c r="C116" s="89"/>
      <c r="D116" s="6" t="s">
        <v>385</v>
      </c>
      <c r="E116" s="89"/>
      <c r="F116" s="2" t="s">
        <v>372</v>
      </c>
      <c r="G116" s="6" t="s">
        <v>386</v>
      </c>
      <c r="H116" s="88"/>
      <c r="I116" s="88"/>
      <c r="J116" s="89"/>
      <c r="K116" s="6" t="s">
        <v>387</v>
      </c>
      <c r="L116" s="89"/>
      <c r="M116" s="6" t="s">
        <v>23</v>
      </c>
      <c r="N116" s="89"/>
      <c r="O116" s="3">
        <v>0</v>
      </c>
      <c r="P116" s="2">
        <v>0</v>
      </c>
      <c r="Q116" s="2">
        <v>0</v>
      </c>
      <c r="R116" s="2">
        <v>0</v>
      </c>
      <c r="S116" s="3">
        <v>0</v>
      </c>
      <c r="T116" s="3">
        <f>O116+(P116*'Total Mantenimiento Anual 2021'!$N$7)+(R116*'Total Mantenimiento Anual 2021'!$N$7)+S116</f>
        <v>0</v>
      </c>
    </row>
    <row r="117" spans="1:20" ht="14.25">
      <c r="A117" s="6" t="s">
        <v>370</v>
      </c>
      <c r="B117" s="88"/>
      <c r="C117" s="89"/>
      <c r="D117" s="6" t="s">
        <v>388</v>
      </c>
      <c r="E117" s="89"/>
      <c r="F117" s="2" t="s">
        <v>372</v>
      </c>
      <c r="G117" s="6" t="s">
        <v>389</v>
      </c>
      <c r="H117" s="88"/>
      <c r="I117" s="88"/>
      <c r="J117" s="89"/>
      <c r="K117" s="6" t="s">
        <v>390</v>
      </c>
      <c r="L117" s="89"/>
      <c r="M117" s="6" t="s">
        <v>23</v>
      </c>
      <c r="N117" s="89"/>
      <c r="O117" s="3">
        <v>0</v>
      </c>
      <c r="P117" s="2">
        <v>0</v>
      </c>
      <c r="Q117" s="2">
        <v>0</v>
      </c>
      <c r="R117" s="2">
        <v>0</v>
      </c>
      <c r="S117" s="3">
        <v>0</v>
      </c>
      <c r="T117" s="3">
        <f>O117+(P117*'Total Mantenimiento Anual 2021'!$N$7)+(R117*'Total Mantenimiento Anual 2021'!$N$7)+S117</f>
        <v>0</v>
      </c>
    </row>
    <row r="118" spans="1:20" ht="14.25">
      <c r="A118" s="6" t="s">
        <v>370</v>
      </c>
      <c r="B118" s="88"/>
      <c r="C118" s="89"/>
      <c r="D118" s="6" t="s">
        <v>375</v>
      </c>
      <c r="E118" s="89"/>
      <c r="F118" s="2" t="s">
        <v>372</v>
      </c>
      <c r="G118" s="6" t="s">
        <v>391</v>
      </c>
      <c r="H118" s="88"/>
      <c r="I118" s="88"/>
      <c r="J118" s="89"/>
      <c r="K118" s="6" t="s">
        <v>392</v>
      </c>
      <c r="L118" s="89"/>
      <c r="M118" s="6" t="s">
        <v>30</v>
      </c>
      <c r="N118" s="89"/>
      <c r="O118" s="3">
        <v>0</v>
      </c>
      <c r="P118" s="2">
        <v>0</v>
      </c>
      <c r="Q118" s="2">
        <v>0</v>
      </c>
      <c r="R118" s="2">
        <v>0</v>
      </c>
      <c r="S118" s="3">
        <v>0</v>
      </c>
      <c r="T118" s="3">
        <f>O118+(P118*'Total Mantenimiento Anual 2021'!$N$7)+(R118*'Total Mantenimiento Anual 2021'!$N$7)+S118</f>
        <v>0</v>
      </c>
    </row>
    <row r="119" spans="1:20" ht="14.25">
      <c r="A119" s="6" t="s">
        <v>370</v>
      </c>
      <c r="B119" s="88"/>
      <c r="C119" s="89"/>
      <c r="D119" s="6" t="s">
        <v>393</v>
      </c>
      <c r="E119" s="89"/>
      <c r="F119" s="2" t="s">
        <v>394</v>
      </c>
      <c r="G119" s="6" t="s">
        <v>395</v>
      </c>
      <c r="H119" s="88"/>
      <c r="I119" s="88"/>
      <c r="J119" s="89"/>
      <c r="K119" s="6" t="s">
        <v>396</v>
      </c>
      <c r="L119" s="89"/>
      <c r="M119" s="6" t="s">
        <v>30</v>
      </c>
      <c r="N119" s="89"/>
      <c r="O119" s="3">
        <v>0</v>
      </c>
      <c r="P119" s="2">
        <v>0</v>
      </c>
      <c r="Q119" s="2">
        <v>0</v>
      </c>
      <c r="R119" s="2">
        <v>0</v>
      </c>
      <c r="S119" s="3">
        <v>0</v>
      </c>
      <c r="T119" s="3">
        <f>O119+(P119*'Total Mantenimiento Anual 2021'!$N$7)+(R119*'Total Mantenimiento Anual 2021'!$N$7)+S119</f>
        <v>0</v>
      </c>
    </row>
    <row r="120" spans="1:20" ht="14.25">
      <c r="A120" s="6" t="s">
        <v>370</v>
      </c>
      <c r="B120" s="88"/>
      <c r="C120" s="89"/>
      <c r="D120" s="6" t="s">
        <v>397</v>
      </c>
      <c r="E120" s="89"/>
      <c r="F120" s="2" t="s">
        <v>394</v>
      </c>
      <c r="G120" s="6" t="s">
        <v>398</v>
      </c>
      <c r="H120" s="88"/>
      <c r="I120" s="88"/>
      <c r="J120" s="89"/>
      <c r="K120" s="6" t="s">
        <v>399</v>
      </c>
      <c r="L120" s="89"/>
      <c r="M120" s="6" t="s">
        <v>99</v>
      </c>
      <c r="N120" s="89"/>
      <c r="O120" s="3">
        <v>0</v>
      </c>
      <c r="P120" s="2">
        <v>0</v>
      </c>
      <c r="Q120" s="2">
        <v>0</v>
      </c>
      <c r="R120" s="2">
        <v>0</v>
      </c>
      <c r="S120" s="3">
        <v>0</v>
      </c>
      <c r="T120" s="3">
        <f>O120+(P120*'Total Mantenimiento Anual 2021'!$N$7)+(R120*'Total Mantenimiento Anual 2021'!$N$7)+S120</f>
        <v>0</v>
      </c>
    </row>
    <row r="121" spans="1:20" ht="28.5">
      <c r="A121" s="6" t="s">
        <v>400</v>
      </c>
      <c r="B121" s="88"/>
      <c r="C121" s="89"/>
      <c r="D121" s="6" t="s">
        <v>401</v>
      </c>
      <c r="E121" s="89"/>
      <c r="F121" s="2" t="s">
        <v>402</v>
      </c>
      <c r="G121" s="6" t="s">
        <v>403</v>
      </c>
      <c r="H121" s="88"/>
      <c r="I121" s="88"/>
      <c r="J121" s="89"/>
      <c r="K121" s="6" t="s">
        <v>404</v>
      </c>
      <c r="L121" s="89"/>
      <c r="M121" s="6" t="s">
        <v>66</v>
      </c>
      <c r="N121" s="89"/>
      <c r="O121" s="3">
        <v>0</v>
      </c>
      <c r="P121" s="2">
        <v>0</v>
      </c>
      <c r="Q121" s="2">
        <v>0</v>
      </c>
      <c r="R121" s="2">
        <v>0</v>
      </c>
      <c r="S121" s="3">
        <v>0</v>
      </c>
      <c r="T121" s="3">
        <f>O121+(P121*'Total Mantenimiento Anual 2021'!$N$7)+(R121*'Total Mantenimiento Anual 2021'!$N$7)+S121</f>
        <v>0</v>
      </c>
    </row>
    <row r="122" spans="1:20" ht="28.5">
      <c r="A122" s="6" t="s">
        <v>400</v>
      </c>
      <c r="B122" s="88"/>
      <c r="C122" s="89"/>
      <c r="D122" s="6" t="s">
        <v>401</v>
      </c>
      <c r="E122" s="89"/>
      <c r="F122" s="2" t="s">
        <v>402</v>
      </c>
      <c r="G122" s="6" t="s">
        <v>405</v>
      </c>
      <c r="H122" s="88"/>
      <c r="I122" s="88"/>
      <c r="J122" s="89"/>
      <c r="K122" s="6" t="s">
        <v>406</v>
      </c>
      <c r="L122" s="89"/>
      <c r="M122" s="6" t="s">
        <v>71</v>
      </c>
      <c r="N122" s="89"/>
      <c r="O122" s="3">
        <v>0</v>
      </c>
      <c r="P122" s="2">
        <v>0</v>
      </c>
      <c r="Q122" s="2">
        <v>0</v>
      </c>
      <c r="R122" s="2">
        <v>0</v>
      </c>
      <c r="S122" s="3">
        <v>0</v>
      </c>
      <c r="T122" s="3">
        <f>O122+(P122*'Total Mantenimiento Anual 2021'!$N$7)+(R122*'Total Mantenimiento Anual 2021'!$N$7)+S122</f>
        <v>0</v>
      </c>
    </row>
    <row r="123" spans="1:20" ht="14.25">
      <c r="A123" s="6" t="s">
        <v>400</v>
      </c>
      <c r="B123" s="88"/>
      <c r="C123" s="89"/>
      <c r="D123" s="6" t="s">
        <v>407</v>
      </c>
      <c r="E123" s="89"/>
      <c r="F123" s="2" t="s">
        <v>246</v>
      </c>
      <c r="G123" s="6" t="s">
        <v>408</v>
      </c>
      <c r="H123" s="88"/>
      <c r="I123" s="88"/>
      <c r="J123" s="89"/>
      <c r="K123" s="6" t="s">
        <v>409</v>
      </c>
      <c r="L123" s="89"/>
      <c r="M123" s="6" t="s">
        <v>328</v>
      </c>
      <c r="N123" s="89"/>
      <c r="O123" s="3">
        <v>0</v>
      </c>
      <c r="P123" s="2">
        <v>0</v>
      </c>
      <c r="Q123" s="2">
        <v>0</v>
      </c>
      <c r="R123" s="2">
        <v>0</v>
      </c>
      <c r="S123" s="3">
        <v>0</v>
      </c>
      <c r="T123" s="3">
        <f>O123+(P123*'Total Mantenimiento Anual 2021'!$N$7)+(R123*'Total Mantenimiento Anual 2021'!$N$7)+S123</f>
        <v>0</v>
      </c>
    </row>
    <row r="124" spans="1:20" ht="28.5">
      <c r="A124" s="6" t="s">
        <v>400</v>
      </c>
      <c r="B124" s="88"/>
      <c r="C124" s="89"/>
      <c r="D124" s="6" t="s">
        <v>401</v>
      </c>
      <c r="E124" s="89"/>
      <c r="F124" s="2" t="s">
        <v>402</v>
      </c>
      <c r="G124" s="6" t="s">
        <v>410</v>
      </c>
      <c r="H124" s="88"/>
      <c r="I124" s="88"/>
      <c r="J124" s="89"/>
      <c r="K124" s="6" t="s">
        <v>411</v>
      </c>
      <c r="L124" s="89"/>
      <c r="M124" s="6" t="s">
        <v>30</v>
      </c>
      <c r="N124" s="89"/>
      <c r="O124" s="3">
        <v>0</v>
      </c>
      <c r="P124" s="2">
        <v>0</v>
      </c>
      <c r="Q124" s="2">
        <v>0</v>
      </c>
      <c r="R124" s="2">
        <v>0</v>
      </c>
      <c r="S124" s="3">
        <v>0</v>
      </c>
      <c r="T124" s="3">
        <f>O124+(P124*'Total Mantenimiento Anual 2021'!$N$7)+(R124*'Total Mantenimiento Anual 2021'!$N$7)+S124</f>
        <v>0</v>
      </c>
    </row>
    <row r="125" spans="1:20" ht="14.25">
      <c r="A125" s="6" t="s">
        <v>400</v>
      </c>
      <c r="B125" s="88"/>
      <c r="C125" s="89"/>
      <c r="D125" s="6" t="s">
        <v>407</v>
      </c>
      <c r="E125" s="89"/>
      <c r="F125" s="2" t="s">
        <v>246</v>
      </c>
      <c r="G125" s="6" t="s">
        <v>412</v>
      </c>
      <c r="H125" s="88"/>
      <c r="I125" s="88"/>
      <c r="J125" s="89"/>
      <c r="K125" s="6" t="s">
        <v>413</v>
      </c>
      <c r="L125" s="89"/>
      <c r="M125" s="6" t="s">
        <v>81</v>
      </c>
      <c r="N125" s="89"/>
      <c r="O125" s="3">
        <v>0</v>
      </c>
      <c r="P125" s="2">
        <v>0</v>
      </c>
      <c r="Q125" s="2">
        <v>0</v>
      </c>
      <c r="R125" s="2">
        <v>0</v>
      </c>
      <c r="S125" s="3">
        <v>0</v>
      </c>
      <c r="T125" s="3">
        <f>O125+(P125*'Total Mantenimiento Anual 2021'!$N$7)+(R125*'Total Mantenimiento Anual 2021'!$N$7)+S125</f>
        <v>0</v>
      </c>
    </row>
    <row r="126" spans="1:20" ht="14.25">
      <c r="A126" s="6" t="s">
        <v>400</v>
      </c>
      <c r="B126" s="88"/>
      <c r="C126" s="89"/>
      <c r="D126" s="6" t="s">
        <v>407</v>
      </c>
      <c r="E126" s="89"/>
      <c r="F126" s="2" t="s">
        <v>246</v>
      </c>
      <c r="G126" s="6" t="s">
        <v>414</v>
      </c>
      <c r="H126" s="88"/>
      <c r="I126" s="88"/>
      <c r="J126" s="89"/>
      <c r="K126" s="6" t="s">
        <v>415</v>
      </c>
      <c r="L126" s="89"/>
      <c r="M126" s="6" t="s">
        <v>88</v>
      </c>
      <c r="N126" s="89"/>
      <c r="O126" s="3">
        <v>0</v>
      </c>
      <c r="P126" s="2">
        <v>0</v>
      </c>
      <c r="Q126" s="2">
        <v>0</v>
      </c>
      <c r="R126" s="2">
        <v>0</v>
      </c>
      <c r="S126" s="3">
        <v>0</v>
      </c>
      <c r="T126" s="3">
        <f>O126+(P126*'Total Mantenimiento Anual 2021'!$N$7)+(R126*'Total Mantenimiento Anual 2021'!$N$7)+S126</f>
        <v>0</v>
      </c>
    </row>
    <row r="127" spans="1:20" ht="28.5">
      <c r="A127" s="6" t="s">
        <v>400</v>
      </c>
      <c r="B127" s="88"/>
      <c r="C127" s="89"/>
      <c r="D127" s="6" t="s">
        <v>401</v>
      </c>
      <c r="E127" s="89"/>
      <c r="F127" s="2" t="s">
        <v>402</v>
      </c>
      <c r="G127" s="6" t="s">
        <v>416</v>
      </c>
      <c r="H127" s="88"/>
      <c r="I127" s="88"/>
      <c r="J127" s="89"/>
      <c r="K127" s="6" t="s">
        <v>417</v>
      </c>
      <c r="L127" s="89"/>
      <c r="M127" s="6" t="s">
        <v>88</v>
      </c>
      <c r="N127" s="89"/>
      <c r="O127" s="3">
        <v>0</v>
      </c>
      <c r="P127" s="2">
        <v>0</v>
      </c>
      <c r="Q127" s="2">
        <v>2</v>
      </c>
      <c r="R127" s="2">
        <v>2</v>
      </c>
      <c r="S127" s="3">
        <v>0</v>
      </c>
      <c r="T127" s="3">
        <f>O127+(P127*'Total Mantenimiento Anual 2021'!$N$7)+(R127*'Total Mantenimiento Anual 2021'!$N$7)+S127</f>
        <v>18518.518518518518</v>
      </c>
    </row>
    <row r="128" spans="1:20" ht="14.25">
      <c r="A128" s="6" t="s">
        <v>400</v>
      </c>
      <c r="B128" s="88"/>
      <c r="C128" s="89"/>
      <c r="D128" s="6" t="s">
        <v>407</v>
      </c>
      <c r="E128" s="89"/>
      <c r="F128" s="2" t="s">
        <v>246</v>
      </c>
      <c r="G128" s="6" t="s">
        <v>418</v>
      </c>
      <c r="H128" s="88"/>
      <c r="I128" s="88"/>
      <c r="J128" s="89"/>
      <c r="K128" s="6" t="s">
        <v>419</v>
      </c>
      <c r="L128" s="89"/>
      <c r="M128" s="6" t="s">
        <v>93</v>
      </c>
      <c r="N128" s="89"/>
      <c r="O128" s="3">
        <v>0</v>
      </c>
      <c r="P128" s="2">
        <v>0</v>
      </c>
      <c r="Q128" s="2">
        <v>1</v>
      </c>
      <c r="R128" s="2">
        <v>1</v>
      </c>
      <c r="S128" s="3">
        <v>0</v>
      </c>
      <c r="T128" s="3">
        <f>O128+(P128*'Total Mantenimiento Anual 2021'!$N$7)+(R128*'Total Mantenimiento Anual 2021'!$N$7)+S128</f>
        <v>9259.2592592592591</v>
      </c>
    </row>
    <row r="129" spans="1:20" ht="14.25">
      <c r="A129" s="6" t="s">
        <v>400</v>
      </c>
      <c r="B129" s="88"/>
      <c r="C129" s="89"/>
      <c r="D129" s="6" t="s">
        <v>407</v>
      </c>
      <c r="E129" s="89"/>
      <c r="F129" s="2" t="s">
        <v>246</v>
      </c>
      <c r="G129" s="6" t="s">
        <v>420</v>
      </c>
      <c r="H129" s="88"/>
      <c r="I129" s="88"/>
      <c r="J129" s="89"/>
      <c r="K129" s="6" t="s">
        <v>421</v>
      </c>
      <c r="L129" s="89"/>
      <c r="M129" s="6" t="s">
        <v>35</v>
      </c>
      <c r="N129" s="89"/>
      <c r="O129" s="3">
        <v>0</v>
      </c>
      <c r="P129" s="2">
        <v>0</v>
      </c>
      <c r="Q129" s="2">
        <v>0</v>
      </c>
      <c r="R129" s="2">
        <v>0</v>
      </c>
      <c r="S129" s="3">
        <v>0</v>
      </c>
      <c r="T129" s="3">
        <f>O129+(P129*'Total Mantenimiento Anual 2021'!$N$7)+(R129*'Total Mantenimiento Anual 2021'!$N$7)+S129</f>
        <v>0</v>
      </c>
    </row>
    <row r="130" spans="1:20" ht="14.25">
      <c r="A130" s="6" t="s">
        <v>400</v>
      </c>
      <c r="B130" s="88"/>
      <c r="C130" s="89"/>
      <c r="D130" s="6" t="s">
        <v>407</v>
      </c>
      <c r="E130" s="89"/>
      <c r="F130" s="2" t="s">
        <v>246</v>
      </c>
      <c r="G130" s="6" t="s">
        <v>422</v>
      </c>
      <c r="H130" s="88"/>
      <c r="I130" s="88"/>
      <c r="J130" s="89"/>
      <c r="K130" s="6" t="s">
        <v>423</v>
      </c>
      <c r="L130" s="89"/>
      <c r="M130" s="6" t="s">
        <v>239</v>
      </c>
      <c r="N130" s="89"/>
      <c r="O130" s="3">
        <v>0</v>
      </c>
      <c r="P130" s="2">
        <v>0</v>
      </c>
      <c r="Q130" s="2">
        <v>0</v>
      </c>
      <c r="R130" s="2">
        <v>0</v>
      </c>
      <c r="S130" s="3">
        <v>0</v>
      </c>
      <c r="T130" s="3">
        <f>O130+(P130*'Total Mantenimiento Anual 2021'!$N$7)+(R130*'Total Mantenimiento Anual 2021'!$N$7)+S130</f>
        <v>0</v>
      </c>
    </row>
    <row r="131" spans="1:20" ht="14.25">
      <c r="A131" s="6" t="s">
        <v>400</v>
      </c>
      <c r="B131" s="88"/>
      <c r="C131" s="89"/>
      <c r="D131" s="6" t="s">
        <v>407</v>
      </c>
      <c r="E131" s="89"/>
      <c r="F131" s="2" t="s">
        <v>246</v>
      </c>
      <c r="G131" s="6" t="s">
        <v>424</v>
      </c>
      <c r="H131" s="88"/>
      <c r="I131" s="88"/>
      <c r="J131" s="89"/>
      <c r="K131" s="6" t="s">
        <v>425</v>
      </c>
      <c r="L131" s="89"/>
      <c r="M131" s="6" t="s">
        <v>106</v>
      </c>
      <c r="N131" s="89"/>
      <c r="O131" s="3">
        <v>0</v>
      </c>
      <c r="P131" s="2">
        <v>0</v>
      </c>
      <c r="Q131" s="2">
        <v>0</v>
      </c>
      <c r="R131" s="2">
        <v>0</v>
      </c>
      <c r="S131" s="3">
        <v>0</v>
      </c>
      <c r="T131" s="3">
        <f>O131+(P131*'Total Mantenimiento Anual 2021'!$N$7)+(R131*'Total Mantenimiento Anual 2021'!$N$7)+S131</f>
        <v>0</v>
      </c>
    </row>
    <row r="132" spans="1:20" ht="14.25">
      <c r="A132" s="6" t="s">
        <v>400</v>
      </c>
      <c r="B132" s="88"/>
      <c r="C132" s="89"/>
      <c r="D132" s="6" t="s">
        <v>426</v>
      </c>
      <c r="E132" s="89"/>
      <c r="F132" s="2" t="s">
        <v>246</v>
      </c>
      <c r="G132" s="6" t="s">
        <v>427</v>
      </c>
      <c r="H132" s="88"/>
      <c r="I132" s="88"/>
      <c r="J132" s="89"/>
      <c r="K132" s="6" t="s">
        <v>428</v>
      </c>
      <c r="L132" s="89"/>
      <c r="M132" s="6" t="s">
        <v>106</v>
      </c>
      <c r="N132" s="89"/>
      <c r="O132" s="3">
        <v>0</v>
      </c>
      <c r="P132" s="2">
        <v>0</v>
      </c>
      <c r="Q132" s="2">
        <v>0</v>
      </c>
      <c r="R132" s="2">
        <v>0</v>
      </c>
      <c r="S132" s="3">
        <v>0</v>
      </c>
      <c r="T132" s="3">
        <f>O132+(P132*'Total Mantenimiento Anual 2021'!$N$7)+(R132*'Total Mantenimiento Anual 2021'!$N$7)+S132</f>
        <v>0</v>
      </c>
    </row>
    <row r="133" spans="1:20" ht="14.25">
      <c r="A133" s="6" t="s">
        <v>400</v>
      </c>
      <c r="B133" s="88"/>
      <c r="C133" s="89"/>
      <c r="D133" s="6" t="s">
        <v>407</v>
      </c>
      <c r="E133" s="89"/>
      <c r="F133" s="2" t="s">
        <v>246</v>
      </c>
      <c r="G133" s="6" t="s">
        <v>429</v>
      </c>
      <c r="H133" s="88"/>
      <c r="I133" s="88"/>
      <c r="J133" s="89"/>
      <c r="K133" s="6" t="s">
        <v>430</v>
      </c>
      <c r="L133" s="89"/>
      <c r="M133" s="6" t="s">
        <v>302</v>
      </c>
      <c r="N133" s="89"/>
      <c r="O133" s="3">
        <v>0</v>
      </c>
      <c r="P133" s="2">
        <v>0</v>
      </c>
      <c r="Q133" s="2">
        <v>0</v>
      </c>
      <c r="R133" s="2">
        <v>0</v>
      </c>
      <c r="S133" s="3">
        <v>0</v>
      </c>
      <c r="T133" s="3">
        <f>O133+(P133*'Total Mantenimiento Anual 2021'!$N$7)+(R133*'Total Mantenimiento Anual 2021'!$N$7)+S133</f>
        <v>0</v>
      </c>
    </row>
    <row r="134" spans="1:20" ht="14.25">
      <c r="A134" s="6" t="s">
        <v>431</v>
      </c>
      <c r="B134" s="88"/>
      <c r="C134" s="89"/>
      <c r="D134" s="6" t="s">
        <v>432</v>
      </c>
      <c r="E134" s="89"/>
      <c r="F134" s="2" t="s">
        <v>433</v>
      </c>
      <c r="G134" s="6" t="s">
        <v>434</v>
      </c>
      <c r="H134" s="88"/>
      <c r="I134" s="88"/>
      <c r="J134" s="89"/>
      <c r="K134" s="6" t="s">
        <v>435</v>
      </c>
      <c r="L134" s="89"/>
      <c r="M134" s="6" t="s">
        <v>96</v>
      </c>
      <c r="N134" s="89"/>
      <c r="O134" s="3">
        <v>0</v>
      </c>
      <c r="P134" s="2">
        <v>4</v>
      </c>
      <c r="Q134" s="2">
        <v>0</v>
      </c>
      <c r="R134" s="2">
        <v>0</v>
      </c>
      <c r="S134" s="3">
        <v>0</v>
      </c>
      <c r="T134" s="3">
        <f>O134+(P134*'Total Mantenimiento Anual 2021'!$N$7)+(R134*'Total Mantenimiento Anual 2021'!$N$7)+S134</f>
        <v>37037.037037037036</v>
      </c>
    </row>
    <row r="135" spans="1:20" ht="14.25">
      <c r="A135" s="6" t="s">
        <v>436</v>
      </c>
      <c r="B135" s="88"/>
      <c r="C135" s="89"/>
      <c r="D135" s="6" t="s">
        <v>437</v>
      </c>
      <c r="E135" s="89"/>
      <c r="F135" s="2" t="s">
        <v>394</v>
      </c>
      <c r="G135" s="6" t="s">
        <v>438</v>
      </c>
      <c r="H135" s="88"/>
      <c r="I135" s="88"/>
      <c r="J135" s="89"/>
      <c r="K135" s="6" t="s">
        <v>439</v>
      </c>
      <c r="L135" s="89"/>
      <c r="M135" s="6" t="s">
        <v>99</v>
      </c>
      <c r="N135" s="89"/>
      <c r="O135" s="3">
        <v>0</v>
      </c>
      <c r="P135" s="2">
        <v>0</v>
      </c>
      <c r="Q135" s="2">
        <v>0</v>
      </c>
      <c r="R135" s="2">
        <v>0</v>
      </c>
      <c r="S135" s="3">
        <v>0</v>
      </c>
      <c r="T135" s="3">
        <f>O135+(P135*'Total Mantenimiento Anual 2021'!$N$7)+(R135*'Total Mantenimiento Anual 2021'!$N$7)+S135</f>
        <v>0</v>
      </c>
    </row>
    <row r="136" spans="1:20" ht="14.25">
      <c r="A136" s="6" t="s">
        <v>440</v>
      </c>
      <c r="B136" s="88"/>
      <c r="C136" s="89"/>
      <c r="D136" s="6" t="s">
        <v>441</v>
      </c>
      <c r="E136" s="89"/>
      <c r="F136" s="2" t="s">
        <v>442</v>
      </c>
      <c r="G136" s="6" t="s">
        <v>443</v>
      </c>
      <c r="H136" s="88"/>
      <c r="I136" s="88"/>
      <c r="J136" s="89"/>
      <c r="K136" s="6" t="s">
        <v>444</v>
      </c>
      <c r="L136" s="89"/>
      <c r="M136" s="6" t="s">
        <v>99</v>
      </c>
      <c r="N136" s="89"/>
      <c r="O136" s="3">
        <v>0</v>
      </c>
      <c r="P136" s="2">
        <v>0</v>
      </c>
      <c r="Q136" s="2">
        <v>3</v>
      </c>
      <c r="R136" s="2">
        <v>8</v>
      </c>
      <c r="S136" s="3">
        <v>0</v>
      </c>
      <c r="T136" s="3">
        <f>O136+(P136*'Total Mantenimiento Anual 2021'!$N$7)+(R136*'Total Mantenimiento Anual 2021'!$N$7)+S136</f>
        <v>74074.074074074073</v>
      </c>
    </row>
    <row r="137" spans="1:20" ht="14.25">
      <c r="A137" s="6" t="s">
        <v>445</v>
      </c>
      <c r="B137" s="88"/>
      <c r="C137" s="89"/>
      <c r="D137" s="6" t="s">
        <v>446</v>
      </c>
      <c r="E137" s="89"/>
      <c r="F137" s="2" t="s">
        <v>447</v>
      </c>
      <c r="G137" s="6" t="s">
        <v>448</v>
      </c>
      <c r="H137" s="88"/>
      <c r="I137" s="88"/>
      <c r="J137" s="89"/>
      <c r="K137" s="6" t="s">
        <v>449</v>
      </c>
      <c r="L137" s="89"/>
      <c r="M137" s="6" t="s">
        <v>23</v>
      </c>
      <c r="N137" s="89"/>
      <c r="O137" s="3">
        <v>0</v>
      </c>
      <c r="P137" s="2">
        <v>0</v>
      </c>
      <c r="Q137" s="2">
        <v>0</v>
      </c>
      <c r="R137" s="2">
        <v>0</v>
      </c>
      <c r="S137" s="3">
        <v>0</v>
      </c>
      <c r="T137" s="3">
        <f>O137+(P137*'Total Mantenimiento Anual 2021'!$N$7)+(R137*'Total Mantenimiento Anual 2021'!$N$7)+S137</f>
        <v>0</v>
      </c>
    </row>
    <row r="138" spans="1:20" ht="14.25">
      <c r="A138" s="6" t="s">
        <v>445</v>
      </c>
      <c r="B138" s="88"/>
      <c r="C138" s="89"/>
      <c r="D138" s="6" t="s">
        <v>446</v>
      </c>
      <c r="E138" s="89"/>
      <c r="F138" s="2" t="s">
        <v>447</v>
      </c>
      <c r="G138" s="6" t="s">
        <v>450</v>
      </c>
      <c r="H138" s="88"/>
      <c r="I138" s="88"/>
      <c r="J138" s="89"/>
      <c r="K138" s="6" t="s">
        <v>451</v>
      </c>
      <c r="L138" s="89"/>
      <c r="M138" s="6" t="s">
        <v>23</v>
      </c>
      <c r="N138" s="89"/>
      <c r="O138" s="3">
        <v>0</v>
      </c>
      <c r="P138" s="2">
        <v>0</v>
      </c>
      <c r="Q138" s="2">
        <v>0</v>
      </c>
      <c r="R138" s="2">
        <v>0</v>
      </c>
      <c r="S138" s="3">
        <v>0</v>
      </c>
      <c r="T138" s="3">
        <f>O138+(P138*'Total Mantenimiento Anual 2021'!$N$7)+(R138*'Total Mantenimiento Anual 2021'!$N$7)+S138</f>
        <v>0</v>
      </c>
    </row>
    <row r="139" spans="1:20" ht="14.25">
      <c r="A139" s="6" t="s">
        <v>445</v>
      </c>
      <c r="B139" s="88"/>
      <c r="C139" s="89"/>
      <c r="D139" s="6" t="s">
        <v>452</v>
      </c>
      <c r="E139" s="89"/>
      <c r="F139" s="2" t="s">
        <v>169</v>
      </c>
      <c r="G139" s="6" t="s">
        <v>453</v>
      </c>
      <c r="H139" s="88"/>
      <c r="I139" s="88"/>
      <c r="J139" s="89"/>
      <c r="K139" s="6" t="s">
        <v>454</v>
      </c>
      <c r="L139" s="89"/>
      <c r="M139" s="6" t="s">
        <v>23</v>
      </c>
      <c r="N139" s="89"/>
      <c r="O139" s="3">
        <v>0</v>
      </c>
      <c r="P139" s="2">
        <v>0</v>
      </c>
      <c r="Q139" s="2">
        <v>0</v>
      </c>
      <c r="R139" s="2">
        <v>0</v>
      </c>
      <c r="S139" s="3">
        <v>0</v>
      </c>
      <c r="T139" s="3">
        <f>O139+(P139*'Total Mantenimiento Anual 2021'!$N$7)+(R139*'Total Mantenimiento Anual 2021'!$N$7)+S139</f>
        <v>0</v>
      </c>
    </row>
    <row r="140" spans="1:20" ht="14.25">
      <c r="A140" s="6" t="s">
        <v>455</v>
      </c>
      <c r="B140" s="88"/>
      <c r="C140" s="89"/>
      <c r="D140" s="6" t="s">
        <v>456</v>
      </c>
      <c r="E140" s="89"/>
      <c r="F140" s="2" t="s">
        <v>457</v>
      </c>
      <c r="G140" s="6" t="s">
        <v>458</v>
      </c>
      <c r="H140" s="88"/>
      <c r="I140" s="88"/>
      <c r="J140" s="89"/>
      <c r="K140" s="6" t="s">
        <v>459</v>
      </c>
      <c r="L140" s="89"/>
      <c r="M140" s="6" t="s">
        <v>30</v>
      </c>
      <c r="N140" s="89"/>
      <c r="O140" s="3">
        <v>0</v>
      </c>
      <c r="P140" s="2">
        <v>2</v>
      </c>
      <c r="Q140" s="2">
        <v>0</v>
      </c>
      <c r="R140" s="2">
        <v>0</v>
      </c>
      <c r="S140" s="3">
        <v>0</v>
      </c>
      <c r="T140" s="3">
        <f>O140+(P140*'Total Mantenimiento Anual 2021'!$N$7)+(R140*'Total Mantenimiento Anual 2021'!$N$7)+S140</f>
        <v>18518.518518518518</v>
      </c>
    </row>
    <row r="141" spans="1:20" ht="14.25">
      <c r="A141" s="6" t="s">
        <v>460</v>
      </c>
      <c r="B141" s="88"/>
      <c r="C141" s="89"/>
      <c r="D141" s="6" t="s">
        <v>117</v>
      </c>
      <c r="E141" s="89"/>
      <c r="F141" s="2" t="s">
        <v>461</v>
      </c>
      <c r="G141" s="6" t="s">
        <v>462</v>
      </c>
      <c r="H141" s="88"/>
      <c r="I141" s="88"/>
      <c r="J141" s="89"/>
      <c r="K141" s="6" t="s">
        <v>117</v>
      </c>
      <c r="L141" s="89"/>
      <c r="M141" s="6" t="s">
        <v>23</v>
      </c>
      <c r="N141" s="89"/>
      <c r="O141" s="3">
        <v>0</v>
      </c>
      <c r="P141" s="2">
        <v>0</v>
      </c>
      <c r="Q141" s="2">
        <v>0</v>
      </c>
      <c r="R141" s="2">
        <v>0</v>
      </c>
      <c r="S141" s="3">
        <v>0</v>
      </c>
      <c r="T141" s="3">
        <f>O141+(P141*'Total Mantenimiento Anual 2021'!$N$7)+(R141*'Total Mantenimiento Anual 2021'!$N$7)+S141</f>
        <v>0</v>
      </c>
    </row>
    <row r="142" spans="1:20" ht="14.25">
      <c r="A142" s="6" t="s">
        <v>463</v>
      </c>
      <c r="B142" s="88"/>
      <c r="C142" s="89"/>
      <c r="D142" s="6" t="s">
        <v>464</v>
      </c>
      <c r="E142" s="89"/>
      <c r="F142" s="2" t="s">
        <v>206</v>
      </c>
      <c r="G142" s="6" t="s">
        <v>465</v>
      </c>
      <c r="H142" s="88"/>
      <c r="I142" s="88"/>
      <c r="J142" s="89"/>
      <c r="K142" s="6" t="s">
        <v>466</v>
      </c>
      <c r="L142" s="89"/>
      <c r="M142" s="6" t="s">
        <v>99</v>
      </c>
      <c r="N142" s="89"/>
      <c r="O142" s="3">
        <v>0</v>
      </c>
      <c r="P142" s="2">
        <v>0</v>
      </c>
      <c r="Q142" s="2">
        <v>0</v>
      </c>
      <c r="R142" s="2">
        <v>0</v>
      </c>
      <c r="S142" s="3">
        <v>0</v>
      </c>
      <c r="T142" s="3">
        <f>O142+(P142*'Total Mantenimiento Anual 2021'!$N$7)+(R142*'Total Mantenimiento Anual 2021'!$N$7)+S142</f>
        <v>0</v>
      </c>
    </row>
    <row r="143" spans="1:20" ht="14.25">
      <c r="A143" s="6" t="s">
        <v>467</v>
      </c>
      <c r="B143" s="88"/>
      <c r="C143" s="89"/>
      <c r="D143" s="6" t="s">
        <v>468</v>
      </c>
      <c r="E143" s="89"/>
      <c r="F143" s="2" t="s">
        <v>457</v>
      </c>
      <c r="G143" s="6" t="s">
        <v>469</v>
      </c>
      <c r="H143" s="88"/>
      <c r="I143" s="88"/>
      <c r="J143" s="89"/>
      <c r="K143" s="6" t="s">
        <v>470</v>
      </c>
      <c r="L143" s="89"/>
      <c r="M143" s="6" t="s">
        <v>30</v>
      </c>
      <c r="N143" s="89"/>
      <c r="O143" s="3">
        <v>0</v>
      </c>
      <c r="P143" s="2">
        <v>0</v>
      </c>
      <c r="Q143" s="2">
        <v>0</v>
      </c>
      <c r="R143" s="2">
        <v>0</v>
      </c>
      <c r="S143" s="3">
        <v>0</v>
      </c>
      <c r="T143" s="3">
        <f>O143+(P143*'Total Mantenimiento Anual 2021'!$N$7)+(R143*'Total Mantenimiento Anual 2021'!$N$7)+S143</f>
        <v>0</v>
      </c>
    </row>
    <row r="144" spans="1:20" ht="14.25">
      <c r="A144" s="6" t="s">
        <v>471</v>
      </c>
      <c r="B144" s="88"/>
      <c r="C144" s="89"/>
      <c r="D144" s="6" t="s">
        <v>472</v>
      </c>
      <c r="E144" s="89"/>
      <c r="F144" s="2" t="s">
        <v>348</v>
      </c>
      <c r="G144" s="6" t="s">
        <v>473</v>
      </c>
      <c r="H144" s="88"/>
      <c r="I144" s="88"/>
      <c r="J144" s="89"/>
      <c r="K144" s="6" t="s">
        <v>474</v>
      </c>
      <c r="L144" s="89"/>
      <c r="M144" s="6" t="s">
        <v>310</v>
      </c>
      <c r="N144" s="89"/>
      <c r="O144" s="3">
        <v>0</v>
      </c>
      <c r="P144" s="2">
        <v>0</v>
      </c>
      <c r="Q144" s="2">
        <v>0</v>
      </c>
      <c r="R144" s="2">
        <v>0</v>
      </c>
      <c r="S144" s="3">
        <v>0</v>
      </c>
      <c r="T144" s="3">
        <f>O144+(P144*'Total Mantenimiento Anual 2021'!$N$7)+(R144*'Total Mantenimiento Anual 2021'!$N$7)+S144</f>
        <v>0</v>
      </c>
    </row>
    <row r="145" spans="1:20" ht="28.5">
      <c r="A145" s="6" t="s">
        <v>471</v>
      </c>
      <c r="B145" s="88"/>
      <c r="C145" s="89"/>
      <c r="D145" s="6" t="s">
        <v>475</v>
      </c>
      <c r="E145" s="89"/>
      <c r="F145" s="2" t="s">
        <v>476</v>
      </c>
      <c r="G145" s="6" t="s">
        <v>477</v>
      </c>
      <c r="H145" s="88"/>
      <c r="I145" s="88"/>
      <c r="J145" s="89"/>
      <c r="K145" s="6" t="s">
        <v>478</v>
      </c>
      <c r="L145" s="89"/>
      <c r="M145" s="6" t="s">
        <v>310</v>
      </c>
      <c r="N145" s="89"/>
      <c r="O145" s="3">
        <v>0</v>
      </c>
      <c r="P145" s="2">
        <v>0</v>
      </c>
      <c r="Q145" s="2">
        <v>0</v>
      </c>
      <c r="R145" s="2">
        <v>0</v>
      </c>
      <c r="S145" s="3">
        <v>0</v>
      </c>
      <c r="T145" s="3">
        <f>O145+(P145*'Total Mantenimiento Anual 2021'!$N$7)+(R145*'Total Mantenimiento Anual 2021'!$N$7)+S145</f>
        <v>0</v>
      </c>
    </row>
    <row r="146" spans="1:20" ht="14.25">
      <c r="A146" s="6" t="s">
        <v>479</v>
      </c>
      <c r="B146" s="88"/>
      <c r="C146" s="89"/>
      <c r="D146" s="6" t="s">
        <v>480</v>
      </c>
      <c r="E146" s="89"/>
      <c r="F146" s="2" t="s">
        <v>394</v>
      </c>
      <c r="G146" s="6" t="s">
        <v>481</v>
      </c>
      <c r="H146" s="88"/>
      <c r="I146" s="88"/>
      <c r="J146" s="89"/>
      <c r="K146" s="6" t="s">
        <v>482</v>
      </c>
      <c r="L146" s="89"/>
      <c r="M146" s="6" t="s">
        <v>99</v>
      </c>
      <c r="N146" s="89"/>
      <c r="O146" s="3">
        <v>0</v>
      </c>
      <c r="P146" s="2">
        <v>0</v>
      </c>
      <c r="Q146" s="2">
        <v>0</v>
      </c>
      <c r="R146" s="2">
        <v>0</v>
      </c>
      <c r="S146" s="3">
        <v>0</v>
      </c>
      <c r="T146" s="3">
        <f>O146+(P146*'Total Mantenimiento Anual 2021'!$N$7)+(R146*'Total Mantenimiento Anual 2021'!$N$7)+S146</f>
        <v>0</v>
      </c>
    </row>
    <row r="147" spans="1:20" ht="28.5">
      <c r="A147" s="6" t="s">
        <v>483</v>
      </c>
      <c r="B147" s="88"/>
      <c r="C147" s="89"/>
      <c r="D147" s="6" t="s">
        <v>484</v>
      </c>
      <c r="E147" s="89"/>
      <c r="F147" s="2" t="s">
        <v>485</v>
      </c>
      <c r="G147" s="6" t="s">
        <v>486</v>
      </c>
      <c r="H147" s="88"/>
      <c r="I147" s="88"/>
      <c r="J147" s="89"/>
      <c r="K147" s="6" t="s">
        <v>487</v>
      </c>
      <c r="L147" s="89"/>
      <c r="M147" s="6" t="s">
        <v>102</v>
      </c>
      <c r="N147" s="89"/>
      <c r="O147" s="3">
        <v>0</v>
      </c>
      <c r="P147" s="2">
        <v>0</v>
      </c>
      <c r="Q147" s="2">
        <v>0</v>
      </c>
      <c r="R147" s="2">
        <v>0</v>
      </c>
      <c r="S147" s="3">
        <v>0</v>
      </c>
      <c r="T147" s="3">
        <f>O147+(P147*'Total Mantenimiento Anual 2021'!$N$7)+(R147*'Total Mantenimiento Anual 2021'!$N$7)+S147</f>
        <v>0</v>
      </c>
    </row>
    <row r="148" spans="1:20" ht="14.25">
      <c r="A148" s="6" t="s">
        <v>488</v>
      </c>
      <c r="B148" s="88"/>
      <c r="C148" s="89"/>
      <c r="D148" s="6" t="s">
        <v>489</v>
      </c>
      <c r="E148" s="89"/>
      <c r="F148" s="2" t="s">
        <v>348</v>
      </c>
      <c r="G148" s="6" t="s">
        <v>490</v>
      </c>
      <c r="H148" s="88"/>
      <c r="I148" s="88"/>
      <c r="J148" s="89"/>
      <c r="K148" s="6" t="s">
        <v>491</v>
      </c>
      <c r="L148" s="89"/>
      <c r="M148" s="6" t="s">
        <v>310</v>
      </c>
      <c r="N148" s="89"/>
      <c r="O148" s="3">
        <v>0</v>
      </c>
      <c r="P148" s="2">
        <v>0</v>
      </c>
      <c r="Q148" s="2">
        <v>0</v>
      </c>
      <c r="R148" s="2">
        <v>0</v>
      </c>
      <c r="S148" s="3">
        <v>0</v>
      </c>
      <c r="T148" s="3">
        <f>O148+(P148*'Total Mantenimiento Anual 2021'!$N$7)+(R148*'Total Mantenimiento Anual 2021'!$N$7)+S148</f>
        <v>0</v>
      </c>
    </row>
    <row r="149" spans="1:20" ht="14.25">
      <c r="A149" s="6" t="s">
        <v>488</v>
      </c>
      <c r="B149" s="88"/>
      <c r="C149" s="89"/>
      <c r="D149" s="6" t="s">
        <v>489</v>
      </c>
      <c r="E149" s="89"/>
      <c r="F149" s="2" t="s">
        <v>348</v>
      </c>
      <c r="G149" s="6" t="s">
        <v>492</v>
      </c>
      <c r="H149" s="88"/>
      <c r="I149" s="88"/>
      <c r="J149" s="89"/>
      <c r="K149" s="6" t="s">
        <v>493</v>
      </c>
      <c r="L149" s="89"/>
      <c r="M149" s="6" t="s">
        <v>310</v>
      </c>
      <c r="N149" s="89"/>
      <c r="O149" s="3">
        <v>0</v>
      </c>
      <c r="P149" s="2">
        <v>0</v>
      </c>
      <c r="Q149" s="2">
        <v>0</v>
      </c>
      <c r="R149" s="2">
        <v>0</v>
      </c>
      <c r="S149" s="3">
        <v>0</v>
      </c>
      <c r="T149" s="3">
        <f>O149+(P149*'Total Mantenimiento Anual 2021'!$N$7)+(R149*'Total Mantenimiento Anual 2021'!$N$7)+S149</f>
        <v>0</v>
      </c>
    </row>
    <row r="150" spans="1:20" ht="14.25">
      <c r="A150" s="6" t="s">
        <v>488</v>
      </c>
      <c r="B150" s="88"/>
      <c r="C150" s="89"/>
      <c r="D150" s="6" t="s">
        <v>494</v>
      </c>
      <c r="E150" s="89"/>
      <c r="F150" s="2" t="s">
        <v>307</v>
      </c>
      <c r="G150" s="6" t="s">
        <v>495</v>
      </c>
      <c r="H150" s="88"/>
      <c r="I150" s="88"/>
      <c r="J150" s="89"/>
      <c r="K150" s="6" t="s">
        <v>496</v>
      </c>
      <c r="L150" s="89"/>
      <c r="M150" s="6" t="s">
        <v>310</v>
      </c>
      <c r="N150" s="89"/>
      <c r="O150" s="3">
        <v>0</v>
      </c>
      <c r="P150" s="2">
        <v>0</v>
      </c>
      <c r="Q150" s="2">
        <v>0</v>
      </c>
      <c r="R150" s="2">
        <v>0</v>
      </c>
      <c r="S150" s="3">
        <v>0</v>
      </c>
      <c r="T150" s="3">
        <f>O150+(P150*'Total Mantenimiento Anual 2021'!$N$7)+(R150*'Total Mantenimiento Anual 2021'!$N$7)+S150</f>
        <v>0</v>
      </c>
    </row>
    <row r="151" spans="1:20" ht="14.25">
      <c r="A151" s="6" t="s">
        <v>497</v>
      </c>
      <c r="B151" s="88"/>
      <c r="C151" s="89"/>
      <c r="D151" s="6" t="s">
        <v>498</v>
      </c>
      <c r="E151" s="89"/>
      <c r="F151" s="2" t="s">
        <v>499</v>
      </c>
      <c r="G151" s="6" t="s">
        <v>500</v>
      </c>
      <c r="H151" s="88"/>
      <c r="I151" s="88"/>
      <c r="J151" s="89"/>
      <c r="K151" s="6" t="s">
        <v>220</v>
      </c>
      <c r="L151" s="89"/>
      <c r="M151" s="6" t="s">
        <v>501</v>
      </c>
      <c r="N151" s="89"/>
      <c r="O151" s="3">
        <v>0</v>
      </c>
      <c r="P151" s="2">
        <v>0</v>
      </c>
      <c r="Q151" s="2">
        <v>0</v>
      </c>
      <c r="R151" s="2">
        <v>0</v>
      </c>
      <c r="S151" s="3">
        <v>0</v>
      </c>
      <c r="T151" s="3">
        <f>O151+(P151*'Total Mantenimiento Anual 2021'!$N$7)+(R151*'Total Mantenimiento Anual 2021'!$N$7)+S151</f>
        <v>0</v>
      </c>
    </row>
    <row r="152" spans="1:20" ht="14.25">
      <c r="A152" s="6" t="s">
        <v>497</v>
      </c>
      <c r="B152" s="88"/>
      <c r="C152" s="89"/>
      <c r="D152" s="6" t="s">
        <v>498</v>
      </c>
      <c r="E152" s="89"/>
      <c r="F152" s="2" t="s">
        <v>499</v>
      </c>
      <c r="G152" s="6" t="s">
        <v>502</v>
      </c>
      <c r="H152" s="88"/>
      <c r="I152" s="88"/>
      <c r="J152" s="89"/>
      <c r="K152" s="6" t="s">
        <v>220</v>
      </c>
      <c r="L152" s="89"/>
      <c r="M152" s="6" t="s">
        <v>501</v>
      </c>
      <c r="N152" s="89"/>
      <c r="O152" s="3">
        <v>0</v>
      </c>
      <c r="P152" s="2">
        <v>0</v>
      </c>
      <c r="Q152" s="2">
        <v>0</v>
      </c>
      <c r="R152" s="2">
        <v>0</v>
      </c>
      <c r="S152" s="3">
        <v>0</v>
      </c>
      <c r="T152" s="3">
        <f>O152+(P152*'Total Mantenimiento Anual 2021'!$N$7)+(R152*'Total Mantenimiento Anual 2021'!$N$7)+S152</f>
        <v>0</v>
      </c>
    </row>
    <row r="153" spans="1:20" ht="14.25">
      <c r="A153" s="6" t="s">
        <v>503</v>
      </c>
      <c r="B153" s="88"/>
      <c r="C153" s="89"/>
      <c r="D153" s="6" t="s">
        <v>504</v>
      </c>
      <c r="E153" s="89"/>
      <c r="F153" s="2" t="s">
        <v>184</v>
      </c>
      <c r="G153" s="6" t="s">
        <v>505</v>
      </c>
      <c r="H153" s="88"/>
      <c r="I153" s="88"/>
      <c r="J153" s="89"/>
      <c r="K153" s="6" t="s">
        <v>506</v>
      </c>
      <c r="L153" s="89"/>
      <c r="M153" s="6" t="s">
        <v>99</v>
      </c>
      <c r="N153" s="89"/>
      <c r="O153" s="3">
        <v>0</v>
      </c>
      <c r="P153" s="2">
        <v>0</v>
      </c>
      <c r="Q153" s="2">
        <v>0</v>
      </c>
      <c r="R153" s="2">
        <v>0</v>
      </c>
      <c r="S153" s="3">
        <v>0</v>
      </c>
      <c r="T153" s="3">
        <f>O153+(P153*'Total Mantenimiento Anual 2021'!$N$7)+(R153*'Total Mantenimiento Anual 2021'!$N$7)+S153</f>
        <v>0</v>
      </c>
    </row>
    <row r="154" spans="1:20" ht="14.25">
      <c r="A154" s="6" t="s">
        <v>507</v>
      </c>
      <c r="B154" s="88"/>
      <c r="C154" s="89"/>
      <c r="D154" s="6" t="s">
        <v>508</v>
      </c>
      <c r="E154" s="89"/>
      <c r="F154" s="2" t="s">
        <v>509</v>
      </c>
      <c r="G154" s="6" t="s">
        <v>510</v>
      </c>
      <c r="H154" s="88"/>
      <c r="I154" s="88"/>
      <c r="J154" s="89"/>
      <c r="K154" s="6" t="s">
        <v>511</v>
      </c>
      <c r="L154" s="89"/>
      <c r="M154" s="6" t="s">
        <v>23</v>
      </c>
      <c r="N154" s="89"/>
      <c r="O154" s="3">
        <v>0</v>
      </c>
      <c r="P154" s="2">
        <v>0</v>
      </c>
      <c r="Q154" s="2">
        <v>0</v>
      </c>
      <c r="R154" s="2">
        <v>0</v>
      </c>
      <c r="S154" s="3">
        <v>0</v>
      </c>
      <c r="T154" s="3">
        <f>O154+(P154*'Total Mantenimiento Anual 2021'!$N$7)+(R154*'Total Mantenimiento Anual 2021'!$N$7)+S154</f>
        <v>0</v>
      </c>
    </row>
    <row r="155" spans="1:20" ht="28.5">
      <c r="A155" s="6" t="s">
        <v>512</v>
      </c>
      <c r="B155" s="88"/>
      <c r="C155" s="89"/>
      <c r="D155" s="6" t="s">
        <v>513</v>
      </c>
      <c r="E155" s="89"/>
      <c r="F155" s="2" t="s">
        <v>402</v>
      </c>
      <c r="G155" s="6" t="s">
        <v>514</v>
      </c>
      <c r="H155" s="88"/>
      <c r="I155" s="88"/>
      <c r="J155" s="89"/>
      <c r="K155" s="6" t="s">
        <v>515</v>
      </c>
      <c r="L155" s="89"/>
      <c r="M155" s="6" t="s">
        <v>516</v>
      </c>
      <c r="N155" s="89"/>
      <c r="O155" s="3">
        <v>0</v>
      </c>
      <c r="P155" s="2">
        <v>0</v>
      </c>
      <c r="Q155" s="2">
        <v>0</v>
      </c>
      <c r="R155" s="2">
        <v>0</v>
      </c>
      <c r="S155" s="3">
        <v>0</v>
      </c>
      <c r="T155" s="3">
        <f>O155+(P155*'Total Mantenimiento Anual 2021'!$N$7)+(R155*'Total Mantenimiento Anual 2021'!$N$7)+S155</f>
        <v>0</v>
      </c>
    </row>
    <row r="156" spans="1:20" ht="28.5">
      <c r="A156" s="6" t="s">
        <v>512</v>
      </c>
      <c r="B156" s="88"/>
      <c r="C156" s="89"/>
      <c r="D156" s="6" t="s">
        <v>513</v>
      </c>
      <c r="E156" s="89"/>
      <c r="F156" s="2" t="s">
        <v>402</v>
      </c>
      <c r="G156" s="6" t="s">
        <v>517</v>
      </c>
      <c r="H156" s="88"/>
      <c r="I156" s="88"/>
      <c r="J156" s="89"/>
      <c r="K156" s="6" t="s">
        <v>518</v>
      </c>
      <c r="L156" s="89"/>
      <c r="M156" s="6" t="s">
        <v>516</v>
      </c>
      <c r="N156" s="89"/>
      <c r="O156" s="3">
        <v>0</v>
      </c>
      <c r="P156" s="2">
        <v>0</v>
      </c>
      <c r="Q156" s="2">
        <v>0</v>
      </c>
      <c r="R156" s="2">
        <v>0</v>
      </c>
      <c r="S156" s="3">
        <v>0</v>
      </c>
      <c r="T156" s="3">
        <f>O156+(P156*'Total Mantenimiento Anual 2021'!$N$7)+(R156*'Total Mantenimiento Anual 2021'!$N$7)+S156</f>
        <v>0</v>
      </c>
    </row>
    <row r="157" spans="1:20" ht="28.5">
      <c r="A157" s="6" t="s">
        <v>512</v>
      </c>
      <c r="B157" s="88"/>
      <c r="C157" s="89"/>
      <c r="D157" s="6" t="s">
        <v>513</v>
      </c>
      <c r="E157" s="89"/>
      <c r="F157" s="2" t="s">
        <v>402</v>
      </c>
      <c r="G157" s="6" t="s">
        <v>519</v>
      </c>
      <c r="H157" s="88"/>
      <c r="I157" s="88"/>
      <c r="J157" s="89"/>
      <c r="K157" s="6" t="s">
        <v>520</v>
      </c>
      <c r="L157" s="89"/>
      <c r="M157" s="6" t="s">
        <v>516</v>
      </c>
      <c r="N157" s="89"/>
      <c r="O157" s="3">
        <v>0</v>
      </c>
      <c r="P157" s="2">
        <v>0</v>
      </c>
      <c r="Q157" s="2">
        <v>0</v>
      </c>
      <c r="R157" s="2">
        <v>0</v>
      </c>
      <c r="S157" s="3">
        <v>0</v>
      </c>
      <c r="T157" s="3">
        <f>O157+(P157*'Total Mantenimiento Anual 2021'!$N$7)+(R157*'Total Mantenimiento Anual 2021'!$N$7)+S157</f>
        <v>0</v>
      </c>
    </row>
    <row r="158" spans="1:20" ht="28.5">
      <c r="A158" s="6" t="s">
        <v>512</v>
      </c>
      <c r="B158" s="88"/>
      <c r="C158" s="89"/>
      <c r="D158" s="6" t="s">
        <v>513</v>
      </c>
      <c r="E158" s="89"/>
      <c r="F158" s="2" t="s">
        <v>402</v>
      </c>
      <c r="G158" s="6" t="s">
        <v>521</v>
      </c>
      <c r="H158" s="88"/>
      <c r="I158" s="88"/>
      <c r="J158" s="89"/>
      <c r="K158" s="6" t="s">
        <v>522</v>
      </c>
      <c r="L158" s="89"/>
      <c r="M158" s="6" t="s">
        <v>516</v>
      </c>
      <c r="N158" s="89"/>
      <c r="O158" s="3">
        <v>0</v>
      </c>
      <c r="P158" s="2">
        <v>0</v>
      </c>
      <c r="Q158" s="2">
        <v>0</v>
      </c>
      <c r="R158" s="2">
        <v>0</v>
      </c>
      <c r="S158" s="3">
        <v>0</v>
      </c>
      <c r="T158" s="3">
        <f>O158+(P158*'Total Mantenimiento Anual 2021'!$N$7)+(R158*'Total Mantenimiento Anual 2021'!$N$7)+S158</f>
        <v>0</v>
      </c>
    </row>
    <row r="159" spans="1:20" ht="28.5">
      <c r="A159" s="6" t="s">
        <v>512</v>
      </c>
      <c r="B159" s="88"/>
      <c r="C159" s="89"/>
      <c r="D159" s="6" t="s">
        <v>513</v>
      </c>
      <c r="E159" s="89"/>
      <c r="F159" s="2" t="s">
        <v>402</v>
      </c>
      <c r="G159" s="6" t="s">
        <v>523</v>
      </c>
      <c r="H159" s="88"/>
      <c r="I159" s="88"/>
      <c r="J159" s="89"/>
      <c r="K159" s="6" t="s">
        <v>524</v>
      </c>
      <c r="L159" s="89"/>
      <c r="M159" s="6" t="s">
        <v>516</v>
      </c>
      <c r="N159" s="89"/>
      <c r="O159" s="3">
        <v>0</v>
      </c>
      <c r="P159" s="2">
        <v>0</v>
      </c>
      <c r="Q159" s="2">
        <v>0</v>
      </c>
      <c r="R159" s="2">
        <v>0</v>
      </c>
      <c r="S159" s="3">
        <v>0</v>
      </c>
      <c r="T159" s="3">
        <f>O159+(P159*'Total Mantenimiento Anual 2021'!$N$7)+(R159*'Total Mantenimiento Anual 2021'!$N$7)+S159</f>
        <v>0</v>
      </c>
    </row>
    <row r="160" spans="1:20" ht="28.5">
      <c r="A160" s="6" t="s">
        <v>512</v>
      </c>
      <c r="B160" s="88"/>
      <c r="C160" s="89"/>
      <c r="D160" s="6" t="s">
        <v>513</v>
      </c>
      <c r="E160" s="89"/>
      <c r="F160" s="2" t="s">
        <v>402</v>
      </c>
      <c r="G160" s="6" t="s">
        <v>525</v>
      </c>
      <c r="H160" s="88"/>
      <c r="I160" s="88"/>
      <c r="J160" s="89"/>
      <c r="K160" s="6" t="s">
        <v>526</v>
      </c>
      <c r="L160" s="89"/>
      <c r="M160" s="6" t="s">
        <v>516</v>
      </c>
      <c r="N160" s="89"/>
      <c r="O160" s="3">
        <v>0</v>
      </c>
      <c r="P160" s="2">
        <v>0</v>
      </c>
      <c r="Q160" s="2">
        <v>0</v>
      </c>
      <c r="R160" s="2">
        <v>0</v>
      </c>
      <c r="S160" s="3">
        <v>0</v>
      </c>
      <c r="T160" s="3">
        <f>O160+(P160*'Total Mantenimiento Anual 2021'!$N$7)+(R160*'Total Mantenimiento Anual 2021'!$N$7)+S160</f>
        <v>0</v>
      </c>
    </row>
    <row r="161" spans="1:20" ht="28.5">
      <c r="A161" s="6" t="s">
        <v>512</v>
      </c>
      <c r="B161" s="88"/>
      <c r="C161" s="89"/>
      <c r="D161" s="6" t="s">
        <v>513</v>
      </c>
      <c r="E161" s="89"/>
      <c r="F161" s="2" t="s">
        <v>402</v>
      </c>
      <c r="G161" s="6" t="s">
        <v>527</v>
      </c>
      <c r="H161" s="88"/>
      <c r="I161" s="88"/>
      <c r="J161" s="89"/>
      <c r="K161" s="6" t="s">
        <v>528</v>
      </c>
      <c r="L161" s="89"/>
      <c r="M161" s="6" t="s">
        <v>516</v>
      </c>
      <c r="N161" s="89"/>
      <c r="O161" s="3">
        <v>0</v>
      </c>
      <c r="P161" s="2">
        <v>0</v>
      </c>
      <c r="Q161" s="2">
        <v>1</v>
      </c>
      <c r="R161" s="2">
        <v>4</v>
      </c>
      <c r="S161" s="3">
        <v>0</v>
      </c>
      <c r="T161" s="3">
        <f>O161+(P161*'Total Mantenimiento Anual 2021'!$N$7)+(R161*'Total Mantenimiento Anual 2021'!$N$7)+S161</f>
        <v>37037.037037037036</v>
      </c>
    </row>
    <row r="162" spans="1:20" ht="28.5">
      <c r="A162" s="6" t="s">
        <v>512</v>
      </c>
      <c r="B162" s="88"/>
      <c r="C162" s="89"/>
      <c r="D162" s="6" t="s">
        <v>513</v>
      </c>
      <c r="E162" s="89"/>
      <c r="F162" s="2" t="s">
        <v>402</v>
      </c>
      <c r="G162" s="6" t="s">
        <v>529</v>
      </c>
      <c r="H162" s="88"/>
      <c r="I162" s="88"/>
      <c r="J162" s="89"/>
      <c r="K162" s="6" t="s">
        <v>530</v>
      </c>
      <c r="L162" s="89"/>
      <c r="M162" s="6" t="s">
        <v>516</v>
      </c>
      <c r="N162" s="89"/>
      <c r="O162" s="3">
        <v>0</v>
      </c>
      <c r="P162" s="2">
        <v>0</v>
      </c>
      <c r="Q162" s="2">
        <v>0</v>
      </c>
      <c r="R162" s="2">
        <v>0</v>
      </c>
      <c r="S162" s="3">
        <v>0</v>
      </c>
      <c r="T162" s="3">
        <f>O162+(P162*'Total Mantenimiento Anual 2021'!$N$7)+(R162*'Total Mantenimiento Anual 2021'!$N$7)+S162</f>
        <v>0</v>
      </c>
    </row>
    <row r="163" spans="1:20" ht="28.5">
      <c r="A163" s="6" t="s">
        <v>512</v>
      </c>
      <c r="B163" s="88"/>
      <c r="C163" s="89"/>
      <c r="D163" s="6" t="s">
        <v>513</v>
      </c>
      <c r="E163" s="89"/>
      <c r="F163" s="2" t="s">
        <v>402</v>
      </c>
      <c r="G163" s="6" t="s">
        <v>531</v>
      </c>
      <c r="H163" s="88"/>
      <c r="I163" s="88"/>
      <c r="J163" s="89"/>
      <c r="K163" s="6" t="s">
        <v>532</v>
      </c>
      <c r="L163" s="89"/>
      <c r="M163" s="6" t="s">
        <v>516</v>
      </c>
      <c r="N163" s="89"/>
      <c r="O163" s="3">
        <v>0</v>
      </c>
      <c r="P163" s="2">
        <v>0</v>
      </c>
      <c r="Q163" s="2">
        <v>0</v>
      </c>
      <c r="R163" s="2">
        <v>0</v>
      </c>
      <c r="S163" s="3">
        <v>0</v>
      </c>
      <c r="T163" s="3">
        <f>O163+(P163*'Total Mantenimiento Anual 2021'!$N$7)+(R163*'Total Mantenimiento Anual 2021'!$N$7)+S163</f>
        <v>0</v>
      </c>
    </row>
    <row r="164" spans="1:20" ht="28.5">
      <c r="A164" s="6" t="s">
        <v>512</v>
      </c>
      <c r="B164" s="88"/>
      <c r="C164" s="89"/>
      <c r="D164" s="6" t="s">
        <v>533</v>
      </c>
      <c r="E164" s="89"/>
      <c r="F164" s="2" t="s">
        <v>402</v>
      </c>
      <c r="G164" s="6" t="s">
        <v>534</v>
      </c>
      <c r="H164" s="88"/>
      <c r="I164" s="88"/>
      <c r="J164" s="89"/>
      <c r="K164" s="6" t="s">
        <v>535</v>
      </c>
      <c r="L164" s="89"/>
      <c r="M164" s="6" t="s">
        <v>516</v>
      </c>
      <c r="N164" s="89"/>
      <c r="O164" s="3">
        <v>0</v>
      </c>
      <c r="P164" s="2">
        <v>0</v>
      </c>
      <c r="Q164" s="2">
        <v>0</v>
      </c>
      <c r="R164" s="2">
        <v>0</v>
      </c>
      <c r="S164" s="3">
        <v>0</v>
      </c>
      <c r="T164" s="3">
        <f>O164+(P164*'Total Mantenimiento Anual 2021'!$N$7)+(R164*'Total Mantenimiento Anual 2021'!$N$7)+S164</f>
        <v>0</v>
      </c>
    </row>
    <row r="165" spans="1:20" ht="28.5">
      <c r="A165" s="6" t="s">
        <v>512</v>
      </c>
      <c r="B165" s="88"/>
      <c r="C165" s="89"/>
      <c r="D165" s="6" t="s">
        <v>533</v>
      </c>
      <c r="E165" s="89"/>
      <c r="F165" s="2" t="s">
        <v>402</v>
      </c>
      <c r="G165" s="6" t="s">
        <v>536</v>
      </c>
      <c r="H165" s="88"/>
      <c r="I165" s="88"/>
      <c r="J165" s="89"/>
      <c r="K165" s="6" t="s">
        <v>537</v>
      </c>
      <c r="L165" s="89"/>
      <c r="M165" s="6" t="s">
        <v>516</v>
      </c>
      <c r="N165" s="89"/>
      <c r="O165" s="3">
        <v>0</v>
      </c>
      <c r="P165" s="2">
        <v>0</v>
      </c>
      <c r="Q165" s="2">
        <v>0</v>
      </c>
      <c r="R165" s="2">
        <v>0</v>
      </c>
      <c r="S165" s="3">
        <v>0</v>
      </c>
      <c r="T165" s="3">
        <f>O165+(P165*'Total Mantenimiento Anual 2021'!$N$7)+(R165*'Total Mantenimiento Anual 2021'!$N$7)+S165</f>
        <v>0</v>
      </c>
    </row>
    <row r="166" spans="1:20" ht="28.5">
      <c r="A166" s="6" t="s">
        <v>512</v>
      </c>
      <c r="B166" s="88"/>
      <c r="C166" s="89"/>
      <c r="D166" s="6" t="s">
        <v>533</v>
      </c>
      <c r="E166" s="89"/>
      <c r="F166" s="2" t="s">
        <v>402</v>
      </c>
      <c r="G166" s="6" t="s">
        <v>538</v>
      </c>
      <c r="H166" s="88"/>
      <c r="I166" s="88"/>
      <c r="J166" s="89"/>
      <c r="K166" s="6" t="s">
        <v>539</v>
      </c>
      <c r="L166" s="89"/>
      <c r="M166" s="6" t="s">
        <v>516</v>
      </c>
      <c r="N166" s="89"/>
      <c r="O166" s="3">
        <v>0</v>
      </c>
      <c r="P166" s="2">
        <v>0</v>
      </c>
      <c r="Q166" s="2">
        <v>0</v>
      </c>
      <c r="R166" s="2">
        <v>0</v>
      </c>
      <c r="S166" s="3">
        <v>0</v>
      </c>
      <c r="T166" s="3">
        <f>O166+(P166*'Total Mantenimiento Anual 2021'!$N$7)+(R166*'Total Mantenimiento Anual 2021'!$N$7)+S166</f>
        <v>0</v>
      </c>
    </row>
    <row r="167" spans="1:20" ht="28.5">
      <c r="A167" s="6" t="s">
        <v>512</v>
      </c>
      <c r="B167" s="88"/>
      <c r="C167" s="89"/>
      <c r="D167" s="6" t="s">
        <v>533</v>
      </c>
      <c r="E167" s="89"/>
      <c r="F167" s="2" t="s">
        <v>402</v>
      </c>
      <c r="G167" s="6" t="s">
        <v>540</v>
      </c>
      <c r="H167" s="88"/>
      <c r="I167" s="88"/>
      <c r="J167" s="89"/>
      <c r="K167" s="6" t="s">
        <v>541</v>
      </c>
      <c r="L167" s="89"/>
      <c r="M167" s="6" t="s">
        <v>516</v>
      </c>
      <c r="N167" s="89"/>
      <c r="O167" s="3">
        <v>0</v>
      </c>
      <c r="P167" s="2">
        <v>0</v>
      </c>
      <c r="Q167" s="2">
        <v>0</v>
      </c>
      <c r="R167" s="2">
        <v>0</v>
      </c>
      <c r="S167" s="3">
        <v>0</v>
      </c>
      <c r="T167" s="3">
        <f>O167+(P167*'Total Mantenimiento Anual 2021'!$N$7)+(R167*'Total Mantenimiento Anual 2021'!$N$7)+S167</f>
        <v>0</v>
      </c>
    </row>
    <row r="168" spans="1:20" ht="28.5">
      <c r="A168" s="6" t="s">
        <v>512</v>
      </c>
      <c r="B168" s="88"/>
      <c r="C168" s="89"/>
      <c r="D168" s="6" t="s">
        <v>533</v>
      </c>
      <c r="E168" s="89"/>
      <c r="F168" s="2" t="s">
        <v>402</v>
      </c>
      <c r="G168" s="6" t="s">
        <v>542</v>
      </c>
      <c r="H168" s="88"/>
      <c r="I168" s="88"/>
      <c r="J168" s="89"/>
      <c r="K168" s="6" t="s">
        <v>543</v>
      </c>
      <c r="L168" s="89"/>
      <c r="M168" s="6" t="s">
        <v>516</v>
      </c>
      <c r="N168" s="89"/>
      <c r="O168" s="3">
        <v>0</v>
      </c>
      <c r="P168" s="2">
        <v>0</v>
      </c>
      <c r="Q168" s="2">
        <v>0</v>
      </c>
      <c r="R168" s="2">
        <v>0</v>
      </c>
      <c r="S168" s="3">
        <v>0</v>
      </c>
      <c r="T168" s="3">
        <f>O168+(P168*'Total Mantenimiento Anual 2021'!$N$7)+(R168*'Total Mantenimiento Anual 2021'!$N$7)+S168</f>
        <v>0</v>
      </c>
    </row>
    <row r="169" spans="1:20" ht="28.5">
      <c r="A169" s="6" t="s">
        <v>512</v>
      </c>
      <c r="B169" s="88"/>
      <c r="C169" s="89"/>
      <c r="D169" s="6" t="s">
        <v>533</v>
      </c>
      <c r="E169" s="89"/>
      <c r="F169" s="2" t="s">
        <v>402</v>
      </c>
      <c r="G169" s="6" t="s">
        <v>544</v>
      </c>
      <c r="H169" s="88"/>
      <c r="I169" s="88"/>
      <c r="J169" s="89"/>
      <c r="K169" s="6" t="s">
        <v>545</v>
      </c>
      <c r="L169" s="89"/>
      <c r="M169" s="6" t="s">
        <v>516</v>
      </c>
      <c r="N169" s="89"/>
      <c r="O169" s="3">
        <v>0</v>
      </c>
      <c r="P169" s="2">
        <v>0</v>
      </c>
      <c r="Q169" s="2">
        <v>0</v>
      </c>
      <c r="R169" s="2">
        <v>0</v>
      </c>
      <c r="S169" s="3">
        <v>0</v>
      </c>
      <c r="T169" s="3">
        <f>O169+(P169*'Total Mantenimiento Anual 2021'!$N$7)+(R169*'Total Mantenimiento Anual 2021'!$N$7)+S169</f>
        <v>0</v>
      </c>
    </row>
    <row r="170" spans="1:20" ht="28.5">
      <c r="A170" s="6" t="s">
        <v>512</v>
      </c>
      <c r="B170" s="88"/>
      <c r="C170" s="89"/>
      <c r="D170" s="6" t="s">
        <v>533</v>
      </c>
      <c r="E170" s="89"/>
      <c r="F170" s="2" t="s">
        <v>402</v>
      </c>
      <c r="G170" s="6" t="s">
        <v>546</v>
      </c>
      <c r="H170" s="88"/>
      <c r="I170" s="88"/>
      <c r="J170" s="89"/>
      <c r="K170" s="6" t="s">
        <v>547</v>
      </c>
      <c r="L170" s="89"/>
      <c r="M170" s="6" t="s">
        <v>516</v>
      </c>
      <c r="N170" s="89"/>
      <c r="O170" s="3">
        <v>0</v>
      </c>
      <c r="P170" s="2">
        <v>0</v>
      </c>
      <c r="Q170" s="2">
        <v>0</v>
      </c>
      <c r="R170" s="2">
        <v>0</v>
      </c>
      <c r="S170" s="3">
        <v>0</v>
      </c>
      <c r="T170" s="3">
        <f>O170+(P170*'Total Mantenimiento Anual 2021'!$N$7)+(R170*'Total Mantenimiento Anual 2021'!$N$7)+S170</f>
        <v>0</v>
      </c>
    </row>
    <row r="171" spans="1:20" ht="28.5">
      <c r="A171" s="6" t="s">
        <v>512</v>
      </c>
      <c r="B171" s="88"/>
      <c r="C171" s="89"/>
      <c r="D171" s="6" t="s">
        <v>533</v>
      </c>
      <c r="E171" s="89"/>
      <c r="F171" s="2" t="s">
        <v>402</v>
      </c>
      <c r="G171" s="6" t="s">
        <v>548</v>
      </c>
      <c r="H171" s="88"/>
      <c r="I171" s="88"/>
      <c r="J171" s="89"/>
      <c r="K171" s="6" t="s">
        <v>549</v>
      </c>
      <c r="L171" s="89"/>
      <c r="M171" s="6" t="s">
        <v>516</v>
      </c>
      <c r="N171" s="89"/>
      <c r="O171" s="3">
        <v>0</v>
      </c>
      <c r="P171" s="2">
        <v>0</v>
      </c>
      <c r="Q171" s="2">
        <v>0</v>
      </c>
      <c r="R171" s="2">
        <v>0</v>
      </c>
      <c r="S171" s="3">
        <v>0</v>
      </c>
      <c r="T171" s="3">
        <f>O171+(P171*'Total Mantenimiento Anual 2021'!$N$7)+(R171*'Total Mantenimiento Anual 2021'!$N$7)+S171</f>
        <v>0</v>
      </c>
    </row>
    <row r="172" spans="1:20" ht="28.5">
      <c r="A172" s="6" t="s">
        <v>512</v>
      </c>
      <c r="B172" s="88"/>
      <c r="C172" s="89"/>
      <c r="D172" s="6" t="s">
        <v>533</v>
      </c>
      <c r="E172" s="89"/>
      <c r="F172" s="2" t="s">
        <v>402</v>
      </c>
      <c r="G172" s="6" t="s">
        <v>550</v>
      </c>
      <c r="H172" s="88"/>
      <c r="I172" s="88"/>
      <c r="J172" s="89"/>
      <c r="K172" s="6" t="s">
        <v>551</v>
      </c>
      <c r="L172" s="89"/>
      <c r="M172" s="6" t="s">
        <v>516</v>
      </c>
      <c r="N172" s="89"/>
      <c r="O172" s="3">
        <v>0</v>
      </c>
      <c r="P172" s="2">
        <v>0</v>
      </c>
      <c r="Q172" s="2">
        <v>0</v>
      </c>
      <c r="R172" s="2">
        <v>0</v>
      </c>
      <c r="S172" s="3">
        <v>0</v>
      </c>
      <c r="T172" s="3">
        <f>O172+(P172*'Total Mantenimiento Anual 2021'!$N$7)+(R172*'Total Mantenimiento Anual 2021'!$N$7)+S172</f>
        <v>0</v>
      </c>
    </row>
    <row r="173" spans="1:20" ht="28.5">
      <c r="A173" s="6" t="s">
        <v>512</v>
      </c>
      <c r="B173" s="88"/>
      <c r="C173" s="89"/>
      <c r="D173" s="6" t="s">
        <v>513</v>
      </c>
      <c r="E173" s="89"/>
      <c r="F173" s="2" t="s">
        <v>402</v>
      </c>
      <c r="G173" s="6" t="s">
        <v>552</v>
      </c>
      <c r="H173" s="88"/>
      <c r="I173" s="88"/>
      <c r="J173" s="89"/>
      <c r="K173" s="6" t="s">
        <v>553</v>
      </c>
      <c r="L173" s="89"/>
      <c r="M173" s="6" t="s">
        <v>71</v>
      </c>
      <c r="N173" s="89"/>
      <c r="O173" s="3">
        <v>0</v>
      </c>
      <c r="P173" s="2">
        <v>0</v>
      </c>
      <c r="Q173" s="2">
        <v>2</v>
      </c>
      <c r="R173" s="2">
        <v>2</v>
      </c>
      <c r="S173" s="3">
        <v>0</v>
      </c>
      <c r="T173" s="3">
        <f>O173+(P173*'Total Mantenimiento Anual 2021'!$N$7)+(R173*'Total Mantenimiento Anual 2021'!$N$7)+S173</f>
        <v>18518.518518518518</v>
      </c>
    </row>
    <row r="174" spans="1:20" ht="28.5">
      <c r="A174" s="6" t="s">
        <v>512</v>
      </c>
      <c r="B174" s="88"/>
      <c r="C174" s="89"/>
      <c r="D174" s="6" t="s">
        <v>513</v>
      </c>
      <c r="E174" s="89"/>
      <c r="F174" s="2" t="s">
        <v>402</v>
      </c>
      <c r="G174" s="6" t="s">
        <v>554</v>
      </c>
      <c r="H174" s="88"/>
      <c r="I174" s="88"/>
      <c r="J174" s="89"/>
      <c r="K174" s="6" t="s">
        <v>555</v>
      </c>
      <c r="L174" s="89"/>
      <c r="M174" s="6" t="s">
        <v>71</v>
      </c>
      <c r="N174" s="89"/>
      <c r="O174" s="3">
        <v>0</v>
      </c>
      <c r="P174" s="2">
        <v>0</v>
      </c>
      <c r="Q174" s="2">
        <v>1</v>
      </c>
      <c r="R174" s="2">
        <v>1</v>
      </c>
      <c r="S174" s="3">
        <v>0</v>
      </c>
      <c r="T174" s="3">
        <f>O174+(P174*'Total Mantenimiento Anual 2021'!$N$7)+(R174*'Total Mantenimiento Anual 2021'!$N$7)+S174</f>
        <v>9259.2592592592591</v>
      </c>
    </row>
    <row r="175" spans="1:20" ht="28.5">
      <c r="A175" s="6" t="s">
        <v>512</v>
      </c>
      <c r="B175" s="88"/>
      <c r="C175" s="89"/>
      <c r="D175" s="6" t="s">
        <v>513</v>
      </c>
      <c r="E175" s="89"/>
      <c r="F175" s="2" t="s">
        <v>402</v>
      </c>
      <c r="G175" s="6" t="s">
        <v>556</v>
      </c>
      <c r="H175" s="88"/>
      <c r="I175" s="88"/>
      <c r="J175" s="89"/>
      <c r="K175" s="6" t="s">
        <v>557</v>
      </c>
      <c r="L175" s="89"/>
      <c r="M175" s="6" t="s">
        <v>71</v>
      </c>
      <c r="N175" s="89"/>
      <c r="O175" s="3">
        <v>0</v>
      </c>
      <c r="P175" s="2">
        <v>0</v>
      </c>
      <c r="Q175" s="2">
        <v>0</v>
      </c>
      <c r="R175" s="2">
        <v>0</v>
      </c>
      <c r="S175" s="3">
        <v>0</v>
      </c>
      <c r="T175" s="3">
        <f>O175+(P175*'Total Mantenimiento Anual 2021'!$N$7)+(R175*'Total Mantenimiento Anual 2021'!$N$7)+S175</f>
        <v>0</v>
      </c>
    </row>
    <row r="176" spans="1:20" ht="28.5">
      <c r="A176" s="6" t="s">
        <v>512</v>
      </c>
      <c r="B176" s="88"/>
      <c r="C176" s="89"/>
      <c r="D176" s="6" t="s">
        <v>513</v>
      </c>
      <c r="E176" s="89"/>
      <c r="F176" s="2" t="s">
        <v>402</v>
      </c>
      <c r="G176" s="6" t="s">
        <v>558</v>
      </c>
      <c r="H176" s="88"/>
      <c r="I176" s="88"/>
      <c r="J176" s="89"/>
      <c r="K176" s="6" t="s">
        <v>559</v>
      </c>
      <c r="L176" s="89"/>
      <c r="M176" s="6" t="s">
        <v>71</v>
      </c>
      <c r="N176" s="89"/>
      <c r="O176" s="3">
        <v>0</v>
      </c>
      <c r="P176" s="2">
        <v>0</v>
      </c>
      <c r="Q176" s="2">
        <v>0</v>
      </c>
      <c r="R176" s="2">
        <v>0</v>
      </c>
      <c r="S176" s="3">
        <v>0</v>
      </c>
      <c r="T176" s="3">
        <f>O176+(P176*'Total Mantenimiento Anual 2021'!$N$7)+(R176*'Total Mantenimiento Anual 2021'!$N$7)+S176</f>
        <v>0</v>
      </c>
    </row>
    <row r="177" spans="1:20" ht="28.5">
      <c r="A177" s="6" t="s">
        <v>512</v>
      </c>
      <c r="B177" s="88"/>
      <c r="C177" s="89"/>
      <c r="D177" s="6" t="s">
        <v>513</v>
      </c>
      <c r="E177" s="89"/>
      <c r="F177" s="2" t="s">
        <v>402</v>
      </c>
      <c r="G177" s="6" t="s">
        <v>560</v>
      </c>
      <c r="H177" s="88"/>
      <c r="I177" s="88"/>
      <c r="J177" s="89"/>
      <c r="K177" s="6" t="s">
        <v>561</v>
      </c>
      <c r="L177" s="89"/>
      <c r="M177" s="6" t="s">
        <v>71</v>
      </c>
      <c r="N177" s="89"/>
      <c r="O177" s="3">
        <v>0</v>
      </c>
      <c r="P177" s="2">
        <v>0</v>
      </c>
      <c r="Q177" s="2">
        <v>1</v>
      </c>
      <c r="R177" s="2">
        <v>4</v>
      </c>
      <c r="S177" s="3">
        <v>0</v>
      </c>
      <c r="T177" s="3">
        <f>O177+(P177*'Total Mantenimiento Anual 2021'!$N$7)+(R177*'Total Mantenimiento Anual 2021'!$N$7)+S177</f>
        <v>37037.037037037036</v>
      </c>
    </row>
    <row r="178" spans="1:20" ht="28.5">
      <c r="A178" s="6" t="s">
        <v>512</v>
      </c>
      <c r="B178" s="88"/>
      <c r="C178" s="89"/>
      <c r="D178" s="6" t="s">
        <v>513</v>
      </c>
      <c r="E178" s="89"/>
      <c r="F178" s="2" t="s">
        <v>402</v>
      </c>
      <c r="G178" s="6" t="s">
        <v>562</v>
      </c>
      <c r="H178" s="88"/>
      <c r="I178" s="88"/>
      <c r="J178" s="89"/>
      <c r="K178" s="6" t="s">
        <v>563</v>
      </c>
      <c r="L178" s="89"/>
      <c r="M178" s="6" t="s">
        <v>71</v>
      </c>
      <c r="N178" s="89"/>
      <c r="O178" s="3">
        <v>3802643</v>
      </c>
      <c r="P178" s="2">
        <v>0</v>
      </c>
      <c r="Q178" s="2">
        <v>0</v>
      </c>
      <c r="R178" s="2">
        <v>0</v>
      </c>
      <c r="S178" s="3">
        <v>0</v>
      </c>
      <c r="T178" s="3">
        <f>O178+(P178*'Total Mantenimiento Anual 2021'!$N$7)+(R178*'Total Mantenimiento Anual 2021'!$N$7)+S178</f>
        <v>3802643</v>
      </c>
    </row>
    <row r="179" spans="1:20" ht="28.5">
      <c r="A179" s="6" t="s">
        <v>512</v>
      </c>
      <c r="B179" s="88"/>
      <c r="C179" s="89"/>
      <c r="D179" s="6" t="s">
        <v>513</v>
      </c>
      <c r="E179" s="89"/>
      <c r="F179" s="2" t="s">
        <v>402</v>
      </c>
      <c r="G179" s="6" t="s">
        <v>564</v>
      </c>
      <c r="H179" s="88"/>
      <c r="I179" s="88"/>
      <c r="J179" s="89"/>
      <c r="K179" s="6" t="s">
        <v>565</v>
      </c>
      <c r="L179" s="89"/>
      <c r="M179" s="6" t="s">
        <v>71</v>
      </c>
      <c r="N179" s="89"/>
      <c r="O179" s="3">
        <v>0</v>
      </c>
      <c r="P179" s="2">
        <v>0</v>
      </c>
      <c r="Q179" s="2">
        <v>0</v>
      </c>
      <c r="R179" s="2">
        <v>0</v>
      </c>
      <c r="S179" s="3">
        <v>0</v>
      </c>
      <c r="T179" s="3">
        <f>O179+(P179*'Total Mantenimiento Anual 2021'!$N$7)+(R179*'Total Mantenimiento Anual 2021'!$N$7)+S179</f>
        <v>0</v>
      </c>
    </row>
    <row r="180" spans="1:20" ht="14.25">
      <c r="A180" s="6" t="s">
        <v>566</v>
      </c>
      <c r="B180" s="88"/>
      <c r="C180" s="89"/>
      <c r="D180" s="6" t="s">
        <v>567</v>
      </c>
      <c r="E180" s="89"/>
      <c r="F180" s="2" t="s">
        <v>568</v>
      </c>
      <c r="G180" s="6" t="s">
        <v>569</v>
      </c>
      <c r="H180" s="88"/>
      <c r="I180" s="88"/>
      <c r="J180" s="89"/>
      <c r="K180" s="6" t="s">
        <v>570</v>
      </c>
      <c r="L180" s="89"/>
      <c r="M180" s="6" t="s">
        <v>23</v>
      </c>
      <c r="N180" s="89"/>
      <c r="O180" s="3">
        <v>0</v>
      </c>
      <c r="P180" s="2">
        <v>0</v>
      </c>
      <c r="Q180" s="2">
        <v>0</v>
      </c>
      <c r="R180" s="2">
        <v>0</v>
      </c>
      <c r="S180" s="3">
        <v>0</v>
      </c>
      <c r="T180" s="3">
        <f>O180+(P180*'Total Mantenimiento Anual 2021'!$N$7)+(R180*'Total Mantenimiento Anual 2021'!$N$7)+S180</f>
        <v>0</v>
      </c>
    </row>
    <row r="181" spans="1:20" ht="28.5">
      <c r="A181" s="6" t="s">
        <v>571</v>
      </c>
      <c r="B181" s="88"/>
      <c r="C181" s="89"/>
      <c r="D181" s="6" t="s">
        <v>572</v>
      </c>
      <c r="E181" s="89"/>
      <c r="F181" s="2" t="s">
        <v>402</v>
      </c>
      <c r="G181" s="6" t="s">
        <v>573</v>
      </c>
      <c r="H181" s="88"/>
      <c r="I181" s="88"/>
      <c r="J181" s="89"/>
      <c r="K181" s="6" t="s">
        <v>574</v>
      </c>
      <c r="L181" s="89"/>
      <c r="M181" s="6" t="s">
        <v>71</v>
      </c>
      <c r="N181" s="89"/>
      <c r="O181" s="3">
        <v>0</v>
      </c>
      <c r="P181" s="2">
        <v>0</v>
      </c>
      <c r="Q181" s="2">
        <v>0</v>
      </c>
      <c r="R181" s="2">
        <v>0</v>
      </c>
      <c r="S181" s="3">
        <v>0</v>
      </c>
      <c r="T181" s="3">
        <f>O181+(P181*'Total Mantenimiento Anual 2021'!$N$7)+(R181*'Total Mantenimiento Anual 2021'!$N$7)+S181</f>
        <v>0</v>
      </c>
    </row>
    <row r="182" spans="1:20" ht="28.5">
      <c r="A182" s="6" t="s">
        <v>571</v>
      </c>
      <c r="B182" s="88"/>
      <c r="C182" s="89"/>
      <c r="D182" s="6" t="s">
        <v>572</v>
      </c>
      <c r="E182" s="89"/>
      <c r="F182" s="2" t="s">
        <v>402</v>
      </c>
      <c r="G182" s="6" t="s">
        <v>575</v>
      </c>
      <c r="H182" s="88"/>
      <c r="I182" s="88"/>
      <c r="J182" s="89"/>
      <c r="K182" s="6" t="s">
        <v>576</v>
      </c>
      <c r="L182" s="89"/>
      <c r="M182" s="6" t="s">
        <v>71</v>
      </c>
      <c r="N182" s="89"/>
      <c r="O182" s="3">
        <v>0</v>
      </c>
      <c r="P182" s="2">
        <v>0</v>
      </c>
      <c r="Q182" s="2">
        <v>0</v>
      </c>
      <c r="R182" s="2">
        <v>0</v>
      </c>
      <c r="S182" s="3">
        <v>0</v>
      </c>
      <c r="T182" s="3">
        <f>O182+(P182*'Total Mantenimiento Anual 2021'!$N$7)+(R182*'Total Mantenimiento Anual 2021'!$N$7)+S182</f>
        <v>0</v>
      </c>
    </row>
    <row r="183" spans="1:20" ht="28.5">
      <c r="A183" s="6" t="s">
        <v>571</v>
      </c>
      <c r="B183" s="88"/>
      <c r="C183" s="89"/>
      <c r="D183" s="6" t="s">
        <v>572</v>
      </c>
      <c r="E183" s="89"/>
      <c r="F183" s="2" t="s">
        <v>402</v>
      </c>
      <c r="G183" s="6" t="s">
        <v>577</v>
      </c>
      <c r="H183" s="88"/>
      <c r="I183" s="88"/>
      <c r="J183" s="89"/>
      <c r="K183" s="6" t="s">
        <v>578</v>
      </c>
      <c r="L183" s="89"/>
      <c r="M183" s="6" t="s">
        <v>71</v>
      </c>
      <c r="N183" s="89"/>
      <c r="O183" s="3">
        <v>0</v>
      </c>
      <c r="P183" s="2">
        <v>0</v>
      </c>
      <c r="Q183" s="2">
        <v>0</v>
      </c>
      <c r="R183" s="2">
        <v>0</v>
      </c>
      <c r="S183" s="3">
        <v>0</v>
      </c>
      <c r="T183" s="3">
        <f>O183+(P183*'Total Mantenimiento Anual 2021'!$N$7)+(R183*'Total Mantenimiento Anual 2021'!$N$7)+S183</f>
        <v>0</v>
      </c>
    </row>
    <row r="184" spans="1:20" ht="28.5">
      <c r="A184" s="6" t="s">
        <v>571</v>
      </c>
      <c r="B184" s="88"/>
      <c r="C184" s="89"/>
      <c r="D184" s="6" t="s">
        <v>572</v>
      </c>
      <c r="E184" s="89"/>
      <c r="F184" s="2" t="s">
        <v>402</v>
      </c>
      <c r="G184" s="6" t="s">
        <v>579</v>
      </c>
      <c r="H184" s="88"/>
      <c r="I184" s="88"/>
      <c r="J184" s="89"/>
      <c r="K184" s="6" t="s">
        <v>580</v>
      </c>
      <c r="L184" s="89"/>
      <c r="M184" s="6" t="s">
        <v>71</v>
      </c>
      <c r="N184" s="89"/>
      <c r="O184" s="3">
        <v>0</v>
      </c>
      <c r="P184" s="2">
        <v>0</v>
      </c>
      <c r="Q184" s="2">
        <v>0</v>
      </c>
      <c r="R184" s="2">
        <v>0</v>
      </c>
      <c r="S184" s="3">
        <v>0</v>
      </c>
      <c r="T184" s="3">
        <f>O184+(P184*'Total Mantenimiento Anual 2021'!$N$7)+(R184*'Total Mantenimiento Anual 2021'!$N$7)+S184</f>
        <v>0</v>
      </c>
    </row>
    <row r="185" spans="1:20" ht="28.5">
      <c r="A185" s="6" t="s">
        <v>571</v>
      </c>
      <c r="B185" s="88"/>
      <c r="C185" s="89"/>
      <c r="D185" s="6" t="s">
        <v>572</v>
      </c>
      <c r="E185" s="89"/>
      <c r="F185" s="2" t="s">
        <v>402</v>
      </c>
      <c r="G185" s="6" t="s">
        <v>581</v>
      </c>
      <c r="H185" s="88"/>
      <c r="I185" s="88"/>
      <c r="J185" s="89"/>
      <c r="K185" s="6" t="s">
        <v>582</v>
      </c>
      <c r="L185" s="89"/>
      <c r="M185" s="6" t="s">
        <v>71</v>
      </c>
      <c r="N185" s="89"/>
      <c r="O185" s="3">
        <v>0</v>
      </c>
      <c r="P185" s="2">
        <v>0</v>
      </c>
      <c r="Q185" s="2">
        <v>0</v>
      </c>
      <c r="R185" s="2">
        <v>0</v>
      </c>
      <c r="S185" s="3">
        <v>0</v>
      </c>
      <c r="T185" s="3">
        <f>O185+(P185*'Total Mantenimiento Anual 2021'!$N$7)+(R185*'Total Mantenimiento Anual 2021'!$N$7)+S185</f>
        <v>0</v>
      </c>
    </row>
    <row r="186" spans="1:20" ht="28.5">
      <c r="A186" s="6" t="s">
        <v>571</v>
      </c>
      <c r="B186" s="88"/>
      <c r="C186" s="89"/>
      <c r="D186" s="6" t="s">
        <v>572</v>
      </c>
      <c r="E186" s="89"/>
      <c r="F186" s="2" t="s">
        <v>402</v>
      </c>
      <c r="G186" s="6" t="s">
        <v>583</v>
      </c>
      <c r="H186" s="88"/>
      <c r="I186" s="88"/>
      <c r="J186" s="89"/>
      <c r="K186" s="6" t="s">
        <v>584</v>
      </c>
      <c r="L186" s="89"/>
      <c r="M186" s="6" t="s">
        <v>585</v>
      </c>
      <c r="N186" s="89"/>
      <c r="O186" s="3">
        <v>0</v>
      </c>
      <c r="P186" s="2">
        <v>0</v>
      </c>
      <c r="Q186" s="2">
        <v>0</v>
      </c>
      <c r="R186" s="2">
        <v>0</v>
      </c>
      <c r="S186" s="3">
        <v>0</v>
      </c>
      <c r="T186" s="3">
        <f>O186+(P186*'Total Mantenimiento Anual 2021'!$N$7)+(R186*'Total Mantenimiento Anual 2021'!$N$7)+S186</f>
        <v>0</v>
      </c>
    </row>
    <row r="187" spans="1:20" ht="28.5">
      <c r="A187" s="6" t="s">
        <v>571</v>
      </c>
      <c r="B187" s="88"/>
      <c r="C187" s="89"/>
      <c r="D187" s="6" t="s">
        <v>572</v>
      </c>
      <c r="E187" s="89"/>
      <c r="F187" s="2" t="s">
        <v>402</v>
      </c>
      <c r="G187" s="6" t="s">
        <v>586</v>
      </c>
      <c r="H187" s="88"/>
      <c r="I187" s="88"/>
      <c r="J187" s="89"/>
      <c r="K187" s="6" t="s">
        <v>587</v>
      </c>
      <c r="L187" s="89"/>
      <c r="M187" s="6" t="s">
        <v>585</v>
      </c>
      <c r="N187" s="89"/>
      <c r="O187" s="3">
        <v>0</v>
      </c>
      <c r="P187" s="2">
        <v>0</v>
      </c>
      <c r="Q187" s="2">
        <v>0</v>
      </c>
      <c r="R187" s="2">
        <v>0</v>
      </c>
      <c r="S187" s="3">
        <v>0</v>
      </c>
      <c r="T187" s="3">
        <f>O187+(P187*'Total Mantenimiento Anual 2021'!$N$7)+(R187*'Total Mantenimiento Anual 2021'!$N$7)+S187</f>
        <v>0</v>
      </c>
    </row>
    <row r="188" spans="1:20" ht="28.5">
      <c r="A188" s="6" t="s">
        <v>571</v>
      </c>
      <c r="B188" s="88"/>
      <c r="C188" s="89"/>
      <c r="D188" s="6" t="s">
        <v>572</v>
      </c>
      <c r="E188" s="89"/>
      <c r="F188" s="2" t="s">
        <v>402</v>
      </c>
      <c r="G188" s="6" t="s">
        <v>588</v>
      </c>
      <c r="H188" s="88"/>
      <c r="I188" s="88"/>
      <c r="J188" s="89"/>
      <c r="K188" s="6" t="s">
        <v>589</v>
      </c>
      <c r="L188" s="89"/>
      <c r="M188" s="6" t="s">
        <v>585</v>
      </c>
      <c r="N188" s="89"/>
      <c r="O188" s="3">
        <v>0</v>
      </c>
      <c r="P188" s="2">
        <v>0</v>
      </c>
      <c r="Q188" s="2">
        <v>0</v>
      </c>
      <c r="R188" s="2">
        <v>0</v>
      </c>
      <c r="S188" s="3">
        <v>0</v>
      </c>
      <c r="T188" s="3">
        <f>O188+(P188*'Total Mantenimiento Anual 2021'!$N$7)+(R188*'Total Mantenimiento Anual 2021'!$N$7)+S188</f>
        <v>0</v>
      </c>
    </row>
    <row r="189" spans="1:20" ht="28.5">
      <c r="A189" s="6" t="s">
        <v>571</v>
      </c>
      <c r="B189" s="88"/>
      <c r="C189" s="89"/>
      <c r="D189" s="6" t="s">
        <v>572</v>
      </c>
      <c r="E189" s="89"/>
      <c r="F189" s="2" t="s">
        <v>402</v>
      </c>
      <c r="G189" s="6" t="s">
        <v>590</v>
      </c>
      <c r="H189" s="88"/>
      <c r="I189" s="88"/>
      <c r="J189" s="89"/>
      <c r="K189" s="6" t="s">
        <v>591</v>
      </c>
      <c r="L189" s="89"/>
      <c r="M189" s="6" t="s">
        <v>585</v>
      </c>
      <c r="N189" s="89"/>
      <c r="O189" s="3">
        <v>0</v>
      </c>
      <c r="P189" s="2">
        <v>0</v>
      </c>
      <c r="Q189" s="2">
        <v>0</v>
      </c>
      <c r="R189" s="2">
        <v>0</v>
      </c>
      <c r="S189" s="3">
        <v>0</v>
      </c>
      <c r="T189" s="3">
        <f>O189+(P189*'Total Mantenimiento Anual 2021'!$N$7)+(R189*'Total Mantenimiento Anual 2021'!$N$7)+S189</f>
        <v>0</v>
      </c>
    </row>
    <row r="190" spans="1:20" ht="28.5">
      <c r="A190" s="6" t="s">
        <v>571</v>
      </c>
      <c r="B190" s="88"/>
      <c r="C190" s="89"/>
      <c r="D190" s="6" t="s">
        <v>572</v>
      </c>
      <c r="E190" s="89"/>
      <c r="F190" s="2" t="s">
        <v>402</v>
      </c>
      <c r="G190" s="6" t="s">
        <v>592</v>
      </c>
      <c r="H190" s="88"/>
      <c r="I190" s="88"/>
      <c r="J190" s="89"/>
      <c r="K190" s="6" t="s">
        <v>593</v>
      </c>
      <c r="L190" s="89"/>
      <c r="M190" s="6" t="s">
        <v>585</v>
      </c>
      <c r="N190" s="89"/>
      <c r="O190" s="3">
        <v>0</v>
      </c>
      <c r="P190" s="2">
        <v>0</v>
      </c>
      <c r="Q190" s="2">
        <v>0</v>
      </c>
      <c r="R190" s="2">
        <v>0</v>
      </c>
      <c r="S190" s="3">
        <v>0</v>
      </c>
      <c r="T190" s="3">
        <f>O190+(P190*'Total Mantenimiento Anual 2021'!$N$7)+(R190*'Total Mantenimiento Anual 2021'!$N$7)+S190</f>
        <v>0</v>
      </c>
    </row>
    <row r="191" spans="1:20" ht="28.5">
      <c r="A191" s="6" t="s">
        <v>571</v>
      </c>
      <c r="B191" s="88"/>
      <c r="C191" s="89"/>
      <c r="D191" s="6" t="s">
        <v>572</v>
      </c>
      <c r="E191" s="89"/>
      <c r="F191" s="2" t="s">
        <v>402</v>
      </c>
      <c r="G191" s="6" t="s">
        <v>594</v>
      </c>
      <c r="H191" s="88"/>
      <c r="I191" s="88"/>
      <c r="J191" s="89"/>
      <c r="K191" s="6" t="s">
        <v>595</v>
      </c>
      <c r="L191" s="89"/>
      <c r="M191" s="6" t="s">
        <v>585</v>
      </c>
      <c r="N191" s="89"/>
      <c r="O191" s="3">
        <v>0</v>
      </c>
      <c r="P191" s="2">
        <v>0</v>
      </c>
      <c r="Q191" s="2">
        <v>0</v>
      </c>
      <c r="R191" s="2">
        <v>0</v>
      </c>
      <c r="S191" s="3">
        <v>0</v>
      </c>
      <c r="T191" s="3">
        <f>O191+(P191*'Total Mantenimiento Anual 2021'!$N$7)+(R191*'Total Mantenimiento Anual 2021'!$N$7)+S191</f>
        <v>0</v>
      </c>
    </row>
    <row r="192" spans="1:20" ht="28.5">
      <c r="A192" s="6" t="s">
        <v>571</v>
      </c>
      <c r="B192" s="88"/>
      <c r="C192" s="89"/>
      <c r="D192" s="6" t="s">
        <v>572</v>
      </c>
      <c r="E192" s="89"/>
      <c r="F192" s="2" t="s">
        <v>402</v>
      </c>
      <c r="G192" s="6" t="s">
        <v>596</v>
      </c>
      <c r="H192" s="88"/>
      <c r="I192" s="88"/>
      <c r="J192" s="89"/>
      <c r="K192" s="6" t="s">
        <v>597</v>
      </c>
      <c r="L192" s="89"/>
      <c r="M192" s="6" t="s">
        <v>585</v>
      </c>
      <c r="N192" s="89"/>
      <c r="O192" s="3">
        <v>0</v>
      </c>
      <c r="P192" s="2">
        <v>0</v>
      </c>
      <c r="Q192" s="2">
        <v>0</v>
      </c>
      <c r="R192" s="2">
        <v>0</v>
      </c>
      <c r="S192" s="3">
        <v>0</v>
      </c>
      <c r="T192" s="3">
        <f>O192+(P192*'Total Mantenimiento Anual 2021'!$N$7)+(R192*'Total Mantenimiento Anual 2021'!$N$7)+S192</f>
        <v>0</v>
      </c>
    </row>
    <row r="193" spans="1:20" ht="28.5">
      <c r="A193" s="6" t="s">
        <v>571</v>
      </c>
      <c r="B193" s="88"/>
      <c r="C193" s="89"/>
      <c r="D193" s="6" t="s">
        <v>572</v>
      </c>
      <c r="E193" s="89"/>
      <c r="F193" s="2" t="s">
        <v>402</v>
      </c>
      <c r="G193" s="6" t="s">
        <v>598</v>
      </c>
      <c r="H193" s="88"/>
      <c r="I193" s="88"/>
      <c r="J193" s="89"/>
      <c r="K193" s="6" t="s">
        <v>599</v>
      </c>
      <c r="L193" s="89"/>
      <c r="M193" s="6" t="s">
        <v>585</v>
      </c>
      <c r="N193" s="89"/>
      <c r="O193" s="3">
        <v>0</v>
      </c>
      <c r="P193" s="2">
        <v>2</v>
      </c>
      <c r="Q193" s="2">
        <v>0</v>
      </c>
      <c r="R193" s="2">
        <v>0</v>
      </c>
      <c r="S193" s="3">
        <v>0</v>
      </c>
      <c r="T193" s="3">
        <f>O193+(P193*'Total Mantenimiento Anual 2021'!$N$7)+(R193*'Total Mantenimiento Anual 2021'!$N$7)+S193</f>
        <v>18518.518518518518</v>
      </c>
    </row>
    <row r="194" spans="1:20" ht="28.5">
      <c r="A194" s="6" t="s">
        <v>571</v>
      </c>
      <c r="B194" s="88"/>
      <c r="C194" s="89"/>
      <c r="D194" s="6" t="s">
        <v>572</v>
      </c>
      <c r="E194" s="89"/>
      <c r="F194" s="2" t="s">
        <v>402</v>
      </c>
      <c r="G194" s="6" t="s">
        <v>600</v>
      </c>
      <c r="H194" s="88"/>
      <c r="I194" s="88"/>
      <c r="J194" s="89"/>
      <c r="K194" s="6" t="s">
        <v>601</v>
      </c>
      <c r="L194" s="89"/>
      <c r="M194" s="6" t="s">
        <v>585</v>
      </c>
      <c r="N194" s="89"/>
      <c r="O194" s="3">
        <v>0</v>
      </c>
      <c r="P194" s="2">
        <v>0</v>
      </c>
      <c r="Q194" s="2">
        <v>0</v>
      </c>
      <c r="R194" s="2">
        <v>0</v>
      </c>
      <c r="S194" s="3">
        <v>0</v>
      </c>
      <c r="T194" s="3">
        <f>O194+(P194*'Total Mantenimiento Anual 2021'!$N$7)+(R194*'Total Mantenimiento Anual 2021'!$N$7)+S194</f>
        <v>0</v>
      </c>
    </row>
    <row r="195" spans="1:20" ht="28.5">
      <c r="A195" s="6" t="s">
        <v>571</v>
      </c>
      <c r="B195" s="88"/>
      <c r="C195" s="89"/>
      <c r="D195" s="6" t="s">
        <v>572</v>
      </c>
      <c r="E195" s="89"/>
      <c r="F195" s="2" t="s">
        <v>402</v>
      </c>
      <c r="G195" s="6" t="s">
        <v>602</v>
      </c>
      <c r="H195" s="88"/>
      <c r="I195" s="88"/>
      <c r="J195" s="89"/>
      <c r="K195" s="6" t="s">
        <v>603</v>
      </c>
      <c r="L195" s="89"/>
      <c r="M195" s="6" t="s">
        <v>585</v>
      </c>
      <c r="N195" s="89"/>
      <c r="O195" s="3">
        <v>0</v>
      </c>
      <c r="P195" s="2">
        <v>2</v>
      </c>
      <c r="Q195" s="2">
        <v>0</v>
      </c>
      <c r="R195" s="2">
        <v>0</v>
      </c>
      <c r="S195" s="3">
        <v>0</v>
      </c>
      <c r="T195" s="3">
        <f>O195+(P195*'Total Mantenimiento Anual 2021'!$N$7)+(R195*'Total Mantenimiento Anual 2021'!$N$7)+S195</f>
        <v>18518.518518518518</v>
      </c>
    </row>
    <row r="196" spans="1:20" ht="28.5">
      <c r="A196" s="6" t="s">
        <v>571</v>
      </c>
      <c r="B196" s="88"/>
      <c r="C196" s="89"/>
      <c r="D196" s="6" t="s">
        <v>572</v>
      </c>
      <c r="E196" s="89"/>
      <c r="F196" s="2" t="s">
        <v>402</v>
      </c>
      <c r="G196" s="6" t="s">
        <v>604</v>
      </c>
      <c r="H196" s="88"/>
      <c r="I196" s="88"/>
      <c r="J196" s="89"/>
      <c r="K196" s="6" t="s">
        <v>605</v>
      </c>
      <c r="L196" s="89"/>
      <c r="M196" s="6" t="s">
        <v>585</v>
      </c>
      <c r="N196" s="89"/>
      <c r="O196" s="3">
        <v>0</v>
      </c>
      <c r="P196" s="2">
        <v>0</v>
      </c>
      <c r="Q196" s="2">
        <v>0</v>
      </c>
      <c r="R196" s="2">
        <v>0</v>
      </c>
      <c r="S196" s="3">
        <v>0</v>
      </c>
      <c r="T196" s="3">
        <f>O196+(P196*'Total Mantenimiento Anual 2021'!$N$7)+(R196*'Total Mantenimiento Anual 2021'!$N$7)+S196</f>
        <v>0</v>
      </c>
    </row>
    <row r="197" spans="1:20" ht="28.5">
      <c r="A197" s="6" t="s">
        <v>571</v>
      </c>
      <c r="B197" s="88"/>
      <c r="C197" s="89"/>
      <c r="D197" s="6" t="s">
        <v>572</v>
      </c>
      <c r="E197" s="89"/>
      <c r="F197" s="2" t="s">
        <v>402</v>
      </c>
      <c r="G197" s="6" t="s">
        <v>606</v>
      </c>
      <c r="H197" s="88"/>
      <c r="I197" s="88"/>
      <c r="J197" s="89"/>
      <c r="K197" s="6" t="s">
        <v>607</v>
      </c>
      <c r="L197" s="89"/>
      <c r="M197" s="6" t="s">
        <v>585</v>
      </c>
      <c r="N197" s="89"/>
      <c r="O197" s="3">
        <v>0</v>
      </c>
      <c r="P197" s="2">
        <v>0</v>
      </c>
      <c r="Q197" s="2">
        <v>1</v>
      </c>
      <c r="R197" s="2">
        <v>4</v>
      </c>
      <c r="S197" s="3">
        <v>0</v>
      </c>
      <c r="T197" s="3">
        <f>O197+(P197*'Total Mantenimiento Anual 2021'!$N$7)+(R197*'Total Mantenimiento Anual 2021'!$N$7)+S197</f>
        <v>37037.037037037036</v>
      </c>
    </row>
    <row r="198" spans="1:20" ht="28.5">
      <c r="A198" s="6" t="s">
        <v>571</v>
      </c>
      <c r="B198" s="88"/>
      <c r="C198" s="89"/>
      <c r="D198" s="6" t="s">
        <v>572</v>
      </c>
      <c r="E198" s="89"/>
      <c r="F198" s="2" t="s">
        <v>402</v>
      </c>
      <c r="G198" s="6" t="s">
        <v>608</v>
      </c>
      <c r="H198" s="88"/>
      <c r="I198" s="88"/>
      <c r="J198" s="89"/>
      <c r="K198" s="6" t="s">
        <v>609</v>
      </c>
      <c r="L198" s="89"/>
      <c r="M198" s="6" t="s">
        <v>585</v>
      </c>
      <c r="N198" s="89"/>
      <c r="O198" s="3">
        <v>0</v>
      </c>
      <c r="P198" s="2">
        <v>0</v>
      </c>
      <c r="Q198" s="2">
        <v>0</v>
      </c>
      <c r="R198" s="2">
        <v>0</v>
      </c>
      <c r="S198" s="3">
        <v>0</v>
      </c>
      <c r="T198" s="3">
        <f>O198+(P198*'Total Mantenimiento Anual 2021'!$N$7)+(R198*'Total Mantenimiento Anual 2021'!$N$7)+S198</f>
        <v>0</v>
      </c>
    </row>
    <row r="199" spans="1:20" ht="28.5">
      <c r="A199" s="6" t="s">
        <v>571</v>
      </c>
      <c r="B199" s="88"/>
      <c r="C199" s="89"/>
      <c r="D199" s="6" t="s">
        <v>572</v>
      </c>
      <c r="E199" s="89"/>
      <c r="F199" s="2" t="s">
        <v>402</v>
      </c>
      <c r="G199" s="6" t="s">
        <v>610</v>
      </c>
      <c r="H199" s="88"/>
      <c r="I199" s="88"/>
      <c r="J199" s="89"/>
      <c r="K199" s="6" t="s">
        <v>611</v>
      </c>
      <c r="L199" s="89"/>
      <c r="M199" s="6" t="s">
        <v>585</v>
      </c>
      <c r="N199" s="89"/>
      <c r="O199" s="3">
        <v>0</v>
      </c>
      <c r="P199" s="2">
        <v>0</v>
      </c>
      <c r="Q199" s="2">
        <v>0</v>
      </c>
      <c r="R199" s="2">
        <v>0</v>
      </c>
      <c r="S199" s="3">
        <v>0</v>
      </c>
      <c r="T199" s="3">
        <f>O199+(P199*'Total Mantenimiento Anual 2021'!$N$7)+(R199*'Total Mantenimiento Anual 2021'!$N$7)+S199</f>
        <v>0</v>
      </c>
    </row>
    <row r="200" spans="1:20" ht="28.5">
      <c r="A200" s="6" t="s">
        <v>571</v>
      </c>
      <c r="B200" s="88"/>
      <c r="C200" s="89"/>
      <c r="D200" s="6" t="s">
        <v>572</v>
      </c>
      <c r="E200" s="89"/>
      <c r="F200" s="2" t="s">
        <v>402</v>
      </c>
      <c r="G200" s="6" t="s">
        <v>612</v>
      </c>
      <c r="H200" s="88"/>
      <c r="I200" s="88"/>
      <c r="J200" s="89"/>
      <c r="K200" s="6" t="s">
        <v>613</v>
      </c>
      <c r="L200" s="89"/>
      <c r="M200" s="6" t="s">
        <v>585</v>
      </c>
      <c r="N200" s="89"/>
      <c r="O200" s="3">
        <v>0</v>
      </c>
      <c r="P200" s="2">
        <v>0</v>
      </c>
      <c r="Q200" s="2">
        <v>0</v>
      </c>
      <c r="R200" s="2">
        <v>0</v>
      </c>
      <c r="S200" s="3">
        <v>0</v>
      </c>
      <c r="T200" s="3">
        <f>O200+(P200*'Total Mantenimiento Anual 2021'!$N$7)+(R200*'Total Mantenimiento Anual 2021'!$N$7)+S200</f>
        <v>0</v>
      </c>
    </row>
    <row r="201" spans="1:20" ht="28.5">
      <c r="A201" s="6" t="s">
        <v>571</v>
      </c>
      <c r="B201" s="88"/>
      <c r="C201" s="89"/>
      <c r="D201" s="6" t="s">
        <v>572</v>
      </c>
      <c r="E201" s="89"/>
      <c r="F201" s="2" t="s">
        <v>402</v>
      </c>
      <c r="G201" s="6" t="s">
        <v>614</v>
      </c>
      <c r="H201" s="88"/>
      <c r="I201" s="88"/>
      <c r="J201" s="89"/>
      <c r="K201" s="6" t="s">
        <v>615</v>
      </c>
      <c r="L201" s="89"/>
      <c r="M201" s="6" t="s">
        <v>585</v>
      </c>
      <c r="N201" s="89"/>
      <c r="O201" s="3">
        <v>0</v>
      </c>
      <c r="P201" s="2">
        <v>0</v>
      </c>
      <c r="Q201" s="2">
        <v>0</v>
      </c>
      <c r="R201" s="2">
        <v>0</v>
      </c>
      <c r="S201" s="3">
        <v>0</v>
      </c>
      <c r="T201" s="3">
        <f>O201+(P201*'Total Mantenimiento Anual 2021'!$N$7)+(R201*'Total Mantenimiento Anual 2021'!$N$7)+S201</f>
        <v>0</v>
      </c>
    </row>
    <row r="202" spans="1:20" ht="28.5">
      <c r="A202" s="6" t="s">
        <v>571</v>
      </c>
      <c r="B202" s="88"/>
      <c r="C202" s="89"/>
      <c r="D202" s="6" t="s">
        <v>572</v>
      </c>
      <c r="E202" s="89"/>
      <c r="F202" s="2" t="s">
        <v>402</v>
      </c>
      <c r="G202" s="6" t="s">
        <v>616</v>
      </c>
      <c r="H202" s="88"/>
      <c r="I202" s="88"/>
      <c r="J202" s="89"/>
      <c r="K202" s="6" t="s">
        <v>617</v>
      </c>
      <c r="L202" s="89"/>
      <c r="M202" s="6" t="s">
        <v>585</v>
      </c>
      <c r="N202" s="89"/>
      <c r="O202" s="3">
        <v>0</v>
      </c>
      <c r="P202" s="2">
        <v>0</v>
      </c>
      <c r="Q202" s="2">
        <v>1</v>
      </c>
      <c r="R202" s="2">
        <v>2</v>
      </c>
      <c r="S202" s="3">
        <v>0</v>
      </c>
      <c r="T202" s="3">
        <f>O202+(P202*'Total Mantenimiento Anual 2021'!$N$7)+(R202*'Total Mantenimiento Anual 2021'!$N$7)+S202</f>
        <v>18518.518518518518</v>
      </c>
    </row>
    <row r="203" spans="1:20" ht="28.5">
      <c r="A203" s="6" t="s">
        <v>571</v>
      </c>
      <c r="B203" s="88"/>
      <c r="C203" s="89"/>
      <c r="D203" s="6" t="s">
        <v>572</v>
      </c>
      <c r="E203" s="89"/>
      <c r="F203" s="2" t="s">
        <v>402</v>
      </c>
      <c r="G203" s="6" t="s">
        <v>618</v>
      </c>
      <c r="H203" s="88"/>
      <c r="I203" s="88"/>
      <c r="J203" s="89"/>
      <c r="K203" s="6" t="s">
        <v>619</v>
      </c>
      <c r="L203" s="89"/>
      <c r="M203" s="6" t="s">
        <v>585</v>
      </c>
      <c r="N203" s="89"/>
      <c r="O203" s="3">
        <v>0</v>
      </c>
      <c r="P203" s="2">
        <v>0</v>
      </c>
      <c r="Q203" s="2">
        <v>1</v>
      </c>
      <c r="R203" s="2">
        <v>2</v>
      </c>
      <c r="S203" s="3">
        <v>0</v>
      </c>
      <c r="T203" s="3">
        <f>O203+(P203*'Total Mantenimiento Anual 2021'!$N$7)+(R203*'Total Mantenimiento Anual 2021'!$N$7)+S203</f>
        <v>18518.518518518518</v>
      </c>
    </row>
    <row r="204" spans="1:20" ht="28.5">
      <c r="A204" s="6" t="s">
        <v>571</v>
      </c>
      <c r="B204" s="88"/>
      <c r="C204" s="89"/>
      <c r="D204" s="6" t="s">
        <v>572</v>
      </c>
      <c r="E204" s="89"/>
      <c r="F204" s="2" t="s">
        <v>402</v>
      </c>
      <c r="G204" s="6" t="s">
        <v>620</v>
      </c>
      <c r="H204" s="88"/>
      <c r="I204" s="88"/>
      <c r="J204" s="89"/>
      <c r="K204" s="6" t="s">
        <v>621</v>
      </c>
      <c r="L204" s="89"/>
      <c r="M204" s="6" t="s">
        <v>585</v>
      </c>
      <c r="N204" s="89"/>
      <c r="O204" s="3">
        <v>0</v>
      </c>
      <c r="P204" s="2">
        <v>0</v>
      </c>
      <c r="Q204" s="2">
        <v>1</v>
      </c>
      <c r="R204" s="2">
        <v>2</v>
      </c>
      <c r="S204" s="3">
        <v>0</v>
      </c>
      <c r="T204" s="3">
        <f>O204+(P204*'Total Mantenimiento Anual 2021'!$N$7)+(R204*'Total Mantenimiento Anual 2021'!$N$7)+S204</f>
        <v>18518.518518518518</v>
      </c>
    </row>
    <row r="205" spans="1:20" ht="28.5">
      <c r="A205" s="6" t="s">
        <v>571</v>
      </c>
      <c r="B205" s="88"/>
      <c r="C205" s="89"/>
      <c r="D205" s="6" t="s">
        <v>572</v>
      </c>
      <c r="E205" s="89"/>
      <c r="F205" s="2" t="s">
        <v>402</v>
      </c>
      <c r="G205" s="6" t="s">
        <v>622</v>
      </c>
      <c r="H205" s="88"/>
      <c r="I205" s="88"/>
      <c r="J205" s="89"/>
      <c r="K205" s="6" t="s">
        <v>623</v>
      </c>
      <c r="L205" s="89"/>
      <c r="M205" s="6" t="s">
        <v>585</v>
      </c>
      <c r="N205" s="89"/>
      <c r="O205" s="3">
        <v>0</v>
      </c>
      <c r="P205" s="2">
        <v>0</v>
      </c>
      <c r="Q205" s="2">
        <v>0</v>
      </c>
      <c r="R205" s="2">
        <v>0</v>
      </c>
      <c r="S205" s="3">
        <v>0</v>
      </c>
      <c r="T205" s="3">
        <f>O205+(P205*'Total Mantenimiento Anual 2021'!$N$7)+(R205*'Total Mantenimiento Anual 2021'!$N$7)+S205</f>
        <v>0</v>
      </c>
    </row>
    <row r="206" spans="1:20" ht="28.5">
      <c r="A206" s="6" t="s">
        <v>571</v>
      </c>
      <c r="B206" s="88"/>
      <c r="C206" s="89"/>
      <c r="D206" s="6" t="s">
        <v>572</v>
      </c>
      <c r="E206" s="89"/>
      <c r="F206" s="2" t="s">
        <v>402</v>
      </c>
      <c r="G206" s="6" t="s">
        <v>624</v>
      </c>
      <c r="H206" s="88"/>
      <c r="I206" s="88"/>
      <c r="J206" s="89"/>
      <c r="K206" s="6" t="s">
        <v>625</v>
      </c>
      <c r="L206" s="89"/>
      <c r="M206" s="6" t="s">
        <v>585</v>
      </c>
      <c r="N206" s="89"/>
      <c r="O206" s="3">
        <v>0</v>
      </c>
      <c r="P206" s="2">
        <v>0</v>
      </c>
      <c r="Q206" s="2">
        <v>1</v>
      </c>
      <c r="R206" s="2">
        <v>2</v>
      </c>
      <c r="S206" s="3">
        <v>0</v>
      </c>
      <c r="T206" s="3">
        <f>O206+(P206*'Total Mantenimiento Anual 2021'!$N$7)+(R206*'Total Mantenimiento Anual 2021'!$N$7)+S206</f>
        <v>18518.518518518518</v>
      </c>
    </row>
    <row r="207" spans="1:20" ht="28.5">
      <c r="A207" s="6" t="s">
        <v>571</v>
      </c>
      <c r="B207" s="88"/>
      <c r="C207" s="89"/>
      <c r="D207" s="6" t="s">
        <v>572</v>
      </c>
      <c r="E207" s="89"/>
      <c r="F207" s="2" t="s">
        <v>402</v>
      </c>
      <c r="G207" s="6" t="s">
        <v>626</v>
      </c>
      <c r="H207" s="88"/>
      <c r="I207" s="88"/>
      <c r="J207" s="89"/>
      <c r="K207" s="6" t="s">
        <v>627</v>
      </c>
      <c r="L207" s="89"/>
      <c r="M207" s="6" t="s">
        <v>585</v>
      </c>
      <c r="N207" s="89"/>
      <c r="O207" s="3">
        <v>0</v>
      </c>
      <c r="P207" s="2">
        <v>0</v>
      </c>
      <c r="Q207" s="2">
        <v>0</v>
      </c>
      <c r="R207" s="2">
        <v>0</v>
      </c>
      <c r="S207" s="3">
        <v>0</v>
      </c>
      <c r="T207" s="3">
        <f>O207+(P207*'Total Mantenimiento Anual 2021'!$N$7)+(R207*'Total Mantenimiento Anual 2021'!$N$7)+S207</f>
        <v>0</v>
      </c>
    </row>
    <row r="208" spans="1:20" ht="28.5">
      <c r="A208" s="6" t="s">
        <v>571</v>
      </c>
      <c r="B208" s="88"/>
      <c r="C208" s="89"/>
      <c r="D208" s="6" t="s">
        <v>572</v>
      </c>
      <c r="E208" s="89"/>
      <c r="F208" s="2" t="s">
        <v>402</v>
      </c>
      <c r="G208" s="6" t="s">
        <v>628</v>
      </c>
      <c r="H208" s="88"/>
      <c r="I208" s="88"/>
      <c r="J208" s="89"/>
      <c r="K208" s="6" t="s">
        <v>629</v>
      </c>
      <c r="L208" s="89"/>
      <c r="M208" s="6" t="s">
        <v>585</v>
      </c>
      <c r="N208" s="89"/>
      <c r="O208" s="3">
        <v>0</v>
      </c>
      <c r="P208" s="2">
        <v>0</v>
      </c>
      <c r="Q208" s="2">
        <v>0</v>
      </c>
      <c r="R208" s="2">
        <v>0</v>
      </c>
      <c r="S208" s="3">
        <v>0</v>
      </c>
      <c r="T208" s="3">
        <f>O208+(P208*'Total Mantenimiento Anual 2021'!$N$7)+(R208*'Total Mantenimiento Anual 2021'!$N$7)+S208</f>
        <v>0</v>
      </c>
    </row>
    <row r="209" spans="1:20" ht="28.5">
      <c r="A209" s="6" t="s">
        <v>571</v>
      </c>
      <c r="B209" s="88"/>
      <c r="C209" s="89"/>
      <c r="D209" s="6" t="s">
        <v>572</v>
      </c>
      <c r="E209" s="89"/>
      <c r="F209" s="2" t="s">
        <v>402</v>
      </c>
      <c r="G209" s="6" t="s">
        <v>630</v>
      </c>
      <c r="H209" s="88"/>
      <c r="I209" s="88"/>
      <c r="J209" s="89"/>
      <c r="K209" s="6" t="s">
        <v>631</v>
      </c>
      <c r="L209" s="89"/>
      <c r="M209" s="6" t="s">
        <v>585</v>
      </c>
      <c r="N209" s="89"/>
      <c r="O209" s="3">
        <v>0</v>
      </c>
      <c r="P209" s="2">
        <v>0</v>
      </c>
      <c r="Q209" s="2">
        <v>0</v>
      </c>
      <c r="R209" s="2">
        <v>0</v>
      </c>
      <c r="S209" s="3">
        <v>0</v>
      </c>
      <c r="T209" s="3">
        <f>O209+(P209*'Total Mantenimiento Anual 2021'!$N$7)+(R209*'Total Mantenimiento Anual 2021'!$N$7)+S209</f>
        <v>0</v>
      </c>
    </row>
    <row r="210" spans="1:20" ht="28.5">
      <c r="A210" s="6" t="s">
        <v>571</v>
      </c>
      <c r="B210" s="88"/>
      <c r="C210" s="89"/>
      <c r="D210" s="6" t="s">
        <v>572</v>
      </c>
      <c r="E210" s="89"/>
      <c r="F210" s="2" t="s">
        <v>402</v>
      </c>
      <c r="G210" s="6" t="s">
        <v>632</v>
      </c>
      <c r="H210" s="88"/>
      <c r="I210" s="88"/>
      <c r="J210" s="89"/>
      <c r="K210" s="6" t="s">
        <v>633</v>
      </c>
      <c r="L210" s="89"/>
      <c r="M210" s="6" t="s">
        <v>585</v>
      </c>
      <c r="N210" s="89"/>
      <c r="O210" s="3">
        <v>0</v>
      </c>
      <c r="P210" s="2">
        <v>0</v>
      </c>
      <c r="Q210" s="2">
        <v>0</v>
      </c>
      <c r="R210" s="2">
        <v>0</v>
      </c>
      <c r="S210" s="3">
        <v>0</v>
      </c>
      <c r="T210" s="3">
        <f>O210+(P210*'Total Mantenimiento Anual 2021'!$N$7)+(R210*'Total Mantenimiento Anual 2021'!$N$7)+S210</f>
        <v>0</v>
      </c>
    </row>
    <row r="211" spans="1:20" ht="28.5">
      <c r="A211" s="6" t="s">
        <v>571</v>
      </c>
      <c r="B211" s="88"/>
      <c r="C211" s="89"/>
      <c r="D211" s="6" t="s">
        <v>572</v>
      </c>
      <c r="E211" s="89"/>
      <c r="F211" s="2" t="s">
        <v>402</v>
      </c>
      <c r="G211" s="6" t="s">
        <v>634</v>
      </c>
      <c r="H211" s="88"/>
      <c r="I211" s="88"/>
      <c r="J211" s="89"/>
      <c r="K211" s="6" t="s">
        <v>635</v>
      </c>
      <c r="L211" s="89"/>
      <c r="M211" s="6" t="s">
        <v>585</v>
      </c>
      <c r="N211" s="89"/>
      <c r="O211" s="3">
        <v>0</v>
      </c>
      <c r="P211" s="2">
        <v>0</v>
      </c>
      <c r="Q211" s="2">
        <v>0</v>
      </c>
      <c r="R211" s="2">
        <v>0</v>
      </c>
      <c r="S211" s="3">
        <v>0</v>
      </c>
      <c r="T211" s="3">
        <f>O211+(P211*'Total Mantenimiento Anual 2021'!$N$7)+(R211*'Total Mantenimiento Anual 2021'!$N$7)+S211</f>
        <v>0</v>
      </c>
    </row>
    <row r="212" spans="1:20" ht="28.5">
      <c r="A212" s="6" t="s">
        <v>571</v>
      </c>
      <c r="B212" s="88"/>
      <c r="C212" s="89"/>
      <c r="D212" s="6" t="s">
        <v>572</v>
      </c>
      <c r="E212" s="89"/>
      <c r="F212" s="2" t="s">
        <v>402</v>
      </c>
      <c r="G212" s="6" t="s">
        <v>636</v>
      </c>
      <c r="H212" s="88"/>
      <c r="I212" s="88"/>
      <c r="J212" s="89"/>
      <c r="K212" s="6" t="s">
        <v>637</v>
      </c>
      <c r="L212" s="89"/>
      <c r="M212" s="6" t="s">
        <v>585</v>
      </c>
      <c r="N212" s="89"/>
      <c r="O212" s="3">
        <v>0</v>
      </c>
      <c r="P212" s="2">
        <v>0</v>
      </c>
      <c r="Q212" s="2">
        <v>0</v>
      </c>
      <c r="R212" s="2">
        <v>0</v>
      </c>
      <c r="S212" s="3">
        <v>0</v>
      </c>
      <c r="T212" s="3">
        <f>O212+(P212*'Total Mantenimiento Anual 2021'!$N$7)+(R212*'Total Mantenimiento Anual 2021'!$N$7)+S212</f>
        <v>0</v>
      </c>
    </row>
    <row r="213" spans="1:20" ht="28.5">
      <c r="A213" s="6" t="s">
        <v>571</v>
      </c>
      <c r="B213" s="88"/>
      <c r="C213" s="89"/>
      <c r="D213" s="6" t="s">
        <v>572</v>
      </c>
      <c r="E213" s="89"/>
      <c r="F213" s="2" t="s">
        <v>402</v>
      </c>
      <c r="G213" s="6" t="s">
        <v>638</v>
      </c>
      <c r="H213" s="88"/>
      <c r="I213" s="88"/>
      <c r="J213" s="89"/>
      <c r="K213" s="6" t="s">
        <v>639</v>
      </c>
      <c r="L213" s="89"/>
      <c r="M213" s="6" t="s">
        <v>585</v>
      </c>
      <c r="N213" s="89"/>
      <c r="O213" s="3">
        <v>0</v>
      </c>
      <c r="P213" s="2">
        <v>0</v>
      </c>
      <c r="Q213" s="2">
        <v>0</v>
      </c>
      <c r="R213" s="2">
        <v>0</v>
      </c>
      <c r="S213" s="3">
        <v>0</v>
      </c>
      <c r="T213" s="3">
        <f>O213+(P213*'Total Mantenimiento Anual 2021'!$N$7)+(R213*'Total Mantenimiento Anual 2021'!$N$7)+S213</f>
        <v>0</v>
      </c>
    </row>
    <row r="214" spans="1:20" ht="28.5">
      <c r="A214" s="6" t="s">
        <v>571</v>
      </c>
      <c r="B214" s="88"/>
      <c r="C214" s="89"/>
      <c r="D214" s="6" t="s">
        <v>572</v>
      </c>
      <c r="E214" s="89"/>
      <c r="F214" s="2" t="s">
        <v>402</v>
      </c>
      <c r="G214" s="6" t="s">
        <v>640</v>
      </c>
      <c r="H214" s="88"/>
      <c r="I214" s="88"/>
      <c r="J214" s="89"/>
      <c r="K214" s="6" t="s">
        <v>641</v>
      </c>
      <c r="L214" s="89"/>
      <c r="M214" s="6" t="s">
        <v>585</v>
      </c>
      <c r="N214" s="89"/>
      <c r="O214" s="3">
        <v>0</v>
      </c>
      <c r="P214" s="2">
        <v>0</v>
      </c>
      <c r="Q214" s="2">
        <v>0</v>
      </c>
      <c r="R214" s="2">
        <v>0</v>
      </c>
      <c r="S214" s="3">
        <v>0</v>
      </c>
      <c r="T214" s="3">
        <f>O214+(P214*'Total Mantenimiento Anual 2021'!$N$7)+(R214*'Total Mantenimiento Anual 2021'!$N$7)+S214</f>
        <v>0</v>
      </c>
    </row>
    <row r="215" spans="1:20" ht="28.5">
      <c r="A215" s="6" t="s">
        <v>571</v>
      </c>
      <c r="B215" s="88"/>
      <c r="C215" s="89"/>
      <c r="D215" s="6" t="s">
        <v>572</v>
      </c>
      <c r="E215" s="89"/>
      <c r="F215" s="2" t="s">
        <v>402</v>
      </c>
      <c r="G215" s="6" t="s">
        <v>642</v>
      </c>
      <c r="H215" s="88"/>
      <c r="I215" s="88"/>
      <c r="J215" s="89"/>
      <c r="K215" s="6" t="s">
        <v>643</v>
      </c>
      <c r="L215" s="89"/>
      <c r="M215" s="6" t="s">
        <v>585</v>
      </c>
      <c r="N215" s="89"/>
      <c r="O215" s="3">
        <v>0</v>
      </c>
      <c r="P215" s="2">
        <v>0</v>
      </c>
      <c r="Q215" s="2">
        <v>0</v>
      </c>
      <c r="R215" s="2">
        <v>0</v>
      </c>
      <c r="S215" s="3">
        <v>0</v>
      </c>
      <c r="T215" s="3">
        <f>O215+(P215*'Total Mantenimiento Anual 2021'!$N$7)+(R215*'Total Mantenimiento Anual 2021'!$N$7)+S215</f>
        <v>0</v>
      </c>
    </row>
    <row r="216" spans="1:20" ht="28.5">
      <c r="A216" s="6" t="s">
        <v>571</v>
      </c>
      <c r="B216" s="88"/>
      <c r="C216" s="89"/>
      <c r="D216" s="6" t="s">
        <v>572</v>
      </c>
      <c r="E216" s="89"/>
      <c r="F216" s="2" t="s">
        <v>402</v>
      </c>
      <c r="G216" s="6" t="s">
        <v>644</v>
      </c>
      <c r="H216" s="88"/>
      <c r="I216" s="88"/>
      <c r="J216" s="89"/>
      <c r="K216" s="6" t="s">
        <v>645</v>
      </c>
      <c r="L216" s="89"/>
      <c r="M216" s="6" t="s">
        <v>585</v>
      </c>
      <c r="N216" s="89"/>
      <c r="O216" s="3">
        <v>0</v>
      </c>
      <c r="P216" s="2">
        <v>0</v>
      </c>
      <c r="Q216" s="2">
        <v>0</v>
      </c>
      <c r="R216" s="2">
        <v>0</v>
      </c>
      <c r="S216" s="3">
        <v>0</v>
      </c>
      <c r="T216" s="3">
        <f>O216+(P216*'Total Mantenimiento Anual 2021'!$N$7)+(R216*'Total Mantenimiento Anual 2021'!$N$7)+S216</f>
        <v>0</v>
      </c>
    </row>
    <row r="217" spans="1:20" ht="28.5">
      <c r="A217" s="6" t="s">
        <v>571</v>
      </c>
      <c r="B217" s="88"/>
      <c r="C217" s="89"/>
      <c r="D217" s="6" t="s">
        <v>572</v>
      </c>
      <c r="E217" s="89"/>
      <c r="F217" s="2" t="s">
        <v>402</v>
      </c>
      <c r="G217" s="6" t="s">
        <v>646</v>
      </c>
      <c r="H217" s="88"/>
      <c r="I217" s="88"/>
      <c r="J217" s="89"/>
      <c r="K217" s="6" t="s">
        <v>647</v>
      </c>
      <c r="L217" s="89"/>
      <c r="M217" s="6" t="s">
        <v>585</v>
      </c>
      <c r="N217" s="89"/>
      <c r="O217" s="3">
        <v>0</v>
      </c>
      <c r="P217" s="2">
        <v>2</v>
      </c>
      <c r="Q217" s="2">
        <v>0</v>
      </c>
      <c r="R217" s="2">
        <v>0</v>
      </c>
      <c r="S217" s="3">
        <v>0</v>
      </c>
      <c r="T217" s="3">
        <f>O217+(P217*'Total Mantenimiento Anual 2021'!$N$7)+(R217*'Total Mantenimiento Anual 2021'!$N$7)+S217</f>
        <v>18518.518518518518</v>
      </c>
    </row>
    <row r="218" spans="1:20" ht="28.5">
      <c r="A218" s="6" t="s">
        <v>571</v>
      </c>
      <c r="B218" s="88"/>
      <c r="C218" s="89"/>
      <c r="D218" s="6" t="s">
        <v>572</v>
      </c>
      <c r="E218" s="89"/>
      <c r="F218" s="2" t="s">
        <v>402</v>
      </c>
      <c r="G218" s="6" t="s">
        <v>648</v>
      </c>
      <c r="H218" s="88"/>
      <c r="I218" s="88"/>
      <c r="J218" s="89"/>
      <c r="K218" s="6" t="s">
        <v>649</v>
      </c>
      <c r="L218" s="89"/>
      <c r="M218" s="6" t="s">
        <v>585</v>
      </c>
      <c r="N218" s="89"/>
      <c r="O218" s="3">
        <v>0</v>
      </c>
      <c r="P218" s="2">
        <v>2</v>
      </c>
      <c r="Q218" s="2">
        <v>0</v>
      </c>
      <c r="R218" s="2">
        <v>0</v>
      </c>
      <c r="S218" s="3">
        <v>0</v>
      </c>
      <c r="T218" s="3">
        <f>O218+(P218*'Total Mantenimiento Anual 2021'!$N$7)+(R218*'Total Mantenimiento Anual 2021'!$N$7)+S218</f>
        <v>18518.518518518518</v>
      </c>
    </row>
    <row r="219" spans="1:20" ht="28.5">
      <c r="A219" s="6" t="s">
        <v>571</v>
      </c>
      <c r="B219" s="88"/>
      <c r="C219" s="89"/>
      <c r="D219" s="6" t="s">
        <v>572</v>
      </c>
      <c r="E219" s="89"/>
      <c r="F219" s="2" t="s">
        <v>402</v>
      </c>
      <c r="G219" s="6" t="s">
        <v>650</v>
      </c>
      <c r="H219" s="88"/>
      <c r="I219" s="88"/>
      <c r="J219" s="89"/>
      <c r="K219" s="6" t="s">
        <v>651</v>
      </c>
      <c r="L219" s="89"/>
      <c r="M219" s="6" t="s">
        <v>585</v>
      </c>
      <c r="N219" s="89"/>
      <c r="O219" s="3">
        <v>0</v>
      </c>
      <c r="P219" s="2">
        <v>2</v>
      </c>
      <c r="Q219" s="2">
        <v>0</v>
      </c>
      <c r="R219" s="2">
        <v>0</v>
      </c>
      <c r="S219" s="3">
        <v>0</v>
      </c>
      <c r="T219" s="3">
        <f>O219+(P219*'Total Mantenimiento Anual 2021'!$N$7)+(R219*'Total Mantenimiento Anual 2021'!$N$7)+S219</f>
        <v>18518.518518518518</v>
      </c>
    </row>
    <row r="220" spans="1:20" ht="28.5">
      <c r="A220" s="6" t="s">
        <v>571</v>
      </c>
      <c r="B220" s="88"/>
      <c r="C220" s="89"/>
      <c r="D220" s="6" t="s">
        <v>572</v>
      </c>
      <c r="E220" s="89"/>
      <c r="F220" s="2" t="s">
        <v>402</v>
      </c>
      <c r="G220" s="6" t="s">
        <v>652</v>
      </c>
      <c r="H220" s="88"/>
      <c r="I220" s="88"/>
      <c r="J220" s="89"/>
      <c r="K220" s="6" t="s">
        <v>653</v>
      </c>
      <c r="L220" s="89"/>
      <c r="M220" s="6" t="s">
        <v>585</v>
      </c>
      <c r="N220" s="89"/>
      <c r="O220" s="3">
        <v>0</v>
      </c>
      <c r="P220" s="2">
        <v>2</v>
      </c>
      <c r="Q220" s="2">
        <v>0</v>
      </c>
      <c r="R220" s="2">
        <v>0</v>
      </c>
      <c r="S220" s="3">
        <v>0</v>
      </c>
      <c r="T220" s="3">
        <f>O220+(P220*'Total Mantenimiento Anual 2021'!$N$7)+(R220*'Total Mantenimiento Anual 2021'!$N$7)+S220</f>
        <v>18518.518518518518</v>
      </c>
    </row>
    <row r="221" spans="1:20" ht="28.5">
      <c r="A221" s="6" t="s">
        <v>571</v>
      </c>
      <c r="B221" s="88"/>
      <c r="C221" s="89"/>
      <c r="D221" s="6" t="s">
        <v>572</v>
      </c>
      <c r="E221" s="89"/>
      <c r="F221" s="2" t="s">
        <v>402</v>
      </c>
      <c r="G221" s="6" t="s">
        <v>654</v>
      </c>
      <c r="H221" s="88"/>
      <c r="I221" s="88"/>
      <c r="J221" s="89"/>
      <c r="K221" s="6" t="s">
        <v>655</v>
      </c>
      <c r="L221" s="89"/>
      <c r="M221" s="6" t="s">
        <v>585</v>
      </c>
      <c r="N221" s="89"/>
      <c r="O221" s="3">
        <v>0</v>
      </c>
      <c r="P221" s="2">
        <v>0</v>
      </c>
      <c r="Q221" s="2">
        <v>0</v>
      </c>
      <c r="R221" s="2">
        <v>0</v>
      </c>
      <c r="S221" s="3">
        <v>0</v>
      </c>
      <c r="T221" s="3">
        <f>O221+(P221*'Total Mantenimiento Anual 2021'!$N$7)+(R221*'Total Mantenimiento Anual 2021'!$N$7)+S221</f>
        <v>0</v>
      </c>
    </row>
    <row r="222" spans="1:20" ht="28.5">
      <c r="A222" s="6" t="s">
        <v>571</v>
      </c>
      <c r="B222" s="88"/>
      <c r="C222" s="89"/>
      <c r="D222" s="6" t="s">
        <v>656</v>
      </c>
      <c r="E222" s="89"/>
      <c r="F222" s="2" t="s">
        <v>402</v>
      </c>
      <c r="G222" s="6" t="s">
        <v>657</v>
      </c>
      <c r="H222" s="88"/>
      <c r="I222" s="88"/>
      <c r="J222" s="89"/>
      <c r="K222" s="6" t="s">
        <v>658</v>
      </c>
      <c r="L222" s="89"/>
      <c r="M222" s="6" t="s">
        <v>585</v>
      </c>
      <c r="N222" s="89"/>
      <c r="O222" s="3">
        <v>0</v>
      </c>
      <c r="P222" s="2">
        <v>0</v>
      </c>
      <c r="Q222" s="2">
        <v>0</v>
      </c>
      <c r="R222" s="2">
        <v>0</v>
      </c>
      <c r="S222" s="3">
        <v>0</v>
      </c>
      <c r="T222" s="3">
        <f>O222+(P222*'Total Mantenimiento Anual 2021'!$N$7)+(R222*'Total Mantenimiento Anual 2021'!$N$7)+S222</f>
        <v>0</v>
      </c>
    </row>
    <row r="223" spans="1:20" ht="28.5">
      <c r="A223" s="6" t="s">
        <v>571</v>
      </c>
      <c r="B223" s="88"/>
      <c r="C223" s="89"/>
      <c r="D223" s="6" t="s">
        <v>656</v>
      </c>
      <c r="E223" s="89"/>
      <c r="F223" s="2" t="s">
        <v>402</v>
      </c>
      <c r="G223" s="6" t="s">
        <v>659</v>
      </c>
      <c r="H223" s="88"/>
      <c r="I223" s="88"/>
      <c r="J223" s="89"/>
      <c r="K223" s="6" t="s">
        <v>660</v>
      </c>
      <c r="L223" s="89"/>
      <c r="M223" s="6" t="s">
        <v>585</v>
      </c>
      <c r="N223" s="89"/>
      <c r="O223" s="3">
        <v>0</v>
      </c>
      <c r="P223" s="2">
        <v>0</v>
      </c>
      <c r="Q223" s="2">
        <v>0</v>
      </c>
      <c r="R223" s="2">
        <v>0</v>
      </c>
      <c r="S223" s="3">
        <v>0</v>
      </c>
      <c r="T223" s="3">
        <f>O223+(P223*'Total Mantenimiento Anual 2021'!$N$7)+(R223*'Total Mantenimiento Anual 2021'!$N$7)+S223</f>
        <v>0</v>
      </c>
    </row>
    <row r="224" spans="1:20" ht="28.5">
      <c r="A224" s="6" t="s">
        <v>571</v>
      </c>
      <c r="B224" s="88"/>
      <c r="C224" s="89"/>
      <c r="D224" s="6" t="s">
        <v>656</v>
      </c>
      <c r="E224" s="89"/>
      <c r="F224" s="2" t="s">
        <v>402</v>
      </c>
      <c r="G224" s="6" t="s">
        <v>661</v>
      </c>
      <c r="H224" s="88"/>
      <c r="I224" s="88"/>
      <c r="J224" s="89"/>
      <c r="K224" s="6" t="s">
        <v>662</v>
      </c>
      <c r="L224" s="89"/>
      <c r="M224" s="6" t="s">
        <v>585</v>
      </c>
      <c r="N224" s="89"/>
      <c r="O224" s="3">
        <v>0</v>
      </c>
      <c r="P224" s="2">
        <v>0</v>
      </c>
      <c r="Q224" s="2">
        <v>0</v>
      </c>
      <c r="R224" s="2">
        <v>0</v>
      </c>
      <c r="S224" s="3">
        <v>0</v>
      </c>
      <c r="T224" s="3">
        <f>O224+(P224*'Total Mantenimiento Anual 2021'!$N$7)+(R224*'Total Mantenimiento Anual 2021'!$N$7)+S224</f>
        <v>0</v>
      </c>
    </row>
    <row r="225" spans="1:20" ht="28.5">
      <c r="A225" s="6" t="s">
        <v>571</v>
      </c>
      <c r="B225" s="88"/>
      <c r="C225" s="89"/>
      <c r="D225" s="6" t="s">
        <v>656</v>
      </c>
      <c r="E225" s="89"/>
      <c r="F225" s="2" t="s">
        <v>402</v>
      </c>
      <c r="G225" s="6" t="s">
        <v>663</v>
      </c>
      <c r="H225" s="88"/>
      <c r="I225" s="88"/>
      <c r="J225" s="89"/>
      <c r="K225" s="6" t="s">
        <v>664</v>
      </c>
      <c r="L225" s="89"/>
      <c r="M225" s="6" t="s">
        <v>585</v>
      </c>
      <c r="N225" s="89"/>
      <c r="O225" s="3">
        <v>0</v>
      </c>
      <c r="P225" s="2">
        <v>2</v>
      </c>
      <c r="Q225" s="2">
        <v>0</v>
      </c>
      <c r="R225" s="2">
        <v>0</v>
      </c>
      <c r="S225" s="3">
        <v>0</v>
      </c>
      <c r="T225" s="3">
        <f>O225+(P225*'Total Mantenimiento Anual 2021'!$N$7)+(R225*'Total Mantenimiento Anual 2021'!$N$7)+S225</f>
        <v>18518.518518518518</v>
      </c>
    </row>
    <row r="226" spans="1:20" ht="28.5">
      <c r="A226" s="6" t="s">
        <v>571</v>
      </c>
      <c r="B226" s="88"/>
      <c r="C226" s="89"/>
      <c r="D226" s="6" t="s">
        <v>656</v>
      </c>
      <c r="E226" s="89"/>
      <c r="F226" s="2" t="s">
        <v>402</v>
      </c>
      <c r="G226" s="6" t="s">
        <v>665</v>
      </c>
      <c r="H226" s="88"/>
      <c r="I226" s="88"/>
      <c r="J226" s="89"/>
      <c r="K226" s="6" t="s">
        <v>666</v>
      </c>
      <c r="L226" s="89"/>
      <c r="M226" s="6" t="s">
        <v>585</v>
      </c>
      <c r="N226" s="89"/>
      <c r="O226" s="3">
        <v>0</v>
      </c>
      <c r="P226" s="2">
        <v>2</v>
      </c>
      <c r="Q226" s="2">
        <v>0</v>
      </c>
      <c r="R226" s="2">
        <v>0</v>
      </c>
      <c r="S226" s="3">
        <v>0</v>
      </c>
      <c r="T226" s="3">
        <f>O226+(P226*'Total Mantenimiento Anual 2021'!$N$7)+(R226*'Total Mantenimiento Anual 2021'!$N$7)+S226</f>
        <v>18518.518518518518</v>
      </c>
    </row>
    <row r="227" spans="1:20" ht="14.25">
      <c r="A227" s="6" t="s">
        <v>667</v>
      </c>
      <c r="B227" s="88"/>
      <c r="C227" s="89"/>
      <c r="D227" s="6" t="s">
        <v>668</v>
      </c>
      <c r="E227" s="89"/>
      <c r="F227" s="2" t="s">
        <v>669</v>
      </c>
      <c r="G227" s="6" t="s">
        <v>670</v>
      </c>
      <c r="H227" s="88"/>
      <c r="I227" s="88"/>
      <c r="J227" s="89"/>
      <c r="K227" s="6" t="s">
        <v>671</v>
      </c>
      <c r="L227" s="89"/>
      <c r="M227" s="6" t="s">
        <v>239</v>
      </c>
      <c r="N227" s="89"/>
      <c r="O227" s="3">
        <v>0</v>
      </c>
      <c r="P227" s="2">
        <v>0</v>
      </c>
      <c r="Q227" s="2">
        <v>0</v>
      </c>
      <c r="R227" s="2">
        <v>0</v>
      </c>
      <c r="S227" s="3">
        <v>0</v>
      </c>
      <c r="T227" s="3">
        <f>O227+(P227*'Total Mantenimiento Anual 2021'!$N$7)+(R227*'Total Mantenimiento Anual 2021'!$N$7)+S227</f>
        <v>0</v>
      </c>
    </row>
    <row r="228" spans="1:20" ht="14.25">
      <c r="A228" s="6" t="s">
        <v>667</v>
      </c>
      <c r="B228" s="88"/>
      <c r="C228" s="89"/>
      <c r="D228" s="6" t="s">
        <v>668</v>
      </c>
      <c r="E228" s="89"/>
      <c r="F228" s="2" t="s">
        <v>669</v>
      </c>
      <c r="G228" s="6" t="s">
        <v>672</v>
      </c>
      <c r="H228" s="88"/>
      <c r="I228" s="88"/>
      <c r="J228" s="89"/>
      <c r="K228" s="6" t="s">
        <v>673</v>
      </c>
      <c r="L228" s="89"/>
      <c r="M228" s="6" t="s">
        <v>239</v>
      </c>
      <c r="N228" s="89"/>
      <c r="O228" s="3">
        <v>0</v>
      </c>
      <c r="P228" s="2">
        <v>0</v>
      </c>
      <c r="Q228" s="2">
        <v>0</v>
      </c>
      <c r="R228" s="2">
        <v>0</v>
      </c>
      <c r="S228" s="3">
        <v>0</v>
      </c>
      <c r="T228" s="3">
        <f>O228+(P228*'Total Mantenimiento Anual 2021'!$N$7)+(R228*'Total Mantenimiento Anual 2021'!$N$7)+S228</f>
        <v>0</v>
      </c>
    </row>
    <row r="229" spans="1:20" ht="14.25">
      <c r="A229" s="6" t="s">
        <v>667</v>
      </c>
      <c r="B229" s="88"/>
      <c r="C229" s="89"/>
      <c r="D229" s="6" t="s">
        <v>668</v>
      </c>
      <c r="E229" s="89"/>
      <c r="F229" s="2" t="s">
        <v>669</v>
      </c>
      <c r="G229" s="6" t="s">
        <v>674</v>
      </c>
      <c r="H229" s="88"/>
      <c r="I229" s="88"/>
      <c r="J229" s="89"/>
      <c r="K229" s="6" t="s">
        <v>675</v>
      </c>
      <c r="L229" s="89"/>
      <c r="M229" s="6" t="s">
        <v>239</v>
      </c>
      <c r="N229" s="89"/>
      <c r="O229" s="3">
        <v>0</v>
      </c>
      <c r="P229" s="2">
        <v>1</v>
      </c>
      <c r="Q229" s="2">
        <v>0</v>
      </c>
      <c r="R229" s="2">
        <v>0</v>
      </c>
      <c r="S229" s="3">
        <v>0</v>
      </c>
      <c r="T229" s="3">
        <f>O229+(P229*'Total Mantenimiento Anual 2021'!$N$7)+(R229*'Total Mantenimiento Anual 2021'!$N$7)+S229</f>
        <v>9259.2592592592591</v>
      </c>
    </row>
    <row r="230" spans="1:20" ht="14.25">
      <c r="A230" s="6" t="s">
        <v>667</v>
      </c>
      <c r="B230" s="88"/>
      <c r="C230" s="89"/>
      <c r="D230" s="6" t="s">
        <v>676</v>
      </c>
      <c r="E230" s="89"/>
      <c r="F230" s="2" t="s">
        <v>677</v>
      </c>
      <c r="G230" s="6" t="s">
        <v>678</v>
      </c>
      <c r="H230" s="88"/>
      <c r="I230" s="88"/>
      <c r="J230" s="89"/>
      <c r="K230" s="6" t="s">
        <v>679</v>
      </c>
      <c r="L230" s="89"/>
      <c r="M230" s="6" t="s">
        <v>239</v>
      </c>
      <c r="N230" s="89"/>
      <c r="O230" s="3">
        <v>0</v>
      </c>
      <c r="P230" s="2">
        <v>0</v>
      </c>
      <c r="Q230" s="2">
        <v>0</v>
      </c>
      <c r="R230" s="2">
        <v>0</v>
      </c>
      <c r="S230" s="3">
        <v>0</v>
      </c>
      <c r="T230" s="3">
        <f>O230+(P230*'Total Mantenimiento Anual 2021'!$N$7)+(R230*'Total Mantenimiento Anual 2021'!$N$7)+S230</f>
        <v>0</v>
      </c>
    </row>
    <row r="231" spans="1:20" ht="14.25">
      <c r="A231" s="6" t="s">
        <v>667</v>
      </c>
      <c r="B231" s="88"/>
      <c r="C231" s="89"/>
      <c r="D231" s="6" t="s">
        <v>680</v>
      </c>
      <c r="E231" s="89"/>
      <c r="F231" s="2" t="s">
        <v>669</v>
      </c>
      <c r="G231" s="6" t="s">
        <v>681</v>
      </c>
      <c r="H231" s="88"/>
      <c r="I231" s="88"/>
      <c r="J231" s="89"/>
      <c r="K231" s="6" t="s">
        <v>682</v>
      </c>
      <c r="L231" s="89"/>
      <c r="M231" s="6" t="s">
        <v>106</v>
      </c>
      <c r="N231" s="89"/>
      <c r="O231" s="3">
        <v>0</v>
      </c>
      <c r="P231" s="2">
        <v>0</v>
      </c>
      <c r="Q231" s="2">
        <v>0</v>
      </c>
      <c r="R231" s="2">
        <v>0</v>
      </c>
      <c r="S231" s="3">
        <v>0</v>
      </c>
      <c r="T231" s="3">
        <f>O231+(P231*'Total Mantenimiento Anual 2021'!$N$7)+(R231*'Total Mantenimiento Anual 2021'!$N$7)+S231</f>
        <v>0</v>
      </c>
    </row>
    <row r="232" spans="1:20" ht="14.25">
      <c r="A232" s="6" t="s">
        <v>667</v>
      </c>
      <c r="B232" s="88"/>
      <c r="C232" s="89"/>
      <c r="D232" s="6" t="s">
        <v>668</v>
      </c>
      <c r="E232" s="89"/>
      <c r="F232" s="2" t="s">
        <v>669</v>
      </c>
      <c r="G232" s="6" t="s">
        <v>683</v>
      </c>
      <c r="H232" s="88"/>
      <c r="I232" s="88"/>
      <c r="J232" s="89"/>
      <c r="K232" s="6" t="s">
        <v>684</v>
      </c>
      <c r="L232" s="89"/>
      <c r="M232" s="6" t="s">
        <v>106</v>
      </c>
      <c r="N232" s="89"/>
      <c r="O232" s="3">
        <v>0</v>
      </c>
      <c r="P232" s="2">
        <v>0</v>
      </c>
      <c r="Q232" s="2">
        <v>0</v>
      </c>
      <c r="R232" s="2">
        <v>0</v>
      </c>
      <c r="S232" s="3">
        <v>0</v>
      </c>
      <c r="T232" s="3">
        <f>O232+(P232*'Total Mantenimiento Anual 2021'!$N$7)+(R232*'Total Mantenimiento Anual 2021'!$N$7)+S232</f>
        <v>0</v>
      </c>
    </row>
    <row r="233" spans="1:20" ht="14.25">
      <c r="A233" s="6" t="s">
        <v>667</v>
      </c>
      <c r="B233" s="88"/>
      <c r="C233" s="89"/>
      <c r="D233" s="6" t="s">
        <v>685</v>
      </c>
      <c r="E233" s="89"/>
      <c r="F233" s="2" t="s">
        <v>669</v>
      </c>
      <c r="G233" s="6" t="s">
        <v>686</v>
      </c>
      <c r="H233" s="88"/>
      <c r="I233" s="88"/>
      <c r="J233" s="89"/>
      <c r="K233" s="6" t="s">
        <v>687</v>
      </c>
      <c r="L233" s="89"/>
      <c r="M233" s="6" t="s">
        <v>106</v>
      </c>
      <c r="N233" s="89"/>
      <c r="O233" s="3">
        <v>0</v>
      </c>
      <c r="P233" s="2">
        <v>0</v>
      </c>
      <c r="Q233" s="2">
        <v>0</v>
      </c>
      <c r="R233" s="2">
        <v>0</v>
      </c>
      <c r="S233" s="3">
        <v>0</v>
      </c>
      <c r="T233" s="3">
        <f>O233+(P233*'Total Mantenimiento Anual 2021'!$N$7)+(R233*'Total Mantenimiento Anual 2021'!$N$7)+S233</f>
        <v>0</v>
      </c>
    </row>
    <row r="234" spans="1:20" ht="14.25">
      <c r="A234" s="6" t="s">
        <v>667</v>
      </c>
      <c r="B234" s="88"/>
      <c r="C234" s="89"/>
      <c r="D234" s="6" t="s">
        <v>685</v>
      </c>
      <c r="E234" s="89"/>
      <c r="F234" s="2" t="s">
        <v>669</v>
      </c>
      <c r="G234" s="6" t="s">
        <v>688</v>
      </c>
      <c r="H234" s="88"/>
      <c r="I234" s="88"/>
      <c r="J234" s="89"/>
      <c r="K234" s="6" t="s">
        <v>689</v>
      </c>
      <c r="L234" s="89"/>
      <c r="M234" s="6" t="s">
        <v>106</v>
      </c>
      <c r="N234" s="89"/>
      <c r="O234" s="3">
        <v>0</v>
      </c>
      <c r="P234" s="2">
        <v>0</v>
      </c>
      <c r="Q234" s="2">
        <v>0</v>
      </c>
      <c r="R234" s="2">
        <v>0</v>
      </c>
      <c r="S234" s="3">
        <v>0</v>
      </c>
      <c r="T234" s="3">
        <f>O234+(P234*'Total Mantenimiento Anual 2021'!$N$7)+(R234*'Total Mantenimiento Anual 2021'!$N$7)+S234</f>
        <v>0</v>
      </c>
    </row>
    <row r="235" spans="1:20" ht="14.25">
      <c r="A235" s="6" t="s">
        <v>667</v>
      </c>
      <c r="B235" s="88"/>
      <c r="C235" s="89"/>
      <c r="D235" s="6" t="s">
        <v>668</v>
      </c>
      <c r="E235" s="89"/>
      <c r="F235" s="2" t="s">
        <v>669</v>
      </c>
      <c r="G235" s="6" t="s">
        <v>690</v>
      </c>
      <c r="H235" s="88"/>
      <c r="I235" s="88"/>
      <c r="J235" s="89"/>
      <c r="K235" s="6" t="s">
        <v>691</v>
      </c>
      <c r="L235" s="89"/>
      <c r="M235" s="6" t="s">
        <v>106</v>
      </c>
      <c r="N235" s="89"/>
      <c r="O235" s="3">
        <v>0</v>
      </c>
      <c r="P235" s="2">
        <v>0</v>
      </c>
      <c r="Q235" s="2">
        <v>0</v>
      </c>
      <c r="R235" s="2">
        <v>0</v>
      </c>
      <c r="S235" s="3">
        <v>0</v>
      </c>
      <c r="T235" s="3">
        <f>O235+(P235*'Total Mantenimiento Anual 2021'!$N$7)+(R235*'Total Mantenimiento Anual 2021'!$N$7)+S235</f>
        <v>0</v>
      </c>
    </row>
    <row r="236" spans="1:20" ht="14.25">
      <c r="A236" s="6" t="s">
        <v>667</v>
      </c>
      <c r="B236" s="88"/>
      <c r="C236" s="89"/>
      <c r="D236" s="6" t="s">
        <v>668</v>
      </c>
      <c r="E236" s="89"/>
      <c r="F236" s="2" t="s">
        <v>669</v>
      </c>
      <c r="G236" s="6" t="s">
        <v>692</v>
      </c>
      <c r="H236" s="88"/>
      <c r="I236" s="88"/>
      <c r="J236" s="89"/>
      <c r="K236" s="6" t="s">
        <v>693</v>
      </c>
      <c r="L236" s="89"/>
      <c r="M236" s="6" t="s">
        <v>106</v>
      </c>
      <c r="N236" s="89"/>
      <c r="O236" s="3">
        <v>0</v>
      </c>
      <c r="P236" s="2">
        <v>0</v>
      </c>
      <c r="Q236" s="2">
        <v>0</v>
      </c>
      <c r="R236" s="2">
        <v>0</v>
      </c>
      <c r="S236" s="3">
        <v>0</v>
      </c>
      <c r="T236" s="3">
        <f>O236+(P236*'Total Mantenimiento Anual 2021'!$N$7)+(R236*'Total Mantenimiento Anual 2021'!$N$7)+S236</f>
        <v>0</v>
      </c>
    </row>
    <row r="237" spans="1:20" ht="14.25">
      <c r="A237" s="6" t="s">
        <v>667</v>
      </c>
      <c r="B237" s="88"/>
      <c r="C237" s="89"/>
      <c r="D237" s="6" t="s">
        <v>668</v>
      </c>
      <c r="E237" s="89"/>
      <c r="F237" s="2" t="s">
        <v>669</v>
      </c>
      <c r="G237" s="6" t="s">
        <v>694</v>
      </c>
      <c r="H237" s="88"/>
      <c r="I237" s="88"/>
      <c r="J237" s="89"/>
      <c r="K237" s="6" t="s">
        <v>695</v>
      </c>
      <c r="L237" s="89"/>
      <c r="M237" s="6" t="s">
        <v>106</v>
      </c>
      <c r="N237" s="89"/>
      <c r="O237" s="3">
        <v>0</v>
      </c>
      <c r="P237" s="2">
        <v>0</v>
      </c>
      <c r="Q237" s="2">
        <v>0</v>
      </c>
      <c r="R237" s="2">
        <v>0</v>
      </c>
      <c r="S237" s="3">
        <v>0</v>
      </c>
      <c r="T237" s="3">
        <f>O237+(P237*'Total Mantenimiento Anual 2021'!$N$7)+(R237*'Total Mantenimiento Anual 2021'!$N$7)+S237</f>
        <v>0</v>
      </c>
    </row>
    <row r="238" spans="1:20" ht="14.25">
      <c r="A238" s="6" t="s">
        <v>667</v>
      </c>
      <c r="B238" s="88"/>
      <c r="C238" s="89"/>
      <c r="D238" s="6" t="s">
        <v>668</v>
      </c>
      <c r="E238" s="89"/>
      <c r="F238" s="2" t="s">
        <v>669</v>
      </c>
      <c r="G238" s="6" t="s">
        <v>696</v>
      </c>
      <c r="H238" s="88"/>
      <c r="I238" s="88"/>
      <c r="J238" s="89"/>
      <c r="K238" s="6" t="s">
        <v>697</v>
      </c>
      <c r="L238" s="89"/>
      <c r="M238" s="6" t="s">
        <v>106</v>
      </c>
      <c r="N238" s="89"/>
      <c r="O238" s="3">
        <v>0</v>
      </c>
      <c r="P238" s="2">
        <v>0</v>
      </c>
      <c r="Q238" s="2">
        <v>0</v>
      </c>
      <c r="R238" s="2">
        <v>0</v>
      </c>
      <c r="S238" s="3">
        <v>0</v>
      </c>
      <c r="T238" s="3">
        <f>O238+(P238*'Total Mantenimiento Anual 2021'!$N$7)+(R238*'Total Mantenimiento Anual 2021'!$N$7)+S238</f>
        <v>0</v>
      </c>
    </row>
    <row r="239" spans="1:20" ht="14.25">
      <c r="A239" s="6" t="s">
        <v>667</v>
      </c>
      <c r="B239" s="88"/>
      <c r="C239" s="89"/>
      <c r="D239" s="6" t="s">
        <v>668</v>
      </c>
      <c r="E239" s="89"/>
      <c r="F239" s="2" t="s">
        <v>669</v>
      </c>
      <c r="G239" s="6" t="s">
        <v>698</v>
      </c>
      <c r="H239" s="88"/>
      <c r="I239" s="88"/>
      <c r="J239" s="89"/>
      <c r="K239" s="6" t="s">
        <v>699</v>
      </c>
      <c r="L239" s="89"/>
      <c r="M239" s="6" t="s">
        <v>106</v>
      </c>
      <c r="N239" s="89"/>
      <c r="O239" s="3">
        <v>0</v>
      </c>
      <c r="P239" s="2">
        <v>0</v>
      </c>
      <c r="Q239" s="2">
        <v>0</v>
      </c>
      <c r="R239" s="2">
        <v>0</v>
      </c>
      <c r="S239" s="3">
        <v>0</v>
      </c>
      <c r="T239" s="3">
        <f>O239+(P239*'Total Mantenimiento Anual 2021'!$N$7)+(R239*'Total Mantenimiento Anual 2021'!$N$7)+S239</f>
        <v>0</v>
      </c>
    </row>
    <row r="240" spans="1:20" ht="14.25">
      <c r="A240" s="6" t="s">
        <v>667</v>
      </c>
      <c r="B240" s="88"/>
      <c r="C240" s="89"/>
      <c r="D240" s="6" t="s">
        <v>668</v>
      </c>
      <c r="E240" s="89"/>
      <c r="F240" s="2" t="s">
        <v>669</v>
      </c>
      <c r="G240" s="6" t="s">
        <v>700</v>
      </c>
      <c r="H240" s="88"/>
      <c r="I240" s="88"/>
      <c r="J240" s="89"/>
      <c r="K240" s="6" t="s">
        <v>701</v>
      </c>
      <c r="L240" s="89"/>
      <c r="M240" s="6" t="s">
        <v>106</v>
      </c>
      <c r="N240" s="89"/>
      <c r="O240" s="3">
        <v>0</v>
      </c>
      <c r="P240" s="2">
        <v>0</v>
      </c>
      <c r="Q240" s="2">
        <v>0</v>
      </c>
      <c r="R240" s="2">
        <v>0</v>
      </c>
      <c r="S240" s="3">
        <v>0</v>
      </c>
      <c r="T240" s="3">
        <f>O240+(P240*'Total Mantenimiento Anual 2021'!$N$7)+(R240*'Total Mantenimiento Anual 2021'!$N$7)+S240</f>
        <v>0</v>
      </c>
    </row>
    <row r="241" spans="1:20" ht="14.25">
      <c r="A241" s="6" t="s">
        <v>667</v>
      </c>
      <c r="B241" s="88"/>
      <c r="C241" s="89"/>
      <c r="D241" s="6" t="s">
        <v>668</v>
      </c>
      <c r="E241" s="89"/>
      <c r="F241" s="2" t="s">
        <v>669</v>
      </c>
      <c r="G241" s="6" t="s">
        <v>702</v>
      </c>
      <c r="H241" s="88"/>
      <c r="I241" s="88"/>
      <c r="J241" s="89"/>
      <c r="K241" s="6" t="s">
        <v>703</v>
      </c>
      <c r="L241" s="89"/>
      <c r="M241" s="6" t="s">
        <v>106</v>
      </c>
      <c r="N241" s="89"/>
      <c r="O241" s="3">
        <v>0</v>
      </c>
      <c r="P241" s="2">
        <v>0</v>
      </c>
      <c r="Q241" s="2">
        <v>0</v>
      </c>
      <c r="R241" s="2">
        <v>0</v>
      </c>
      <c r="S241" s="3">
        <v>0</v>
      </c>
      <c r="T241" s="3">
        <f>O241+(P241*'Total Mantenimiento Anual 2021'!$N$7)+(R241*'Total Mantenimiento Anual 2021'!$N$7)+S241</f>
        <v>0</v>
      </c>
    </row>
    <row r="242" spans="1:20" ht="14.25">
      <c r="A242" s="6" t="s">
        <v>667</v>
      </c>
      <c r="B242" s="88"/>
      <c r="C242" s="89"/>
      <c r="D242" s="6" t="s">
        <v>668</v>
      </c>
      <c r="E242" s="89"/>
      <c r="F242" s="2" t="s">
        <v>669</v>
      </c>
      <c r="G242" s="6" t="s">
        <v>704</v>
      </c>
      <c r="H242" s="88"/>
      <c r="I242" s="88"/>
      <c r="J242" s="89"/>
      <c r="K242" s="6" t="s">
        <v>705</v>
      </c>
      <c r="L242" s="89"/>
      <c r="M242" s="6" t="s">
        <v>106</v>
      </c>
      <c r="N242" s="89"/>
      <c r="O242" s="3">
        <v>0</v>
      </c>
      <c r="P242" s="2">
        <v>0</v>
      </c>
      <c r="Q242" s="2">
        <v>0</v>
      </c>
      <c r="R242" s="2">
        <v>0</v>
      </c>
      <c r="S242" s="3">
        <v>0</v>
      </c>
      <c r="T242" s="3">
        <f>O242+(P242*'Total Mantenimiento Anual 2021'!$N$7)+(R242*'Total Mantenimiento Anual 2021'!$N$7)+S242</f>
        <v>0</v>
      </c>
    </row>
    <row r="243" spans="1:20" ht="14.25">
      <c r="A243" s="6" t="s">
        <v>667</v>
      </c>
      <c r="B243" s="88"/>
      <c r="C243" s="89"/>
      <c r="D243" s="6" t="s">
        <v>668</v>
      </c>
      <c r="E243" s="89"/>
      <c r="F243" s="2" t="s">
        <v>669</v>
      </c>
      <c r="G243" s="6" t="s">
        <v>706</v>
      </c>
      <c r="H243" s="88"/>
      <c r="I243" s="88"/>
      <c r="J243" s="89"/>
      <c r="K243" s="6" t="s">
        <v>707</v>
      </c>
      <c r="L243" s="89"/>
      <c r="M243" s="6" t="s">
        <v>106</v>
      </c>
      <c r="N243" s="89"/>
      <c r="O243" s="3">
        <v>0</v>
      </c>
      <c r="P243" s="2">
        <v>0</v>
      </c>
      <c r="Q243" s="2">
        <v>0</v>
      </c>
      <c r="R243" s="2">
        <v>0</v>
      </c>
      <c r="S243" s="3">
        <v>0</v>
      </c>
      <c r="T243" s="3">
        <f>O243+(P243*'Total Mantenimiento Anual 2021'!$N$7)+(R243*'Total Mantenimiento Anual 2021'!$N$7)+S243</f>
        <v>0</v>
      </c>
    </row>
    <row r="244" spans="1:20" ht="14.25">
      <c r="A244" s="6" t="s">
        <v>667</v>
      </c>
      <c r="B244" s="88"/>
      <c r="C244" s="89"/>
      <c r="D244" s="6" t="s">
        <v>676</v>
      </c>
      <c r="E244" s="89"/>
      <c r="F244" s="2" t="s">
        <v>677</v>
      </c>
      <c r="G244" s="6" t="s">
        <v>708</v>
      </c>
      <c r="H244" s="88"/>
      <c r="I244" s="88"/>
      <c r="J244" s="89"/>
      <c r="K244" s="6" t="s">
        <v>709</v>
      </c>
      <c r="L244" s="89"/>
      <c r="M244" s="6" t="s">
        <v>106</v>
      </c>
      <c r="N244" s="89"/>
      <c r="O244" s="3">
        <v>0</v>
      </c>
      <c r="P244" s="2">
        <v>0</v>
      </c>
      <c r="Q244" s="2">
        <v>0</v>
      </c>
      <c r="R244" s="2">
        <v>0</v>
      </c>
      <c r="S244" s="3">
        <v>0</v>
      </c>
      <c r="T244" s="3">
        <f>O244+(P244*'Total Mantenimiento Anual 2021'!$N$7)+(R244*'Total Mantenimiento Anual 2021'!$N$7)+S244</f>
        <v>0</v>
      </c>
    </row>
    <row r="245" spans="1:20" ht="14.25">
      <c r="A245" s="6" t="s">
        <v>710</v>
      </c>
      <c r="B245" s="88"/>
      <c r="C245" s="89"/>
      <c r="D245" s="6" t="s">
        <v>711</v>
      </c>
      <c r="E245" s="89"/>
      <c r="F245" s="2" t="s">
        <v>669</v>
      </c>
      <c r="G245" s="6" t="s">
        <v>712</v>
      </c>
      <c r="H245" s="88"/>
      <c r="I245" s="88"/>
      <c r="J245" s="89"/>
      <c r="K245" s="6" t="s">
        <v>713</v>
      </c>
      <c r="L245" s="89"/>
      <c r="M245" s="6" t="s">
        <v>239</v>
      </c>
      <c r="N245" s="89"/>
      <c r="O245" s="3">
        <v>0</v>
      </c>
      <c r="P245" s="2">
        <v>0</v>
      </c>
      <c r="Q245" s="2">
        <v>0</v>
      </c>
      <c r="R245" s="2">
        <v>0</v>
      </c>
      <c r="S245" s="3">
        <v>0</v>
      </c>
      <c r="T245" s="3">
        <f>O245+(P245*'Total Mantenimiento Anual 2021'!$N$7)+(R245*'Total Mantenimiento Anual 2021'!$N$7)+S245</f>
        <v>0</v>
      </c>
    </row>
    <row r="246" spans="1:20" ht="14.25">
      <c r="A246" s="6" t="s">
        <v>710</v>
      </c>
      <c r="B246" s="88"/>
      <c r="C246" s="89"/>
      <c r="D246" s="6" t="s">
        <v>711</v>
      </c>
      <c r="E246" s="89"/>
      <c r="F246" s="2" t="s">
        <v>669</v>
      </c>
      <c r="G246" s="6" t="s">
        <v>714</v>
      </c>
      <c r="H246" s="88"/>
      <c r="I246" s="88"/>
      <c r="J246" s="89"/>
      <c r="K246" s="6" t="s">
        <v>715</v>
      </c>
      <c r="L246" s="89"/>
      <c r="M246" s="6" t="s">
        <v>239</v>
      </c>
      <c r="N246" s="89"/>
      <c r="O246" s="3">
        <v>0</v>
      </c>
      <c r="P246" s="2">
        <v>0</v>
      </c>
      <c r="Q246" s="2">
        <v>0</v>
      </c>
      <c r="R246" s="2">
        <v>0</v>
      </c>
      <c r="S246" s="3">
        <v>0</v>
      </c>
      <c r="T246" s="3">
        <f>O246+(P246*'Total Mantenimiento Anual 2021'!$N$7)+(R246*'Total Mantenimiento Anual 2021'!$N$7)+S246</f>
        <v>0</v>
      </c>
    </row>
    <row r="247" spans="1:20" ht="14.25">
      <c r="A247" s="6" t="s">
        <v>710</v>
      </c>
      <c r="B247" s="88"/>
      <c r="C247" s="89"/>
      <c r="D247" s="6" t="s">
        <v>711</v>
      </c>
      <c r="E247" s="89"/>
      <c r="F247" s="2" t="s">
        <v>669</v>
      </c>
      <c r="G247" s="6" t="s">
        <v>716</v>
      </c>
      <c r="H247" s="88"/>
      <c r="I247" s="88"/>
      <c r="J247" s="89"/>
      <c r="K247" s="6" t="s">
        <v>717</v>
      </c>
      <c r="L247" s="89"/>
      <c r="M247" s="6" t="s">
        <v>239</v>
      </c>
      <c r="N247" s="89"/>
      <c r="O247" s="3">
        <v>0</v>
      </c>
      <c r="P247" s="2">
        <v>1</v>
      </c>
      <c r="Q247" s="2">
        <v>0</v>
      </c>
      <c r="R247" s="2">
        <v>0</v>
      </c>
      <c r="S247" s="3">
        <v>0</v>
      </c>
      <c r="T247" s="3">
        <f>O247+(P247*'Total Mantenimiento Anual 2021'!$N$7)+(R247*'Total Mantenimiento Anual 2021'!$N$7)+S247</f>
        <v>9259.2592592592591</v>
      </c>
    </row>
    <row r="248" spans="1:20" ht="14.25">
      <c r="A248" s="6" t="s">
        <v>710</v>
      </c>
      <c r="B248" s="88"/>
      <c r="C248" s="89"/>
      <c r="D248" s="6" t="s">
        <v>711</v>
      </c>
      <c r="E248" s="89"/>
      <c r="F248" s="2" t="s">
        <v>669</v>
      </c>
      <c r="G248" s="6" t="s">
        <v>718</v>
      </c>
      <c r="H248" s="88"/>
      <c r="I248" s="88"/>
      <c r="J248" s="89"/>
      <c r="K248" s="6" t="s">
        <v>719</v>
      </c>
      <c r="L248" s="89"/>
      <c r="M248" s="6" t="s">
        <v>106</v>
      </c>
      <c r="N248" s="89"/>
      <c r="O248" s="3">
        <v>0</v>
      </c>
      <c r="P248" s="2">
        <v>0</v>
      </c>
      <c r="Q248" s="2">
        <v>0</v>
      </c>
      <c r="R248" s="2">
        <v>0</v>
      </c>
      <c r="S248" s="3">
        <v>0</v>
      </c>
      <c r="T248" s="3">
        <f>O248+(P248*'Total Mantenimiento Anual 2021'!$N$7)+(R248*'Total Mantenimiento Anual 2021'!$N$7)+S248</f>
        <v>0</v>
      </c>
    </row>
    <row r="249" spans="1:20" ht="14.25">
      <c r="A249" s="6" t="s">
        <v>710</v>
      </c>
      <c r="B249" s="88"/>
      <c r="C249" s="89"/>
      <c r="D249" s="6" t="s">
        <v>711</v>
      </c>
      <c r="E249" s="89"/>
      <c r="F249" s="2" t="s">
        <v>669</v>
      </c>
      <c r="G249" s="6" t="s">
        <v>720</v>
      </c>
      <c r="H249" s="88"/>
      <c r="I249" s="88"/>
      <c r="J249" s="89"/>
      <c r="K249" s="6" t="s">
        <v>721</v>
      </c>
      <c r="L249" s="89"/>
      <c r="M249" s="6" t="s">
        <v>106</v>
      </c>
      <c r="N249" s="89"/>
      <c r="O249" s="3">
        <v>0</v>
      </c>
      <c r="P249" s="2">
        <v>0</v>
      </c>
      <c r="Q249" s="2">
        <v>0</v>
      </c>
      <c r="R249" s="2">
        <v>0</v>
      </c>
      <c r="S249" s="3">
        <v>0</v>
      </c>
      <c r="T249" s="3">
        <f>O249+(P249*'Total Mantenimiento Anual 2021'!$N$7)+(R249*'Total Mantenimiento Anual 2021'!$N$7)+S249</f>
        <v>0</v>
      </c>
    </row>
    <row r="250" spans="1:20" ht="14.25">
      <c r="A250" s="6" t="s">
        <v>710</v>
      </c>
      <c r="B250" s="88"/>
      <c r="C250" s="89"/>
      <c r="D250" s="6" t="s">
        <v>711</v>
      </c>
      <c r="E250" s="89"/>
      <c r="F250" s="2" t="s">
        <v>669</v>
      </c>
      <c r="G250" s="6" t="s">
        <v>722</v>
      </c>
      <c r="H250" s="88"/>
      <c r="I250" s="88"/>
      <c r="J250" s="89"/>
      <c r="K250" s="6" t="s">
        <v>723</v>
      </c>
      <c r="L250" s="89"/>
      <c r="M250" s="6" t="s">
        <v>106</v>
      </c>
      <c r="N250" s="89"/>
      <c r="O250" s="3">
        <v>0</v>
      </c>
      <c r="P250" s="2">
        <v>0</v>
      </c>
      <c r="Q250" s="2">
        <v>0</v>
      </c>
      <c r="R250" s="2">
        <v>0</v>
      </c>
      <c r="S250" s="3">
        <v>0</v>
      </c>
      <c r="T250" s="3">
        <f>O250+(P250*'Total Mantenimiento Anual 2021'!$N$7)+(R250*'Total Mantenimiento Anual 2021'!$N$7)+S250</f>
        <v>0</v>
      </c>
    </row>
    <row r="251" spans="1:20" ht="14.25">
      <c r="A251" s="6" t="s">
        <v>710</v>
      </c>
      <c r="B251" s="88"/>
      <c r="C251" s="89"/>
      <c r="D251" s="6" t="s">
        <v>711</v>
      </c>
      <c r="E251" s="89"/>
      <c r="F251" s="2" t="s">
        <v>669</v>
      </c>
      <c r="G251" s="6" t="s">
        <v>724</v>
      </c>
      <c r="H251" s="88"/>
      <c r="I251" s="88"/>
      <c r="J251" s="89"/>
      <c r="K251" s="6" t="s">
        <v>725</v>
      </c>
      <c r="L251" s="89"/>
      <c r="M251" s="6" t="s">
        <v>106</v>
      </c>
      <c r="N251" s="89"/>
      <c r="O251" s="3">
        <v>0</v>
      </c>
      <c r="P251" s="2">
        <v>0</v>
      </c>
      <c r="Q251" s="2">
        <v>0</v>
      </c>
      <c r="R251" s="2">
        <v>0</v>
      </c>
      <c r="S251" s="3">
        <v>0</v>
      </c>
      <c r="T251" s="3">
        <f>O251+(P251*'Total Mantenimiento Anual 2021'!$N$7)+(R251*'Total Mantenimiento Anual 2021'!$N$7)+S251</f>
        <v>0</v>
      </c>
    </row>
    <row r="252" spans="1:20" ht="14.25">
      <c r="A252" s="6" t="s">
        <v>710</v>
      </c>
      <c r="B252" s="88"/>
      <c r="C252" s="89"/>
      <c r="D252" s="6" t="s">
        <v>711</v>
      </c>
      <c r="E252" s="89"/>
      <c r="F252" s="2" t="s">
        <v>669</v>
      </c>
      <c r="G252" s="6" t="s">
        <v>726</v>
      </c>
      <c r="H252" s="88"/>
      <c r="I252" s="88"/>
      <c r="J252" s="89"/>
      <c r="K252" s="6" t="s">
        <v>727</v>
      </c>
      <c r="L252" s="89"/>
      <c r="M252" s="6" t="s">
        <v>106</v>
      </c>
      <c r="N252" s="89"/>
      <c r="O252" s="3">
        <v>0</v>
      </c>
      <c r="P252" s="2">
        <v>0</v>
      </c>
      <c r="Q252" s="2">
        <v>0</v>
      </c>
      <c r="R252" s="2">
        <v>0</v>
      </c>
      <c r="S252" s="3">
        <v>0</v>
      </c>
      <c r="T252" s="3">
        <f>O252+(P252*'Total Mantenimiento Anual 2021'!$N$7)+(R252*'Total Mantenimiento Anual 2021'!$N$7)+S252</f>
        <v>0</v>
      </c>
    </row>
    <row r="253" spans="1:20" ht="14.25">
      <c r="A253" s="6" t="s">
        <v>728</v>
      </c>
      <c r="B253" s="88"/>
      <c r="C253" s="89"/>
      <c r="D253" s="6" t="s">
        <v>729</v>
      </c>
      <c r="E253" s="89"/>
      <c r="F253" s="2" t="s">
        <v>1504</v>
      </c>
      <c r="G253" s="6" t="s">
        <v>730</v>
      </c>
      <c r="H253" s="88"/>
      <c r="I253" s="88"/>
      <c r="J253" s="89"/>
      <c r="K253" s="6" t="s">
        <v>731</v>
      </c>
      <c r="L253" s="89"/>
      <c r="M253" s="6" t="s">
        <v>239</v>
      </c>
      <c r="N253" s="89"/>
      <c r="O253" s="3">
        <v>0</v>
      </c>
      <c r="P253" s="2">
        <v>0</v>
      </c>
      <c r="Q253" s="2">
        <v>0</v>
      </c>
      <c r="R253" s="2">
        <v>0</v>
      </c>
      <c r="S253" s="3">
        <v>0</v>
      </c>
      <c r="T253" s="3">
        <f>O253+(P253*'Total Mantenimiento Anual 2021'!$N$7)+(R253*'Total Mantenimiento Anual 2021'!$N$7)+S253</f>
        <v>0</v>
      </c>
    </row>
    <row r="254" spans="1:20" ht="14.25">
      <c r="A254" s="6" t="s">
        <v>732</v>
      </c>
      <c r="B254" s="88"/>
      <c r="C254" s="89"/>
      <c r="D254" s="6" t="s">
        <v>733</v>
      </c>
      <c r="E254" s="89"/>
      <c r="F254" s="2" t="s">
        <v>734</v>
      </c>
      <c r="G254" s="6" t="s">
        <v>735</v>
      </c>
      <c r="H254" s="88"/>
      <c r="I254" s="88"/>
      <c r="J254" s="89"/>
      <c r="K254" s="6" t="s">
        <v>736</v>
      </c>
      <c r="L254" s="89"/>
      <c r="M254" s="6" t="s">
        <v>23</v>
      </c>
      <c r="N254" s="89"/>
      <c r="O254" s="3">
        <v>0</v>
      </c>
      <c r="P254" s="2">
        <v>1</v>
      </c>
      <c r="Q254" s="2">
        <v>0</v>
      </c>
      <c r="R254" s="2">
        <v>0</v>
      </c>
      <c r="S254" s="3">
        <v>0</v>
      </c>
      <c r="T254" s="3">
        <f>O254+(P254*'Total Mantenimiento Anual 2021'!$N$7)+(R254*'Total Mantenimiento Anual 2021'!$N$7)+S254</f>
        <v>9259.2592592592591</v>
      </c>
    </row>
    <row r="255" spans="1:20" ht="14.25">
      <c r="A255" s="6" t="s">
        <v>732</v>
      </c>
      <c r="B255" s="88"/>
      <c r="C255" s="89"/>
      <c r="D255" s="6" t="s">
        <v>737</v>
      </c>
      <c r="E255" s="89"/>
      <c r="F255" s="2" t="s">
        <v>169</v>
      </c>
      <c r="G255" s="6" t="s">
        <v>738</v>
      </c>
      <c r="H255" s="88"/>
      <c r="I255" s="88"/>
      <c r="J255" s="89"/>
      <c r="K255" s="6" t="s">
        <v>739</v>
      </c>
      <c r="L255" s="89"/>
      <c r="M255" s="6" t="s">
        <v>23</v>
      </c>
      <c r="N255" s="89"/>
      <c r="O255" s="3">
        <v>0</v>
      </c>
      <c r="P255" s="2">
        <v>1</v>
      </c>
      <c r="Q255" s="2">
        <v>0</v>
      </c>
      <c r="R255" s="2">
        <v>0</v>
      </c>
      <c r="S255" s="3">
        <v>0</v>
      </c>
      <c r="T255" s="3">
        <f>O255+(P255*'Total Mantenimiento Anual 2021'!$N$7)+(R255*'Total Mantenimiento Anual 2021'!$N$7)+S255</f>
        <v>9259.2592592592591</v>
      </c>
    </row>
    <row r="256" spans="1:20" ht="14.25">
      <c r="A256" s="6" t="s">
        <v>740</v>
      </c>
      <c r="B256" s="88"/>
      <c r="C256" s="89"/>
      <c r="D256" s="6" t="s">
        <v>741</v>
      </c>
      <c r="E256" s="89"/>
      <c r="F256" s="2" t="s">
        <v>742</v>
      </c>
      <c r="G256" s="6" t="s">
        <v>743</v>
      </c>
      <c r="H256" s="88"/>
      <c r="I256" s="88"/>
      <c r="J256" s="89"/>
      <c r="K256" s="6" t="s">
        <v>744</v>
      </c>
      <c r="L256" s="89"/>
      <c r="M256" s="6" t="s">
        <v>23</v>
      </c>
      <c r="N256" s="89"/>
      <c r="O256" s="3">
        <v>0</v>
      </c>
      <c r="P256" s="2">
        <v>1</v>
      </c>
      <c r="Q256" s="2">
        <v>0</v>
      </c>
      <c r="R256" s="2">
        <v>0</v>
      </c>
      <c r="S256" s="3">
        <v>0</v>
      </c>
      <c r="T256" s="3">
        <f>O256+(P256*'Total Mantenimiento Anual 2021'!$N$7)+(R256*'Total Mantenimiento Anual 2021'!$N$7)+S256</f>
        <v>9259.2592592592591</v>
      </c>
    </row>
    <row r="257" spans="1:20" ht="14.25">
      <c r="A257" s="6" t="s">
        <v>740</v>
      </c>
      <c r="B257" s="88"/>
      <c r="C257" s="89"/>
      <c r="D257" s="6" t="s">
        <v>741</v>
      </c>
      <c r="E257" s="89"/>
      <c r="F257" s="2" t="s">
        <v>742</v>
      </c>
      <c r="G257" s="6" t="s">
        <v>745</v>
      </c>
      <c r="H257" s="88"/>
      <c r="I257" s="88"/>
      <c r="J257" s="89"/>
      <c r="K257" s="6" t="s">
        <v>746</v>
      </c>
      <c r="L257" s="89"/>
      <c r="M257" s="6" t="s">
        <v>23</v>
      </c>
      <c r="N257" s="89"/>
      <c r="O257" s="3">
        <v>0</v>
      </c>
      <c r="P257" s="2">
        <v>1</v>
      </c>
      <c r="Q257" s="2">
        <v>0</v>
      </c>
      <c r="R257" s="2">
        <v>0</v>
      </c>
      <c r="S257" s="3">
        <v>0</v>
      </c>
      <c r="T257" s="3">
        <f>O257+(P257*'Total Mantenimiento Anual 2021'!$N$7)+(R257*'Total Mantenimiento Anual 2021'!$N$7)+S257</f>
        <v>9259.2592592592591</v>
      </c>
    </row>
    <row r="258" spans="1:20" ht="14.25">
      <c r="A258" s="6" t="s">
        <v>740</v>
      </c>
      <c r="B258" s="88"/>
      <c r="C258" s="89"/>
      <c r="D258" s="6" t="s">
        <v>741</v>
      </c>
      <c r="E258" s="89"/>
      <c r="F258" s="2" t="s">
        <v>742</v>
      </c>
      <c r="G258" s="6" t="s">
        <v>747</v>
      </c>
      <c r="H258" s="88"/>
      <c r="I258" s="88"/>
      <c r="J258" s="89"/>
      <c r="K258" s="6" t="s">
        <v>748</v>
      </c>
      <c r="L258" s="89"/>
      <c r="M258" s="6" t="s">
        <v>23</v>
      </c>
      <c r="N258" s="89"/>
      <c r="O258" s="3">
        <v>0</v>
      </c>
      <c r="P258" s="2">
        <v>1</v>
      </c>
      <c r="Q258" s="2">
        <v>0</v>
      </c>
      <c r="R258" s="2">
        <v>0</v>
      </c>
      <c r="S258" s="3">
        <v>0</v>
      </c>
      <c r="T258" s="3">
        <f>O258+(P258*'Total Mantenimiento Anual 2021'!$N$7)+(R258*'Total Mantenimiento Anual 2021'!$N$7)+S258</f>
        <v>9259.2592592592591</v>
      </c>
    </row>
    <row r="259" spans="1:20" ht="28.5">
      <c r="A259" s="6" t="s">
        <v>749</v>
      </c>
      <c r="B259" s="88"/>
      <c r="C259" s="89"/>
      <c r="D259" s="6" t="s">
        <v>750</v>
      </c>
      <c r="E259" s="89"/>
      <c r="F259" s="2" t="s">
        <v>751</v>
      </c>
      <c r="G259" s="6" t="s">
        <v>752</v>
      </c>
      <c r="H259" s="88"/>
      <c r="I259" s="88"/>
      <c r="J259" s="89"/>
      <c r="K259" s="6" t="s">
        <v>753</v>
      </c>
      <c r="L259" s="89"/>
      <c r="M259" s="6" t="s">
        <v>30</v>
      </c>
      <c r="N259" s="89"/>
      <c r="O259" s="3">
        <v>0</v>
      </c>
      <c r="P259" s="2">
        <v>0</v>
      </c>
      <c r="Q259" s="2">
        <v>0</v>
      </c>
      <c r="R259" s="2">
        <v>0</v>
      </c>
      <c r="S259" s="3">
        <v>0</v>
      </c>
      <c r="T259" s="3">
        <f>O259+(P259*'Total Mantenimiento Anual 2021'!$N$7)+(R259*'Total Mantenimiento Anual 2021'!$N$7)+S259</f>
        <v>0</v>
      </c>
    </row>
    <row r="260" spans="1:20" ht="14.25">
      <c r="A260" s="6" t="s">
        <v>754</v>
      </c>
      <c r="B260" s="88"/>
      <c r="C260" s="89"/>
      <c r="D260" s="6" t="s">
        <v>755</v>
      </c>
      <c r="E260" s="89"/>
      <c r="F260" s="2" t="s">
        <v>756</v>
      </c>
      <c r="G260" s="6" t="s">
        <v>757</v>
      </c>
      <c r="H260" s="88"/>
      <c r="I260" s="88"/>
      <c r="J260" s="89"/>
      <c r="K260" s="6" t="s">
        <v>758</v>
      </c>
      <c r="L260" s="89"/>
      <c r="M260" s="6" t="s">
        <v>40</v>
      </c>
      <c r="N260" s="89"/>
      <c r="O260" s="3">
        <v>0</v>
      </c>
      <c r="P260" s="2">
        <v>0</v>
      </c>
      <c r="Q260" s="2">
        <v>0</v>
      </c>
      <c r="R260" s="2">
        <v>0</v>
      </c>
      <c r="S260" s="3">
        <v>0</v>
      </c>
      <c r="T260" s="3">
        <f>O260+(P260*'Total Mantenimiento Anual 2021'!$N$7)+(R260*'Total Mantenimiento Anual 2021'!$N$7)+S260</f>
        <v>0</v>
      </c>
    </row>
    <row r="261" spans="1:20" ht="14.25">
      <c r="A261" s="6" t="s">
        <v>759</v>
      </c>
      <c r="B261" s="88"/>
      <c r="C261" s="89"/>
      <c r="D261" s="6" t="s">
        <v>760</v>
      </c>
      <c r="E261" s="89"/>
      <c r="F261" s="2" t="s">
        <v>761</v>
      </c>
      <c r="G261" s="6" t="s">
        <v>762</v>
      </c>
      <c r="H261" s="88"/>
      <c r="I261" s="88"/>
      <c r="J261" s="89"/>
      <c r="K261" s="6" t="s">
        <v>763</v>
      </c>
      <c r="L261" s="89"/>
      <c r="M261" s="6" t="s">
        <v>40</v>
      </c>
      <c r="N261" s="89"/>
      <c r="O261" s="3">
        <v>0</v>
      </c>
      <c r="P261" s="2">
        <v>0</v>
      </c>
      <c r="Q261" s="2">
        <v>0</v>
      </c>
      <c r="R261" s="2">
        <v>0</v>
      </c>
      <c r="S261" s="3">
        <v>0</v>
      </c>
      <c r="T261" s="3">
        <f>O261+(P261*'Total Mantenimiento Anual 2021'!$N$7)+(R261*'Total Mantenimiento Anual 2021'!$N$7)+S261</f>
        <v>0</v>
      </c>
    </row>
    <row r="262" spans="1:20" ht="14.25">
      <c r="A262" s="6" t="s">
        <v>759</v>
      </c>
      <c r="B262" s="88"/>
      <c r="C262" s="89"/>
      <c r="D262" s="6" t="s">
        <v>760</v>
      </c>
      <c r="E262" s="89"/>
      <c r="F262" s="2" t="s">
        <v>761</v>
      </c>
      <c r="G262" s="6" t="s">
        <v>764</v>
      </c>
      <c r="H262" s="88"/>
      <c r="I262" s="88"/>
      <c r="J262" s="89"/>
      <c r="K262" s="6" t="s">
        <v>765</v>
      </c>
      <c r="L262" s="89"/>
      <c r="M262" s="6" t="s">
        <v>40</v>
      </c>
      <c r="N262" s="89"/>
      <c r="O262" s="3">
        <v>0</v>
      </c>
      <c r="P262" s="2">
        <v>0</v>
      </c>
      <c r="Q262" s="2">
        <v>0</v>
      </c>
      <c r="R262" s="2">
        <v>0</v>
      </c>
      <c r="S262" s="3">
        <v>0</v>
      </c>
      <c r="T262" s="3">
        <f>O262+(P262*'Total Mantenimiento Anual 2021'!$N$7)+(R262*'Total Mantenimiento Anual 2021'!$N$7)+S262</f>
        <v>0</v>
      </c>
    </row>
    <row r="263" spans="1:20" ht="14.25">
      <c r="A263" s="6" t="s">
        <v>766</v>
      </c>
      <c r="B263" s="88"/>
      <c r="C263" s="89"/>
      <c r="D263" s="6" t="s">
        <v>767</v>
      </c>
      <c r="E263" s="89"/>
      <c r="F263" s="2" t="s">
        <v>768</v>
      </c>
      <c r="G263" s="6" t="s">
        <v>769</v>
      </c>
      <c r="H263" s="88"/>
      <c r="I263" s="88"/>
      <c r="J263" s="89"/>
      <c r="K263" s="6" t="s">
        <v>770</v>
      </c>
      <c r="L263" s="89"/>
      <c r="M263" s="6" t="s">
        <v>23</v>
      </c>
      <c r="N263" s="89"/>
      <c r="O263" s="3">
        <v>0</v>
      </c>
      <c r="P263" s="2">
        <v>0</v>
      </c>
      <c r="Q263" s="2">
        <v>0</v>
      </c>
      <c r="R263" s="2">
        <v>0</v>
      </c>
      <c r="S263" s="3">
        <v>0</v>
      </c>
      <c r="T263" s="3">
        <f>O263+(P263*'Total Mantenimiento Anual 2021'!$N$7)+(R263*'Total Mantenimiento Anual 2021'!$N$7)+S263</f>
        <v>0</v>
      </c>
    </row>
    <row r="264" spans="1:20" ht="14.25">
      <c r="A264" s="6" t="s">
        <v>771</v>
      </c>
      <c r="B264" s="88"/>
      <c r="C264" s="89"/>
      <c r="D264" s="6" t="s">
        <v>772</v>
      </c>
      <c r="E264" s="89"/>
      <c r="F264" s="2" t="s">
        <v>38</v>
      </c>
      <c r="G264" s="6" t="s">
        <v>773</v>
      </c>
      <c r="H264" s="88"/>
      <c r="I264" s="88"/>
      <c r="J264" s="89"/>
      <c r="K264" s="6" t="s">
        <v>774</v>
      </c>
      <c r="L264" s="89"/>
      <c r="M264" s="6" t="s">
        <v>40</v>
      </c>
      <c r="N264" s="89"/>
      <c r="O264" s="3">
        <v>0</v>
      </c>
      <c r="P264" s="2">
        <v>0</v>
      </c>
      <c r="Q264" s="2">
        <v>0</v>
      </c>
      <c r="R264" s="2">
        <v>0</v>
      </c>
      <c r="S264" s="3">
        <v>0</v>
      </c>
      <c r="T264" s="3">
        <f>O264+(P264*'Total Mantenimiento Anual 2021'!$N$7)+(R264*'Total Mantenimiento Anual 2021'!$N$7)+S264</f>
        <v>0</v>
      </c>
    </row>
    <row r="265" spans="1:20" ht="14.25">
      <c r="A265" s="6" t="s">
        <v>775</v>
      </c>
      <c r="B265" s="88"/>
      <c r="C265" s="89"/>
      <c r="D265" s="6" t="s">
        <v>776</v>
      </c>
      <c r="E265" s="89"/>
      <c r="F265" s="2" t="s">
        <v>777</v>
      </c>
      <c r="G265" s="6" t="s">
        <v>778</v>
      </c>
      <c r="H265" s="88"/>
      <c r="I265" s="88"/>
      <c r="J265" s="89"/>
      <c r="K265" s="6" t="s">
        <v>779</v>
      </c>
      <c r="L265" s="89"/>
      <c r="M265" s="6" t="s">
        <v>23</v>
      </c>
      <c r="N265" s="89"/>
      <c r="O265" s="3">
        <v>0</v>
      </c>
      <c r="P265" s="2">
        <v>0</v>
      </c>
      <c r="Q265" s="2">
        <v>0</v>
      </c>
      <c r="R265" s="2">
        <v>0</v>
      </c>
      <c r="S265" s="3">
        <v>0</v>
      </c>
      <c r="T265" s="3">
        <f>O265+(P265*'Total Mantenimiento Anual 2021'!$N$7)+(R265*'Total Mantenimiento Anual 2021'!$N$7)+S265</f>
        <v>0</v>
      </c>
    </row>
    <row r="266" spans="1:20" ht="14.25">
      <c r="A266" s="6" t="s">
        <v>780</v>
      </c>
      <c r="B266" s="88"/>
      <c r="C266" s="89"/>
      <c r="D266" s="6" t="s">
        <v>781</v>
      </c>
      <c r="E266" s="89"/>
      <c r="F266" s="2" t="s">
        <v>782</v>
      </c>
      <c r="G266" s="6" t="s">
        <v>783</v>
      </c>
      <c r="H266" s="88"/>
      <c r="I266" s="88"/>
      <c r="J266" s="89"/>
      <c r="K266" s="6" t="s">
        <v>784</v>
      </c>
      <c r="L266" s="89"/>
      <c r="M266" s="6" t="s">
        <v>23</v>
      </c>
      <c r="N266" s="89"/>
      <c r="O266" s="3">
        <v>0</v>
      </c>
      <c r="P266" s="2">
        <v>0</v>
      </c>
      <c r="Q266" s="2">
        <v>0</v>
      </c>
      <c r="R266" s="2">
        <v>0</v>
      </c>
      <c r="S266" s="3">
        <v>0</v>
      </c>
      <c r="T266" s="3">
        <f>O266+(P266*'Total Mantenimiento Anual 2021'!$N$7)+(R266*'Total Mantenimiento Anual 2021'!$N$7)+S266</f>
        <v>0</v>
      </c>
    </row>
    <row r="267" spans="1:20" ht="28.5">
      <c r="A267" s="6" t="s">
        <v>780</v>
      </c>
      <c r="B267" s="88"/>
      <c r="C267" s="89"/>
      <c r="D267" s="6" t="s">
        <v>785</v>
      </c>
      <c r="E267" s="89"/>
      <c r="F267" s="2" t="s">
        <v>792</v>
      </c>
      <c r="G267" s="6" t="s">
        <v>787</v>
      </c>
      <c r="H267" s="88"/>
      <c r="I267" s="88"/>
      <c r="J267" s="89"/>
      <c r="K267" s="6" t="s">
        <v>788</v>
      </c>
      <c r="L267" s="89"/>
      <c r="M267" s="6" t="s">
        <v>23</v>
      </c>
      <c r="N267" s="89"/>
      <c r="O267" s="3">
        <v>0</v>
      </c>
      <c r="P267" s="2">
        <v>0</v>
      </c>
      <c r="Q267" s="2">
        <v>0</v>
      </c>
      <c r="R267" s="2">
        <v>0</v>
      </c>
      <c r="S267" s="3">
        <v>0</v>
      </c>
      <c r="T267" s="3">
        <f>O267+(P267*'Total Mantenimiento Anual 2021'!$N$7)+(R267*'Total Mantenimiento Anual 2021'!$N$7)+S267</f>
        <v>0</v>
      </c>
    </row>
    <row r="268" spans="1:20" ht="28.5">
      <c r="A268" s="6" t="s">
        <v>780</v>
      </c>
      <c r="B268" s="88"/>
      <c r="C268" s="89"/>
      <c r="D268" s="6" t="s">
        <v>789</v>
      </c>
      <c r="E268" s="89"/>
      <c r="F268" s="2" t="s">
        <v>792</v>
      </c>
      <c r="G268" s="6" t="s">
        <v>790</v>
      </c>
      <c r="H268" s="88"/>
      <c r="I268" s="88"/>
      <c r="J268" s="89"/>
      <c r="K268" s="6" t="s">
        <v>791</v>
      </c>
      <c r="L268" s="89"/>
      <c r="M268" s="6" t="s">
        <v>23</v>
      </c>
      <c r="N268" s="89"/>
      <c r="O268" s="3">
        <v>0</v>
      </c>
      <c r="P268" s="2">
        <v>0</v>
      </c>
      <c r="Q268" s="2">
        <v>0</v>
      </c>
      <c r="R268" s="2">
        <v>0</v>
      </c>
      <c r="S268" s="3">
        <v>0</v>
      </c>
      <c r="T268" s="3">
        <f>O268+(P268*'Total Mantenimiento Anual 2021'!$N$7)+(R268*'Total Mantenimiento Anual 2021'!$N$7)+S268</f>
        <v>0</v>
      </c>
    </row>
    <row r="269" spans="1:20" ht="28.5">
      <c r="A269" s="6" t="s">
        <v>780</v>
      </c>
      <c r="B269" s="88"/>
      <c r="C269" s="89"/>
      <c r="D269" s="6" t="s">
        <v>789</v>
      </c>
      <c r="E269" s="89"/>
      <c r="F269" s="2" t="s">
        <v>792</v>
      </c>
      <c r="G269" s="6" t="s">
        <v>793</v>
      </c>
      <c r="H269" s="88"/>
      <c r="I269" s="88"/>
      <c r="J269" s="89"/>
      <c r="K269" s="6" t="s">
        <v>794</v>
      </c>
      <c r="L269" s="89"/>
      <c r="M269" s="6" t="s">
        <v>23</v>
      </c>
      <c r="N269" s="89"/>
      <c r="O269" s="3">
        <v>0</v>
      </c>
      <c r="P269" s="2">
        <v>0</v>
      </c>
      <c r="Q269" s="2">
        <v>0</v>
      </c>
      <c r="R269" s="2">
        <v>0</v>
      </c>
      <c r="S269" s="3">
        <v>0</v>
      </c>
      <c r="T269" s="3">
        <f>O269+(P269*'Total Mantenimiento Anual 2021'!$N$7)+(R269*'Total Mantenimiento Anual 2021'!$N$7)+S269</f>
        <v>0</v>
      </c>
    </row>
    <row r="270" spans="1:20" ht="28.5">
      <c r="A270" s="6" t="s">
        <v>780</v>
      </c>
      <c r="B270" s="88"/>
      <c r="C270" s="89"/>
      <c r="D270" s="6" t="s">
        <v>789</v>
      </c>
      <c r="E270" s="89"/>
      <c r="F270" s="2" t="s">
        <v>792</v>
      </c>
      <c r="G270" s="6" t="s">
        <v>795</v>
      </c>
      <c r="H270" s="88"/>
      <c r="I270" s="88"/>
      <c r="J270" s="89"/>
      <c r="K270" s="6" t="s">
        <v>796</v>
      </c>
      <c r="L270" s="89"/>
      <c r="M270" s="6" t="s">
        <v>23</v>
      </c>
      <c r="N270" s="89"/>
      <c r="O270" s="3">
        <v>0</v>
      </c>
      <c r="P270" s="2">
        <v>0</v>
      </c>
      <c r="Q270" s="2">
        <v>0</v>
      </c>
      <c r="R270" s="2">
        <v>0</v>
      </c>
      <c r="S270" s="3">
        <v>0</v>
      </c>
      <c r="T270" s="3">
        <f>O270+(P270*'Total Mantenimiento Anual 2021'!$N$7)+(R270*'Total Mantenimiento Anual 2021'!$N$7)+S270</f>
        <v>0</v>
      </c>
    </row>
    <row r="271" spans="1:20" ht="28.5">
      <c r="A271" s="6" t="s">
        <v>780</v>
      </c>
      <c r="B271" s="88"/>
      <c r="C271" s="89"/>
      <c r="D271" s="6" t="s">
        <v>789</v>
      </c>
      <c r="E271" s="89"/>
      <c r="F271" s="2" t="s">
        <v>792</v>
      </c>
      <c r="G271" s="6" t="s">
        <v>797</v>
      </c>
      <c r="H271" s="88"/>
      <c r="I271" s="88"/>
      <c r="J271" s="89"/>
      <c r="K271" s="6" t="s">
        <v>798</v>
      </c>
      <c r="L271" s="89"/>
      <c r="M271" s="6" t="s">
        <v>23</v>
      </c>
      <c r="N271" s="89"/>
      <c r="O271" s="3">
        <v>7531553</v>
      </c>
      <c r="P271" s="2">
        <v>0</v>
      </c>
      <c r="Q271" s="2">
        <v>1</v>
      </c>
      <c r="R271" s="2">
        <v>1</v>
      </c>
      <c r="S271" s="3">
        <v>0</v>
      </c>
      <c r="T271" s="3">
        <f>O271+(P271*'Total Mantenimiento Anual 2021'!$N$7)+(R271*'Total Mantenimiento Anual 2021'!$N$7)+S271</f>
        <v>7540812.2592592593</v>
      </c>
    </row>
    <row r="272" spans="1:20" ht="14.25">
      <c r="A272" s="6" t="s">
        <v>780</v>
      </c>
      <c r="B272" s="88"/>
      <c r="C272" s="89"/>
      <c r="D272" s="6" t="s">
        <v>799</v>
      </c>
      <c r="E272" s="89"/>
      <c r="F272" s="2" t="s">
        <v>782</v>
      </c>
      <c r="G272" s="6" t="s">
        <v>800</v>
      </c>
      <c r="H272" s="88"/>
      <c r="I272" s="88"/>
      <c r="J272" s="89"/>
      <c r="K272" s="6" t="s">
        <v>801</v>
      </c>
      <c r="L272" s="89"/>
      <c r="M272" s="6" t="s">
        <v>30</v>
      </c>
      <c r="N272" s="89"/>
      <c r="O272" s="3">
        <v>0</v>
      </c>
      <c r="P272" s="2">
        <v>0</v>
      </c>
      <c r="Q272" s="2">
        <v>0</v>
      </c>
      <c r="R272" s="2">
        <v>0</v>
      </c>
      <c r="S272" s="3">
        <v>0</v>
      </c>
      <c r="T272" s="3">
        <f>O272+(P272*'Total Mantenimiento Anual 2021'!$N$7)+(R272*'Total Mantenimiento Anual 2021'!$N$7)+S272</f>
        <v>0</v>
      </c>
    </row>
    <row r="273" spans="1:20" ht="14.25">
      <c r="A273" s="6" t="s">
        <v>780</v>
      </c>
      <c r="B273" s="88"/>
      <c r="C273" s="89"/>
      <c r="D273" s="6" t="s">
        <v>799</v>
      </c>
      <c r="E273" s="89"/>
      <c r="F273" s="2" t="s">
        <v>782</v>
      </c>
      <c r="G273" s="6" t="s">
        <v>802</v>
      </c>
      <c r="H273" s="88"/>
      <c r="I273" s="88"/>
      <c r="J273" s="89"/>
      <c r="K273" s="6" t="s">
        <v>803</v>
      </c>
      <c r="L273" s="89"/>
      <c r="M273" s="6" t="s">
        <v>30</v>
      </c>
      <c r="N273" s="89"/>
      <c r="O273" s="3">
        <v>0</v>
      </c>
      <c r="P273" s="2">
        <v>0</v>
      </c>
      <c r="Q273" s="2">
        <v>0</v>
      </c>
      <c r="R273" s="2">
        <v>0</v>
      </c>
      <c r="S273" s="3">
        <v>0</v>
      </c>
      <c r="T273" s="3">
        <f>O273+(P273*'Total Mantenimiento Anual 2021'!$N$7)+(R273*'Total Mantenimiento Anual 2021'!$N$7)+S273</f>
        <v>0</v>
      </c>
    </row>
    <row r="274" spans="1:20" ht="14.25">
      <c r="A274" s="6" t="s">
        <v>804</v>
      </c>
      <c r="B274" s="88"/>
      <c r="C274" s="89"/>
      <c r="D274" s="6" t="s">
        <v>805</v>
      </c>
      <c r="E274" s="89"/>
      <c r="F274" s="2" t="s">
        <v>169</v>
      </c>
      <c r="G274" s="6" t="s">
        <v>806</v>
      </c>
      <c r="H274" s="88"/>
      <c r="I274" s="88"/>
      <c r="J274" s="89"/>
      <c r="K274" s="6" t="s">
        <v>807</v>
      </c>
      <c r="L274" s="89"/>
      <c r="M274" s="6" t="s">
        <v>23</v>
      </c>
      <c r="N274" s="89"/>
      <c r="O274" s="3">
        <v>0</v>
      </c>
      <c r="P274" s="2">
        <v>0</v>
      </c>
      <c r="Q274" s="2">
        <v>0</v>
      </c>
      <c r="R274" s="2">
        <v>0</v>
      </c>
      <c r="S274" s="3">
        <v>0</v>
      </c>
      <c r="T274" s="3">
        <f>O274+(P274*'Total Mantenimiento Anual 2021'!$N$7)+(R274*'Total Mantenimiento Anual 2021'!$N$7)+S274</f>
        <v>0</v>
      </c>
    </row>
    <row r="275" spans="1:20" ht="14.25">
      <c r="A275" s="6" t="s">
        <v>804</v>
      </c>
      <c r="B275" s="88"/>
      <c r="C275" s="89"/>
      <c r="D275" s="6" t="s">
        <v>808</v>
      </c>
      <c r="E275" s="89"/>
      <c r="F275" s="2" t="s">
        <v>169</v>
      </c>
      <c r="G275" s="6" t="s">
        <v>809</v>
      </c>
      <c r="H275" s="88"/>
      <c r="I275" s="88"/>
      <c r="J275" s="89"/>
      <c r="K275" s="6" t="s">
        <v>810</v>
      </c>
      <c r="L275" s="89"/>
      <c r="M275" s="6" t="s">
        <v>23</v>
      </c>
      <c r="N275" s="89"/>
      <c r="O275" s="3">
        <v>0</v>
      </c>
      <c r="P275" s="2">
        <v>0</v>
      </c>
      <c r="Q275" s="2">
        <v>0</v>
      </c>
      <c r="R275" s="2">
        <v>0</v>
      </c>
      <c r="S275" s="3">
        <v>0</v>
      </c>
      <c r="T275" s="3">
        <f>O275+(P275*'Total Mantenimiento Anual 2021'!$N$7)+(R275*'Total Mantenimiento Anual 2021'!$N$7)+S275</f>
        <v>0</v>
      </c>
    </row>
    <row r="276" spans="1:20" ht="14.25">
      <c r="A276" s="6" t="s">
        <v>811</v>
      </c>
      <c r="B276" s="88"/>
      <c r="C276" s="89"/>
      <c r="D276" s="6" t="s">
        <v>812</v>
      </c>
      <c r="E276" s="89"/>
      <c r="F276" s="2" t="s">
        <v>20</v>
      </c>
      <c r="G276" s="6" t="s">
        <v>813</v>
      </c>
      <c r="H276" s="88"/>
      <c r="I276" s="88"/>
      <c r="J276" s="89"/>
      <c r="K276" s="6" t="s">
        <v>814</v>
      </c>
      <c r="L276" s="89"/>
      <c r="M276" s="6" t="s">
        <v>23</v>
      </c>
      <c r="N276" s="89"/>
      <c r="O276" s="3">
        <v>0</v>
      </c>
      <c r="P276" s="2">
        <v>0</v>
      </c>
      <c r="Q276" s="2">
        <v>0</v>
      </c>
      <c r="R276" s="2">
        <v>0</v>
      </c>
      <c r="S276" s="3">
        <v>0</v>
      </c>
      <c r="T276" s="3">
        <f>O276+(P276*'Total Mantenimiento Anual 2021'!$N$7)+(R276*'Total Mantenimiento Anual 2021'!$N$7)+S276</f>
        <v>0</v>
      </c>
    </row>
    <row r="277" spans="1:20" ht="14.25">
      <c r="A277" s="6" t="s">
        <v>811</v>
      </c>
      <c r="B277" s="88"/>
      <c r="C277" s="89"/>
      <c r="D277" s="6" t="s">
        <v>812</v>
      </c>
      <c r="E277" s="89"/>
      <c r="F277" s="2" t="s">
        <v>20</v>
      </c>
      <c r="G277" s="6" t="s">
        <v>815</v>
      </c>
      <c r="H277" s="88"/>
      <c r="I277" s="88"/>
      <c r="J277" s="89"/>
      <c r="K277" s="6" t="s">
        <v>816</v>
      </c>
      <c r="L277" s="89"/>
      <c r="M277" s="6" t="s">
        <v>23</v>
      </c>
      <c r="N277" s="89"/>
      <c r="O277" s="3">
        <v>0</v>
      </c>
      <c r="P277" s="2">
        <v>0</v>
      </c>
      <c r="Q277" s="2">
        <v>0</v>
      </c>
      <c r="R277" s="2">
        <v>0</v>
      </c>
      <c r="S277" s="3">
        <v>0</v>
      </c>
      <c r="T277" s="3">
        <f>O277+(P277*'Total Mantenimiento Anual 2021'!$N$7)+(R277*'Total Mantenimiento Anual 2021'!$N$7)+S277</f>
        <v>0</v>
      </c>
    </row>
    <row r="278" spans="1:20" ht="14.25">
      <c r="A278" s="6" t="s">
        <v>811</v>
      </c>
      <c r="B278" s="88"/>
      <c r="C278" s="89"/>
      <c r="D278" s="6" t="s">
        <v>812</v>
      </c>
      <c r="E278" s="89"/>
      <c r="F278" s="2" t="s">
        <v>20</v>
      </c>
      <c r="G278" s="6" t="s">
        <v>817</v>
      </c>
      <c r="H278" s="88"/>
      <c r="I278" s="88"/>
      <c r="J278" s="89"/>
      <c r="K278" s="6" t="s">
        <v>818</v>
      </c>
      <c r="L278" s="89"/>
      <c r="M278" s="6" t="s">
        <v>23</v>
      </c>
      <c r="N278" s="89"/>
      <c r="O278" s="3">
        <v>0</v>
      </c>
      <c r="P278" s="2">
        <v>0</v>
      </c>
      <c r="Q278" s="2">
        <v>0</v>
      </c>
      <c r="R278" s="2">
        <v>0</v>
      </c>
      <c r="S278" s="3">
        <v>0</v>
      </c>
      <c r="T278" s="3">
        <f>O278+(P278*'Total Mantenimiento Anual 2021'!$N$7)+(R278*'Total Mantenimiento Anual 2021'!$N$7)+S278</f>
        <v>0</v>
      </c>
    </row>
    <row r="279" spans="1:20" ht="14.25">
      <c r="A279" s="6" t="s">
        <v>811</v>
      </c>
      <c r="B279" s="88"/>
      <c r="C279" s="89"/>
      <c r="D279" s="6" t="s">
        <v>819</v>
      </c>
      <c r="E279" s="89"/>
      <c r="F279" s="2" t="s">
        <v>20</v>
      </c>
      <c r="G279" s="6" t="s">
        <v>820</v>
      </c>
      <c r="H279" s="88"/>
      <c r="I279" s="88"/>
      <c r="J279" s="89"/>
      <c r="K279" s="6" t="s">
        <v>821</v>
      </c>
      <c r="L279" s="89"/>
      <c r="M279" s="6" t="s">
        <v>30</v>
      </c>
      <c r="N279" s="89"/>
      <c r="O279" s="3">
        <v>0</v>
      </c>
      <c r="P279" s="2">
        <v>0</v>
      </c>
      <c r="Q279" s="2">
        <v>0</v>
      </c>
      <c r="R279" s="2">
        <v>0</v>
      </c>
      <c r="S279" s="3">
        <v>0</v>
      </c>
      <c r="T279" s="3">
        <f>O279+(P279*'Total Mantenimiento Anual 2021'!$N$7)+(R279*'Total Mantenimiento Anual 2021'!$N$7)+S279</f>
        <v>0</v>
      </c>
    </row>
    <row r="280" spans="1:20" ht="14.25">
      <c r="A280" s="6" t="s">
        <v>811</v>
      </c>
      <c r="B280" s="88"/>
      <c r="C280" s="89"/>
      <c r="D280" s="6" t="s">
        <v>819</v>
      </c>
      <c r="E280" s="89"/>
      <c r="F280" s="2" t="s">
        <v>20</v>
      </c>
      <c r="G280" s="6" t="s">
        <v>822</v>
      </c>
      <c r="H280" s="88"/>
      <c r="I280" s="88"/>
      <c r="J280" s="89"/>
      <c r="K280" s="6" t="s">
        <v>823</v>
      </c>
      <c r="L280" s="89"/>
      <c r="M280" s="6" t="s">
        <v>30</v>
      </c>
      <c r="N280" s="89"/>
      <c r="O280" s="3">
        <v>0</v>
      </c>
      <c r="P280" s="2">
        <v>0</v>
      </c>
      <c r="Q280" s="2">
        <v>0</v>
      </c>
      <c r="R280" s="2">
        <v>0</v>
      </c>
      <c r="S280" s="3">
        <v>0</v>
      </c>
      <c r="T280" s="3">
        <f>O280+(P280*'Total Mantenimiento Anual 2021'!$N$7)+(R280*'Total Mantenimiento Anual 2021'!$N$7)+S280</f>
        <v>0</v>
      </c>
    </row>
    <row r="281" spans="1:20" ht="14.25">
      <c r="A281" s="6" t="s">
        <v>811</v>
      </c>
      <c r="B281" s="88"/>
      <c r="C281" s="89"/>
      <c r="D281" s="6" t="s">
        <v>819</v>
      </c>
      <c r="E281" s="89"/>
      <c r="F281" s="2" t="s">
        <v>20</v>
      </c>
      <c r="G281" s="6" t="s">
        <v>824</v>
      </c>
      <c r="H281" s="88"/>
      <c r="I281" s="88"/>
      <c r="J281" s="89"/>
      <c r="K281" s="6" t="s">
        <v>825</v>
      </c>
      <c r="L281" s="89"/>
      <c r="M281" s="6" t="s">
        <v>30</v>
      </c>
      <c r="N281" s="89"/>
      <c r="O281" s="3">
        <v>0</v>
      </c>
      <c r="P281" s="2">
        <v>0</v>
      </c>
      <c r="Q281" s="2">
        <v>0</v>
      </c>
      <c r="R281" s="2">
        <v>0</v>
      </c>
      <c r="S281" s="3">
        <v>0</v>
      </c>
      <c r="T281" s="3">
        <f>O281+(P281*'Total Mantenimiento Anual 2021'!$N$7)+(R281*'Total Mantenimiento Anual 2021'!$N$7)+S281</f>
        <v>0</v>
      </c>
    </row>
    <row r="282" spans="1:20" ht="14.25">
      <c r="A282" s="6" t="s">
        <v>811</v>
      </c>
      <c r="B282" s="88"/>
      <c r="C282" s="89"/>
      <c r="D282" s="6" t="s">
        <v>819</v>
      </c>
      <c r="E282" s="89"/>
      <c r="F282" s="2" t="s">
        <v>20</v>
      </c>
      <c r="G282" s="6" t="s">
        <v>826</v>
      </c>
      <c r="H282" s="88"/>
      <c r="I282" s="88"/>
      <c r="J282" s="89"/>
      <c r="K282" s="6" t="s">
        <v>827</v>
      </c>
      <c r="L282" s="89"/>
      <c r="M282" s="6" t="s">
        <v>30</v>
      </c>
      <c r="N282" s="89"/>
      <c r="O282" s="3">
        <v>0</v>
      </c>
      <c r="P282" s="2">
        <v>0</v>
      </c>
      <c r="Q282" s="2">
        <v>0</v>
      </c>
      <c r="R282" s="2">
        <v>0</v>
      </c>
      <c r="S282" s="3">
        <v>0</v>
      </c>
      <c r="T282" s="3">
        <f>O282+(P282*'Total Mantenimiento Anual 2021'!$N$7)+(R282*'Total Mantenimiento Anual 2021'!$N$7)+S282</f>
        <v>0</v>
      </c>
    </row>
    <row r="283" spans="1:20" ht="14.25">
      <c r="A283" s="6" t="s">
        <v>811</v>
      </c>
      <c r="B283" s="88"/>
      <c r="C283" s="89"/>
      <c r="D283" s="6" t="s">
        <v>828</v>
      </c>
      <c r="E283" s="89"/>
      <c r="F283" s="2" t="s">
        <v>20</v>
      </c>
      <c r="G283" s="6" t="s">
        <v>829</v>
      </c>
      <c r="H283" s="88"/>
      <c r="I283" s="88"/>
      <c r="J283" s="89"/>
      <c r="K283" s="6" t="s">
        <v>830</v>
      </c>
      <c r="L283" s="89"/>
      <c r="M283" s="6" t="s">
        <v>30</v>
      </c>
      <c r="N283" s="89"/>
      <c r="O283" s="3">
        <v>0</v>
      </c>
      <c r="P283" s="2">
        <v>0</v>
      </c>
      <c r="Q283" s="2">
        <v>0</v>
      </c>
      <c r="R283" s="2">
        <v>0</v>
      </c>
      <c r="S283" s="3">
        <v>0</v>
      </c>
      <c r="T283" s="3">
        <f>O283+(P283*'Total Mantenimiento Anual 2021'!$N$7)+(R283*'Total Mantenimiento Anual 2021'!$N$7)+S283</f>
        <v>0</v>
      </c>
    </row>
    <row r="284" spans="1:20" ht="14.25">
      <c r="A284" s="6" t="s">
        <v>811</v>
      </c>
      <c r="B284" s="88"/>
      <c r="C284" s="89"/>
      <c r="D284" s="6" t="s">
        <v>819</v>
      </c>
      <c r="E284" s="89"/>
      <c r="F284" s="2" t="s">
        <v>20</v>
      </c>
      <c r="G284" s="6" t="s">
        <v>831</v>
      </c>
      <c r="H284" s="88"/>
      <c r="I284" s="88"/>
      <c r="J284" s="89"/>
      <c r="K284" s="6" t="s">
        <v>832</v>
      </c>
      <c r="L284" s="89"/>
      <c r="M284" s="6" t="s">
        <v>96</v>
      </c>
      <c r="N284" s="89"/>
      <c r="O284" s="3">
        <v>0</v>
      </c>
      <c r="P284" s="2">
        <v>0</v>
      </c>
      <c r="Q284" s="2">
        <v>0</v>
      </c>
      <c r="R284" s="2">
        <v>0</v>
      </c>
      <c r="S284" s="3">
        <v>0</v>
      </c>
      <c r="T284" s="3">
        <f>O284+(P284*'Total Mantenimiento Anual 2021'!$N$7)+(R284*'Total Mantenimiento Anual 2021'!$N$7)+S284</f>
        <v>0</v>
      </c>
    </row>
    <row r="285" spans="1:20" ht="14.25">
      <c r="A285" s="6" t="s">
        <v>811</v>
      </c>
      <c r="B285" s="88"/>
      <c r="C285" s="89"/>
      <c r="D285" s="6" t="s">
        <v>812</v>
      </c>
      <c r="E285" s="89"/>
      <c r="F285" s="2" t="s">
        <v>20</v>
      </c>
      <c r="G285" s="6" t="s">
        <v>833</v>
      </c>
      <c r="H285" s="88"/>
      <c r="I285" s="88"/>
      <c r="J285" s="89"/>
      <c r="K285" s="6" t="s">
        <v>834</v>
      </c>
      <c r="L285" s="89"/>
      <c r="M285" s="6" t="s">
        <v>96</v>
      </c>
      <c r="N285" s="89"/>
      <c r="O285" s="3">
        <v>0</v>
      </c>
      <c r="P285" s="2">
        <v>0</v>
      </c>
      <c r="Q285" s="2">
        <v>0</v>
      </c>
      <c r="R285" s="2">
        <v>0</v>
      </c>
      <c r="S285" s="3">
        <v>0</v>
      </c>
      <c r="T285" s="3">
        <f>O285+(P285*'Total Mantenimiento Anual 2021'!$N$7)+(R285*'Total Mantenimiento Anual 2021'!$N$7)+S285</f>
        <v>0</v>
      </c>
    </row>
    <row r="286" spans="1:20" ht="14.25">
      <c r="A286" s="6" t="s">
        <v>811</v>
      </c>
      <c r="B286" s="88"/>
      <c r="C286" s="89"/>
      <c r="D286" s="6" t="s">
        <v>819</v>
      </c>
      <c r="E286" s="89"/>
      <c r="F286" s="2" t="s">
        <v>20</v>
      </c>
      <c r="G286" s="6" t="s">
        <v>835</v>
      </c>
      <c r="H286" s="88"/>
      <c r="I286" s="88"/>
      <c r="J286" s="89"/>
      <c r="K286" s="6" t="s">
        <v>836</v>
      </c>
      <c r="L286" s="89"/>
      <c r="M286" s="6" t="s">
        <v>96</v>
      </c>
      <c r="N286" s="89"/>
      <c r="O286" s="3">
        <v>0</v>
      </c>
      <c r="P286" s="2">
        <v>0</v>
      </c>
      <c r="Q286" s="2">
        <v>0</v>
      </c>
      <c r="R286" s="2">
        <v>0</v>
      </c>
      <c r="S286" s="3">
        <v>0</v>
      </c>
      <c r="T286" s="3">
        <f>O286+(P286*'Total Mantenimiento Anual 2021'!$N$7)+(R286*'Total Mantenimiento Anual 2021'!$N$7)+S286</f>
        <v>0</v>
      </c>
    </row>
    <row r="287" spans="1:20" ht="14.25">
      <c r="A287" s="6" t="s">
        <v>811</v>
      </c>
      <c r="B287" s="88"/>
      <c r="C287" s="89"/>
      <c r="D287" s="6" t="s">
        <v>812</v>
      </c>
      <c r="E287" s="89"/>
      <c r="F287" s="2" t="s">
        <v>20</v>
      </c>
      <c r="G287" s="6" t="s">
        <v>837</v>
      </c>
      <c r="H287" s="88"/>
      <c r="I287" s="88"/>
      <c r="J287" s="89"/>
      <c r="K287" s="6" t="s">
        <v>838</v>
      </c>
      <c r="L287" s="89"/>
      <c r="M287" s="6" t="s">
        <v>35</v>
      </c>
      <c r="N287" s="89"/>
      <c r="O287" s="3">
        <v>0</v>
      </c>
      <c r="P287" s="2">
        <v>0</v>
      </c>
      <c r="Q287" s="2">
        <v>0</v>
      </c>
      <c r="R287" s="2">
        <v>0</v>
      </c>
      <c r="S287" s="3">
        <v>0</v>
      </c>
      <c r="T287" s="3">
        <f>O287+(P287*'Total Mantenimiento Anual 2021'!$N$7)+(R287*'Total Mantenimiento Anual 2021'!$N$7)+S287</f>
        <v>0</v>
      </c>
    </row>
    <row r="288" spans="1:20" ht="14.25">
      <c r="A288" s="6" t="s">
        <v>811</v>
      </c>
      <c r="B288" s="88"/>
      <c r="C288" s="89"/>
      <c r="D288" s="6" t="s">
        <v>812</v>
      </c>
      <c r="E288" s="89"/>
      <c r="F288" s="2" t="s">
        <v>20</v>
      </c>
      <c r="G288" s="6" t="s">
        <v>839</v>
      </c>
      <c r="H288" s="88"/>
      <c r="I288" s="88"/>
      <c r="J288" s="89"/>
      <c r="K288" s="6" t="s">
        <v>840</v>
      </c>
      <c r="L288" s="89"/>
      <c r="M288" s="6" t="s">
        <v>35</v>
      </c>
      <c r="N288" s="89"/>
      <c r="O288" s="3">
        <v>0</v>
      </c>
      <c r="P288" s="2">
        <v>0</v>
      </c>
      <c r="Q288" s="2">
        <v>0</v>
      </c>
      <c r="R288" s="2">
        <v>0</v>
      </c>
      <c r="S288" s="3">
        <v>0</v>
      </c>
      <c r="T288" s="3">
        <f>O288+(P288*'Total Mantenimiento Anual 2021'!$N$7)+(R288*'Total Mantenimiento Anual 2021'!$N$7)+S288</f>
        <v>0</v>
      </c>
    </row>
    <row r="289" spans="1:20" ht="14.25">
      <c r="A289" s="6" t="s">
        <v>811</v>
      </c>
      <c r="B289" s="88"/>
      <c r="C289" s="89"/>
      <c r="D289" s="6" t="s">
        <v>819</v>
      </c>
      <c r="E289" s="89"/>
      <c r="F289" s="2" t="s">
        <v>20</v>
      </c>
      <c r="G289" s="6" t="s">
        <v>841</v>
      </c>
      <c r="H289" s="88"/>
      <c r="I289" s="88"/>
      <c r="J289" s="89"/>
      <c r="K289" s="6" t="s">
        <v>842</v>
      </c>
      <c r="L289" s="89"/>
      <c r="M289" s="6" t="s">
        <v>239</v>
      </c>
      <c r="N289" s="89"/>
      <c r="O289" s="3">
        <v>0</v>
      </c>
      <c r="P289" s="2">
        <v>0</v>
      </c>
      <c r="Q289" s="2">
        <v>0</v>
      </c>
      <c r="R289" s="2">
        <v>0</v>
      </c>
      <c r="S289" s="3">
        <v>0</v>
      </c>
      <c r="T289" s="3">
        <f>O289+(P289*'Total Mantenimiento Anual 2021'!$N$7)+(R289*'Total Mantenimiento Anual 2021'!$N$7)+S289</f>
        <v>0</v>
      </c>
    </row>
    <row r="290" spans="1:20" ht="14.25">
      <c r="A290" s="6" t="s">
        <v>811</v>
      </c>
      <c r="B290" s="88"/>
      <c r="C290" s="89"/>
      <c r="D290" s="6" t="s">
        <v>812</v>
      </c>
      <c r="E290" s="89"/>
      <c r="F290" s="2" t="s">
        <v>20</v>
      </c>
      <c r="G290" s="6" t="s">
        <v>843</v>
      </c>
      <c r="H290" s="88"/>
      <c r="I290" s="88"/>
      <c r="J290" s="89"/>
      <c r="K290" s="6" t="s">
        <v>844</v>
      </c>
      <c r="L290" s="89"/>
      <c r="M290" s="6" t="s">
        <v>239</v>
      </c>
      <c r="N290" s="89"/>
      <c r="O290" s="3">
        <v>0</v>
      </c>
      <c r="P290" s="2">
        <v>0</v>
      </c>
      <c r="Q290" s="2">
        <v>0</v>
      </c>
      <c r="R290" s="2">
        <v>0</v>
      </c>
      <c r="S290" s="3">
        <v>0</v>
      </c>
      <c r="T290" s="3">
        <f>O290+(P290*'Total Mantenimiento Anual 2021'!$N$7)+(R290*'Total Mantenimiento Anual 2021'!$N$7)+S290</f>
        <v>0</v>
      </c>
    </row>
    <row r="291" spans="1:20" ht="14.25">
      <c r="A291" s="6" t="s">
        <v>811</v>
      </c>
      <c r="B291" s="88"/>
      <c r="C291" s="89"/>
      <c r="D291" s="6" t="s">
        <v>812</v>
      </c>
      <c r="E291" s="89"/>
      <c r="F291" s="2" t="s">
        <v>20</v>
      </c>
      <c r="G291" s="6" t="s">
        <v>845</v>
      </c>
      <c r="H291" s="88"/>
      <c r="I291" s="88"/>
      <c r="J291" s="89"/>
      <c r="K291" s="6" t="s">
        <v>846</v>
      </c>
      <c r="L291" s="89"/>
      <c r="M291" s="6" t="s">
        <v>239</v>
      </c>
      <c r="N291" s="89"/>
      <c r="O291" s="3">
        <v>0</v>
      </c>
      <c r="P291" s="2">
        <v>0</v>
      </c>
      <c r="Q291" s="2">
        <v>0</v>
      </c>
      <c r="R291" s="2">
        <v>0</v>
      </c>
      <c r="S291" s="3">
        <v>0</v>
      </c>
      <c r="T291" s="3">
        <f>O291+(P291*'Total Mantenimiento Anual 2021'!$N$7)+(R291*'Total Mantenimiento Anual 2021'!$N$7)+S291</f>
        <v>0</v>
      </c>
    </row>
    <row r="292" spans="1:20" ht="14.25">
      <c r="A292" s="6" t="s">
        <v>811</v>
      </c>
      <c r="B292" s="88"/>
      <c r="C292" s="89"/>
      <c r="D292" s="6" t="s">
        <v>812</v>
      </c>
      <c r="E292" s="89"/>
      <c r="F292" s="2" t="s">
        <v>20</v>
      </c>
      <c r="G292" s="6" t="s">
        <v>847</v>
      </c>
      <c r="H292" s="88"/>
      <c r="I292" s="88"/>
      <c r="J292" s="89"/>
      <c r="K292" s="6" t="s">
        <v>848</v>
      </c>
      <c r="L292" s="89"/>
      <c r="M292" s="6" t="s">
        <v>106</v>
      </c>
      <c r="N292" s="89"/>
      <c r="O292" s="3">
        <v>0</v>
      </c>
      <c r="P292" s="2">
        <v>1</v>
      </c>
      <c r="Q292" s="2">
        <v>0</v>
      </c>
      <c r="R292" s="2">
        <v>0</v>
      </c>
      <c r="S292" s="3">
        <v>0</v>
      </c>
      <c r="T292" s="3">
        <f>O292+(P292*'Total Mantenimiento Anual 2021'!$N$7)+(R292*'Total Mantenimiento Anual 2021'!$N$7)+S292</f>
        <v>9259.2592592592591</v>
      </c>
    </row>
    <row r="293" spans="1:20" ht="14.25">
      <c r="A293" s="6" t="s">
        <v>811</v>
      </c>
      <c r="B293" s="88"/>
      <c r="C293" s="89"/>
      <c r="D293" s="6" t="s">
        <v>812</v>
      </c>
      <c r="E293" s="89"/>
      <c r="F293" s="2" t="s">
        <v>20</v>
      </c>
      <c r="G293" s="6" t="s">
        <v>849</v>
      </c>
      <c r="H293" s="88"/>
      <c r="I293" s="88"/>
      <c r="J293" s="89"/>
      <c r="K293" s="6" t="s">
        <v>850</v>
      </c>
      <c r="L293" s="89"/>
      <c r="M293" s="6" t="s">
        <v>106</v>
      </c>
      <c r="N293" s="89"/>
      <c r="O293" s="3">
        <v>0</v>
      </c>
      <c r="P293" s="2">
        <v>0</v>
      </c>
      <c r="Q293" s="2">
        <v>0</v>
      </c>
      <c r="R293" s="2">
        <v>0</v>
      </c>
      <c r="S293" s="3">
        <v>0</v>
      </c>
      <c r="T293" s="3">
        <f>O293+(P293*'Total Mantenimiento Anual 2021'!$N$7)+(R293*'Total Mantenimiento Anual 2021'!$N$7)+S293</f>
        <v>0</v>
      </c>
    </row>
    <row r="294" spans="1:20" ht="14.25">
      <c r="A294" s="6" t="s">
        <v>811</v>
      </c>
      <c r="B294" s="88"/>
      <c r="C294" s="89"/>
      <c r="D294" s="6" t="s">
        <v>812</v>
      </c>
      <c r="E294" s="89"/>
      <c r="F294" s="2" t="s">
        <v>20</v>
      </c>
      <c r="G294" s="6" t="s">
        <v>851</v>
      </c>
      <c r="H294" s="88"/>
      <c r="I294" s="88"/>
      <c r="J294" s="89"/>
      <c r="K294" s="6" t="s">
        <v>852</v>
      </c>
      <c r="L294" s="89"/>
      <c r="M294" s="6" t="s">
        <v>106</v>
      </c>
      <c r="N294" s="89"/>
      <c r="O294" s="3">
        <v>0</v>
      </c>
      <c r="P294" s="2">
        <v>0</v>
      </c>
      <c r="Q294" s="2">
        <v>0</v>
      </c>
      <c r="R294" s="2">
        <v>0</v>
      </c>
      <c r="S294" s="3">
        <v>0</v>
      </c>
      <c r="T294" s="3">
        <f>O294+(P294*'Total Mantenimiento Anual 2021'!$N$7)+(R294*'Total Mantenimiento Anual 2021'!$N$7)+S294</f>
        <v>0</v>
      </c>
    </row>
    <row r="295" spans="1:20" ht="14.25">
      <c r="A295" s="6" t="s">
        <v>811</v>
      </c>
      <c r="B295" s="88"/>
      <c r="C295" s="89"/>
      <c r="D295" s="6" t="s">
        <v>812</v>
      </c>
      <c r="E295" s="89"/>
      <c r="F295" s="2" t="s">
        <v>20</v>
      </c>
      <c r="G295" s="6" t="s">
        <v>853</v>
      </c>
      <c r="H295" s="88"/>
      <c r="I295" s="88"/>
      <c r="J295" s="89"/>
      <c r="K295" s="6" t="s">
        <v>854</v>
      </c>
      <c r="L295" s="89"/>
      <c r="M295" s="6" t="s">
        <v>106</v>
      </c>
      <c r="N295" s="89"/>
      <c r="O295" s="3">
        <v>0</v>
      </c>
      <c r="P295" s="2">
        <v>0</v>
      </c>
      <c r="Q295" s="2">
        <v>0</v>
      </c>
      <c r="R295" s="2">
        <v>0</v>
      </c>
      <c r="S295" s="3">
        <v>0</v>
      </c>
      <c r="T295" s="3">
        <f>O295+(P295*'Total Mantenimiento Anual 2021'!$N$7)+(R295*'Total Mantenimiento Anual 2021'!$N$7)+S295</f>
        <v>0</v>
      </c>
    </row>
    <row r="296" spans="1:20" ht="14.25">
      <c r="A296" s="6" t="s">
        <v>811</v>
      </c>
      <c r="B296" s="88"/>
      <c r="C296" s="89"/>
      <c r="D296" s="6" t="s">
        <v>812</v>
      </c>
      <c r="E296" s="89"/>
      <c r="F296" s="2" t="s">
        <v>20</v>
      </c>
      <c r="G296" s="6" t="s">
        <v>855</v>
      </c>
      <c r="H296" s="88"/>
      <c r="I296" s="88"/>
      <c r="J296" s="89"/>
      <c r="K296" s="6" t="s">
        <v>856</v>
      </c>
      <c r="L296" s="89"/>
      <c r="M296" s="6" t="s">
        <v>106</v>
      </c>
      <c r="N296" s="89"/>
      <c r="O296" s="3">
        <v>0</v>
      </c>
      <c r="P296" s="2">
        <v>0</v>
      </c>
      <c r="Q296" s="2">
        <v>0</v>
      </c>
      <c r="R296" s="2">
        <v>0</v>
      </c>
      <c r="S296" s="3">
        <v>0</v>
      </c>
      <c r="T296" s="3">
        <f>O296+(P296*'Total Mantenimiento Anual 2021'!$N$7)+(R296*'Total Mantenimiento Anual 2021'!$N$7)+S296</f>
        <v>0</v>
      </c>
    </row>
    <row r="297" spans="1:20" ht="14.25">
      <c r="A297" s="6" t="s">
        <v>811</v>
      </c>
      <c r="B297" s="88"/>
      <c r="C297" s="89"/>
      <c r="D297" s="6" t="s">
        <v>828</v>
      </c>
      <c r="E297" s="89"/>
      <c r="F297" s="2" t="s">
        <v>20</v>
      </c>
      <c r="G297" s="6" t="s">
        <v>857</v>
      </c>
      <c r="H297" s="88"/>
      <c r="I297" s="88"/>
      <c r="J297" s="89"/>
      <c r="K297" s="6" t="s">
        <v>858</v>
      </c>
      <c r="L297" s="89"/>
      <c r="M297" s="6" t="s">
        <v>106</v>
      </c>
      <c r="N297" s="89"/>
      <c r="O297" s="3">
        <v>0</v>
      </c>
      <c r="P297" s="2">
        <v>0</v>
      </c>
      <c r="Q297" s="2">
        <v>0</v>
      </c>
      <c r="R297" s="2">
        <v>0</v>
      </c>
      <c r="S297" s="3">
        <v>0</v>
      </c>
      <c r="T297" s="3">
        <f>O297+(P297*'Total Mantenimiento Anual 2021'!$N$7)+(R297*'Total Mantenimiento Anual 2021'!$N$7)+S297</f>
        <v>0</v>
      </c>
    </row>
    <row r="298" spans="1:20" ht="14.25">
      <c r="A298" s="6" t="s">
        <v>811</v>
      </c>
      <c r="B298" s="88"/>
      <c r="C298" s="89"/>
      <c r="D298" s="6" t="s">
        <v>828</v>
      </c>
      <c r="E298" s="89"/>
      <c r="F298" s="2" t="s">
        <v>20</v>
      </c>
      <c r="G298" s="6" t="s">
        <v>859</v>
      </c>
      <c r="H298" s="88"/>
      <c r="I298" s="88"/>
      <c r="J298" s="89"/>
      <c r="K298" s="6" t="s">
        <v>860</v>
      </c>
      <c r="L298" s="89"/>
      <c r="M298" s="6" t="s">
        <v>106</v>
      </c>
      <c r="N298" s="89"/>
      <c r="O298" s="3">
        <v>0</v>
      </c>
      <c r="P298" s="2">
        <v>0</v>
      </c>
      <c r="Q298" s="2">
        <v>0</v>
      </c>
      <c r="R298" s="2">
        <v>0</v>
      </c>
      <c r="S298" s="3">
        <v>0</v>
      </c>
      <c r="T298" s="3">
        <f>O298+(P298*'Total Mantenimiento Anual 2021'!$N$7)+(R298*'Total Mantenimiento Anual 2021'!$N$7)+S298</f>
        <v>0</v>
      </c>
    </row>
    <row r="299" spans="1:20" ht="14.25">
      <c r="A299" s="6" t="s">
        <v>861</v>
      </c>
      <c r="B299" s="88"/>
      <c r="C299" s="89"/>
      <c r="D299" s="6" t="s">
        <v>862</v>
      </c>
      <c r="E299" s="89"/>
      <c r="F299" s="2" t="s">
        <v>863</v>
      </c>
      <c r="G299" s="6" t="s">
        <v>864</v>
      </c>
      <c r="H299" s="88"/>
      <c r="I299" s="88"/>
      <c r="J299" s="89"/>
      <c r="K299" s="6" t="s">
        <v>865</v>
      </c>
      <c r="L299" s="89"/>
      <c r="M299" s="6" t="s">
        <v>23</v>
      </c>
      <c r="N299" s="89"/>
      <c r="O299" s="3">
        <v>0</v>
      </c>
      <c r="P299" s="2">
        <v>0</v>
      </c>
      <c r="Q299" s="2">
        <v>0</v>
      </c>
      <c r="R299" s="2">
        <v>0</v>
      </c>
      <c r="S299" s="3">
        <v>0</v>
      </c>
      <c r="T299" s="3">
        <f>O299+(P299*'Total Mantenimiento Anual 2021'!$N$7)+(R299*'Total Mantenimiento Anual 2021'!$N$7)+S299</f>
        <v>0</v>
      </c>
    </row>
    <row r="300" spans="1:20" ht="14.25">
      <c r="A300" s="6" t="s">
        <v>861</v>
      </c>
      <c r="B300" s="88"/>
      <c r="C300" s="89"/>
      <c r="D300" s="6" t="s">
        <v>866</v>
      </c>
      <c r="E300" s="89"/>
      <c r="F300" s="2" t="s">
        <v>863</v>
      </c>
      <c r="G300" s="6" t="s">
        <v>867</v>
      </c>
      <c r="H300" s="88"/>
      <c r="I300" s="88"/>
      <c r="J300" s="89"/>
      <c r="K300" s="6" t="s">
        <v>868</v>
      </c>
      <c r="L300" s="89"/>
      <c r="M300" s="6" t="s">
        <v>23</v>
      </c>
      <c r="N300" s="89"/>
      <c r="O300" s="3">
        <v>0</v>
      </c>
      <c r="P300" s="2">
        <v>0</v>
      </c>
      <c r="Q300" s="2">
        <v>0</v>
      </c>
      <c r="R300" s="2">
        <v>0</v>
      </c>
      <c r="S300" s="3">
        <v>0</v>
      </c>
      <c r="T300" s="3">
        <f>O300+(P300*'Total Mantenimiento Anual 2021'!$N$7)+(R300*'Total Mantenimiento Anual 2021'!$N$7)+S300</f>
        <v>0</v>
      </c>
    </row>
    <row r="301" spans="1:20" ht="14.25">
      <c r="A301" s="6" t="s">
        <v>861</v>
      </c>
      <c r="B301" s="88"/>
      <c r="C301" s="89"/>
      <c r="D301" s="6" t="s">
        <v>869</v>
      </c>
      <c r="E301" s="89"/>
      <c r="F301" s="2" t="s">
        <v>863</v>
      </c>
      <c r="G301" s="6" t="s">
        <v>870</v>
      </c>
      <c r="H301" s="88"/>
      <c r="I301" s="88"/>
      <c r="J301" s="89"/>
      <c r="K301" s="6" t="s">
        <v>871</v>
      </c>
      <c r="L301" s="89"/>
      <c r="M301" s="6" t="s">
        <v>23</v>
      </c>
      <c r="N301" s="89"/>
      <c r="O301" s="3">
        <v>0</v>
      </c>
      <c r="P301" s="2">
        <v>0</v>
      </c>
      <c r="Q301" s="2">
        <v>0</v>
      </c>
      <c r="R301" s="2">
        <v>0</v>
      </c>
      <c r="S301" s="3">
        <v>0</v>
      </c>
      <c r="T301" s="3">
        <f>O301+(P301*'Total Mantenimiento Anual 2021'!$N$7)+(R301*'Total Mantenimiento Anual 2021'!$N$7)+S301</f>
        <v>0</v>
      </c>
    </row>
    <row r="302" spans="1:20" ht="14.25">
      <c r="A302" s="6" t="s">
        <v>861</v>
      </c>
      <c r="B302" s="88"/>
      <c r="C302" s="89"/>
      <c r="D302" s="6" t="s">
        <v>872</v>
      </c>
      <c r="E302" s="89"/>
      <c r="F302" s="2" t="s">
        <v>863</v>
      </c>
      <c r="G302" s="6" t="s">
        <v>873</v>
      </c>
      <c r="H302" s="88"/>
      <c r="I302" s="88"/>
      <c r="J302" s="89"/>
      <c r="K302" s="6" t="s">
        <v>874</v>
      </c>
      <c r="L302" s="89"/>
      <c r="M302" s="6" t="s">
        <v>23</v>
      </c>
      <c r="N302" s="89"/>
      <c r="O302" s="3">
        <v>0</v>
      </c>
      <c r="P302" s="2">
        <v>0</v>
      </c>
      <c r="Q302" s="2">
        <v>0</v>
      </c>
      <c r="R302" s="2">
        <v>0</v>
      </c>
      <c r="S302" s="3">
        <v>0</v>
      </c>
      <c r="T302" s="3">
        <f>O302+(P302*'Total Mantenimiento Anual 2021'!$N$7)+(R302*'Total Mantenimiento Anual 2021'!$N$7)+S302</f>
        <v>0</v>
      </c>
    </row>
    <row r="303" spans="1:20" ht="14.25">
      <c r="A303" s="6" t="s">
        <v>861</v>
      </c>
      <c r="B303" s="88"/>
      <c r="C303" s="89"/>
      <c r="D303" s="6" t="s">
        <v>875</v>
      </c>
      <c r="E303" s="89"/>
      <c r="F303" s="2" t="s">
        <v>863</v>
      </c>
      <c r="G303" s="6" t="s">
        <v>876</v>
      </c>
      <c r="H303" s="88"/>
      <c r="I303" s="88"/>
      <c r="J303" s="89"/>
      <c r="K303" s="6" t="s">
        <v>877</v>
      </c>
      <c r="L303" s="89"/>
      <c r="M303" s="6" t="s">
        <v>23</v>
      </c>
      <c r="N303" s="89"/>
      <c r="O303" s="3">
        <v>0</v>
      </c>
      <c r="P303" s="2">
        <v>0</v>
      </c>
      <c r="Q303" s="2">
        <v>0</v>
      </c>
      <c r="R303" s="2">
        <v>0</v>
      </c>
      <c r="S303" s="3">
        <v>0</v>
      </c>
      <c r="T303" s="3">
        <f>O303+(P303*'Total Mantenimiento Anual 2021'!$N$7)+(R303*'Total Mantenimiento Anual 2021'!$N$7)+S303</f>
        <v>0</v>
      </c>
    </row>
    <row r="304" spans="1:20" ht="14.25">
      <c r="A304" s="6" t="s">
        <v>861</v>
      </c>
      <c r="B304" s="88"/>
      <c r="C304" s="89"/>
      <c r="D304" s="6" t="s">
        <v>875</v>
      </c>
      <c r="E304" s="89"/>
      <c r="F304" s="2" t="s">
        <v>863</v>
      </c>
      <c r="G304" s="6" t="s">
        <v>878</v>
      </c>
      <c r="H304" s="88"/>
      <c r="I304" s="88"/>
      <c r="J304" s="89"/>
      <c r="K304" s="6" t="s">
        <v>879</v>
      </c>
      <c r="L304" s="89"/>
      <c r="M304" s="6" t="s">
        <v>23</v>
      </c>
      <c r="N304" s="89"/>
      <c r="O304" s="3">
        <v>0</v>
      </c>
      <c r="P304" s="2">
        <v>0</v>
      </c>
      <c r="Q304" s="2">
        <v>0</v>
      </c>
      <c r="R304" s="2">
        <v>0</v>
      </c>
      <c r="S304" s="3">
        <v>0</v>
      </c>
      <c r="T304" s="3">
        <f>O304+(P304*'Total Mantenimiento Anual 2021'!$N$7)+(R304*'Total Mantenimiento Anual 2021'!$N$7)+S304</f>
        <v>0</v>
      </c>
    </row>
    <row r="305" spans="1:20" ht="14.25">
      <c r="A305" s="6" t="s">
        <v>861</v>
      </c>
      <c r="B305" s="88"/>
      <c r="C305" s="89"/>
      <c r="D305" s="6" t="s">
        <v>875</v>
      </c>
      <c r="E305" s="89"/>
      <c r="F305" s="2" t="s">
        <v>863</v>
      </c>
      <c r="G305" s="6" t="s">
        <v>880</v>
      </c>
      <c r="H305" s="88"/>
      <c r="I305" s="88"/>
      <c r="J305" s="89"/>
      <c r="K305" s="6" t="s">
        <v>881</v>
      </c>
      <c r="L305" s="89"/>
      <c r="M305" s="6" t="s">
        <v>23</v>
      </c>
      <c r="N305" s="89"/>
      <c r="O305" s="3">
        <v>0</v>
      </c>
      <c r="P305" s="2">
        <v>0</v>
      </c>
      <c r="Q305" s="2">
        <v>0</v>
      </c>
      <c r="R305" s="2">
        <v>0</v>
      </c>
      <c r="S305" s="3">
        <v>0</v>
      </c>
      <c r="T305" s="3">
        <f>O305+(P305*'Total Mantenimiento Anual 2021'!$N$7)+(R305*'Total Mantenimiento Anual 2021'!$N$7)+S305</f>
        <v>0</v>
      </c>
    </row>
    <row r="306" spans="1:20" ht="14.25">
      <c r="A306" s="6" t="s">
        <v>861</v>
      </c>
      <c r="B306" s="88"/>
      <c r="C306" s="89"/>
      <c r="D306" s="6" t="s">
        <v>882</v>
      </c>
      <c r="E306" s="89"/>
      <c r="F306" s="2" t="s">
        <v>883</v>
      </c>
      <c r="G306" s="6" t="s">
        <v>884</v>
      </c>
      <c r="H306" s="88"/>
      <c r="I306" s="88"/>
      <c r="J306" s="89"/>
      <c r="K306" s="6" t="s">
        <v>885</v>
      </c>
      <c r="L306" s="89"/>
      <c r="M306" s="6" t="s">
        <v>23</v>
      </c>
      <c r="N306" s="89"/>
      <c r="O306" s="3">
        <v>0</v>
      </c>
      <c r="P306" s="2">
        <v>0</v>
      </c>
      <c r="Q306" s="2">
        <v>0</v>
      </c>
      <c r="R306" s="2">
        <v>0</v>
      </c>
      <c r="S306" s="3">
        <v>0</v>
      </c>
      <c r="T306" s="3">
        <f>O306+(P306*'Total Mantenimiento Anual 2021'!$N$7)+(R306*'Total Mantenimiento Anual 2021'!$N$7)+S306</f>
        <v>0</v>
      </c>
    </row>
    <row r="307" spans="1:20" ht="14.25">
      <c r="A307" s="6" t="s">
        <v>861</v>
      </c>
      <c r="B307" s="88"/>
      <c r="C307" s="89"/>
      <c r="D307" s="6" t="s">
        <v>886</v>
      </c>
      <c r="E307" s="89"/>
      <c r="F307" s="2" t="s">
        <v>887</v>
      </c>
      <c r="G307" s="6" t="s">
        <v>888</v>
      </c>
      <c r="H307" s="88"/>
      <c r="I307" s="88"/>
      <c r="J307" s="89"/>
      <c r="K307" s="6" t="s">
        <v>889</v>
      </c>
      <c r="L307" s="89"/>
      <c r="M307" s="6" t="s">
        <v>239</v>
      </c>
      <c r="N307" s="89"/>
      <c r="O307" s="3">
        <v>0</v>
      </c>
      <c r="P307" s="2">
        <v>0</v>
      </c>
      <c r="Q307" s="2">
        <v>0</v>
      </c>
      <c r="R307" s="2">
        <v>0</v>
      </c>
      <c r="S307" s="3">
        <v>0</v>
      </c>
      <c r="T307" s="3">
        <f>O307+(P307*'Total Mantenimiento Anual 2021'!$N$7)+(R307*'Total Mantenimiento Anual 2021'!$N$7)+S307</f>
        <v>0</v>
      </c>
    </row>
    <row r="308" spans="1:20" ht="14.25">
      <c r="A308" s="6" t="s">
        <v>861</v>
      </c>
      <c r="B308" s="88"/>
      <c r="C308" s="89"/>
      <c r="D308" s="6" t="s">
        <v>886</v>
      </c>
      <c r="E308" s="89"/>
      <c r="F308" s="2" t="s">
        <v>887</v>
      </c>
      <c r="G308" s="6" t="s">
        <v>890</v>
      </c>
      <c r="H308" s="88"/>
      <c r="I308" s="88"/>
      <c r="J308" s="89"/>
      <c r="K308" s="6" t="s">
        <v>891</v>
      </c>
      <c r="L308" s="89"/>
      <c r="M308" s="6" t="s">
        <v>239</v>
      </c>
      <c r="N308" s="89"/>
      <c r="O308" s="3">
        <v>0</v>
      </c>
      <c r="P308" s="2">
        <v>0</v>
      </c>
      <c r="Q308" s="2">
        <v>0</v>
      </c>
      <c r="R308" s="2">
        <v>0</v>
      </c>
      <c r="S308" s="3">
        <v>0</v>
      </c>
      <c r="T308" s="3">
        <f>O308+(P308*'Total Mantenimiento Anual 2021'!$N$7)+(R308*'Total Mantenimiento Anual 2021'!$N$7)+S308</f>
        <v>0</v>
      </c>
    </row>
    <row r="309" spans="1:20" ht="14.25">
      <c r="A309" s="6" t="s">
        <v>861</v>
      </c>
      <c r="B309" s="88"/>
      <c r="C309" s="89"/>
      <c r="D309" s="6" t="s">
        <v>882</v>
      </c>
      <c r="E309" s="89"/>
      <c r="F309" s="2" t="s">
        <v>883</v>
      </c>
      <c r="G309" s="6" t="s">
        <v>892</v>
      </c>
      <c r="H309" s="88"/>
      <c r="I309" s="88"/>
      <c r="J309" s="89"/>
      <c r="K309" s="6" t="s">
        <v>893</v>
      </c>
      <c r="L309" s="89"/>
      <c r="M309" s="6" t="s">
        <v>239</v>
      </c>
      <c r="N309" s="89"/>
      <c r="O309" s="3">
        <v>0</v>
      </c>
      <c r="P309" s="2">
        <v>0</v>
      </c>
      <c r="Q309" s="2">
        <v>0</v>
      </c>
      <c r="R309" s="2">
        <v>0</v>
      </c>
      <c r="S309" s="3">
        <v>0</v>
      </c>
      <c r="T309" s="3">
        <f>O309+(P309*'Total Mantenimiento Anual 2021'!$N$7)+(R309*'Total Mantenimiento Anual 2021'!$N$7)+S309</f>
        <v>0</v>
      </c>
    </row>
    <row r="310" spans="1:20" ht="14.25">
      <c r="A310" s="6" t="s">
        <v>861</v>
      </c>
      <c r="B310" s="88"/>
      <c r="C310" s="89"/>
      <c r="D310" s="6" t="s">
        <v>869</v>
      </c>
      <c r="E310" s="89"/>
      <c r="F310" s="2" t="s">
        <v>863</v>
      </c>
      <c r="G310" s="6" t="s">
        <v>894</v>
      </c>
      <c r="H310" s="88"/>
      <c r="I310" s="88"/>
      <c r="J310" s="89"/>
      <c r="K310" s="6" t="s">
        <v>895</v>
      </c>
      <c r="L310" s="89"/>
      <c r="M310" s="6" t="s">
        <v>896</v>
      </c>
      <c r="N310" s="89"/>
      <c r="O310" s="3">
        <v>0</v>
      </c>
      <c r="P310" s="2">
        <v>0</v>
      </c>
      <c r="Q310" s="2">
        <v>0</v>
      </c>
      <c r="R310" s="2">
        <v>0</v>
      </c>
      <c r="S310" s="3">
        <v>0</v>
      </c>
      <c r="T310" s="3">
        <f>O310+(P310*'Total Mantenimiento Anual 2021'!$N$7)+(R310*'Total Mantenimiento Anual 2021'!$N$7)+S310</f>
        <v>0</v>
      </c>
    </row>
    <row r="311" spans="1:20" ht="14.25">
      <c r="A311" s="6" t="s">
        <v>861</v>
      </c>
      <c r="B311" s="88"/>
      <c r="C311" s="89"/>
      <c r="D311" s="6" t="s">
        <v>897</v>
      </c>
      <c r="E311" s="89"/>
      <c r="F311" s="2" t="s">
        <v>863</v>
      </c>
      <c r="G311" s="6" t="s">
        <v>898</v>
      </c>
      <c r="H311" s="88"/>
      <c r="I311" s="88"/>
      <c r="J311" s="89"/>
      <c r="K311" s="6" t="s">
        <v>899</v>
      </c>
      <c r="L311" s="89"/>
      <c r="M311" s="6" t="s">
        <v>106</v>
      </c>
      <c r="N311" s="89"/>
      <c r="O311" s="3">
        <v>0</v>
      </c>
      <c r="P311" s="2">
        <v>0</v>
      </c>
      <c r="Q311" s="2">
        <v>0</v>
      </c>
      <c r="R311" s="2">
        <v>0</v>
      </c>
      <c r="S311" s="3">
        <v>0</v>
      </c>
      <c r="T311" s="3">
        <f>O311+(P311*'Total Mantenimiento Anual 2021'!$N$7)+(R311*'Total Mantenimiento Anual 2021'!$N$7)+S311</f>
        <v>0</v>
      </c>
    </row>
    <row r="312" spans="1:20" ht="14.25">
      <c r="A312" s="6" t="s">
        <v>861</v>
      </c>
      <c r="B312" s="88"/>
      <c r="C312" s="89"/>
      <c r="D312" s="6" t="s">
        <v>897</v>
      </c>
      <c r="E312" s="89"/>
      <c r="F312" s="2" t="s">
        <v>900</v>
      </c>
      <c r="G312" s="6" t="s">
        <v>901</v>
      </c>
      <c r="H312" s="88"/>
      <c r="I312" s="88"/>
      <c r="J312" s="89"/>
      <c r="K312" s="6" t="s">
        <v>902</v>
      </c>
      <c r="L312" s="89"/>
      <c r="M312" s="6" t="s">
        <v>106</v>
      </c>
      <c r="N312" s="89"/>
      <c r="O312" s="3">
        <v>0</v>
      </c>
      <c r="P312" s="2">
        <v>0</v>
      </c>
      <c r="Q312" s="2">
        <v>0</v>
      </c>
      <c r="R312" s="2">
        <v>0</v>
      </c>
      <c r="S312" s="3">
        <v>0</v>
      </c>
      <c r="T312" s="3">
        <f>O312+(P312*'Total Mantenimiento Anual 2021'!$N$7)+(R312*'Total Mantenimiento Anual 2021'!$N$7)+S312</f>
        <v>0</v>
      </c>
    </row>
    <row r="313" spans="1:20" ht="14.25">
      <c r="A313" s="6" t="s">
        <v>903</v>
      </c>
      <c r="B313" s="88"/>
      <c r="C313" s="89"/>
      <c r="D313" s="6" t="s">
        <v>904</v>
      </c>
      <c r="E313" s="89"/>
      <c r="F313" s="2" t="s">
        <v>905</v>
      </c>
      <c r="G313" s="6" t="s">
        <v>906</v>
      </c>
      <c r="H313" s="88"/>
      <c r="I313" s="88"/>
      <c r="J313" s="89"/>
      <c r="K313" s="6" t="s">
        <v>907</v>
      </c>
      <c r="L313" s="89"/>
      <c r="M313" s="6" t="s">
        <v>23</v>
      </c>
      <c r="N313" s="89"/>
      <c r="O313" s="3">
        <v>0</v>
      </c>
      <c r="P313" s="2">
        <v>0</v>
      </c>
      <c r="Q313" s="2">
        <v>0</v>
      </c>
      <c r="R313" s="2">
        <v>0</v>
      </c>
      <c r="S313" s="3">
        <v>0</v>
      </c>
      <c r="T313" s="3">
        <f>O313+(P313*'Total Mantenimiento Anual 2021'!$N$7)+(R313*'Total Mantenimiento Anual 2021'!$N$7)+S313</f>
        <v>0</v>
      </c>
    </row>
    <row r="314" spans="1:20" ht="14.25">
      <c r="A314" s="6" t="s">
        <v>903</v>
      </c>
      <c r="B314" s="88"/>
      <c r="C314" s="89"/>
      <c r="D314" s="6" t="s">
        <v>904</v>
      </c>
      <c r="E314" s="89"/>
      <c r="F314" s="2" t="s">
        <v>905</v>
      </c>
      <c r="G314" s="6" t="s">
        <v>908</v>
      </c>
      <c r="H314" s="88"/>
      <c r="I314" s="88"/>
      <c r="J314" s="89"/>
      <c r="K314" s="6" t="s">
        <v>909</v>
      </c>
      <c r="L314" s="89"/>
      <c r="M314" s="6" t="s">
        <v>106</v>
      </c>
      <c r="N314" s="89"/>
      <c r="O314" s="3">
        <v>0</v>
      </c>
      <c r="P314" s="2">
        <v>0</v>
      </c>
      <c r="Q314" s="2">
        <v>0</v>
      </c>
      <c r="R314" s="2">
        <v>0</v>
      </c>
      <c r="S314" s="3">
        <v>0</v>
      </c>
      <c r="T314" s="3">
        <f>O314+(P314*'Total Mantenimiento Anual 2021'!$N$7)+(R314*'Total Mantenimiento Anual 2021'!$N$7)+S314</f>
        <v>0</v>
      </c>
    </row>
    <row r="315" spans="1:20" ht="14.25">
      <c r="A315" s="6" t="s">
        <v>903</v>
      </c>
      <c r="B315" s="88"/>
      <c r="C315" s="89"/>
      <c r="D315" s="6" t="s">
        <v>904</v>
      </c>
      <c r="E315" s="89"/>
      <c r="F315" s="2" t="s">
        <v>905</v>
      </c>
      <c r="G315" s="6" t="s">
        <v>910</v>
      </c>
      <c r="H315" s="88"/>
      <c r="I315" s="88"/>
      <c r="J315" s="89"/>
      <c r="K315" s="6" t="s">
        <v>911</v>
      </c>
      <c r="L315" s="89"/>
      <c r="M315" s="6" t="s">
        <v>106</v>
      </c>
      <c r="N315" s="89"/>
      <c r="O315" s="3">
        <v>0</v>
      </c>
      <c r="P315" s="2">
        <v>0</v>
      </c>
      <c r="Q315" s="2">
        <v>0</v>
      </c>
      <c r="R315" s="2">
        <v>0</v>
      </c>
      <c r="S315" s="3">
        <v>0</v>
      </c>
      <c r="T315" s="3">
        <f>O315+(P315*'Total Mantenimiento Anual 2021'!$N$7)+(R315*'Total Mantenimiento Anual 2021'!$N$7)+S315</f>
        <v>0</v>
      </c>
    </row>
    <row r="316" spans="1:20" ht="14.25">
      <c r="A316" s="6" t="s">
        <v>912</v>
      </c>
      <c r="B316" s="88"/>
      <c r="C316" s="89"/>
      <c r="D316" s="6" t="s">
        <v>913</v>
      </c>
      <c r="E316" s="89"/>
      <c r="F316" s="2" t="s">
        <v>914</v>
      </c>
      <c r="G316" s="6" t="s">
        <v>915</v>
      </c>
      <c r="H316" s="88"/>
      <c r="I316" s="88"/>
      <c r="J316" s="89"/>
      <c r="K316" s="6" t="s">
        <v>916</v>
      </c>
      <c r="L316" s="89"/>
      <c r="M316" s="6" t="s">
        <v>23</v>
      </c>
      <c r="N316" s="89"/>
      <c r="O316" s="3">
        <v>0</v>
      </c>
      <c r="P316" s="2">
        <v>0</v>
      </c>
      <c r="Q316" s="2">
        <v>0</v>
      </c>
      <c r="R316" s="2">
        <v>0</v>
      </c>
      <c r="S316" s="3">
        <v>0</v>
      </c>
      <c r="T316" s="3">
        <f>O316+(P316*'Total Mantenimiento Anual 2021'!$N$7)+(R316*'Total Mantenimiento Anual 2021'!$N$7)+S316</f>
        <v>0</v>
      </c>
    </row>
    <row r="317" spans="1:20" ht="14.25">
      <c r="A317" s="6" t="s">
        <v>917</v>
      </c>
      <c r="B317" s="88"/>
      <c r="C317" s="89"/>
      <c r="D317" s="6" t="s">
        <v>918</v>
      </c>
      <c r="E317" s="89"/>
      <c r="F317" s="2" t="s">
        <v>919</v>
      </c>
      <c r="G317" s="6" t="s">
        <v>920</v>
      </c>
      <c r="H317" s="88"/>
      <c r="I317" s="88"/>
      <c r="J317" s="89"/>
      <c r="K317" s="6" t="s">
        <v>921</v>
      </c>
      <c r="L317" s="89"/>
      <c r="M317" s="6" t="s">
        <v>118</v>
      </c>
      <c r="N317" s="89"/>
      <c r="O317" s="3">
        <v>0</v>
      </c>
      <c r="P317" s="2">
        <v>0</v>
      </c>
      <c r="Q317" s="2">
        <v>0</v>
      </c>
      <c r="R317" s="2">
        <v>0</v>
      </c>
      <c r="S317" s="3">
        <v>0</v>
      </c>
      <c r="T317" s="3">
        <f>O317+(P317*'Total Mantenimiento Anual 2021'!$N$7)+(R317*'Total Mantenimiento Anual 2021'!$N$7)+S317</f>
        <v>0</v>
      </c>
    </row>
    <row r="318" spans="1:20" ht="14.25">
      <c r="A318" s="6" t="s">
        <v>917</v>
      </c>
      <c r="B318" s="88"/>
      <c r="C318" s="89"/>
      <c r="D318" s="6" t="s">
        <v>918</v>
      </c>
      <c r="E318" s="89"/>
      <c r="F318" s="2" t="s">
        <v>919</v>
      </c>
      <c r="G318" s="6" t="s">
        <v>922</v>
      </c>
      <c r="H318" s="88"/>
      <c r="I318" s="88"/>
      <c r="J318" s="89"/>
      <c r="K318" s="6" t="s">
        <v>923</v>
      </c>
      <c r="L318" s="89"/>
      <c r="M318" s="6" t="s">
        <v>118</v>
      </c>
      <c r="N318" s="89"/>
      <c r="O318" s="3">
        <v>0</v>
      </c>
      <c r="P318" s="2">
        <v>0</v>
      </c>
      <c r="Q318" s="2">
        <v>0</v>
      </c>
      <c r="R318" s="2">
        <v>0</v>
      </c>
      <c r="S318" s="3">
        <v>0</v>
      </c>
      <c r="T318" s="3">
        <f>O318+(P318*'Total Mantenimiento Anual 2021'!$N$7)+(R318*'Total Mantenimiento Anual 2021'!$N$7)+S318</f>
        <v>0</v>
      </c>
    </row>
    <row r="319" spans="1:20" ht="14.25">
      <c r="A319" s="6" t="s">
        <v>917</v>
      </c>
      <c r="B319" s="88"/>
      <c r="C319" s="89"/>
      <c r="D319" s="6" t="s">
        <v>918</v>
      </c>
      <c r="E319" s="89"/>
      <c r="F319" s="2" t="s">
        <v>919</v>
      </c>
      <c r="G319" s="6" t="s">
        <v>924</v>
      </c>
      <c r="H319" s="88"/>
      <c r="I319" s="88"/>
      <c r="J319" s="89"/>
      <c r="K319" s="6" t="s">
        <v>925</v>
      </c>
      <c r="L319" s="89"/>
      <c r="M319" s="6" t="s">
        <v>118</v>
      </c>
      <c r="N319" s="89"/>
      <c r="O319" s="3">
        <v>0</v>
      </c>
      <c r="P319" s="2">
        <v>0</v>
      </c>
      <c r="Q319" s="2">
        <v>0</v>
      </c>
      <c r="R319" s="2">
        <v>0</v>
      </c>
      <c r="S319" s="3">
        <v>0</v>
      </c>
      <c r="T319" s="3">
        <f>O319+(P319*'Total Mantenimiento Anual 2021'!$N$7)+(R319*'Total Mantenimiento Anual 2021'!$N$7)+S319</f>
        <v>0</v>
      </c>
    </row>
    <row r="320" spans="1:20" ht="14.25">
      <c r="A320" s="6" t="s">
        <v>926</v>
      </c>
      <c r="B320" s="88"/>
      <c r="C320" s="89"/>
      <c r="D320" s="6" t="s">
        <v>927</v>
      </c>
      <c r="E320" s="89"/>
      <c r="F320" s="2" t="s">
        <v>928</v>
      </c>
      <c r="G320" s="6" t="s">
        <v>929</v>
      </c>
      <c r="H320" s="88"/>
      <c r="I320" s="88"/>
      <c r="J320" s="89"/>
      <c r="K320" s="6" t="s">
        <v>930</v>
      </c>
      <c r="L320" s="89"/>
      <c r="M320" s="6" t="s">
        <v>23</v>
      </c>
      <c r="N320" s="89"/>
      <c r="O320" s="3">
        <v>0</v>
      </c>
      <c r="P320" s="2">
        <v>0</v>
      </c>
      <c r="Q320" s="2">
        <v>0</v>
      </c>
      <c r="R320" s="2">
        <v>0</v>
      </c>
      <c r="S320" s="3">
        <v>0</v>
      </c>
      <c r="T320" s="3">
        <f>O320+(P320*'Total Mantenimiento Anual 2021'!$N$7)+(R320*'Total Mantenimiento Anual 2021'!$N$7)+S320</f>
        <v>0</v>
      </c>
    </row>
    <row r="321" spans="1:20" ht="14.25">
      <c r="A321" s="6" t="s">
        <v>931</v>
      </c>
      <c r="B321" s="88"/>
      <c r="C321" s="89"/>
      <c r="D321" s="6" t="s">
        <v>932</v>
      </c>
      <c r="E321" s="89"/>
      <c r="F321" s="2" t="s">
        <v>933</v>
      </c>
      <c r="G321" s="6" t="s">
        <v>934</v>
      </c>
      <c r="H321" s="88"/>
      <c r="I321" s="88"/>
      <c r="J321" s="89"/>
      <c r="K321" s="6" t="s">
        <v>935</v>
      </c>
      <c r="L321" s="89"/>
      <c r="M321" s="6" t="s">
        <v>35</v>
      </c>
      <c r="N321" s="89"/>
      <c r="O321" s="3">
        <v>0</v>
      </c>
      <c r="P321" s="2">
        <v>0</v>
      </c>
      <c r="Q321" s="2">
        <v>0</v>
      </c>
      <c r="R321" s="2">
        <v>0</v>
      </c>
      <c r="S321" s="3">
        <v>0</v>
      </c>
      <c r="T321" s="3">
        <f>O321+(P321*'Total Mantenimiento Anual 2021'!$N$7)+(R321*'Total Mantenimiento Anual 2021'!$N$7)+S321</f>
        <v>0</v>
      </c>
    </row>
    <row r="322" spans="1:20" ht="14.25">
      <c r="A322" s="6" t="s">
        <v>931</v>
      </c>
      <c r="B322" s="88"/>
      <c r="C322" s="89"/>
      <c r="D322" s="6" t="s">
        <v>936</v>
      </c>
      <c r="E322" s="89"/>
      <c r="F322" s="2" t="s">
        <v>937</v>
      </c>
      <c r="G322" s="6" t="s">
        <v>938</v>
      </c>
      <c r="H322" s="88"/>
      <c r="I322" s="88"/>
      <c r="J322" s="89"/>
      <c r="K322" s="6" t="s">
        <v>117</v>
      </c>
      <c r="L322" s="89"/>
      <c r="M322" s="6" t="s">
        <v>302</v>
      </c>
      <c r="N322" s="89"/>
      <c r="O322" s="3">
        <v>0</v>
      </c>
      <c r="P322" s="2">
        <v>0</v>
      </c>
      <c r="Q322" s="2">
        <v>0</v>
      </c>
      <c r="R322" s="2">
        <v>0</v>
      </c>
      <c r="S322" s="3">
        <v>0</v>
      </c>
      <c r="T322" s="3">
        <f>O322+(P322*'Total Mantenimiento Anual 2021'!$N$7)+(R322*'Total Mantenimiento Anual 2021'!$N$7)+S322</f>
        <v>0</v>
      </c>
    </row>
    <row r="323" spans="1:20" ht="14.25">
      <c r="A323" s="6" t="s">
        <v>939</v>
      </c>
      <c r="B323" s="88"/>
      <c r="C323" s="89"/>
      <c r="D323" s="6" t="s">
        <v>940</v>
      </c>
      <c r="E323" s="89"/>
      <c r="F323" s="2" t="s">
        <v>246</v>
      </c>
      <c r="G323" s="6" t="s">
        <v>941</v>
      </c>
      <c r="H323" s="88"/>
      <c r="I323" s="88"/>
      <c r="J323" s="89"/>
      <c r="K323" s="6" t="s">
        <v>942</v>
      </c>
      <c r="L323" s="89"/>
      <c r="M323" s="6" t="s">
        <v>138</v>
      </c>
      <c r="N323" s="89"/>
      <c r="O323" s="3">
        <v>0</v>
      </c>
      <c r="P323" s="2">
        <v>0</v>
      </c>
      <c r="Q323" s="2">
        <v>0</v>
      </c>
      <c r="R323" s="2">
        <v>0</v>
      </c>
      <c r="S323" s="3">
        <v>0</v>
      </c>
      <c r="T323" s="3">
        <f>O323+(P323*'Total Mantenimiento Anual 2021'!$N$7)+(R323*'Total Mantenimiento Anual 2021'!$N$7)+S323</f>
        <v>0</v>
      </c>
    </row>
    <row r="324" spans="1:20" ht="14.25">
      <c r="A324" s="6" t="s">
        <v>943</v>
      </c>
      <c r="B324" s="88"/>
      <c r="C324" s="89"/>
      <c r="D324" s="6" t="s">
        <v>944</v>
      </c>
      <c r="E324" s="89"/>
      <c r="F324" s="2" t="s">
        <v>945</v>
      </c>
      <c r="G324" s="6" t="s">
        <v>946</v>
      </c>
      <c r="H324" s="88"/>
      <c r="I324" s="88"/>
      <c r="J324" s="89"/>
      <c r="K324" s="6" t="s">
        <v>947</v>
      </c>
      <c r="L324" s="89"/>
      <c r="M324" s="6" t="s">
        <v>516</v>
      </c>
      <c r="N324" s="89"/>
      <c r="O324" s="3">
        <v>0</v>
      </c>
      <c r="P324" s="2">
        <v>0</v>
      </c>
      <c r="Q324" s="2">
        <v>0</v>
      </c>
      <c r="R324" s="2">
        <v>0</v>
      </c>
      <c r="S324" s="3">
        <v>0</v>
      </c>
      <c r="T324" s="3">
        <f>O324+(P324*'Total Mantenimiento Anual 2021'!$N$7)+(R324*'Total Mantenimiento Anual 2021'!$N$7)+S324</f>
        <v>0</v>
      </c>
    </row>
    <row r="325" spans="1:20" ht="14.25">
      <c r="A325" s="6" t="s">
        <v>943</v>
      </c>
      <c r="B325" s="88"/>
      <c r="C325" s="89"/>
      <c r="D325" s="6" t="s">
        <v>948</v>
      </c>
      <c r="E325" s="89"/>
      <c r="F325" s="2" t="s">
        <v>246</v>
      </c>
      <c r="G325" s="6" t="s">
        <v>949</v>
      </c>
      <c r="H325" s="88"/>
      <c r="I325" s="88"/>
      <c r="J325" s="89"/>
      <c r="K325" s="6" t="s">
        <v>258</v>
      </c>
      <c r="L325" s="89"/>
      <c r="M325" s="6" t="s">
        <v>23</v>
      </c>
      <c r="N325" s="89"/>
      <c r="O325" s="3">
        <v>0</v>
      </c>
      <c r="P325" s="2">
        <v>0</v>
      </c>
      <c r="Q325" s="2">
        <v>0</v>
      </c>
      <c r="R325" s="2">
        <v>0</v>
      </c>
      <c r="S325" s="3">
        <v>0</v>
      </c>
      <c r="T325" s="3">
        <f>O325+(P325*'Total Mantenimiento Anual 2021'!$N$7)+(R325*'Total Mantenimiento Anual 2021'!$N$7)+S325</f>
        <v>0</v>
      </c>
    </row>
    <row r="326" spans="1:20" ht="14.25">
      <c r="A326" s="6" t="s">
        <v>943</v>
      </c>
      <c r="B326" s="88"/>
      <c r="C326" s="89"/>
      <c r="D326" s="6" t="s">
        <v>948</v>
      </c>
      <c r="E326" s="89"/>
      <c r="F326" s="2" t="s">
        <v>246</v>
      </c>
      <c r="G326" s="6" t="s">
        <v>950</v>
      </c>
      <c r="H326" s="88"/>
      <c r="I326" s="88"/>
      <c r="J326" s="89"/>
      <c r="K326" s="6" t="s">
        <v>951</v>
      </c>
      <c r="L326" s="89"/>
      <c r="M326" s="6" t="s">
        <v>23</v>
      </c>
      <c r="N326" s="89"/>
      <c r="O326" s="3">
        <v>0</v>
      </c>
      <c r="P326" s="2">
        <v>0</v>
      </c>
      <c r="Q326" s="2">
        <v>0</v>
      </c>
      <c r="R326" s="2">
        <v>0</v>
      </c>
      <c r="S326" s="3">
        <v>0</v>
      </c>
      <c r="T326" s="3">
        <f>O326+(P326*'Total Mantenimiento Anual 2021'!$N$7)+(R326*'Total Mantenimiento Anual 2021'!$N$7)+S326</f>
        <v>0</v>
      </c>
    </row>
    <row r="327" spans="1:20" ht="14.25">
      <c r="A327" s="6" t="s">
        <v>943</v>
      </c>
      <c r="B327" s="88"/>
      <c r="C327" s="89"/>
      <c r="D327" s="6" t="s">
        <v>952</v>
      </c>
      <c r="E327" s="89"/>
      <c r="F327" s="2" t="s">
        <v>246</v>
      </c>
      <c r="G327" s="6" t="s">
        <v>953</v>
      </c>
      <c r="H327" s="88"/>
      <c r="I327" s="88"/>
      <c r="J327" s="89"/>
      <c r="K327" s="6" t="s">
        <v>954</v>
      </c>
      <c r="L327" s="89"/>
      <c r="M327" s="6" t="s">
        <v>23</v>
      </c>
      <c r="N327" s="89"/>
      <c r="O327" s="3">
        <v>0</v>
      </c>
      <c r="P327" s="2">
        <v>0</v>
      </c>
      <c r="Q327" s="2">
        <v>0</v>
      </c>
      <c r="R327" s="2">
        <v>0</v>
      </c>
      <c r="S327" s="3">
        <v>0</v>
      </c>
      <c r="T327" s="3">
        <f>O327+(P327*'Total Mantenimiento Anual 2021'!$N$7)+(R327*'Total Mantenimiento Anual 2021'!$N$7)+S327</f>
        <v>0</v>
      </c>
    </row>
    <row r="328" spans="1:20" ht="14.25">
      <c r="A328" s="6" t="s">
        <v>943</v>
      </c>
      <c r="B328" s="88"/>
      <c r="C328" s="89"/>
      <c r="D328" s="6" t="s">
        <v>952</v>
      </c>
      <c r="E328" s="89"/>
      <c r="F328" s="2" t="s">
        <v>246</v>
      </c>
      <c r="G328" s="6" t="s">
        <v>955</v>
      </c>
      <c r="H328" s="88"/>
      <c r="I328" s="88"/>
      <c r="J328" s="89"/>
      <c r="K328" s="6" t="s">
        <v>956</v>
      </c>
      <c r="L328" s="89"/>
      <c r="M328" s="6" t="s">
        <v>23</v>
      </c>
      <c r="N328" s="89"/>
      <c r="O328" s="3">
        <v>0</v>
      </c>
      <c r="P328" s="2">
        <v>0</v>
      </c>
      <c r="Q328" s="2">
        <v>0</v>
      </c>
      <c r="R328" s="2">
        <v>0</v>
      </c>
      <c r="S328" s="3">
        <v>0</v>
      </c>
      <c r="T328" s="3">
        <f>O328+(P328*'Total Mantenimiento Anual 2021'!$N$7)+(R328*'Total Mantenimiento Anual 2021'!$N$7)+S328</f>
        <v>0</v>
      </c>
    </row>
    <row r="329" spans="1:20" ht="14.25">
      <c r="A329" s="6" t="s">
        <v>943</v>
      </c>
      <c r="B329" s="88"/>
      <c r="C329" s="89"/>
      <c r="D329" s="6" t="s">
        <v>957</v>
      </c>
      <c r="E329" s="89"/>
      <c r="F329" s="2" t="s">
        <v>782</v>
      </c>
      <c r="G329" s="6" t="s">
        <v>958</v>
      </c>
      <c r="H329" s="88"/>
      <c r="I329" s="88"/>
      <c r="J329" s="89"/>
      <c r="K329" s="6" t="s">
        <v>959</v>
      </c>
      <c r="L329" s="89"/>
      <c r="M329" s="6" t="s">
        <v>23</v>
      </c>
      <c r="N329" s="89"/>
      <c r="O329" s="3">
        <v>0</v>
      </c>
      <c r="P329" s="2">
        <v>0</v>
      </c>
      <c r="Q329" s="2">
        <v>0</v>
      </c>
      <c r="R329" s="2">
        <v>0</v>
      </c>
      <c r="S329" s="3">
        <v>0</v>
      </c>
      <c r="T329" s="3">
        <f>O329+(P329*'Total Mantenimiento Anual 2021'!$N$7)+(R329*'Total Mantenimiento Anual 2021'!$N$7)+S329</f>
        <v>0</v>
      </c>
    </row>
    <row r="330" spans="1:20" ht="14.25">
      <c r="A330" s="6" t="s">
        <v>943</v>
      </c>
      <c r="B330" s="88"/>
      <c r="C330" s="89"/>
      <c r="D330" s="6" t="s">
        <v>960</v>
      </c>
      <c r="E330" s="89"/>
      <c r="F330" s="2" t="s">
        <v>961</v>
      </c>
      <c r="G330" s="6" t="s">
        <v>962</v>
      </c>
      <c r="H330" s="88"/>
      <c r="I330" s="88"/>
      <c r="J330" s="89"/>
      <c r="K330" s="6" t="s">
        <v>963</v>
      </c>
      <c r="L330" s="89"/>
      <c r="M330" s="6" t="s">
        <v>23</v>
      </c>
      <c r="N330" s="89"/>
      <c r="O330" s="3">
        <v>0</v>
      </c>
      <c r="P330" s="2">
        <v>0</v>
      </c>
      <c r="Q330" s="2">
        <v>0</v>
      </c>
      <c r="R330" s="2">
        <v>0</v>
      </c>
      <c r="S330" s="3">
        <v>0</v>
      </c>
      <c r="T330" s="3">
        <f>O330+(P330*'Total Mantenimiento Anual 2021'!$N$7)+(R330*'Total Mantenimiento Anual 2021'!$N$7)+S330</f>
        <v>0</v>
      </c>
    </row>
    <row r="331" spans="1:20" ht="14.25">
      <c r="A331" s="6" t="s">
        <v>943</v>
      </c>
      <c r="B331" s="88"/>
      <c r="C331" s="89"/>
      <c r="D331" s="6" t="s">
        <v>960</v>
      </c>
      <c r="E331" s="89"/>
      <c r="F331" s="2" t="s">
        <v>961</v>
      </c>
      <c r="G331" s="6" t="s">
        <v>964</v>
      </c>
      <c r="H331" s="88"/>
      <c r="I331" s="88"/>
      <c r="J331" s="89"/>
      <c r="K331" s="6" t="s">
        <v>965</v>
      </c>
      <c r="L331" s="89"/>
      <c r="M331" s="6" t="s">
        <v>23</v>
      </c>
      <c r="N331" s="89"/>
      <c r="O331" s="3">
        <v>0</v>
      </c>
      <c r="P331" s="2">
        <v>0</v>
      </c>
      <c r="Q331" s="2">
        <v>0</v>
      </c>
      <c r="R331" s="2">
        <v>0</v>
      </c>
      <c r="S331" s="3">
        <v>0</v>
      </c>
      <c r="T331" s="3">
        <f>O331+(P331*'Total Mantenimiento Anual 2021'!$N$7)+(R331*'Total Mantenimiento Anual 2021'!$N$7)+S331</f>
        <v>0</v>
      </c>
    </row>
    <row r="332" spans="1:20" ht="14.25">
      <c r="A332" s="6" t="s">
        <v>943</v>
      </c>
      <c r="B332" s="88"/>
      <c r="C332" s="89"/>
      <c r="D332" s="6" t="s">
        <v>966</v>
      </c>
      <c r="E332" s="89"/>
      <c r="F332" s="2" t="s">
        <v>246</v>
      </c>
      <c r="G332" s="6" t="s">
        <v>967</v>
      </c>
      <c r="H332" s="88"/>
      <c r="I332" s="88"/>
      <c r="J332" s="89"/>
      <c r="K332" s="6" t="s">
        <v>968</v>
      </c>
      <c r="L332" s="89"/>
      <c r="M332" s="6" t="s">
        <v>23</v>
      </c>
      <c r="N332" s="89"/>
      <c r="O332" s="3">
        <v>0</v>
      </c>
      <c r="P332" s="2">
        <v>0</v>
      </c>
      <c r="Q332" s="2">
        <v>0</v>
      </c>
      <c r="R332" s="2">
        <v>0</v>
      </c>
      <c r="S332" s="3">
        <v>0</v>
      </c>
      <c r="T332" s="3">
        <f>O332+(P332*'Total Mantenimiento Anual 2021'!$N$7)+(R332*'Total Mantenimiento Anual 2021'!$N$7)+S332</f>
        <v>0</v>
      </c>
    </row>
    <row r="333" spans="1:20" ht="14.25">
      <c r="A333" s="6" t="s">
        <v>943</v>
      </c>
      <c r="B333" s="88"/>
      <c r="C333" s="89"/>
      <c r="D333" s="6" t="s">
        <v>966</v>
      </c>
      <c r="E333" s="89"/>
      <c r="F333" s="2" t="s">
        <v>246</v>
      </c>
      <c r="G333" s="6" t="s">
        <v>969</v>
      </c>
      <c r="H333" s="88"/>
      <c r="I333" s="88"/>
      <c r="J333" s="89"/>
      <c r="K333" s="6" t="s">
        <v>970</v>
      </c>
      <c r="L333" s="89"/>
      <c r="M333" s="6" t="s">
        <v>23</v>
      </c>
      <c r="N333" s="89"/>
      <c r="O333" s="3">
        <v>319327</v>
      </c>
      <c r="P333" s="2">
        <v>0</v>
      </c>
      <c r="Q333" s="2">
        <v>1</v>
      </c>
      <c r="R333" s="2">
        <v>1</v>
      </c>
      <c r="S333" s="3">
        <v>0</v>
      </c>
      <c r="T333" s="3">
        <f>O333+(P333*'Total Mantenimiento Anual 2021'!$N$7)+(R333*'Total Mantenimiento Anual 2021'!$N$7)+S333</f>
        <v>328586.25925925927</v>
      </c>
    </row>
    <row r="334" spans="1:20" ht="14.25">
      <c r="A334" s="6" t="s">
        <v>943</v>
      </c>
      <c r="B334" s="88"/>
      <c r="C334" s="89"/>
      <c r="D334" s="6" t="s">
        <v>966</v>
      </c>
      <c r="E334" s="89"/>
      <c r="F334" s="2" t="s">
        <v>246</v>
      </c>
      <c r="G334" s="6" t="s">
        <v>971</v>
      </c>
      <c r="H334" s="88"/>
      <c r="I334" s="88"/>
      <c r="J334" s="89"/>
      <c r="K334" s="6" t="s">
        <v>972</v>
      </c>
      <c r="L334" s="89"/>
      <c r="M334" s="6" t="s">
        <v>23</v>
      </c>
      <c r="N334" s="89"/>
      <c r="O334" s="3">
        <v>0</v>
      </c>
      <c r="P334" s="2">
        <v>0</v>
      </c>
      <c r="Q334" s="2">
        <v>0</v>
      </c>
      <c r="R334" s="2">
        <v>0</v>
      </c>
      <c r="S334" s="3">
        <v>0</v>
      </c>
      <c r="T334" s="3">
        <f>O334+(P334*'Total Mantenimiento Anual 2021'!$N$7)+(R334*'Total Mantenimiento Anual 2021'!$N$7)+S334</f>
        <v>0</v>
      </c>
    </row>
    <row r="335" spans="1:20" ht="14.25">
      <c r="A335" s="6" t="s">
        <v>943</v>
      </c>
      <c r="B335" s="88"/>
      <c r="C335" s="89"/>
      <c r="D335" s="6" t="s">
        <v>973</v>
      </c>
      <c r="E335" s="89"/>
      <c r="F335" s="2" t="s">
        <v>260</v>
      </c>
      <c r="G335" s="6" t="s">
        <v>974</v>
      </c>
      <c r="H335" s="88"/>
      <c r="I335" s="88"/>
      <c r="J335" s="89"/>
      <c r="K335" s="6" t="s">
        <v>975</v>
      </c>
      <c r="L335" s="89"/>
      <c r="M335" s="6" t="s">
        <v>23</v>
      </c>
      <c r="N335" s="89"/>
      <c r="O335" s="3">
        <v>0</v>
      </c>
      <c r="P335" s="2">
        <v>0</v>
      </c>
      <c r="Q335" s="2">
        <v>0</v>
      </c>
      <c r="R335" s="2">
        <v>0</v>
      </c>
      <c r="S335" s="3">
        <v>0</v>
      </c>
      <c r="T335" s="3">
        <f>O335+(P335*'Total Mantenimiento Anual 2021'!$N$7)+(R335*'Total Mantenimiento Anual 2021'!$N$7)+S335</f>
        <v>0</v>
      </c>
    </row>
    <row r="336" spans="1:20" ht="14.25">
      <c r="A336" s="6" t="s">
        <v>943</v>
      </c>
      <c r="B336" s="88"/>
      <c r="C336" s="89"/>
      <c r="D336" s="6" t="s">
        <v>973</v>
      </c>
      <c r="E336" s="89"/>
      <c r="F336" s="2" t="s">
        <v>260</v>
      </c>
      <c r="G336" s="6" t="s">
        <v>976</v>
      </c>
      <c r="H336" s="88"/>
      <c r="I336" s="88"/>
      <c r="J336" s="89"/>
      <c r="K336" s="6" t="s">
        <v>977</v>
      </c>
      <c r="L336" s="89"/>
      <c r="M336" s="6" t="s">
        <v>23</v>
      </c>
      <c r="N336" s="89"/>
      <c r="O336" s="3">
        <v>0</v>
      </c>
      <c r="P336" s="2">
        <v>0</v>
      </c>
      <c r="Q336" s="2">
        <v>0</v>
      </c>
      <c r="R336" s="2">
        <v>0</v>
      </c>
      <c r="S336" s="3">
        <v>0</v>
      </c>
      <c r="T336" s="3">
        <f>O336+(P336*'Total Mantenimiento Anual 2021'!$N$7)+(R336*'Total Mantenimiento Anual 2021'!$N$7)+S336</f>
        <v>0</v>
      </c>
    </row>
    <row r="337" spans="1:20" ht="14.25">
      <c r="A337" s="6" t="s">
        <v>943</v>
      </c>
      <c r="B337" s="88"/>
      <c r="C337" s="89"/>
      <c r="D337" s="6" t="s">
        <v>973</v>
      </c>
      <c r="E337" s="89"/>
      <c r="F337" s="2" t="s">
        <v>260</v>
      </c>
      <c r="G337" s="6" t="s">
        <v>978</v>
      </c>
      <c r="H337" s="88"/>
      <c r="I337" s="88"/>
      <c r="J337" s="89"/>
      <c r="K337" s="6" t="s">
        <v>979</v>
      </c>
      <c r="L337" s="89"/>
      <c r="M337" s="6" t="s">
        <v>23</v>
      </c>
      <c r="N337" s="89"/>
      <c r="O337" s="3">
        <v>0</v>
      </c>
      <c r="P337" s="2">
        <v>0</v>
      </c>
      <c r="Q337" s="2">
        <v>0</v>
      </c>
      <c r="R337" s="2">
        <v>0</v>
      </c>
      <c r="S337" s="3">
        <v>0</v>
      </c>
      <c r="T337" s="3">
        <f>O337+(P337*'Total Mantenimiento Anual 2021'!$N$7)+(R337*'Total Mantenimiento Anual 2021'!$N$7)+S337</f>
        <v>0</v>
      </c>
    </row>
    <row r="338" spans="1:20" ht="14.25">
      <c r="A338" s="6" t="s">
        <v>943</v>
      </c>
      <c r="B338" s="88"/>
      <c r="C338" s="89"/>
      <c r="D338" s="6" t="s">
        <v>973</v>
      </c>
      <c r="E338" s="89"/>
      <c r="F338" s="2" t="s">
        <v>260</v>
      </c>
      <c r="G338" s="6" t="s">
        <v>980</v>
      </c>
      <c r="H338" s="88"/>
      <c r="I338" s="88"/>
      <c r="J338" s="89"/>
      <c r="K338" s="6" t="s">
        <v>981</v>
      </c>
      <c r="L338" s="89"/>
      <c r="M338" s="6" t="s">
        <v>23</v>
      </c>
      <c r="N338" s="89"/>
      <c r="O338" s="3">
        <v>0</v>
      </c>
      <c r="P338" s="2">
        <v>0</v>
      </c>
      <c r="Q338" s="2">
        <v>0</v>
      </c>
      <c r="R338" s="2">
        <v>0</v>
      </c>
      <c r="S338" s="3">
        <v>0</v>
      </c>
      <c r="T338" s="3">
        <f>O338+(P338*'Total Mantenimiento Anual 2021'!$N$7)+(R338*'Total Mantenimiento Anual 2021'!$N$7)+S338</f>
        <v>0</v>
      </c>
    </row>
    <row r="339" spans="1:20" ht="14.25">
      <c r="A339" s="6" t="s">
        <v>943</v>
      </c>
      <c r="B339" s="88"/>
      <c r="C339" s="89"/>
      <c r="D339" s="6" t="s">
        <v>982</v>
      </c>
      <c r="E339" s="89"/>
      <c r="F339" s="2" t="s">
        <v>246</v>
      </c>
      <c r="G339" s="6" t="s">
        <v>983</v>
      </c>
      <c r="H339" s="88"/>
      <c r="I339" s="88"/>
      <c r="J339" s="89"/>
      <c r="K339" s="6" t="s">
        <v>984</v>
      </c>
      <c r="L339" s="89"/>
      <c r="M339" s="6" t="s">
        <v>66</v>
      </c>
      <c r="N339" s="89"/>
      <c r="O339" s="3">
        <v>0</v>
      </c>
      <c r="P339" s="2">
        <v>0</v>
      </c>
      <c r="Q339" s="2">
        <v>0</v>
      </c>
      <c r="R339" s="2">
        <v>0</v>
      </c>
      <c r="S339" s="3">
        <v>0</v>
      </c>
      <c r="T339" s="3">
        <f>O339+(P339*'Total Mantenimiento Anual 2021'!$N$7)+(R339*'Total Mantenimiento Anual 2021'!$N$7)+S339</f>
        <v>0</v>
      </c>
    </row>
    <row r="340" spans="1:20" ht="14.25">
      <c r="A340" s="6" t="s">
        <v>943</v>
      </c>
      <c r="B340" s="88"/>
      <c r="C340" s="89"/>
      <c r="D340" s="6" t="s">
        <v>966</v>
      </c>
      <c r="E340" s="89"/>
      <c r="F340" s="2" t="s">
        <v>246</v>
      </c>
      <c r="G340" s="6" t="s">
        <v>985</v>
      </c>
      <c r="H340" s="88"/>
      <c r="I340" s="88"/>
      <c r="J340" s="89"/>
      <c r="K340" s="6" t="s">
        <v>986</v>
      </c>
      <c r="L340" s="89"/>
      <c r="M340" s="6" t="s">
        <v>66</v>
      </c>
      <c r="N340" s="89"/>
      <c r="O340" s="3">
        <v>120666</v>
      </c>
      <c r="P340" s="2">
        <v>0</v>
      </c>
      <c r="Q340" s="2">
        <v>1</v>
      </c>
      <c r="R340" s="2">
        <v>5</v>
      </c>
      <c r="S340" s="3">
        <v>0</v>
      </c>
      <c r="T340" s="3">
        <f>O340+(P340*'Total Mantenimiento Anual 2021'!$N$7)+(R340*'Total Mantenimiento Anual 2021'!$N$7)+S340</f>
        <v>166962.29629629629</v>
      </c>
    </row>
    <row r="341" spans="1:20" ht="14.25">
      <c r="A341" s="6" t="s">
        <v>943</v>
      </c>
      <c r="B341" s="88"/>
      <c r="C341" s="89"/>
      <c r="D341" s="6" t="s">
        <v>987</v>
      </c>
      <c r="E341" s="89"/>
      <c r="F341" s="2" t="s">
        <v>260</v>
      </c>
      <c r="G341" s="6" t="s">
        <v>988</v>
      </c>
      <c r="H341" s="88"/>
      <c r="I341" s="88"/>
      <c r="J341" s="89"/>
      <c r="K341" s="6" t="s">
        <v>989</v>
      </c>
      <c r="L341" s="89"/>
      <c r="M341" s="6" t="s">
        <v>71</v>
      </c>
      <c r="N341" s="89"/>
      <c r="O341" s="3">
        <v>0</v>
      </c>
      <c r="P341" s="2">
        <v>0</v>
      </c>
      <c r="Q341" s="2">
        <v>1</v>
      </c>
      <c r="R341" s="2">
        <v>1</v>
      </c>
      <c r="S341" s="3">
        <v>0</v>
      </c>
      <c r="T341" s="3">
        <f>O341+(P341*'Total Mantenimiento Anual 2021'!$N$7)+(R341*'Total Mantenimiento Anual 2021'!$N$7)+S341</f>
        <v>9259.2592592592591</v>
      </c>
    </row>
    <row r="342" spans="1:20" ht="14.25">
      <c r="A342" s="6" t="s">
        <v>943</v>
      </c>
      <c r="B342" s="88"/>
      <c r="C342" s="89"/>
      <c r="D342" s="6" t="s">
        <v>973</v>
      </c>
      <c r="E342" s="89"/>
      <c r="F342" s="2" t="s">
        <v>260</v>
      </c>
      <c r="G342" s="6" t="s">
        <v>990</v>
      </c>
      <c r="H342" s="88"/>
      <c r="I342" s="88"/>
      <c r="J342" s="89"/>
      <c r="K342" s="6" t="s">
        <v>991</v>
      </c>
      <c r="L342" s="89"/>
      <c r="M342" s="6" t="s">
        <v>71</v>
      </c>
      <c r="N342" s="89"/>
      <c r="O342" s="3">
        <v>0</v>
      </c>
      <c r="P342" s="2">
        <v>0</v>
      </c>
      <c r="Q342" s="2">
        <v>0</v>
      </c>
      <c r="R342" s="2">
        <v>0</v>
      </c>
      <c r="S342" s="3">
        <v>0</v>
      </c>
      <c r="T342" s="3">
        <f>O342+(P342*'Total Mantenimiento Anual 2021'!$N$7)+(R342*'Total Mantenimiento Anual 2021'!$N$7)+S342</f>
        <v>0</v>
      </c>
    </row>
    <row r="343" spans="1:20" ht="14.25">
      <c r="A343" s="6" t="s">
        <v>943</v>
      </c>
      <c r="B343" s="88"/>
      <c r="C343" s="89"/>
      <c r="D343" s="6" t="s">
        <v>948</v>
      </c>
      <c r="E343" s="89"/>
      <c r="F343" s="2" t="s">
        <v>246</v>
      </c>
      <c r="G343" s="6" t="s">
        <v>992</v>
      </c>
      <c r="H343" s="88"/>
      <c r="I343" s="88"/>
      <c r="J343" s="89"/>
      <c r="K343" s="6" t="s">
        <v>993</v>
      </c>
      <c r="L343" s="89"/>
      <c r="M343" s="6" t="s">
        <v>328</v>
      </c>
      <c r="N343" s="89"/>
      <c r="O343" s="3">
        <v>0</v>
      </c>
      <c r="P343" s="2">
        <v>0</v>
      </c>
      <c r="Q343" s="2">
        <v>0</v>
      </c>
      <c r="R343" s="2">
        <v>0</v>
      </c>
      <c r="S343" s="3">
        <v>0</v>
      </c>
      <c r="T343" s="3">
        <f>O343+(P343*'Total Mantenimiento Anual 2021'!$N$7)+(R343*'Total Mantenimiento Anual 2021'!$N$7)+S343</f>
        <v>0</v>
      </c>
    </row>
    <row r="344" spans="1:20" ht="14.25">
      <c r="A344" s="6" t="s">
        <v>943</v>
      </c>
      <c r="B344" s="88"/>
      <c r="C344" s="89"/>
      <c r="D344" s="6" t="s">
        <v>948</v>
      </c>
      <c r="E344" s="89"/>
      <c r="F344" s="2" t="s">
        <v>246</v>
      </c>
      <c r="G344" s="6" t="s">
        <v>994</v>
      </c>
      <c r="H344" s="88"/>
      <c r="I344" s="88"/>
      <c r="J344" s="89"/>
      <c r="K344" s="6" t="s">
        <v>995</v>
      </c>
      <c r="L344" s="89"/>
      <c r="M344" s="6" t="s">
        <v>328</v>
      </c>
      <c r="N344" s="89"/>
      <c r="O344" s="3">
        <v>0</v>
      </c>
      <c r="P344" s="2">
        <v>0</v>
      </c>
      <c r="Q344" s="2">
        <v>0</v>
      </c>
      <c r="R344" s="2">
        <v>0</v>
      </c>
      <c r="S344" s="3">
        <v>0</v>
      </c>
      <c r="T344" s="3">
        <f>O344+(P344*'Total Mantenimiento Anual 2021'!$N$7)+(R344*'Total Mantenimiento Anual 2021'!$N$7)+S344</f>
        <v>0</v>
      </c>
    </row>
    <row r="345" spans="1:20" ht="14.25">
      <c r="A345" s="6" t="s">
        <v>943</v>
      </c>
      <c r="B345" s="88"/>
      <c r="C345" s="89"/>
      <c r="D345" s="6" t="s">
        <v>966</v>
      </c>
      <c r="E345" s="89"/>
      <c r="F345" s="2" t="s">
        <v>246</v>
      </c>
      <c r="G345" s="6" t="s">
        <v>996</v>
      </c>
      <c r="H345" s="88"/>
      <c r="I345" s="88"/>
      <c r="J345" s="89"/>
      <c r="K345" s="6" t="s">
        <v>997</v>
      </c>
      <c r="L345" s="89"/>
      <c r="M345" s="6" t="s">
        <v>328</v>
      </c>
      <c r="N345" s="89"/>
      <c r="O345" s="3">
        <v>0</v>
      </c>
      <c r="P345" s="2">
        <v>0</v>
      </c>
      <c r="Q345" s="2">
        <v>0</v>
      </c>
      <c r="R345" s="2">
        <v>0</v>
      </c>
      <c r="S345" s="3">
        <v>0</v>
      </c>
      <c r="T345" s="3">
        <f>O345+(P345*'Total Mantenimiento Anual 2021'!$N$7)+(R345*'Total Mantenimiento Anual 2021'!$N$7)+S345</f>
        <v>0</v>
      </c>
    </row>
    <row r="346" spans="1:20" ht="14.25">
      <c r="A346" s="6" t="s">
        <v>943</v>
      </c>
      <c r="B346" s="88"/>
      <c r="C346" s="89"/>
      <c r="D346" s="6" t="s">
        <v>966</v>
      </c>
      <c r="E346" s="89"/>
      <c r="F346" s="2" t="s">
        <v>246</v>
      </c>
      <c r="G346" s="6" t="s">
        <v>998</v>
      </c>
      <c r="H346" s="88"/>
      <c r="I346" s="88"/>
      <c r="J346" s="89"/>
      <c r="K346" s="6" t="s">
        <v>999</v>
      </c>
      <c r="L346" s="89"/>
      <c r="M346" s="6" t="s">
        <v>328</v>
      </c>
      <c r="N346" s="89"/>
      <c r="O346" s="3">
        <v>0</v>
      </c>
      <c r="P346" s="2">
        <v>0</v>
      </c>
      <c r="Q346" s="2">
        <v>0</v>
      </c>
      <c r="R346" s="2">
        <v>0</v>
      </c>
      <c r="S346" s="3">
        <v>0</v>
      </c>
      <c r="T346" s="3">
        <f>O346+(P346*'Total Mantenimiento Anual 2021'!$N$7)+(R346*'Total Mantenimiento Anual 2021'!$N$7)+S346</f>
        <v>0</v>
      </c>
    </row>
    <row r="347" spans="1:20" ht="14.25">
      <c r="A347" s="6" t="s">
        <v>943</v>
      </c>
      <c r="B347" s="88"/>
      <c r="C347" s="89"/>
      <c r="D347" s="6" t="s">
        <v>966</v>
      </c>
      <c r="E347" s="89"/>
      <c r="F347" s="2" t="s">
        <v>246</v>
      </c>
      <c r="G347" s="6" t="s">
        <v>1000</v>
      </c>
      <c r="H347" s="88"/>
      <c r="I347" s="88"/>
      <c r="J347" s="89"/>
      <c r="K347" s="6" t="s">
        <v>1001</v>
      </c>
      <c r="L347" s="89"/>
      <c r="M347" s="6" t="s">
        <v>75</v>
      </c>
      <c r="N347" s="89"/>
      <c r="O347" s="3">
        <v>0</v>
      </c>
      <c r="P347" s="2">
        <v>0</v>
      </c>
      <c r="Q347" s="2">
        <v>0</v>
      </c>
      <c r="R347" s="2">
        <v>0</v>
      </c>
      <c r="S347" s="3">
        <v>0</v>
      </c>
      <c r="T347" s="3">
        <f>O347+(P347*'Total Mantenimiento Anual 2021'!$N$7)+(R347*'Total Mantenimiento Anual 2021'!$N$7)+S347</f>
        <v>0</v>
      </c>
    </row>
    <row r="348" spans="1:20" ht="14.25">
      <c r="A348" s="6" t="s">
        <v>943</v>
      </c>
      <c r="B348" s="88"/>
      <c r="C348" s="89"/>
      <c r="D348" s="6" t="s">
        <v>966</v>
      </c>
      <c r="E348" s="89"/>
      <c r="F348" s="2" t="s">
        <v>246</v>
      </c>
      <c r="G348" s="6" t="s">
        <v>1002</v>
      </c>
      <c r="H348" s="88"/>
      <c r="I348" s="88"/>
      <c r="J348" s="89"/>
      <c r="K348" s="6" t="s">
        <v>1003</v>
      </c>
      <c r="L348" s="89"/>
      <c r="M348" s="6" t="s">
        <v>75</v>
      </c>
      <c r="N348" s="89"/>
      <c r="O348" s="3">
        <v>0</v>
      </c>
      <c r="P348" s="2">
        <v>1</v>
      </c>
      <c r="Q348" s="2">
        <v>0</v>
      </c>
      <c r="R348" s="2">
        <v>0</v>
      </c>
      <c r="S348" s="3">
        <v>0</v>
      </c>
      <c r="T348" s="3">
        <f>O348+(P348*'Total Mantenimiento Anual 2021'!$N$7)+(R348*'Total Mantenimiento Anual 2021'!$N$7)+S348</f>
        <v>9259.2592592592591</v>
      </c>
    </row>
    <row r="349" spans="1:20" ht="14.25">
      <c r="A349" s="6" t="s">
        <v>943</v>
      </c>
      <c r="B349" s="88"/>
      <c r="C349" s="89"/>
      <c r="D349" s="6" t="s">
        <v>1004</v>
      </c>
      <c r="E349" s="89"/>
      <c r="F349" s="2" t="s">
        <v>1005</v>
      </c>
      <c r="G349" s="6" t="s">
        <v>1006</v>
      </c>
      <c r="H349" s="88"/>
      <c r="I349" s="88"/>
      <c r="J349" s="89"/>
      <c r="K349" s="6" t="s">
        <v>1007</v>
      </c>
      <c r="L349" s="89"/>
      <c r="M349" s="6" t="s">
        <v>75</v>
      </c>
      <c r="N349" s="89"/>
      <c r="O349" s="3">
        <v>0</v>
      </c>
      <c r="P349" s="2">
        <v>1</v>
      </c>
      <c r="Q349" s="2">
        <v>0</v>
      </c>
      <c r="R349" s="2">
        <v>0</v>
      </c>
      <c r="S349" s="3">
        <v>0</v>
      </c>
      <c r="T349" s="3">
        <f>O349+(P349*'Total Mantenimiento Anual 2021'!$N$7)+(R349*'Total Mantenimiento Anual 2021'!$N$7)+S349</f>
        <v>9259.2592592592591</v>
      </c>
    </row>
    <row r="350" spans="1:20" ht="14.25">
      <c r="A350" s="6" t="s">
        <v>943</v>
      </c>
      <c r="B350" s="88"/>
      <c r="C350" s="89"/>
      <c r="D350" s="6" t="s">
        <v>987</v>
      </c>
      <c r="E350" s="89"/>
      <c r="F350" s="2" t="s">
        <v>260</v>
      </c>
      <c r="G350" s="6" t="s">
        <v>1008</v>
      </c>
      <c r="H350" s="88"/>
      <c r="I350" s="88"/>
      <c r="J350" s="89"/>
      <c r="K350" s="6" t="s">
        <v>1009</v>
      </c>
      <c r="L350" s="89"/>
      <c r="M350" s="6" t="s">
        <v>75</v>
      </c>
      <c r="N350" s="89"/>
      <c r="O350" s="3">
        <v>0</v>
      </c>
      <c r="P350" s="2">
        <v>0</v>
      </c>
      <c r="Q350" s="2">
        <v>0</v>
      </c>
      <c r="R350" s="2">
        <v>0</v>
      </c>
      <c r="S350" s="3">
        <v>0</v>
      </c>
      <c r="T350" s="3">
        <f>O350+(P350*'Total Mantenimiento Anual 2021'!$N$7)+(R350*'Total Mantenimiento Anual 2021'!$N$7)+S350</f>
        <v>0</v>
      </c>
    </row>
    <row r="351" spans="1:20" ht="14.25">
      <c r="A351" s="6" t="s">
        <v>943</v>
      </c>
      <c r="B351" s="88"/>
      <c r="C351" s="89"/>
      <c r="D351" s="6" t="s">
        <v>952</v>
      </c>
      <c r="E351" s="89"/>
      <c r="F351" s="2" t="s">
        <v>246</v>
      </c>
      <c r="G351" s="6" t="s">
        <v>1010</v>
      </c>
      <c r="H351" s="88"/>
      <c r="I351" s="88"/>
      <c r="J351" s="89"/>
      <c r="K351" s="6" t="s">
        <v>1011</v>
      </c>
      <c r="L351" s="89"/>
      <c r="M351" s="6" t="s">
        <v>30</v>
      </c>
      <c r="N351" s="89"/>
      <c r="O351" s="3">
        <v>0</v>
      </c>
      <c r="P351" s="2">
        <v>0</v>
      </c>
      <c r="Q351" s="2">
        <v>0</v>
      </c>
      <c r="R351" s="2">
        <v>0</v>
      </c>
      <c r="S351" s="3">
        <v>0</v>
      </c>
      <c r="T351" s="3">
        <f>O351+(P351*'Total Mantenimiento Anual 2021'!$N$7)+(R351*'Total Mantenimiento Anual 2021'!$N$7)+S351</f>
        <v>0</v>
      </c>
    </row>
    <row r="352" spans="1:20" ht="14.25">
      <c r="A352" s="6" t="s">
        <v>943</v>
      </c>
      <c r="B352" s="88"/>
      <c r="C352" s="89"/>
      <c r="D352" s="6" t="s">
        <v>952</v>
      </c>
      <c r="E352" s="89"/>
      <c r="F352" s="2" t="s">
        <v>246</v>
      </c>
      <c r="G352" s="6" t="s">
        <v>1012</v>
      </c>
      <c r="H352" s="88"/>
      <c r="I352" s="88"/>
      <c r="J352" s="89"/>
      <c r="K352" s="6" t="s">
        <v>1013</v>
      </c>
      <c r="L352" s="89"/>
      <c r="M352" s="6" t="s">
        <v>30</v>
      </c>
      <c r="N352" s="89"/>
      <c r="O352" s="3">
        <v>430500</v>
      </c>
      <c r="P352" s="2">
        <v>0</v>
      </c>
      <c r="Q352" s="2">
        <v>0</v>
      </c>
      <c r="R352" s="2">
        <v>0</v>
      </c>
      <c r="S352" s="3">
        <v>0</v>
      </c>
      <c r="T352" s="3">
        <f>O352+(P352*'Total Mantenimiento Anual 2021'!$N$7)+(R352*'Total Mantenimiento Anual 2021'!$N$7)+S352</f>
        <v>430500</v>
      </c>
    </row>
    <row r="353" spans="1:20" ht="14.25">
      <c r="A353" s="6" t="s">
        <v>943</v>
      </c>
      <c r="B353" s="88"/>
      <c r="C353" s="89"/>
      <c r="D353" s="6" t="s">
        <v>957</v>
      </c>
      <c r="E353" s="89"/>
      <c r="F353" s="2" t="s">
        <v>782</v>
      </c>
      <c r="G353" s="6" t="s">
        <v>1014</v>
      </c>
      <c r="H353" s="88"/>
      <c r="I353" s="88"/>
      <c r="J353" s="89"/>
      <c r="K353" s="6" t="s">
        <v>1015</v>
      </c>
      <c r="L353" s="89"/>
      <c r="M353" s="6" t="s">
        <v>30</v>
      </c>
      <c r="N353" s="89"/>
      <c r="O353" s="3">
        <v>0</v>
      </c>
      <c r="P353" s="2">
        <v>0</v>
      </c>
      <c r="Q353" s="2">
        <v>1</v>
      </c>
      <c r="R353" s="2">
        <v>2</v>
      </c>
      <c r="S353" s="3">
        <v>0</v>
      </c>
      <c r="T353" s="3">
        <f>O353+(P353*'Total Mantenimiento Anual 2021'!$N$7)+(R353*'Total Mantenimiento Anual 2021'!$N$7)+S353</f>
        <v>18518.518518518518</v>
      </c>
    </row>
    <row r="354" spans="1:20" ht="14.25">
      <c r="A354" s="6" t="s">
        <v>943</v>
      </c>
      <c r="B354" s="88"/>
      <c r="C354" s="89"/>
      <c r="D354" s="6" t="s">
        <v>957</v>
      </c>
      <c r="E354" s="89"/>
      <c r="F354" s="2" t="s">
        <v>782</v>
      </c>
      <c r="G354" s="6" t="s">
        <v>1016</v>
      </c>
      <c r="H354" s="88"/>
      <c r="I354" s="88"/>
      <c r="J354" s="89"/>
      <c r="K354" s="6" t="s">
        <v>1017</v>
      </c>
      <c r="L354" s="89"/>
      <c r="M354" s="6" t="s">
        <v>30</v>
      </c>
      <c r="N354" s="89"/>
      <c r="O354" s="3">
        <v>0</v>
      </c>
      <c r="P354" s="2">
        <v>0</v>
      </c>
      <c r="Q354" s="2">
        <v>0</v>
      </c>
      <c r="R354" s="2">
        <v>0</v>
      </c>
      <c r="S354" s="3">
        <v>0</v>
      </c>
      <c r="T354" s="3">
        <f>O354+(P354*'Total Mantenimiento Anual 2021'!$N$7)+(R354*'Total Mantenimiento Anual 2021'!$N$7)+S354</f>
        <v>0</v>
      </c>
    </row>
    <row r="355" spans="1:20" ht="14.25">
      <c r="A355" s="6" t="s">
        <v>943</v>
      </c>
      <c r="B355" s="88"/>
      <c r="C355" s="89"/>
      <c r="D355" s="6" t="s">
        <v>973</v>
      </c>
      <c r="E355" s="89"/>
      <c r="F355" s="2" t="s">
        <v>260</v>
      </c>
      <c r="G355" s="6" t="s">
        <v>1018</v>
      </c>
      <c r="H355" s="88"/>
      <c r="I355" s="88"/>
      <c r="J355" s="89"/>
      <c r="K355" s="6" t="s">
        <v>1019</v>
      </c>
      <c r="L355" s="89"/>
      <c r="M355" s="6" t="s">
        <v>30</v>
      </c>
      <c r="N355" s="89"/>
      <c r="O355" s="3">
        <v>0</v>
      </c>
      <c r="P355" s="2">
        <v>0</v>
      </c>
      <c r="Q355" s="2">
        <v>0</v>
      </c>
      <c r="R355" s="2">
        <v>0</v>
      </c>
      <c r="S355" s="3">
        <v>0</v>
      </c>
      <c r="T355" s="3">
        <f>O355+(P355*'Total Mantenimiento Anual 2021'!$N$7)+(R355*'Total Mantenimiento Anual 2021'!$N$7)+S355</f>
        <v>0</v>
      </c>
    </row>
    <row r="356" spans="1:20" ht="14.25">
      <c r="A356" s="6" t="s">
        <v>943</v>
      </c>
      <c r="B356" s="88"/>
      <c r="C356" s="89"/>
      <c r="D356" s="6" t="s">
        <v>973</v>
      </c>
      <c r="E356" s="89"/>
      <c r="F356" s="2" t="s">
        <v>260</v>
      </c>
      <c r="G356" s="6" t="s">
        <v>1020</v>
      </c>
      <c r="H356" s="88"/>
      <c r="I356" s="88"/>
      <c r="J356" s="89"/>
      <c r="K356" s="6" t="s">
        <v>1021</v>
      </c>
      <c r="L356" s="89"/>
      <c r="M356" s="6" t="s">
        <v>30</v>
      </c>
      <c r="N356" s="89"/>
      <c r="O356" s="3">
        <v>0</v>
      </c>
      <c r="P356" s="2">
        <v>0</v>
      </c>
      <c r="Q356" s="2">
        <v>0</v>
      </c>
      <c r="R356" s="2">
        <v>0</v>
      </c>
      <c r="S356" s="3">
        <v>0</v>
      </c>
      <c r="T356" s="3">
        <f>O356+(P356*'Total Mantenimiento Anual 2021'!$N$7)+(R356*'Total Mantenimiento Anual 2021'!$N$7)+S356</f>
        <v>0</v>
      </c>
    </row>
    <row r="357" spans="1:20" ht="14.25">
      <c r="A357" s="6" t="s">
        <v>943</v>
      </c>
      <c r="B357" s="88"/>
      <c r="C357" s="89"/>
      <c r="D357" s="6" t="s">
        <v>966</v>
      </c>
      <c r="E357" s="89"/>
      <c r="F357" s="2" t="s">
        <v>246</v>
      </c>
      <c r="G357" s="6" t="s">
        <v>1022</v>
      </c>
      <c r="H357" s="88"/>
      <c r="I357" s="88"/>
      <c r="J357" s="89"/>
      <c r="K357" s="6" t="s">
        <v>1023</v>
      </c>
      <c r="L357" s="89"/>
      <c r="M357" s="6" t="s">
        <v>30</v>
      </c>
      <c r="N357" s="89"/>
      <c r="O357" s="3">
        <v>215250</v>
      </c>
      <c r="P357" s="2">
        <v>0</v>
      </c>
      <c r="Q357" s="2">
        <v>0</v>
      </c>
      <c r="R357" s="2">
        <v>0</v>
      </c>
      <c r="S357" s="3">
        <v>0</v>
      </c>
      <c r="T357" s="3">
        <f>O357+(P357*'Total Mantenimiento Anual 2021'!$N$7)+(R357*'Total Mantenimiento Anual 2021'!$N$7)+S357</f>
        <v>215250</v>
      </c>
    </row>
    <row r="358" spans="1:20" ht="14.25">
      <c r="A358" s="6" t="s">
        <v>943</v>
      </c>
      <c r="B358" s="88"/>
      <c r="C358" s="89"/>
      <c r="D358" s="6" t="s">
        <v>966</v>
      </c>
      <c r="E358" s="89"/>
      <c r="F358" s="2" t="s">
        <v>246</v>
      </c>
      <c r="G358" s="6" t="s">
        <v>1024</v>
      </c>
      <c r="H358" s="88"/>
      <c r="I358" s="88"/>
      <c r="J358" s="89"/>
      <c r="K358" s="6" t="s">
        <v>1025</v>
      </c>
      <c r="L358" s="89"/>
      <c r="M358" s="6" t="s">
        <v>30</v>
      </c>
      <c r="N358" s="89"/>
      <c r="O358" s="3">
        <v>0</v>
      </c>
      <c r="P358" s="2">
        <v>0</v>
      </c>
      <c r="Q358" s="2">
        <v>0</v>
      </c>
      <c r="R358" s="2">
        <v>0</v>
      </c>
      <c r="S358" s="3">
        <v>0</v>
      </c>
      <c r="T358" s="3">
        <f>O358+(P358*'Total Mantenimiento Anual 2021'!$N$7)+(R358*'Total Mantenimiento Anual 2021'!$N$7)+S358</f>
        <v>0</v>
      </c>
    </row>
    <row r="359" spans="1:20" ht="14.25">
      <c r="A359" s="6" t="s">
        <v>943</v>
      </c>
      <c r="B359" s="88"/>
      <c r="C359" s="89"/>
      <c r="D359" s="6" t="s">
        <v>948</v>
      </c>
      <c r="E359" s="89"/>
      <c r="F359" s="2" t="s">
        <v>246</v>
      </c>
      <c r="G359" s="6" t="s">
        <v>1026</v>
      </c>
      <c r="H359" s="88"/>
      <c r="I359" s="88"/>
      <c r="J359" s="89"/>
      <c r="K359" s="6" t="s">
        <v>1027</v>
      </c>
      <c r="L359" s="89"/>
      <c r="M359" s="6" t="s">
        <v>81</v>
      </c>
      <c r="N359" s="89"/>
      <c r="O359" s="3">
        <v>0</v>
      </c>
      <c r="P359" s="2">
        <v>0</v>
      </c>
      <c r="Q359" s="2">
        <v>0</v>
      </c>
      <c r="R359" s="2">
        <v>0</v>
      </c>
      <c r="S359" s="3">
        <v>0</v>
      </c>
      <c r="T359" s="3">
        <f>O359+(P359*'Total Mantenimiento Anual 2021'!$N$7)+(R359*'Total Mantenimiento Anual 2021'!$N$7)+S359</f>
        <v>0</v>
      </c>
    </row>
    <row r="360" spans="1:20" ht="14.25">
      <c r="A360" s="6" t="s">
        <v>943</v>
      </c>
      <c r="B360" s="88"/>
      <c r="C360" s="89"/>
      <c r="D360" s="6" t="s">
        <v>948</v>
      </c>
      <c r="E360" s="89"/>
      <c r="F360" s="2" t="s">
        <v>246</v>
      </c>
      <c r="G360" s="6" t="s">
        <v>1028</v>
      </c>
      <c r="H360" s="88"/>
      <c r="I360" s="88"/>
      <c r="J360" s="89"/>
      <c r="K360" s="6" t="s">
        <v>1029</v>
      </c>
      <c r="L360" s="89"/>
      <c r="M360" s="6" t="s">
        <v>81</v>
      </c>
      <c r="N360" s="89"/>
      <c r="O360" s="3">
        <v>0</v>
      </c>
      <c r="P360" s="2">
        <v>0</v>
      </c>
      <c r="Q360" s="2">
        <v>0</v>
      </c>
      <c r="R360" s="2">
        <v>0</v>
      </c>
      <c r="S360" s="3">
        <v>0</v>
      </c>
      <c r="T360" s="3">
        <f>O360+(P360*'Total Mantenimiento Anual 2021'!$N$7)+(R360*'Total Mantenimiento Anual 2021'!$N$7)+S360</f>
        <v>0</v>
      </c>
    </row>
    <row r="361" spans="1:20" ht="14.25">
      <c r="A361" s="6" t="s">
        <v>943</v>
      </c>
      <c r="B361" s="88"/>
      <c r="C361" s="89"/>
      <c r="D361" s="6" t="s">
        <v>966</v>
      </c>
      <c r="E361" s="89"/>
      <c r="F361" s="2" t="s">
        <v>246</v>
      </c>
      <c r="G361" s="6" t="s">
        <v>1030</v>
      </c>
      <c r="H361" s="88"/>
      <c r="I361" s="88"/>
      <c r="J361" s="89"/>
      <c r="K361" s="6" t="s">
        <v>1031</v>
      </c>
      <c r="L361" s="89"/>
      <c r="M361" s="6" t="s">
        <v>81</v>
      </c>
      <c r="N361" s="89"/>
      <c r="O361" s="3">
        <v>430500</v>
      </c>
      <c r="P361" s="2">
        <v>0</v>
      </c>
      <c r="Q361" s="2">
        <v>2</v>
      </c>
      <c r="R361" s="2">
        <v>5</v>
      </c>
      <c r="S361" s="3">
        <v>0</v>
      </c>
      <c r="T361" s="3">
        <f>O361+(P361*'Total Mantenimiento Anual 2021'!$N$7)+(R361*'Total Mantenimiento Anual 2021'!$N$7)+S361</f>
        <v>476796.29629629629</v>
      </c>
    </row>
    <row r="362" spans="1:20" ht="14.25">
      <c r="A362" s="6" t="s">
        <v>943</v>
      </c>
      <c r="B362" s="88"/>
      <c r="C362" s="89"/>
      <c r="D362" s="6" t="s">
        <v>1004</v>
      </c>
      <c r="E362" s="89"/>
      <c r="F362" s="2" t="s">
        <v>1005</v>
      </c>
      <c r="G362" s="6" t="s">
        <v>1032</v>
      </c>
      <c r="H362" s="88"/>
      <c r="I362" s="88"/>
      <c r="J362" s="89"/>
      <c r="K362" s="6" t="s">
        <v>1033</v>
      </c>
      <c r="L362" s="89"/>
      <c r="M362" s="6" t="s">
        <v>81</v>
      </c>
      <c r="N362" s="89"/>
      <c r="O362" s="3">
        <v>0</v>
      </c>
      <c r="P362" s="2">
        <v>0</v>
      </c>
      <c r="Q362" s="2">
        <v>0</v>
      </c>
      <c r="R362" s="2">
        <v>0</v>
      </c>
      <c r="S362" s="3">
        <v>0</v>
      </c>
      <c r="T362" s="3">
        <f>O362+(P362*'Total Mantenimiento Anual 2021'!$N$7)+(R362*'Total Mantenimiento Anual 2021'!$N$7)+S362</f>
        <v>0</v>
      </c>
    </row>
    <row r="363" spans="1:20" ht="14.25">
      <c r="A363" s="6" t="s">
        <v>943</v>
      </c>
      <c r="B363" s="88"/>
      <c r="C363" s="89"/>
      <c r="D363" s="6" t="s">
        <v>987</v>
      </c>
      <c r="E363" s="89"/>
      <c r="F363" s="2" t="s">
        <v>260</v>
      </c>
      <c r="G363" s="6" t="s">
        <v>1034</v>
      </c>
      <c r="H363" s="88"/>
      <c r="I363" s="88"/>
      <c r="J363" s="89"/>
      <c r="K363" s="6" t="s">
        <v>1035</v>
      </c>
      <c r="L363" s="89"/>
      <c r="M363" s="6" t="s">
        <v>81</v>
      </c>
      <c r="N363" s="89"/>
      <c r="O363" s="3">
        <v>0</v>
      </c>
      <c r="P363" s="2">
        <v>0</v>
      </c>
      <c r="Q363" s="2">
        <v>0</v>
      </c>
      <c r="R363" s="2">
        <v>0</v>
      </c>
      <c r="S363" s="3">
        <v>0</v>
      </c>
      <c r="T363" s="3">
        <f>O363+(P363*'Total Mantenimiento Anual 2021'!$N$7)+(R363*'Total Mantenimiento Anual 2021'!$N$7)+S363</f>
        <v>0</v>
      </c>
    </row>
    <row r="364" spans="1:20" ht="14.25">
      <c r="A364" s="6" t="s">
        <v>943</v>
      </c>
      <c r="B364" s="88"/>
      <c r="C364" s="89"/>
      <c r="D364" s="6" t="s">
        <v>1036</v>
      </c>
      <c r="E364" s="89"/>
      <c r="F364" s="2" t="s">
        <v>260</v>
      </c>
      <c r="G364" s="6" t="s">
        <v>1037</v>
      </c>
      <c r="H364" s="88"/>
      <c r="I364" s="88"/>
      <c r="J364" s="89"/>
      <c r="K364" s="6" t="s">
        <v>1038</v>
      </c>
      <c r="L364" s="89"/>
      <c r="M364" s="6" t="s">
        <v>88</v>
      </c>
      <c r="N364" s="89"/>
      <c r="O364" s="3">
        <v>0</v>
      </c>
      <c r="P364" s="2">
        <v>0</v>
      </c>
      <c r="Q364" s="2">
        <v>0</v>
      </c>
      <c r="R364" s="2">
        <v>0</v>
      </c>
      <c r="S364" s="3">
        <v>0</v>
      </c>
      <c r="T364" s="3">
        <f>O364+(P364*'Total Mantenimiento Anual 2021'!$N$7)+(R364*'Total Mantenimiento Anual 2021'!$N$7)+S364</f>
        <v>0</v>
      </c>
    </row>
    <row r="365" spans="1:20" ht="14.25">
      <c r="A365" s="6" t="s">
        <v>943</v>
      </c>
      <c r="B365" s="88"/>
      <c r="C365" s="89"/>
      <c r="D365" s="6" t="s">
        <v>966</v>
      </c>
      <c r="E365" s="89"/>
      <c r="F365" s="2" t="s">
        <v>246</v>
      </c>
      <c r="G365" s="6" t="s">
        <v>1039</v>
      </c>
      <c r="H365" s="88"/>
      <c r="I365" s="88"/>
      <c r="J365" s="89"/>
      <c r="K365" s="6" t="s">
        <v>1040</v>
      </c>
      <c r="L365" s="89"/>
      <c r="M365" s="6" t="s">
        <v>88</v>
      </c>
      <c r="N365" s="89"/>
      <c r="O365" s="3">
        <v>0</v>
      </c>
      <c r="P365" s="2">
        <v>0</v>
      </c>
      <c r="Q365" s="2">
        <v>0</v>
      </c>
      <c r="R365" s="2">
        <v>0</v>
      </c>
      <c r="S365" s="3">
        <v>0</v>
      </c>
      <c r="T365" s="3">
        <f>O365+(P365*'Total Mantenimiento Anual 2021'!$N$7)+(R365*'Total Mantenimiento Anual 2021'!$N$7)+S365</f>
        <v>0</v>
      </c>
    </row>
    <row r="366" spans="1:20" ht="14.25">
      <c r="A366" s="6" t="s">
        <v>943</v>
      </c>
      <c r="B366" s="88"/>
      <c r="C366" s="89"/>
      <c r="D366" s="6" t="s">
        <v>966</v>
      </c>
      <c r="E366" s="89"/>
      <c r="F366" s="2" t="s">
        <v>246</v>
      </c>
      <c r="G366" s="6" t="s">
        <v>1041</v>
      </c>
      <c r="H366" s="88"/>
      <c r="I366" s="88"/>
      <c r="J366" s="89"/>
      <c r="K366" s="6" t="s">
        <v>1042</v>
      </c>
      <c r="L366" s="89"/>
      <c r="M366" s="6" t="s">
        <v>88</v>
      </c>
      <c r="N366" s="89"/>
      <c r="O366" s="3">
        <v>0</v>
      </c>
      <c r="P366" s="2">
        <v>0</v>
      </c>
      <c r="Q366" s="2">
        <v>0</v>
      </c>
      <c r="R366" s="2">
        <v>0</v>
      </c>
      <c r="S366" s="3">
        <v>0</v>
      </c>
      <c r="T366" s="3">
        <f>O366+(P366*'Total Mantenimiento Anual 2021'!$N$7)+(R366*'Total Mantenimiento Anual 2021'!$N$7)+S366</f>
        <v>0</v>
      </c>
    </row>
    <row r="367" spans="1:20" ht="14.25">
      <c r="A367" s="6" t="s">
        <v>943</v>
      </c>
      <c r="B367" s="88"/>
      <c r="C367" s="89"/>
      <c r="D367" s="6" t="s">
        <v>1004</v>
      </c>
      <c r="E367" s="89"/>
      <c r="F367" s="2" t="s">
        <v>1005</v>
      </c>
      <c r="G367" s="6" t="s">
        <v>1043</v>
      </c>
      <c r="H367" s="88"/>
      <c r="I367" s="88"/>
      <c r="J367" s="89"/>
      <c r="K367" s="6" t="s">
        <v>1044</v>
      </c>
      <c r="L367" s="89"/>
      <c r="M367" s="6" t="s">
        <v>88</v>
      </c>
      <c r="N367" s="89"/>
      <c r="O367" s="3">
        <v>0</v>
      </c>
      <c r="P367" s="2">
        <v>0</v>
      </c>
      <c r="Q367" s="2">
        <v>0</v>
      </c>
      <c r="R367" s="2">
        <v>0</v>
      </c>
      <c r="S367" s="3">
        <v>0</v>
      </c>
      <c r="T367" s="3">
        <f>O367+(P367*'Total Mantenimiento Anual 2021'!$N$7)+(R367*'Total Mantenimiento Anual 2021'!$N$7)+S367</f>
        <v>0</v>
      </c>
    </row>
    <row r="368" spans="1:20" ht="14.25">
      <c r="A368" s="6" t="s">
        <v>943</v>
      </c>
      <c r="B368" s="88"/>
      <c r="C368" s="89"/>
      <c r="D368" s="6" t="s">
        <v>987</v>
      </c>
      <c r="E368" s="89"/>
      <c r="F368" s="2" t="s">
        <v>260</v>
      </c>
      <c r="G368" s="6" t="s">
        <v>1045</v>
      </c>
      <c r="H368" s="88"/>
      <c r="I368" s="88"/>
      <c r="J368" s="89"/>
      <c r="K368" s="6" t="s">
        <v>1046</v>
      </c>
      <c r="L368" s="89"/>
      <c r="M368" s="6" t="s">
        <v>88</v>
      </c>
      <c r="N368" s="89"/>
      <c r="O368" s="3">
        <v>0</v>
      </c>
      <c r="P368" s="2">
        <v>0</v>
      </c>
      <c r="Q368" s="2">
        <v>0</v>
      </c>
      <c r="R368" s="2">
        <v>0</v>
      </c>
      <c r="S368" s="3">
        <v>0</v>
      </c>
      <c r="T368" s="3">
        <f>O368+(P368*'Total Mantenimiento Anual 2021'!$N$7)+(R368*'Total Mantenimiento Anual 2021'!$N$7)+S368</f>
        <v>0</v>
      </c>
    </row>
    <row r="369" spans="1:20" ht="14.25">
      <c r="A369" s="6" t="s">
        <v>943</v>
      </c>
      <c r="B369" s="88"/>
      <c r="C369" s="89"/>
      <c r="D369" s="6" t="s">
        <v>948</v>
      </c>
      <c r="E369" s="89"/>
      <c r="F369" s="2" t="s">
        <v>246</v>
      </c>
      <c r="G369" s="6" t="s">
        <v>1047</v>
      </c>
      <c r="H369" s="88"/>
      <c r="I369" s="88"/>
      <c r="J369" s="89"/>
      <c r="K369" s="6" t="s">
        <v>1048</v>
      </c>
      <c r="L369" s="89"/>
      <c r="M369" s="6" t="s">
        <v>93</v>
      </c>
      <c r="N369" s="89"/>
      <c r="O369" s="3">
        <v>0</v>
      </c>
      <c r="P369" s="2">
        <v>0</v>
      </c>
      <c r="Q369" s="2">
        <v>0</v>
      </c>
      <c r="R369" s="2">
        <v>0</v>
      </c>
      <c r="S369" s="3">
        <v>0</v>
      </c>
      <c r="T369" s="3">
        <f>O369+(P369*'Total Mantenimiento Anual 2021'!$N$7)+(R369*'Total Mantenimiento Anual 2021'!$N$7)+S369</f>
        <v>0</v>
      </c>
    </row>
    <row r="370" spans="1:20" ht="14.25">
      <c r="A370" s="6" t="s">
        <v>943</v>
      </c>
      <c r="B370" s="88"/>
      <c r="C370" s="89"/>
      <c r="D370" s="6" t="s">
        <v>973</v>
      </c>
      <c r="E370" s="89"/>
      <c r="F370" s="2" t="s">
        <v>260</v>
      </c>
      <c r="G370" s="6" t="s">
        <v>1049</v>
      </c>
      <c r="H370" s="88"/>
      <c r="I370" s="88"/>
      <c r="J370" s="89"/>
      <c r="K370" s="6" t="s">
        <v>1050</v>
      </c>
      <c r="L370" s="89"/>
      <c r="M370" s="6" t="s">
        <v>93</v>
      </c>
      <c r="N370" s="89"/>
      <c r="O370" s="3">
        <v>0</v>
      </c>
      <c r="P370" s="2">
        <v>0</v>
      </c>
      <c r="Q370" s="2">
        <v>0</v>
      </c>
      <c r="R370" s="2">
        <v>0</v>
      </c>
      <c r="S370" s="3">
        <v>0</v>
      </c>
      <c r="T370" s="3">
        <f>O370+(P370*'Total Mantenimiento Anual 2021'!$N$7)+(R370*'Total Mantenimiento Anual 2021'!$N$7)+S370</f>
        <v>0</v>
      </c>
    </row>
    <row r="371" spans="1:20" ht="14.25">
      <c r="A371" s="6" t="s">
        <v>943</v>
      </c>
      <c r="B371" s="88"/>
      <c r="C371" s="89"/>
      <c r="D371" s="6" t="s">
        <v>987</v>
      </c>
      <c r="E371" s="89"/>
      <c r="F371" s="2" t="s">
        <v>260</v>
      </c>
      <c r="G371" s="6" t="s">
        <v>1051</v>
      </c>
      <c r="H371" s="88"/>
      <c r="I371" s="88"/>
      <c r="J371" s="89"/>
      <c r="K371" s="6" t="s">
        <v>1052</v>
      </c>
      <c r="L371" s="89"/>
      <c r="M371" s="6" t="s">
        <v>93</v>
      </c>
      <c r="N371" s="89"/>
      <c r="O371" s="3">
        <v>0</v>
      </c>
      <c r="P371" s="2">
        <v>0</v>
      </c>
      <c r="Q371" s="2">
        <v>0</v>
      </c>
      <c r="R371" s="2">
        <v>0</v>
      </c>
      <c r="S371" s="3">
        <v>0</v>
      </c>
      <c r="T371" s="3">
        <f>O371+(P371*'Total Mantenimiento Anual 2021'!$N$7)+(R371*'Total Mantenimiento Anual 2021'!$N$7)+S371</f>
        <v>0</v>
      </c>
    </row>
    <row r="372" spans="1:20" ht="14.25">
      <c r="A372" s="6" t="s">
        <v>943</v>
      </c>
      <c r="B372" s="88"/>
      <c r="C372" s="89"/>
      <c r="D372" s="6" t="s">
        <v>987</v>
      </c>
      <c r="E372" s="89"/>
      <c r="F372" s="2" t="s">
        <v>260</v>
      </c>
      <c r="G372" s="6" t="s">
        <v>1053</v>
      </c>
      <c r="H372" s="88"/>
      <c r="I372" s="88"/>
      <c r="J372" s="89"/>
      <c r="K372" s="6" t="s">
        <v>1054</v>
      </c>
      <c r="L372" s="89"/>
      <c r="M372" s="6" t="s">
        <v>93</v>
      </c>
      <c r="N372" s="89"/>
      <c r="O372" s="3">
        <v>0</v>
      </c>
      <c r="P372" s="2">
        <v>0</v>
      </c>
      <c r="Q372" s="2">
        <v>0</v>
      </c>
      <c r="R372" s="2">
        <v>0</v>
      </c>
      <c r="S372" s="3">
        <v>0</v>
      </c>
      <c r="T372" s="3">
        <f>O372+(P372*'Total Mantenimiento Anual 2021'!$N$7)+(R372*'Total Mantenimiento Anual 2021'!$N$7)+S372</f>
        <v>0</v>
      </c>
    </row>
    <row r="373" spans="1:20" ht="14.25">
      <c r="A373" s="6" t="s">
        <v>943</v>
      </c>
      <c r="B373" s="88"/>
      <c r="C373" s="89"/>
      <c r="D373" s="6" t="s">
        <v>952</v>
      </c>
      <c r="E373" s="89"/>
      <c r="F373" s="2" t="s">
        <v>246</v>
      </c>
      <c r="G373" s="6" t="s">
        <v>1055</v>
      </c>
      <c r="H373" s="88"/>
      <c r="I373" s="88"/>
      <c r="J373" s="89"/>
      <c r="K373" s="6" t="s">
        <v>1056</v>
      </c>
      <c r="L373" s="89"/>
      <c r="M373" s="6" t="s">
        <v>96</v>
      </c>
      <c r="N373" s="89"/>
      <c r="O373" s="3">
        <v>0</v>
      </c>
      <c r="P373" s="2">
        <v>0</v>
      </c>
      <c r="Q373" s="2">
        <v>0</v>
      </c>
      <c r="R373" s="2">
        <v>0</v>
      </c>
      <c r="S373" s="3">
        <v>0</v>
      </c>
      <c r="T373" s="3">
        <f>O373+(P373*'Total Mantenimiento Anual 2021'!$N$7)+(R373*'Total Mantenimiento Anual 2021'!$N$7)+S373</f>
        <v>0</v>
      </c>
    </row>
    <row r="374" spans="1:20" ht="14.25">
      <c r="A374" s="6" t="s">
        <v>943</v>
      </c>
      <c r="B374" s="88"/>
      <c r="C374" s="89"/>
      <c r="D374" s="6" t="s">
        <v>1004</v>
      </c>
      <c r="E374" s="89"/>
      <c r="F374" s="2" t="s">
        <v>1005</v>
      </c>
      <c r="G374" s="6" t="s">
        <v>1057</v>
      </c>
      <c r="H374" s="88"/>
      <c r="I374" s="88"/>
      <c r="J374" s="89"/>
      <c r="K374" s="6" t="s">
        <v>1058</v>
      </c>
      <c r="L374" s="89"/>
      <c r="M374" s="6" t="s">
        <v>96</v>
      </c>
      <c r="N374" s="89"/>
      <c r="O374" s="3">
        <v>0</v>
      </c>
      <c r="P374" s="2">
        <v>0</v>
      </c>
      <c r="Q374" s="2">
        <v>0</v>
      </c>
      <c r="R374" s="2">
        <v>0</v>
      </c>
      <c r="S374" s="3">
        <v>0</v>
      </c>
      <c r="T374" s="3">
        <f>O374+(P374*'Total Mantenimiento Anual 2021'!$N$7)+(R374*'Total Mantenimiento Anual 2021'!$N$7)+S374</f>
        <v>0</v>
      </c>
    </row>
    <row r="375" spans="1:20" ht="14.25">
      <c r="A375" s="6" t="s">
        <v>943</v>
      </c>
      <c r="B375" s="88"/>
      <c r="C375" s="89"/>
      <c r="D375" s="6" t="s">
        <v>1004</v>
      </c>
      <c r="E375" s="89"/>
      <c r="F375" s="2" t="s">
        <v>1005</v>
      </c>
      <c r="G375" s="6" t="s">
        <v>1059</v>
      </c>
      <c r="H375" s="88"/>
      <c r="I375" s="88"/>
      <c r="J375" s="89"/>
      <c r="K375" s="6" t="s">
        <v>1060</v>
      </c>
      <c r="L375" s="89"/>
      <c r="M375" s="6" t="s">
        <v>96</v>
      </c>
      <c r="N375" s="89"/>
      <c r="O375" s="3">
        <v>0</v>
      </c>
      <c r="P375" s="2">
        <v>0</v>
      </c>
      <c r="Q375" s="2">
        <v>0</v>
      </c>
      <c r="R375" s="2">
        <v>0</v>
      </c>
      <c r="S375" s="3">
        <v>0</v>
      </c>
      <c r="T375" s="3">
        <f>O375+(P375*'Total Mantenimiento Anual 2021'!$N$7)+(R375*'Total Mantenimiento Anual 2021'!$N$7)+S375</f>
        <v>0</v>
      </c>
    </row>
    <row r="376" spans="1:20" ht="14.25">
      <c r="A376" s="6" t="s">
        <v>943</v>
      </c>
      <c r="B376" s="88"/>
      <c r="C376" s="89"/>
      <c r="D376" s="6" t="s">
        <v>973</v>
      </c>
      <c r="E376" s="89"/>
      <c r="F376" s="2" t="s">
        <v>260</v>
      </c>
      <c r="G376" s="6" t="s">
        <v>1061</v>
      </c>
      <c r="H376" s="88"/>
      <c r="I376" s="88"/>
      <c r="J376" s="89"/>
      <c r="K376" s="6" t="s">
        <v>1062</v>
      </c>
      <c r="L376" s="89"/>
      <c r="M376" s="6" t="s">
        <v>99</v>
      </c>
      <c r="N376" s="89"/>
      <c r="O376" s="3">
        <v>0</v>
      </c>
      <c r="P376" s="2">
        <v>0</v>
      </c>
      <c r="Q376" s="2">
        <v>0</v>
      </c>
      <c r="R376" s="2">
        <v>0</v>
      </c>
      <c r="S376" s="3">
        <v>0</v>
      </c>
      <c r="T376" s="3">
        <f>O376+(P376*'Total Mantenimiento Anual 2021'!$N$7)+(R376*'Total Mantenimiento Anual 2021'!$N$7)+S376</f>
        <v>0</v>
      </c>
    </row>
    <row r="377" spans="1:20" ht="14.25">
      <c r="A377" s="6" t="s">
        <v>943</v>
      </c>
      <c r="B377" s="88"/>
      <c r="C377" s="89"/>
      <c r="D377" s="6" t="s">
        <v>973</v>
      </c>
      <c r="E377" s="89"/>
      <c r="F377" s="2" t="s">
        <v>260</v>
      </c>
      <c r="G377" s="6" t="s">
        <v>1063</v>
      </c>
      <c r="H377" s="88"/>
      <c r="I377" s="88"/>
      <c r="J377" s="89"/>
      <c r="K377" s="6" t="s">
        <v>1064</v>
      </c>
      <c r="L377" s="89"/>
      <c r="M377" s="6" t="s">
        <v>102</v>
      </c>
      <c r="N377" s="89"/>
      <c r="O377" s="3">
        <v>0</v>
      </c>
      <c r="P377" s="2">
        <v>0</v>
      </c>
      <c r="Q377" s="2">
        <v>0</v>
      </c>
      <c r="R377" s="2">
        <v>0</v>
      </c>
      <c r="S377" s="3">
        <v>0</v>
      </c>
      <c r="T377" s="3">
        <f>O377+(P377*'Total Mantenimiento Anual 2021'!$N$7)+(R377*'Total Mantenimiento Anual 2021'!$N$7)+S377</f>
        <v>0</v>
      </c>
    </row>
    <row r="378" spans="1:20" ht="14.25">
      <c r="A378" s="6" t="s">
        <v>943</v>
      </c>
      <c r="B378" s="88"/>
      <c r="C378" s="89"/>
      <c r="D378" s="6" t="s">
        <v>973</v>
      </c>
      <c r="E378" s="89"/>
      <c r="F378" s="2" t="s">
        <v>260</v>
      </c>
      <c r="G378" s="6" t="s">
        <v>1065</v>
      </c>
      <c r="H378" s="88"/>
      <c r="I378" s="88"/>
      <c r="J378" s="89"/>
      <c r="K378" s="6" t="s">
        <v>1066</v>
      </c>
      <c r="L378" s="89"/>
      <c r="M378" s="6" t="s">
        <v>102</v>
      </c>
      <c r="N378" s="89"/>
      <c r="O378" s="3">
        <v>0</v>
      </c>
      <c r="P378" s="2">
        <v>0</v>
      </c>
      <c r="Q378" s="2">
        <v>0</v>
      </c>
      <c r="R378" s="2">
        <v>0</v>
      </c>
      <c r="S378" s="3">
        <v>0</v>
      </c>
      <c r="T378" s="3">
        <f>O378+(P378*'Total Mantenimiento Anual 2021'!$N$7)+(R378*'Total Mantenimiento Anual 2021'!$N$7)+S378</f>
        <v>0</v>
      </c>
    </row>
    <row r="379" spans="1:20" ht="14.25">
      <c r="A379" s="6" t="s">
        <v>943</v>
      </c>
      <c r="B379" s="88"/>
      <c r="C379" s="89"/>
      <c r="D379" s="6" t="s">
        <v>952</v>
      </c>
      <c r="E379" s="89"/>
      <c r="F379" s="2" t="s">
        <v>246</v>
      </c>
      <c r="G379" s="6" t="s">
        <v>1067</v>
      </c>
      <c r="H379" s="88"/>
      <c r="I379" s="88"/>
      <c r="J379" s="89"/>
      <c r="K379" s="6" t="s">
        <v>1068</v>
      </c>
      <c r="L379" s="89"/>
      <c r="M379" s="6" t="s">
        <v>310</v>
      </c>
      <c r="N379" s="89"/>
      <c r="O379" s="3">
        <v>0</v>
      </c>
      <c r="P379" s="2">
        <v>0</v>
      </c>
      <c r="Q379" s="2">
        <v>0</v>
      </c>
      <c r="R379" s="2">
        <v>0</v>
      </c>
      <c r="S379" s="3">
        <v>0</v>
      </c>
      <c r="T379" s="3">
        <f>O379+(P379*'Total Mantenimiento Anual 2021'!$N$7)+(R379*'Total Mantenimiento Anual 2021'!$N$7)+S379</f>
        <v>0</v>
      </c>
    </row>
    <row r="380" spans="1:20" ht="14.25">
      <c r="A380" s="6" t="s">
        <v>943</v>
      </c>
      <c r="B380" s="88"/>
      <c r="C380" s="89"/>
      <c r="D380" s="6" t="s">
        <v>1069</v>
      </c>
      <c r="E380" s="89"/>
      <c r="F380" s="2" t="s">
        <v>1070</v>
      </c>
      <c r="G380" s="6" t="s">
        <v>1071</v>
      </c>
      <c r="H380" s="88"/>
      <c r="I380" s="88"/>
      <c r="J380" s="89"/>
      <c r="K380" s="6" t="s">
        <v>1072</v>
      </c>
      <c r="L380" s="89"/>
      <c r="M380" s="6" t="s">
        <v>138</v>
      </c>
      <c r="N380" s="89"/>
      <c r="O380" s="3">
        <v>0</v>
      </c>
      <c r="P380" s="2">
        <v>0</v>
      </c>
      <c r="Q380" s="2">
        <v>0</v>
      </c>
      <c r="R380" s="2">
        <v>0</v>
      </c>
      <c r="S380" s="3">
        <v>0</v>
      </c>
      <c r="T380" s="3">
        <f>O380+(P380*'Total Mantenimiento Anual 2021'!$N$7)+(R380*'Total Mantenimiento Anual 2021'!$N$7)+S380</f>
        <v>0</v>
      </c>
    </row>
    <row r="381" spans="1:20" ht="14.25">
      <c r="A381" s="6" t="s">
        <v>943</v>
      </c>
      <c r="B381" s="88"/>
      <c r="C381" s="89"/>
      <c r="D381" s="6" t="s">
        <v>1069</v>
      </c>
      <c r="E381" s="89"/>
      <c r="F381" s="2" t="s">
        <v>1070</v>
      </c>
      <c r="G381" s="6" t="s">
        <v>1073</v>
      </c>
      <c r="H381" s="88"/>
      <c r="I381" s="88"/>
      <c r="J381" s="89"/>
      <c r="K381" s="6" t="s">
        <v>1074</v>
      </c>
      <c r="L381" s="89"/>
      <c r="M381" s="6" t="s">
        <v>138</v>
      </c>
      <c r="N381" s="89"/>
      <c r="O381" s="3">
        <v>0</v>
      </c>
      <c r="P381" s="2">
        <v>0</v>
      </c>
      <c r="Q381" s="2">
        <v>0</v>
      </c>
      <c r="R381" s="2">
        <v>0</v>
      </c>
      <c r="S381" s="3">
        <v>0</v>
      </c>
      <c r="T381" s="3">
        <f>O381+(P381*'Total Mantenimiento Anual 2021'!$N$7)+(R381*'Total Mantenimiento Anual 2021'!$N$7)+S381</f>
        <v>0</v>
      </c>
    </row>
    <row r="382" spans="1:20" ht="14.25">
      <c r="A382" s="6" t="s">
        <v>943</v>
      </c>
      <c r="B382" s="88"/>
      <c r="C382" s="89"/>
      <c r="D382" s="6" t="s">
        <v>948</v>
      </c>
      <c r="E382" s="89"/>
      <c r="F382" s="2" t="s">
        <v>246</v>
      </c>
      <c r="G382" s="6" t="s">
        <v>1075</v>
      </c>
      <c r="H382" s="88"/>
      <c r="I382" s="88"/>
      <c r="J382" s="89"/>
      <c r="K382" s="6" t="s">
        <v>1076</v>
      </c>
      <c r="L382" s="89"/>
      <c r="M382" s="6" t="s">
        <v>35</v>
      </c>
      <c r="N382" s="89"/>
      <c r="O382" s="3">
        <v>0</v>
      </c>
      <c r="P382" s="2">
        <v>0</v>
      </c>
      <c r="Q382" s="2">
        <v>0</v>
      </c>
      <c r="R382" s="2">
        <v>0</v>
      </c>
      <c r="S382" s="3">
        <v>0</v>
      </c>
      <c r="T382" s="3">
        <f>O382+(P382*'Total Mantenimiento Anual 2021'!$N$7)+(R382*'Total Mantenimiento Anual 2021'!$N$7)+S382</f>
        <v>0</v>
      </c>
    </row>
    <row r="383" spans="1:20" ht="14.25">
      <c r="A383" s="6" t="s">
        <v>943</v>
      </c>
      <c r="B383" s="88"/>
      <c r="C383" s="89"/>
      <c r="D383" s="6" t="s">
        <v>948</v>
      </c>
      <c r="E383" s="89"/>
      <c r="F383" s="2" t="s">
        <v>246</v>
      </c>
      <c r="G383" s="6" t="s">
        <v>1077</v>
      </c>
      <c r="H383" s="88"/>
      <c r="I383" s="88"/>
      <c r="J383" s="89"/>
      <c r="K383" s="6" t="s">
        <v>1078</v>
      </c>
      <c r="L383" s="89"/>
      <c r="M383" s="6" t="s">
        <v>35</v>
      </c>
      <c r="N383" s="89"/>
      <c r="O383" s="3">
        <v>0</v>
      </c>
      <c r="P383" s="2">
        <v>0</v>
      </c>
      <c r="Q383" s="2">
        <v>0</v>
      </c>
      <c r="R383" s="2">
        <v>0</v>
      </c>
      <c r="S383" s="3">
        <v>0</v>
      </c>
      <c r="T383" s="3">
        <f>O383+(P383*'Total Mantenimiento Anual 2021'!$N$7)+(R383*'Total Mantenimiento Anual 2021'!$N$7)+S383</f>
        <v>0</v>
      </c>
    </row>
    <row r="384" spans="1:20" ht="14.25">
      <c r="A384" s="6" t="s">
        <v>943</v>
      </c>
      <c r="B384" s="88"/>
      <c r="C384" s="89"/>
      <c r="D384" s="6" t="s">
        <v>948</v>
      </c>
      <c r="E384" s="89"/>
      <c r="F384" s="2" t="s">
        <v>246</v>
      </c>
      <c r="G384" s="6" t="s">
        <v>1079</v>
      </c>
      <c r="H384" s="88"/>
      <c r="I384" s="88"/>
      <c r="J384" s="89"/>
      <c r="K384" s="6" t="s">
        <v>1080</v>
      </c>
      <c r="L384" s="89"/>
      <c r="M384" s="6" t="s">
        <v>35</v>
      </c>
      <c r="N384" s="89"/>
      <c r="O384" s="3">
        <v>0</v>
      </c>
      <c r="P384" s="2">
        <v>0</v>
      </c>
      <c r="Q384" s="2">
        <v>0</v>
      </c>
      <c r="R384" s="2">
        <v>0</v>
      </c>
      <c r="S384" s="3">
        <v>0</v>
      </c>
      <c r="T384" s="3">
        <f>O384+(P384*'Total Mantenimiento Anual 2021'!$N$7)+(R384*'Total Mantenimiento Anual 2021'!$N$7)+S384</f>
        <v>0</v>
      </c>
    </row>
    <row r="385" spans="1:20" ht="14.25">
      <c r="A385" s="6" t="s">
        <v>943</v>
      </c>
      <c r="B385" s="88"/>
      <c r="C385" s="89"/>
      <c r="D385" s="6" t="s">
        <v>948</v>
      </c>
      <c r="E385" s="89"/>
      <c r="F385" s="2" t="s">
        <v>246</v>
      </c>
      <c r="G385" s="6" t="s">
        <v>1081</v>
      </c>
      <c r="H385" s="88"/>
      <c r="I385" s="88"/>
      <c r="J385" s="89"/>
      <c r="K385" s="6" t="s">
        <v>1082</v>
      </c>
      <c r="L385" s="89"/>
      <c r="M385" s="6" t="s">
        <v>35</v>
      </c>
      <c r="N385" s="89"/>
      <c r="O385" s="3">
        <v>0</v>
      </c>
      <c r="P385" s="2">
        <v>0</v>
      </c>
      <c r="Q385" s="2">
        <v>0</v>
      </c>
      <c r="R385" s="2">
        <v>0</v>
      </c>
      <c r="S385" s="3">
        <v>0</v>
      </c>
      <c r="T385" s="3">
        <f>O385+(P385*'Total Mantenimiento Anual 2021'!$N$7)+(R385*'Total Mantenimiento Anual 2021'!$N$7)+S385</f>
        <v>0</v>
      </c>
    </row>
    <row r="386" spans="1:20" ht="14.25">
      <c r="A386" s="6" t="s">
        <v>943</v>
      </c>
      <c r="B386" s="88"/>
      <c r="C386" s="89"/>
      <c r="D386" s="6" t="s">
        <v>948</v>
      </c>
      <c r="E386" s="89"/>
      <c r="F386" s="2" t="s">
        <v>246</v>
      </c>
      <c r="G386" s="6" t="s">
        <v>1083</v>
      </c>
      <c r="H386" s="88"/>
      <c r="I386" s="88"/>
      <c r="J386" s="89"/>
      <c r="K386" s="6" t="s">
        <v>1084</v>
      </c>
      <c r="L386" s="89"/>
      <c r="M386" s="6" t="s">
        <v>35</v>
      </c>
      <c r="N386" s="89"/>
      <c r="O386" s="3">
        <v>0</v>
      </c>
      <c r="P386" s="2">
        <v>0</v>
      </c>
      <c r="Q386" s="2">
        <v>1</v>
      </c>
      <c r="R386" s="2">
        <v>1</v>
      </c>
      <c r="S386" s="3">
        <v>0</v>
      </c>
      <c r="T386" s="3">
        <f>O386+(P386*'Total Mantenimiento Anual 2021'!$N$7)+(R386*'Total Mantenimiento Anual 2021'!$N$7)+S386</f>
        <v>9259.2592592592591</v>
      </c>
    </row>
    <row r="387" spans="1:20" ht="14.25">
      <c r="A387" s="6" t="s">
        <v>943</v>
      </c>
      <c r="B387" s="88"/>
      <c r="C387" s="89"/>
      <c r="D387" s="6" t="s">
        <v>982</v>
      </c>
      <c r="E387" s="89"/>
      <c r="F387" s="2" t="s">
        <v>246</v>
      </c>
      <c r="G387" s="6" t="s">
        <v>1085</v>
      </c>
      <c r="H387" s="88"/>
      <c r="I387" s="88"/>
      <c r="J387" s="89"/>
      <c r="K387" s="6" t="s">
        <v>1086</v>
      </c>
      <c r="L387" s="89"/>
      <c r="M387" s="6" t="s">
        <v>35</v>
      </c>
      <c r="N387" s="89"/>
      <c r="O387" s="3">
        <v>0</v>
      </c>
      <c r="P387" s="2">
        <v>0</v>
      </c>
      <c r="Q387" s="2">
        <v>0</v>
      </c>
      <c r="R387" s="2">
        <v>0</v>
      </c>
      <c r="S387" s="3">
        <v>0</v>
      </c>
      <c r="T387" s="3">
        <f>O387+(P387*'Total Mantenimiento Anual 2021'!$N$7)+(R387*'Total Mantenimiento Anual 2021'!$N$7)+S387</f>
        <v>0</v>
      </c>
    </row>
    <row r="388" spans="1:20" ht="14.25">
      <c r="A388" s="6" t="s">
        <v>943</v>
      </c>
      <c r="B388" s="88"/>
      <c r="C388" s="89"/>
      <c r="D388" s="6" t="s">
        <v>982</v>
      </c>
      <c r="E388" s="89"/>
      <c r="F388" s="2" t="s">
        <v>246</v>
      </c>
      <c r="G388" s="6" t="s">
        <v>1087</v>
      </c>
      <c r="H388" s="88"/>
      <c r="I388" s="88"/>
      <c r="J388" s="89"/>
      <c r="K388" s="6" t="s">
        <v>1088</v>
      </c>
      <c r="L388" s="89"/>
      <c r="M388" s="6" t="s">
        <v>35</v>
      </c>
      <c r="N388" s="89"/>
      <c r="O388" s="3">
        <v>0</v>
      </c>
      <c r="P388" s="2">
        <v>0</v>
      </c>
      <c r="Q388" s="2">
        <v>0</v>
      </c>
      <c r="R388" s="2">
        <v>0</v>
      </c>
      <c r="S388" s="3">
        <v>0</v>
      </c>
      <c r="T388" s="3">
        <f>O388+(P388*'Total Mantenimiento Anual 2021'!$N$7)+(R388*'Total Mantenimiento Anual 2021'!$N$7)+S388</f>
        <v>0</v>
      </c>
    </row>
    <row r="389" spans="1:20" ht="14.25">
      <c r="A389" s="6" t="s">
        <v>943</v>
      </c>
      <c r="B389" s="88"/>
      <c r="C389" s="89"/>
      <c r="D389" s="6" t="s">
        <v>982</v>
      </c>
      <c r="E389" s="89"/>
      <c r="F389" s="2" t="s">
        <v>246</v>
      </c>
      <c r="G389" s="6" t="s">
        <v>1089</v>
      </c>
      <c r="H389" s="88"/>
      <c r="I389" s="88"/>
      <c r="J389" s="89"/>
      <c r="K389" s="6" t="s">
        <v>1090</v>
      </c>
      <c r="L389" s="89"/>
      <c r="M389" s="6" t="s">
        <v>35</v>
      </c>
      <c r="N389" s="89"/>
      <c r="O389" s="3">
        <v>0</v>
      </c>
      <c r="P389" s="2">
        <v>0</v>
      </c>
      <c r="Q389" s="2">
        <v>0</v>
      </c>
      <c r="R389" s="2">
        <v>0</v>
      </c>
      <c r="S389" s="3">
        <v>0</v>
      </c>
      <c r="T389" s="3">
        <f>O389+(P389*'Total Mantenimiento Anual 2021'!$N$7)+(R389*'Total Mantenimiento Anual 2021'!$N$7)+S389</f>
        <v>0</v>
      </c>
    </row>
    <row r="390" spans="1:20" ht="14.25">
      <c r="A390" s="6" t="s">
        <v>943</v>
      </c>
      <c r="B390" s="88"/>
      <c r="C390" s="89"/>
      <c r="D390" s="6" t="s">
        <v>1091</v>
      </c>
      <c r="E390" s="89"/>
      <c r="F390" s="2" t="s">
        <v>246</v>
      </c>
      <c r="G390" s="6" t="s">
        <v>1092</v>
      </c>
      <c r="H390" s="88"/>
      <c r="I390" s="88"/>
      <c r="J390" s="89"/>
      <c r="K390" s="6" t="s">
        <v>1093</v>
      </c>
      <c r="L390" s="89"/>
      <c r="M390" s="6" t="s">
        <v>35</v>
      </c>
      <c r="N390" s="89"/>
      <c r="O390" s="3">
        <v>215250</v>
      </c>
      <c r="P390" s="2">
        <v>1</v>
      </c>
      <c r="Q390" s="2">
        <v>1</v>
      </c>
      <c r="R390" s="2">
        <v>1</v>
      </c>
      <c r="S390" s="3">
        <v>0</v>
      </c>
      <c r="T390" s="3">
        <f>O390+(P390*'Total Mantenimiento Anual 2021'!$N$7)+(R390*'Total Mantenimiento Anual 2021'!$N$7)+S390</f>
        <v>233768.51851851854</v>
      </c>
    </row>
    <row r="391" spans="1:20" ht="14.25">
      <c r="A391" s="6" t="s">
        <v>943</v>
      </c>
      <c r="B391" s="88"/>
      <c r="C391" s="89"/>
      <c r="D391" s="6" t="s">
        <v>982</v>
      </c>
      <c r="E391" s="89"/>
      <c r="F391" s="2" t="s">
        <v>246</v>
      </c>
      <c r="G391" s="6" t="s">
        <v>1094</v>
      </c>
      <c r="H391" s="88"/>
      <c r="I391" s="88"/>
      <c r="J391" s="89"/>
      <c r="K391" s="6" t="s">
        <v>1095</v>
      </c>
      <c r="L391" s="89"/>
      <c r="M391" s="6" t="s">
        <v>35</v>
      </c>
      <c r="N391" s="89"/>
      <c r="O391" s="3">
        <v>0</v>
      </c>
      <c r="P391" s="2">
        <v>0</v>
      </c>
      <c r="Q391" s="2">
        <v>0</v>
      </c>
      <c r="R391" s="2">
        <v>0</v>
      </c>
      <c r="S391" s="3">
        <v>0</v>
      </c>
      <c r="T391" s="3">
        <f>O391+(P391*'Total Mantenimiento Anual 2021'!$N$7)+(R391*'Total Mantenimiento Anual 2021'!$N$7)+S391</f>
        <v>0</v>
      </c>
    </row>
    <row r="392" spans="1:20" ht="14.25">
      <c r="A392" s="6" t="s">
        <v>943</v>
      </c>
      <c r="B392" s="88"/>
      <c r="C392" s="89"/>
      <c r="D392" s="6" t="s">
        <v>982</v>
      </c>
      <c r="E392" s="89"/>
      <c r="F392" s="2" t="s">
        <v>246</v>
      </c>
      <c r="G392" s="6" t="s">
        <v>1096</v>
      </c>
      <c r="H392" s="88"/>
      <c r="I392" s="88"/>
      <c r="J392" s="89"/>
      <c r="K392" s="6" t="s">
        <v>1097</v>
      </c>
      <c r="L392" s="89"/>
      <c r="M392" s="6" t="s">
        <v>35</v>
      </c>
      <c r="N392" s="89"/>
      <c r="O392" s="3">
        <v>0</v>
      </c>
      <c r="P392" s="2">
        <v>0</v>
      </c>
      <c r="Q392" s="2">
        <v>0</v>
      </c>
      <c r="R392" s="2">
        <v>0</v>
      </c>
      <c r="S392" s="3">
        <v>0</v>
      </c>
      <c r="T392" s="3">
        <f>O392+(P392*'Total Mantenimiento Anual 2021'!$N$7)+(R392*'Total Mantenimiento Anual 2021'!$N$7)+S392</f>
        <v>0</v>
      </c>
    </row>
    <row r="393" spans="1:20" ht="14.25">
      <c r="A393" s="6" t="s">
        <v>943</v>
      </c>
      <c r="B393" s="88"/>
      <c r="C393" s="89"/>
      <c r="D393" s="6" t="s">
        <v>982</v>
      </c>
      <c r="E393" s="89"/>
      <c r="F393" s="2" t="s">
        <v>246</v>
      </c>
      <c r="G393" s="6" t="s">
        <v>1098</v>
      </c>
      <c r="H393" s="88"/>
      <c r="I393" s="88"/>
      <c r="J393" s="89"/>
      <c r="K393" s="6" t="s">
        <v>1099</v>
      </c>
      <c r="L393" s="89"/>
      <c r="M393" s="6" t="s">
        <v>35</v>
      </c>
      <c r="N393" s="89"/>
      <c r="O393" s="3">
        <v>0</v>
      </c>
      <c r="P393" s="2">
        <v>0</v>
      </c>
      <c r="Q393" s="2">
        <v>0</v>
      </c>
      <c r="R393" s="2">
        <v>0</v>
      </c>
      <c r="S393" s="3">
        <v>0</v>
      </c>
      <c r="T393" s="3">
        <f>O393+(P393*'Total Mantenimiento Anual 2021'!$N$7)+(R393*'Total Mantenimiento Anual 2021'!$N$7)+S393</f>
        <v>0</v>
      </c>
    </row>
    <row r="394" spans="1:20" ht="14.25">
      <c r="A394" s="6" t="s">
        <v>943</v>
      </c>
      <c r="B394" s="88"/>
      <c r="C394" s="89"/>
      <c r="D394" s="6" t="s">
        <v>982</v>
      </c>
      <c r="E394" s="89"/>
      <c r="F394" s="2" t="s">
        <v>246</v>
      </c>
      <c r="G394" s="6" t="s">
        <v>1100</v>
      </c>
      <c r="H394" s="88"/>
      <c r="I394" s="88"/>
      <c r="J394" s="89"/>
      <c r="K394" s="6" t="s">
        <v>1101</v>
      </c>
      <c r="L394" s="89"/>
      <c r="M394" s="6" t="s">
        <v>35</v>
      </c>
      <c r="N394" s="89"/>
      <c r="O394" s="3">
        <v>0</v>
      </c>
      <c r="P394" s="2">
        <v>0</v>
      </c>
      <c r="Q394" s="2">
        <v>2</v>
      </c>
      <c r="R394" s="2">
        <v>2</v>
      </c>
      <c r="S394" s="3">
        <v>0</v>
      </c>
      <c r="T394" s="3">
        <f>O394+(P394*'Total Mantenimiento Anual 2021'!$N$7)+(R394*'Total Mantenimiento Anual 2021'!$N$7)+S394</f>
        <v>18518.518518518518</v>
      </c>
    </row>
    <row r="395" spans="1:20" ht="14.25">
      <c r="A395" s="6" t="s">
        <v>943</v>
      </c>
      <c r="B395" s="88"/>
      <c r="C395" s="89"/>
      <c r="D395" s="6" t="s">
        <v>982</v>
      </c>
      <c r="E395" s="89"/>
      <c r="F395" s="2" t="s">
        <v>246</v>
      </c>
      <c r="G395" s="6" t="s">
        <v>1102</v>
      </c>
      <c r="H395" s="88"/>
      <c r="I395" s="88"/>
      <c r="J395" s="89"/>
      <c r="K395" s="6" t="s">
        <v>1103</v>
      </c>
      <c r="L395" s="89"/>
      <c r="M395" s="6" t="s">
        <v>1104</v>
      </c>
      <c r="N395" s="89"/>
      <c r="O395" s="3">
        <v>0</v>
      </c>
      <c r="P395" s="2">
        <v>0</v>
      </c>
      <c r="Q395" s="2">
        <v>0</v>
      </c>
      <c r="R395" s="2">
        <v>0</v>
      </c>
      <c r="S395" s="3">
        <v>0</v>
      </c>
      <c r="T395" s="3">
        <f>O395+(P395*'Total Mantenimiento Anual 2021'!$N$7)+(R395*'Total Mantenimiento Anual 2021'!$N$7)+S395</f>
        <v>0</v>
      </c>
    </row>
    <row r="396" spans="1:20" ht="14.25">
      <c r="A396" s="6" t="s">
        <v>943</v>
      </c>
      <c r="B396" s="88"/>
      <c r="C396" s="89"/>
      <c r="D396" s="6" t="s">
        <v>960</v>
      </c>
      <c r="E396" s="89"/>
      <c r="F396" s="2" t="s">
        <v>961</v>
      </c>
      <c r="G396" s="6" t="s">
        <v>1105</v>
      </c>
      <c r="H396" s="88"/>
      <c r="I396" s="88"/>
      <c r="J396" s="89"/>
      <c r="K396" s="6" t="s">
        <v>1106</v>
      </c>
      <c r="L396" s="89"/>
      <c r="M396" s="6" t="s">
        <v>239</v>
      </c>
      <c r="N396" s="89"/>
      <c r="O396" s="3">
        <v>0</v>
      </c>
      <c r="P396" s="2">
        <v>0</v>
      </c>
      <c r="Q396" s="2">
        <v>0</v>
      </c>
      <c r="R396" s="2">
        <v>0</v>
      </c>
      <c r="S396" s="3">
        <v>0</v>
      </c>
      <c r="T396" s="3">
        <f>O396+(P396*'Total Mantenimiento Anual 2021'!$N$7)+(R396*'Total Mantenimiento Anual 2021'!$N$7)+S396</f>
        <v>0</v>
      </c>
    </row>
    <row r="397" spans="1:20" ht="14.25">
      <c r="A397" s="6" t="s">
        <v>943</v>
      </c>
      <c r="B397" s="88"/>
      <c r="C397" s="89"/>
      <c r="D397" s="6" t="s">
        <v>960</v>
      </c>
      <c r="E397" s="89"/>
      <c r="F397" s="2" t="s">
        <v>961</v>
      </c>
      <c r="G397" s="6" t="s">
        <v>1107</v>
      </c>
      <c r="H397" s="88"/>
      <c r="I397" s="88"/>
      <c r="J397" s="89"/>
      <c r="K397" s="6" t="s">
        <v>1108</v>
      </c>
      <c r="L397" s="89"/>
      <c r="M397" s="6" t="s">
        <v>239</v>
      </c>
      <c r="N397" s="89"/>
      <c r="O397" s="3">
        <v>0</v>
      </c>
      <c r="P397" s="2">
        <v>0</v>
      </c>
      <c r="Q397" s="2">
        <v>0</v>
      </c>
      <c r="R397" s="2">
        <v>0</v>
      </c>
      <c r="S397" s="3">
        <v>0</v>
      </c>
      <c r="T397" s="3">
        <f>O397+(P397*'Total Mantenimiento Anual 2021'!$N$7)+(R397*'Total Mantenimiento Anual 2021'!$N$7)+S397</f>
        <v>0</v>
      </c>
    </row>
    <row r="398" spans="1:20" ht="14.25">
      <c r="A398" s="6" t="s">
        <v>943</v>
      </c>
      <c r="B398" s="88"/>
      <c r="C398" s="89"/>
      <c r="D398" s="6" t="s">
        <v>960</v>
      </c>
      <c r="E398" s="89"/>
      <c r="F398" s="2" t="s">
        <v>961</v>
      </c>
      <c r="G398" s="6" t="s">
        <v>1109</v>
      </c>
      <c r="H398" s="88"/>
      <c r="I398" s="88"/>
      <c r="J398" s="89"/>
      <c r="K398" s="6" t="s">
        <v>1110</v>
      </c>
      <c r="L398" s="89"/>
      <c r="M398" s="6" t="s">
        <v>239</v>
      </c>
      <c r="N398" s="89"/>
      <c r="O398" s="3">
        <v>0</v>
      </c>
      <c r="P398" s="2">
        <v>0</v>
      </c>
      <c r="Q398" s="2">
        <v>0</v>
      </c>
      <c r="R398" s="2">
        <v>0</v>
      </c>
      <c r="S398" s="3">
        <v>0</v>
      </c>
      <c r="T398" s="3">
        <f>O398+(P398*'Total Mantenimiento Anual 2021'!$N$7)+(R398*'Total Mantenimiento Anual 2021'!$N$7)+S398</f>
        <v>0</v>
      </c>
    </row>
    <row r="399" spans="1:20" ht="14.25">
      <c r="A399" s="6" t="s">
        <v>943</v>
      </c>
      <c r="B399" s="88"/>
      <c r="C399" s="89"/>
      <c r="D399" s="6" t="s">
        <v>960</v>
      </c>
      <c r="E399" s="89"/>
      <c r="F399" s="2" t="s">
        <v>961</v>
      </c>
      <c r="G399" s="6" t="s">
        <v>1111</v>
      </c>
      <c r="H399" s="88"/>
      <c r="I399" s="88"/>
      <c r="J399" s="89"/>
      <c r="K399" s="6" t="s">
        <v>1112</v>
      </c>
      <c r="L399" s="89"/>
      <c r="M399" s="6" t="s">
        <v>239</v>
      </c>
      <c r="N399" s="89"/>
      <c r="O399" s="3">
        <v>0</v>
      </c>
      <c r="P399" s="2">
        <v>0</v>
      </c>
      <c r="Q399" s="2">
        <v>0</v>
      </c>
      <c r="R399" s="2">
        <v>0</v>
      </c>
      <c r="S399" s="3">
        <v>0</v>
      </c>
      <c r="T399" s="3">
        <f>O399+(P399*'Total Mantenimiento Anual 2021'!$N$7)+(R399*'Total Mantenimiento Anual 2021'!$N$7)+S399</f>
        <v>0</v>
      </c>
    </row>
    <row r="400" spans="1:20" ht="14.25">
      <c r="A400" s="6" t="s">
        <v>943</v>
      </c>
      <c r="B400" s="88"/>
      <c r="C400" s="89"/>
      <c r="D400" s="6" t="s">
        <v>960</v>
      </c>
      <c r="E400" s="89"/>
      <c r="F400" s="2" t="s">
        <v>961</v>
      </c>
      <c r="G400" s="6" t="s">
        <v>1113</v>
      </c>
      <c r="H400" s="88"/>
      <c r="I400" s="88"/>
      <c r="J400" s="89"/>
      <c r="K400" s="6" t="s">
        <v>1114</v>
      </c>
      <c r="L400" s="89"/>
      <c r="M400" s="6" t="s">
        <v>239</v>
      </c>
      <c r="N400" s="89"/>
      <c r="O400" s="3">
        <v>0</v>
      </c>
      <c r="P400" s="2">
        <v>0</v>
      </c>
      <c r="Q400" s="2">
        <v>1</v>
      </c>
      <c r="R400" s="2">
        <v>1</v>
      </c>
      <c r="S400" s="3">
        <v>0</v>
      </c>
      <c r="T400" s="3">
        <f>O400+(P400*'Total Mantenimiento Anual 2021'!$N$7)+(R400*'Total Mantenimiento Anual 2021'!$N$7)+S400</f>
        <v>9259.2592592592591</v>
      </c>
    </row>
    <row r="401" spans="1:20" ht="14.25">
      <c r="A401" s="6" t="s">
        <v>943</v>
      </c>
      <c r="B401" s="88"/>
      <c r="C401" s="89"/>
      <c r="D401" s="6" t="s">
        <v>960</v>
      </c>
      <c r="E401" s="89"/>
      <c r="F401" s="2" t="s">
        <v>961</v>
      </c>
      <c r="G401" s="6" t="s">
        <v>1115</v>
      </c>
      <c r="H401" s="88"/>
      <c r="I401" s="88"/>
      <c r="J401" s="89"/>
      <c r="K401" s="6" t="s">
        <v>1116</v>
      </c>
      <c r="L401" s="89"/>
      <c r="M401" s="6" t="s">
        <v>239</v>
      </c>
      <c r="N401" s="89"/>
      <c r="O401" s="3">
        <v>231000</v>
      </c>
      <c r="P401" s="2">
        <v>0</v>
      </c>
      <c r="Q401" s="2">
        <v>1</v>
      </c>
      <c r="R401" s="2">
        <v>1</v>
      </c>
      <c r="S401" s="3">
        <v>0</v>
      </c>
      <c r="T401" s="3">
        <f>O401+(P401*'Total Mantenimiento Anual 2021'!$N$7)+(R401*'Total Mantenimiento Anual 2021'!$N$7)+S401</f>
        <v>240259.25925925927</v>
      </c>
    </row>
    <row r="402" spans="1:20" ht="14.25">
      <c r="A402" s="6" t="s">
        <v>943</v>
      </c>
      <c r="B402" s="88"/>
      <c r="C402" s="89"/>
      <c r="D402" s="6" t="s">
        <v>960</v>
      </c>
      <c r="E402" s="89"/>
      <c r="F402" s="2" t="s">
        <v>961</v>
      </c>
      <c r="G402" s="6" t="s">
        <v>1117</v>
      </c>
      <c r="H402" s="88"/>
      <c r="I402" s="88"/>
      <c r="J402" s="89"/>
      <c r="K402" s="6" t="s">
        <v>1118</v>
      </c>
      <c r="L402" s="89"/>
      <c r="M402" s="6" t="s">
        <v>239</v>
      </c>
      <c r="N402" s="89"/>
      <c r="O402" s="3">
        <v>0</v>
      </c>
      <c r="P402" s="2">
        <v>0</v>
      </c>
      <c r="Q402" s="2">
        <v>0</v>
      </c>
      <c r="R402" s="2">
        <v>0</v>
      </c>
      <c r="S402" s="3">
        <v>0</v>
      </c>
      <c r="T402" s="3">
        <f>O402+(P402*'Total Mantenimiento Anual 2021'!$N$7)+(R402*'Total Mantenimiento Anual 2021'!$N$7)+S402</f>
        <v>0</v>
      </c>
    </row>
    <row r="403" spans="1:20" ht="14.25">
      <c r="A403" s="6" t="s">
        <v>943</v>
      </c>
      <c r="B403" s="88"/>
      <c r="C403" s="89"/>
      <c r="D403" s="6" t="s">
        <v>960</v>
      </c>
      <c r="E403" s="89"/>
      <c r="F403" s="2" t="s">
        <v>961</v>
      </c>
      <c r="G403" s="6" t="s">
        <v>1119</v>
      </c>
      <c r="H403" s="88"/>
      <c r="I403" s="88"/>
      <c r="J403" s="89"/>
      <c r="K403" s="6" t="s">
        <v>1120</v>
      </c>
      <c r="L403" s="89"/>
      <c r="M403" s="6" t="s">
        <v>239</v>
      </c>
      <c r="N403" s="89"/>
      <c r="O403" s="3">
        <v>0</v>
      </c>
      <c r="P403" s="2">
        <v>0</v>
      </c>
      <c r="Q403" s="2">
        <v>0</v>
      </c>
      <c r="R403" s="2">
        <v>0</v>
      </c>
      <c r="S403" s="3">
        <v>0</v>
      </c>
      <c r="T403" s="3">
        <f>O403+(P403*'Total Mantenimiento Anual 2021'!$N$7)+(R403*'Total Mantenimiento Anual 2021'!$N$7)+S403</f>
        <v>0</v>
      </c>
    </row>
    <row r="404" spans="1:20" ht="14.25">
      <c r="A404" s="6" t="s">
        <v>943</v>
      </c>
      <c r="B404" s="88"/>
      <c r="C404" s="89"/>
      <c r="D404" s="6" t="s">
        <v>960</v>
      </c>
      <c r="E404" s="89"/>
      <c r="F404" s="2" t="s">
        <v>961</v>
      </c>
      <c r="G404" s="6" t="s">
        <v>1121</v>
      </c>
      <c r="H404" s="88"/>
      <c r="I404" s="88"/>
      <c r="J404" s="89"/>
      <c r="K404" s="6" t="s">
        <v>1122</v>
      </c>
      <c r="L404" s="89"/>
      <c r="M404" s="6" t="s">
        <v>239</v>
      </c>
      <c r="N404" s="89"/>
      <c r="O404" s="3">
        <v>0</v>
      </c>
      <c r="P404" s="2">
        <v>0</v>
      </c>
      <c r="Q404" s="2">
        <v>0</v>
      </c>
      <c r="R404" s="2">
        <v>0</v>
      </c>
      <c r="S404" s="3">
        <v>0</v>
      </c>
      <c r="T404" s="3">
        <f>O404+(P404*'Total Mantenimiento Anual 2021'!$N$7)+(R404*'Total Mantenimiento Anual 2021'!$N$7)+S404</f>
        <v>0</v>
      </c>
    </row>
    <row r="405" spans="1:20" ht="14.25">
      <c r="A405" s="6" t="s">
        <v>943</v>
      </c>
      <c r="B405" s="88"/>
      <c r="C405" s="89"/>
      <c r="D405" s="6" t="s">
        <v>960</v>
      </c>
      <c r="E405" s="89"/>
      <c r="F405" s="2" t="s">
        <v>961</v>
      </c>
      <c r="G405" s="6" t="s">
        <v>1123</v>
      </c>
      <c r="H405" s="88"/>
      <c r="I405" s="88"/>
      <c r="J405" s="89"/>
      <c r="K405" s="6" t="s">
        <v>1124</v>
      </c>
      <c r="L405" s="89"/>
      <c r="M405" s="6" t="s">
        <v>239</v>
      </c>
      <c r="N405" s="89"/>
      <c r="O405" s="3">
        <v>0</v>
      </c>
      <c r="P405" s="2">
        <v>0</v>
      </c>
      <c r="Q405" s="2">
        <v>0</v>
      </c>
      <c r="R405" s="2">
        <v>0</v>
      </c>
      <c r="S405" s="3">
        <v>0</v>
      </c>
      <c r="T405" s="3">
        <f>O405+(P405*'Total Mantenimiento Anual 2021'!$N$7)+(R405*'Total Mantenimiento Anual 2021'!$N$7)+S405</f>
        <v>0</v>
      </c>
    </row>
    <row r="406" spans="1:20" ht="14.25">
      <c r="A406" s="6" t="s">
        <v>943</v>
      </c>
      <c r="B406" s="88"/>
      <c r="C406" s="89"/>
      <c r="D406" s="6" t="s">
        <v>960</v>
      </c>
      <c r="E406" s="89"/>
      <c r="F406" s="2" t="s">
        <v>961</v>
      </c>
      <c r="G406" s="6" t="s">
        <v>1125</v>
      </c>
      <c r="H406" s="88"/>
      <c r="I406" s="88"/>
      <c r="J406" s="89"/>
      <c r="K406" s="6" t="s">
        <v>1126</v>
      </c>
      <c r="L406" s="89"/>
      <c r="M406" s="6" t="s">
        <v>239</v>
      </c>
      <c r="N406" s="89"/>
      <c r="O406" s="3">
        <v>928800</v>
      </c>
      <c r="P406" s="2">
        <v>0</v>
      </c>
      <c r="Q406" s="2">
        <v>2</v>
      </c>
      <c r="R406" s="2">
        <v>4</v>
      </c>
      <c r="S406" s="3">
        <v>0</v>
      </c>
      <c r="T406" s="3">
        <f>O406+(P406*'Total Mantenimiento Anual 2021'!$N$7)+(R406*'Total Mantenimiento Anual 2021'!$N$7)+S406</f>
        <v>965837.03703703708</v>
      </c>
    </row>
    <row r="407" spans="1:20" ht="14.25">
      <c r="A407" s="6" t="s">
        <v>943</v>
      </c>
      <c r="B407" s="88"/>
      <c r="C407" s="89"/>
      <c r="D407" s="6" t="s">
        <v>960</v>
      </c>
      <c r="E407" s="89"/>
      <c r="F407" s="2" t="s">
        <v>961</v>
      </c>
      <c r="G407" s="6" t="s">
        <v>1127</v>
      </c>
      <c r="H407" s="88"/>
      <c r="I407" s="88"/>
      <c r="J407" s="89"/>
      <c r="K407" s="6" t="s">
        <v>1128</v>
      </c>
      <c r="L407" s="89"/>
      <c r="M407" s="6" t="s">
        <v>239</v>
      </c>
      <c r="N407" s="89"/>
      <c r="O407" s="3">
        <v>0</v>
      </c>
      <c r="P407" s="2">
        <v>0</v>
      </c>
      <c r="Q407" s="2">
        <v>0</v>
      </c>
      <c r="R407" s="2">
        <v>0</v>
      </c>
      <c r="S407" s="3">
        <v>0</v>
      </c>
      <c r="T407" s="3">
        <f>O407+(P407*'Total Mantenimiento Anual 2021'!$N$7)+(R407*'Total Mantenimiento Anual 2021'!$N$7)+S407</f>
        <v>0</v>
      </c>
    </row>
    <row r="408" spans="1:20" ht="14.25">
      <c r="A408" s="6" t="s">
        <v>943</v>
      </c>
      <c r="B408" s="88"/>
      <c r="C408" s="89"/>
      <c r="D408" s="6" t="s">
        <v>960</v>
      </c>
      <c r="E408" s="89"/>
      <c r="F408" s="2" t="s">
        <v>961</v>
      </c>
      <c r="G408" s="6" t="s">
        <v>1129</v>
      </c>
      <c r="H408" s="88"/>
      <c r="I408" s="88"/>
      <c r="J408" s="89"/>
      <c r="K408" s="6" t="s">
        <v>1130</v>
      </c>
      <c r="L408" s="89"/>
      <c r="M408" s="6" t="s">
        <v>239</v>
      </c>
      <c r="N408" s="89"/>
      <c r="O408" s="3">
        <v>0</v>
      </c>
      <c r="P408" s="2">
        <v>0</v>
      </c>
      <c r="Q408" s="2">
        <v>0</v>
      </c>
      <c r="R408" s="2">
        <v>0</v>
      </c>
      <c r="S408" s="3">
        <v>0</v>
      </c>
      <c r="T408" s="3">
        <f>O408+(P408*'Total Mantenimiento Anual 2021'!$N$7)+(R408*'Total Mantenimiento Anual 2021'!$N$7)+S408</f>
        <v>0</v>
      </c>
    </row>
    <row r="409" spans="1:20" ht="14.25">
      <c r="A409" s="6" t="s">
        <v>943</v>
      </c>
      <c r="B409" s="88"/>
      <c r="C409" s="89"/>
      <c r="D409" s="6" t="s">
        <v>960</v>
      </c>
      <c r="E409" s="89"/>
      <c r="F409" s="2" t="s">
        <v>961</v>
      </c>
      <c r="G409" s="6" t="s">
        <v>1131</v>
      </c>
      <c r="H409" s="88"/>
      <c r="I409" s="88"/>
      <c r="J409" s="89"/>
      <c r="K409" s="6" t="s">
        <v>1132</v>
      </c>
      <c r="L409" s="89"/>
      <c r="M409" s="6" t="s">
        <v>239</v>
      </c>
      <c r="N409" s="89"/>
      <c r="O409" s="3">
        <v>0</v>
      </c>
      <c r="P409" s="2">
        <v>0</v>
      </c>
      <c r="Q409" s="2">
        <v>0</v>
      </c>
      <c r="R409" s="2">
        <v>0</v>
      </c>
      <c r="S409" s="3">
        <v>0</v>
      </c>
      <c r="T409" s="3">
        <f>O409+(P409*'Total Mantenimiento Anual 2021'!$N$7)+(R409*'Total Mantenimiento Anual 2021'!$N$7)+S409</f>
        <v>0</v>
      </c>
    </row>
    <row r="410" spans="1:20" ht="14.25">
      <c r="A410" s="6" t="s">
        <v>943</v>
      </c>
      <c r="B410" s="88"/>
      <c r="C410" s="89"/>
      <c r="D410" s="6" t="s">
        <v>960</v>
      </c>
      <c r="E410" s="89"/>
      <c r="F410" s="2" t="s">
        <v>961</v>
      </c>
      <c r="G410" s="6" t="s">
        <v>1133</v>
      </c>
      <c r="H410" s="88"/>
      <c r="I410" s="88"/>
      <c r="J410" s="89"/>
      <c r="K410" s="6" t="s">
        <v>1134</v>
      </c>
      <c r="L410" s="89"/>
      <c r="M410" s="6" t="s">
        <v>239</v>
      </c>
      <c r="N410" s="89"/>
      <c r="O410" s="3">
        <v>0</v>
      </c>
      <c r="P410" s="2">
        <v>0</v>
      </c>
      <c r="Q410" s="2">
        <v>0</v>
      </c>
      <c r="R410" s="2">
        <v>0</v>
      </c>
      <c r="S410" s="3">
        <v>0</v>
      </c>
      <c r="T410" s="3">
        <f>O410+(P410*'Total Mantenimiento Anual 2021'!$N$7)+(R410*'Total Mantenimiento Anual 2021'!$N$7)+S410</f>
        <v>0</v>
      </c>
    </row>
    <row r="411" spans="1:20" ht="14.25">
      <c r="A411" s="6" t="s">
        <v>943</v>
      </c>
      <c r="B411" s="88"/>
      <c r="C411" s="89"/>
      <c r="D411" s="6" t="s">
        <v>1091</v>
      </c>
      <c r="E411" s="89"/>
      <c r="F411" s="2" t="s">
        <v>246</v>
      </c>
      <c r="G411" s="6" t="s">
        <v>1135</v>
      </c>
      <c r="H411" s="88"/>
      <c r="I411" s="88"/>
      <c r="J411" s="89"/>
      <c r="K411" s="6" t="s">
        <v>1136</v>
      </c>
      <c r="L411" s="89"/>
      <c r="M411" s="6" t="s">
        <v>239</v>
      </c>
      <c r="N411" s="89"/>
      <c r="O411" s="3">
        <v>0</v>
      </c>
      <c r="P411" s="2">
        <v>0</v>
      </c>
      <c r="Q411" s="2">
        <v>0</v>
      </c>
      <c r="R411" s="2">
        <v>0</v>
      </c>
      <c r="S411" s="3">
        <v>0</v>
      </c>
      <c r="T411" s="3">
        <f>O411+(P411*'Total Mantenimiento Anual 2021'!$N$7)+(R411*'Total Mantenimiento Anual 2021'!$N$7)+S411</f>
        <v>0</v>
      </c>
    </row>
    <row r="412" spans="1:20" ht="14.25">
      <c r="A412" s="6" t="s">
        <v>943</v>
      </c>
      <c r="B412" s="88"/>
      <c r="C412" s="89"/>
      <c r="D412" s="6" t="s">
        <v>1004</v>
      </c>
      <c r="E412" s="89"/>
      <c r="F412" s="2" t="s">
        <v>1005</v>
      </c>
      <c r="G412" s="6" t="s">
        <v>1137</v>
      </c>
      <c r="H412" s="88"/>
      <c r="I412" s="88"/>
      <c r="J412" s="89"/>
      <c r="K412" s="6" t="s">
        <v>1138</v>
      </c>
      <c r="L412" s="89"/>
      <c r="M412" s="6" t="s">
        <v>239</v>
      </c>
      <c r="N412" s="89"/>
      <c r="O412" s="3">
        <v>0</v>
      </c>
      <c r="P412" s="2">
        <v>0</v>
      </c>
      <c r="Q412" s="2">
        <v>0</v>
      </c>
      <c r="R412" s="2">
        <v>0</v>
      </c>
      <c r="S412" s="3">
        <v>0</v>
      </c>
      <c r="T412" s="3">
        <f>O412+(P412*'Total Mantenimiento Anual 2021'!$N$7)+(R412*'Total Mantenimiento Anual 2021'!$N$7)+S412</f>
        <v>0</v>
      </c>
    </row>
    <row r="413" spans="1:20" ht="14.25">
      <c r="A413" s="6" t="s">
        <v>943</v>
      </c>
      <c r="B413" s="88"/>
      <c r="C413" s="89"/>
      <c r="D413" s="6" t="s">
        <v>973</v>
      </c>
      <c r="E413" s="89"/>
      <c r="F413" s="2" t="s">
        <v>260</v>
      </c>
      <c r="G413" s="6" t="s">
        <v>1139</v>
      </c>
      <c r="H413" s="88"/>
      <c r="I413" s="88"/>
      <c r="J413" s="89"/>
      <c r="K413" s="6" t="s">
        <v>1140</v>
      </c>
      <c r="L413" s="89"/>
      <c r="M413" s="6" t="s">
        <v>239</v>
      </c>
      <c r="N413" s="89"/>
      <c r="O413" s="3">
        <v>0</v>
      </c>
      <c r="P413" s="2">
        <v>0</v>
      </c>
      <c r="Q413" s="2">
        <v>0</v>
      </c>
      <c r="R413" s="2">
        <v>0</v>
      </c>
      <c r="S413" s="3">
        <v>0</v>
      </c>
      <c r="T413" s="3">
        <f>O413+(P413*'Total Mantenimiento Anual 2021'!$N$7)+(R413*'Total Mantenimiento Anual 2021'!$N$7)+S413</f>
        <v>0</v>
      </c>
    </row>
    <row r="414" spans="1:20" ht="14.25">
      <c r="A414" s="6" t="s">
        <v>943</v>
      </c>
      <c r="B414" s="88"/>
      <c r="C414" s="89"/>
      <c r="D414" s="6" t="s">
        <v>1141</v>
      </c>
      <c r="E414" s="89"/>
      <c r="F414" s="2" t="s">
        <v>260</v>
      </c>
      <c r="G414" s="6" t="s">
        <v>1142</v>
      </c>
      <c r="H414" s="88"/>
      <c r="I414" s="88"/>
      <c r="J414" s="89"/>
      <c r="K414" s="6" t="s">
        <v>1143</v>
      </c>
      <c r="L414" s="89"/>
      <c r="M414" s="6" t="s">
        <v>239</v>
      </c>
      <c r="N414" s="89"/>
      <c r="O414" s="3">
        <v>0</v>
      </c>
      <c r="P414" s="2">
        <v>1</v>
      </c>
      <c r="Q414" s="2">
        <v>0</v>
      </c>
      <c r="R414" s="2">
        <v>0</v>
      </c>
      <c r="S414" s="3">
        <v>0</v>
      </c>
      <c r="T414" s="3">
        <f>O414+(P414*'Total Mantenimiento Anual 2021'!$N$7)+(R414*'Total Mantenimiento Anual 2021'!$N$7)+S414</f>
        <v>9259.2592592592591</v>
      </c>
    </row>
    <row r="415" spans="1:20" ht="14.25">
      <c r="A415" s="6" t="s">
        <v>943</v>
      </c>
      <c r="B415" s="88"/>
      <c r="C415" s="89"/>
      <c r="D415" s="6" t="s">
        <v>960</v>
      </c>
      <c r="E415" s="89"/>
      <c r="F415" s="2" t="s">
        <v>961</v>
      </c>
      <c r="G415" s="6" t="s">
        <v>1144</v>
      </c>
      <c r="H415" s="88"/>
      <c r="I415" s="88"/>
      <c r="J415" s="89"/>
      <c r="K415" s="6" t="s">
        <v>1145</v>
      </c>
      <c r="L415" s="89"/>
      <c r="M415" s="6" t="s">
        <v>239</v>
      </c>
      <c r="N415" s="89"/>
      <c r="O415" s="3">
        <v>0</v>
      </c>
      <c r="P415" s="2">
        <v>0</v>
      </c>
      <c r="Q415" s="2">
        <v>0</v>
      </c>
      <c r="R415" s="2">
        <v>0</v>
      </c>
      <c r="S415" s="3">
        <v>0</v>
      </c>
      <c r="T415" s="3">
        <f>O415+(P415*'Total Mantenimiento Anual 2021'!$N$7)+(R415*'Total Mantenimiento Anual 2021'!$N$7)+S415</f>
        <v>0</v>
      </c>
    </row>
    <row r="416" spans="1:20" ht="14.25">
      <c r="A416" s="6" t="s">
        <v>943</v>
      </c>
      <c r="B416" s="88"/>
      <c r="C416" s="89"/>
      <c r="D416" s="6" t="s">
        <v>1004</v>
      </c>
      <c r="E416" s="89"/>
      <c r="F416" s="2" t="s">
        <v>1005</v>
      </c>
      <c r="G416" s="6" t="s">
        <v>1146</v>
      </c>
      <c r="H416" s="88"/>
      <c r="I416" s="88"/>
      <c r="J416" s="89"/>
      <c r="K416" s="6" t="s">
        <v>1147</v>
      </c>
      <c r="L416" s="89"/>
      <c r="M416" s="6" t="s">
        <v>106</v>
      </c>
      <c r="N416" s="89"/>
      <c r="O416" s="3">
        <v>0</v>
      </c>
      <c r="P416" s="2">
        <v>0</v>
      </c>
      <c r="Q416" s="2">
        <v>0</v>
      </c>
      <c r="R416" s="2">
        <v>0</v>
      </c>
      <c r="S416" s="3">
        <v>0</v>
      </c>
      <c r="T416" s="3">
        <f>O416+(P416*'Total Mantenimiento Anual 2021'!$N$7)+(R416*'Total Mantenimiento Anual 2021'!$N$7)+S416</f>
        <v>0</v>
      </c>
    </row>
    <row r="417" spans="1:20" ht="14.25">
      <c r="A417" s="6" t="s">
        <v>943</v>
      </c>
      <c r="B417" s="88"/>
      <c r="C417" s="89"/>
      <c r="D417" s="6" t="s">
        <v>982</v>
      </c>
      <c r="E417" s="89"/>
      <c r="F417" s="2" t="s">
        <v>246</v>
      </c>
      <c r="G417" s="6" t="s">
        <v>1148</v>
      </c>
      <c r="H417" s="88"/>
      <c r="I417" s="88"/>
      <c r="J417" s="89"/>
      <c r="K417" s="6" t="s">
        <v>1149</v>
      </c>
      <c r="L417" s="89"/>
      <c r="M417" s="6" t="s">
        <v>106</v>
      </c>
      <c r="N417" s="89"/>
      <c r="O417" s="3">
        <v>215250</v>
      </c>
      <c r="P417" s="2">
        <v>0</v>
      </c>
      <c r="Q417" s="2">
        <v>1</v>
      </c>
      <c r="R417" s="2">
        <v>2</v>
      </c>
      <c r="S417" s="3">
        <v>0</v>
      </c>
      <c r="T417" s="3">
        <f>O417+(P417*'Total Mantenimiento Anual 2021'!$N$7)+(R417*'Total Mantenimiento Anual 2021'!$N$7)+S417</f>
        <v>233768.51851851851</v>
      </c>
    </row>
    <row r="418" spans="1:20" ht="14.25">
      <c r="A418" s="6" t="s">
        <v>943</v>
      </c>
      <c r="B418" s="88"/>
      <c r="C418" s="89"/>
      <c r="D418" s="6" t="s">
        <v>966</v>
      </c>
      <c r="E418" s="89"/>
      <c r="F418" s="2" t="s">
        <v>246</v>
      </c>
      <c r="G418" s="6" t="s">
        <v>1150</v>
      </c>
      <c r="H418" s="88"/>
      <c r="I418" s="88"/>
      <c r="J418" s="89"/>
      <c r="K418" s="6" t="s">
        <v>1151</v>
      </c>
      <c r="L418" s="89"/>
      <c r="M418" s="6" t="s">
        <v>106</v>
      </c>
      <c r="N418" s="89"/>
      <c r="O418" s="3">
        <v>0</v>
      </c>
      <c r="P418" s="2">
        <v>0</v>
      </c>
      <c r="Q418" s="2">
        <v>0</v>
      </c>
      <c r="R418" s="2">
        <v>0</v>
      </c>
      <c r="S418" s="3">
        <v>0</v>
      </c>
      <c r="T418" s="3">
        <f>O418+(P418*'Total Mantenimiento Anual 2021'!$N$7)+(R418*'Total Mantenimiento Anual 2021'!$N$7)+S418</f>
        <v>0</v>
      </c>
    </row>
    <row r="419" spans="1:20" ht="14.25">
      <c r="A419" s="6" t="s">
        <v>943</v>
      </c>
      <c r="B419" s="88"/>
      <c r="C419" s="89"/>
      <c r="D419" s="6" t="s">
        <v>948</v>
      </c>
      <c r="E419" s="89"/>
      <c r="F419" s="2" t="s">
        <v>246</v>
      </c>
      <c r="G419" s="6" t="s">
        <v>1152</v>
      </c>
      <c r="H419" s="88"/>
      <c r="I419" s="88"/>
      <c r="J419" s="89"/>
      <c r="K419" s="6" t="s">
        <v>1153</v>
      </c>
      <c r="L419" s="89"/>
      <c r="M419" s="6" t="s">
        <v>302</v>
      </c>
      <c r="N419" s="89"/>
      <c r="O419" s="3">
        <v>0</v>
      </c>
      <c r="P419" s="2">
        <v>0</v>
      </c>
      <c r="Q419" s="2">
        <v>0</v>
      </c>
      <c r="R419" s="2">
        <v>0</v>
      </c>
      <c r="S419" s="3">
        <v>0</v>
      </c>
      <c r="T419" s="3">
        <f>O419+(P419*'Total Mantenimiento Anual 2021'!$N$7)+(R419*'Total Mantenimiento Anual 2021'!$N$7)+S419</f>
        <v>0</v>
      </c>
    </row>
    <row r="420" spans="1:20" ht="14.25">
      <c r="A420" s="6" t="s">
        <v>943</v>
      </c>
      <c r="B420" s="88"/>
      <c r="C420" s="89"/>
      <c r="D420" s="6" t="s">
        <v>973</v>
      </c>
      <c r="E420" s="89"/>
      <c r="F420" s="2" t="s">
        <v>260</v>
      </c>
      <c r="G420" s="6" t="s">
        <v>1154</v>
      </c>
      <c r="H420" s="88"/>
      <c r="I420" s="88"/>
      <c r="J420" s="89"/>
      <c r="K420" s="6" t="s">
        <v>1155</v>
      </c>
      <c r="L420" s="89"/>
      <c r="M420" s="6" t="s">
        <v>302</v>
      </c>
      <c r="N420" s="89"/>
      <c r="O420" s="3">
        <v>0</v>
      </c>
      <c r="P420" s="2">
        <v>1</v>
      </c>
      <c r="Q420" s="2">
        <v>0</v>
      </c>
      <c r="R420" s="2">
        <v>0</v>
      </c>
      <c r="S420" s="3">
        <v>0</v>
      </c>
      <c r="T420" s="3">
        <f>O420+(P420*'Total Mantenimiento Anual 2021'!$N$7)+(R420*'Total Mantenimiento Anual 2021'!$N$7)+S420</f>
        <v>9259.2592592592591</v>
      </c>
    </row>
    <row r="421" spans="1:20" ht="14.25">
      <c r="A421" s="6" t="s">
        <v>943</v>
      </c>
      <c r="B421" s="88"/>
      <c r="C421" s="89"/>
      <c r="D421" s="6" t="s">
        <v>973</v>
      </c>
      <c r="E421" s="89"/>
      <c r="F421" s="2" t="s">
        <v>260</v>
      </c>
      <c r="G421" s="6" t="s">
        <v>1156</v>
      </c>
      <c r="H421" s="88"/>
      <c r="I421" s="88"/>
      <c r="J421" s="89"/>
      <c r="K421" s="6" t="s">
        <v>1157</v>
      </c>
      <c r="L421" s="89"/>
      <c r="M421" s="6" t="s">
        <v>302</v>
      </c>
      <c r="N421" s="89"/>
      <c r="O421" s="3">
        <v>555000</v>
      </c>
      <c r="P421" s="2">
        <v>0</v>
      </c>
      <c r="Q421" s="2">
        <v>1</v>
      </c>
      <c r="R421" s="2">
        <v>2</v>
      </c>
      <c r="S421" s="3">
        <v>0</v>
      </c>
      <c r="T421" s="3">
        <f>O421+(P421*'Total Mantenimiento Anual 2021'!$N$7)+(R421*'Total Mantenimiento Anual 2021'!$N$7)+S421</f>
        <v>573518.51851851854</v>
      </c>
    </row>
    <row r="422" spans="1:20" ht="14.25">
      <c r="A422" s="6" t="s">
        <v>943</v>
      </c>
      <c r="B422" s="88"/>
      <c r="C422" s="89"/>
      <c r="D422" s="6" t="s">
        <v>973</v>
      </c>
      <c r="E422" s="89"/>
      <c r="F422" s="2" t="s">
        <v>260</v>
      </c>
      <c r="G422" s="6" t="s">
        <v>1158</v>
      </c>
      <c r="H422" s="88"/>
      <c r="I422" s="88"/>
      <c r="J422" s="89"/>
      <c r="K422" s="6" t="s">
        <v>1159</v>
      </c>
      <c r="L422" s="89"/>
      <c r="M422" s="6" t="s">
        <v>302</v>
      </c>
      <c r="N422" s="89"/>
      <c r="O422" s="3">
        <v>0</v>
      </c>
      <c r="P422" s="2">
        <v>0</v>
      </c>
      <c r="Q422" s="2">
        <v>0</v>
      </c>
      <c r="R422" s="2">
        <v>0</v>
      </c>
      <c r="S422" s="3">
        <v>0</v>
      </c>
      <c r="T422" s="3">
        <f>O422+(P422*'Total Mantenimiento Anual 2021'!$N$7)+(R422*'Total Mantenimiento Anual 2021'!$N$7)+S422</f>
        <v>0</v>
      </c>
    </row>
    <row r="423" spans="1:20" ht="14.25">
      <c r="A423" s="6" t="s">
        <v>943</v>
      </c>
      <c r="B423" s="88"/>
      <c r="C423" s="89"/>
      <c r="D423" s="6" t="s">
        <v>973</v>
      </c>
      <c r="E423" s="89"/>
      <c r="F423" s="2" t="s">
        <v>260</v>
      </c>
      <c r="G423" s="6" t="s">
        <v>1160</v>
      </c>
      <c r="H423" s="88"/>
      <c r="I423" s="88"/>
      <c r="J423" s="89"/>
      <c r="K423" s="6" t="s">
        <v>1161</v>
      </c>
      <c r="L423" s="89"/>
      <c r="M423" s="6" t="s">
        <v>302</v>
      </c>
      <c r="N423" s="89"/>
      <c r="O423" s="3">
        <v>0</v>
      </c>
      <c r="P423" s="2">
        <v>0</v>
      </c>
      <c r="Q423" s="2">
        <v>0</v>
      </c>
      <c r="R423" s="2">
        <v>0</v>
      </c>
      <c r="S423" s="3">
        <v>0</v>
      </c>
      <c r="T423" s="3">
        <f>O423+(P423*'Total Mantenimiento Anual 2021'!$N$7)+(R423*'Total Mantenimiento Anual 2021'!$N$7)+S423</f>
        <v>0</v>
      </c>
    </row>
    <row r="424" spans="1:20" ht="14.25">
      <c r="A424" s="6" t="s">
        <v>943</v>
      </c>
      <c r="B424" s="88"/>
      <c r="C424" s="89"/>
      <c r="D424" s="6" t="s">
        <v>973</v>
      </c>
      <c r="E424" s="89"/>
      <c r="F424" s="2" t="s">
        <v>260</v>
      </c>
      <c r="G424" s="6" t="s">
        <v>1162</v>
      </c>
      <c r="H424" s="88"/>
      <c r="I424" s="88"/>
      <c r="J424" s="89"/>
      <c r="K424" s="6" t="s">
        <v>1163</v>
      </c>
      <c r="L424" s="89"/>
      <c r="M424" s="6" t="s">
        <v>302</v>
      </c>
      <c r="N424" s="89"/>
      <c r="O424" s="3">
        <v>0</v>
      </c>
      <c r="P424" s="2">
        <v>0</v>
      </c>
      <c r="Q424" s="2">
        <v>0</v>
      </c>
      <c r="R424" s="2">
        <v>0</v>
      </c>
      <c r="S424" s="3">
        <v>0</v>
      </c>
      <c r="T424" s="3">
        <f>O424+(P424*'Total Mantenimiento Anual 2021'!$N$7)+(R424*'Total Mantenimiento Anual 2021'!$N$7)+S424</f>
        <v>0</v>
      </c>
    </row>
    <row r="425" spans="1:20" ht="14.25">
      <c r="A425" s="6" t="s">
        <v>943</v>
      </c>
      <c r="B425" s="88"/>
      <c r="C425" s="89"/>
      <c r="D425" s="6" t="s">
        <v>973</v>
      </c>
      <c r="E425" s="89"/>
      <c r="F425" s="2" t="s">
        <v>260</v>
      </c>
      <c r="G425" s="6" t="s">
        <v>1164</v>
      </c>
      <c r="H425" s="88"/>
      <c r="I425" s="88"/>
      <c r="J425" s="89"/>
      <c r="K425" s="6" t="s">
        <v>1165</v>
      </c>
      <c r="L425" s="89"/>
      <c r="M425" s="6" t="s">
        <v>302</v>
      </c>
      <c r="N425" s="89"/>
      <c r="O425" s="3">
        <v>0</v>
      </c>
      <c r="P425" s="2">
        <v>0</v>
      </c>
      <c r="Q425" s="2">
        <v>0</v>
      </c>
      <c r="R425" s="2">
        <v>0</v>
      </c>
      <c r="S425" s="3">
        <v>0</v>
      </c>
      <c r="T425" s="3">
        <f>O425+(P425*'Total Mantenimiento Anual 2021'!$N$7)+(R425*'Total Mantenimiento Anual 2021'!$N$7)+S425</f>
        <v>0</v>
      </c>
    </row>
    <row r="426" spans="1:20" ht="14.25">
      <c r="A426" s="6" t="s">
        <v>943</v>
      </c>
      <c r="B426" s="88"/>
      <c r="C426" s="89"/>
      <c r="D426" s="6" t="s">
        <v>973</v>
      </c>
      <c r="E426" s="89"/>
      <c r="F426" s="2" t="s">
        <v>260</v>
      </c>
      <c r="G426" s="6" t="s">
        <v>1166</v>
      </c>
      <c r="H426" s="88"/>
      <c r="I426" s="88"/>
      <c r="J426" s="89"/>
      <c r="K426" s="6" t="s">
        <v>1167</v>
      </c>
      <c r="L426" s="89"/>
      <c r="M426" s="6" t="s">
        <v>302</v>
      </c>
      <c r="N426" s="89"/>
      <c r="O426" s="3">
        <v>0</v>
      </c>
      <c r="P426" s="2">
        <v>0</v>
      </c>
      <c r="Q426" s="2">
        <v>0</v>
      </c>
      <c r="R426" s="2">
        <v>0</v>
      </c>
      <c r="S426" s="3">
        <v>0</v>
      </c>
      <c r="T426" s="3">
        <f>O426+(P426*'Total Mantenimiento Anual 2021'!$N$7)+(R426*'Total Mantenimiento Anual 2021'!$N$7)+S426</f>
        <v>0</v>
      </c>
    </row>
    <row r="427" spans="1:20" ht="14.25">
      <c r="A427" s="6" t="s">
        <v>943</v>
      </c>
      <c r="B427" s="88"/>
      <c r="C427" s="89"/>
      <c r="D427" s="6" t="s">
        <v>973</v>
      </c>
      <c r="E427" s="89"/>
      <c r="F427" s="2" t="s">
        <v>260</v>
      </c>
      <c r="G427" s="6" t="s">
        <v>1168</v>
      </c>
      <c r="H427" s="88"/>
      <c r="I427" s="88"/>
      <c r="J427" s="89"/>
      <c r="K427" s="6" t="s">
        <v>1169</v>
      </c>
      <c r="L427" s="89"/>
      <c r="M427" s="6" t="s">
        <v>302</v>
      </c>
      <c r="N427" s="89"/>
      <c r="O427" s="3">
        <v>0</v>
      </c>
      <c r="P427" s="2">
        <v>0</v>
      </c>
      <c r="Q427" s="2">
        <v>0</v>
      </c>
      <c r="R427" s="2">
        <v>0</v>
      </c>
      <c r="S427" s="3">
        <v>0</v>
      </c>
      <c r="T427" s="3">
        <f>O427+(P427*'Total Mantenimiento Anual 2021'!$N$7)+(R427*'Total Mantenimiento Anual 2021'!$N$7)+S427</f>
        <v>0</v>
      </c>
    </row>
    <row r="428" spans="1:20" ht="14.25">
      <c r="A428" s="6" t="s">
        <v>943</v>
      </c>
      <c r="B428" s="88"/>
      <c r="C428" s="89"/>
      <c r="D428" s="6" t="s">
        <v>973</v>
      </c>
      <c r="E428" s="89"/>
      <c r="F428" s="2" t="s">
        <v>260</v>
      </c>
      <c r="G428" s="6" t="s">
        <v>1170</v>
      </c>
      <c r="H428" s="88"/>
      <c r="I428" s="88"/>
      <c r="J428" s="89"/>
      <c r="K428" s="6" t="s">
        <v>1171</v>
      </c>
      <c r="L428" s="89"/>
      <c r="M428" s="6" t="s">
        <v>302</v>
      </c>
      <c r="N428" s="89"/>
      <c r="O428" s="3">
        <v>0</v>
      </c>
      <c r="P428" s="2">
        <v>0</v>
      </c>
      <c r="Q428" s="2">
        <v>0</v>
      </c>
      <c r="R428" s="2">
        <v>0</v>
      </c>
      <c r="S428" s="3">
        <v>0</v>
      </c>
      <c r="T428" s="3">
        <f>O428+(P428*'Total Mantenimiento Anual 2021'!$N$7)+(R428*'Total Mantenimiento Anual 2021'!$N$7)+S428</f>
        <v>0</v>
      </c>
    </row>
    <row r="429" spans="1:20" ht="14.25">
      <c r="A429" s="6" t="s">
        <v>943</v>
      </c>
      <c r="B429" s="88"/>
      <c r="C429" s="89"/>
      <c r="D429" s="6" t="s">
        <v>973</v>
      </c>
      <c r="E429" s="89"/>
      <c r="F429" s="2" t="s">
        <v>260</v>
      </c>
      <c r="G429" s="6" t="s">
        <v>1172</v>
      </c>
      <c r="H429" s="88"/>
      <c r="I429" s="88"/>
      <c r="J429" s="89"/>
      <c r="K429" s="6" t="s">
        <v>1173</v>
      </c>
      <c r="L429" s="89"/>
      <c r="M429" s="6" t="s">
        <v>302</v>
      </c>
      <c r="N429" s="89"/>
      <c r="O429" s="3">
        <v>0</v>
      </c>
      <c r="P429" s="2">
        <v>0</v>
      </c>
      <c r="Q429" s="2">
        <v>0</v>
      </c>
      <c r="R429" s="2">
        <v>0</v>
      </c>
      <c r="S429" s="3">
        <v>0</v>
      </c>
      <c r="T429" s="3">
        <f>O429+(P429*'Total Mantenimiento Anual 2021'!$N$7)+(R429*'Total Mantenimiento Anual 2021'!$N$7)+S429</f>
        <v>0</v>
      </c>
    </row>
    <row r="430" spans="1:20" ht="14.25">
      <c r="A430" s="6" t="s">
        <v>943</v>
      </c>
      <c r="B430" s="88"/>
      <c r="C430" s="89"/>
      <c r="D430" s="6" t="s">
        <v>973</v>
      </c>
      <c r="E430" s="89"/>
      <c r="F430" s="2" t="s">
        <v>260</v>
      </c>
      <c r="G430" s="6" t="s">
        <v>1174</v>
      </c>
      <c r="H430" s="88"/>
      <c r="I430" s="88"/>
      <c r="J430" s="89"/>
      <c r="K430" s="6" t="s">
        <v>1175</v>
      </c>
      <c r="L430" s="89"/>
      <c r="M430" s="6" t="s">
        <v>302</v>
      </c>
      <c r="N430" s="89"/>
      <c r="O430" s="3">
        <v>0</v>
      </c>
      <c r="P430" s="2">
        <v>0</v>
      </c>
      <c r="Q430" s="2">
        <v>0</v>
      </c>
      <c r="R430" s="2">
        <v>0</v>
      </c>
      <c r="S430" s="3">
        <v>0</v>
      </c>
      <c r="T430" s="3">
        <f>O430+(P430*'Total Mantenimiento Anual 2021'!$N$7)+(R430*'Total Mantenimiento Anual 2021'!$N$7)+S430</f>
        <v>0</v>
      </c>
    </row>
    <row r="431" spans="1:20" ht="14.25">
      <c r="A431" s="6" t="s">
        <v>943</v>
      </c>
      <c r="B431" s="88"/>
      <c r="C431" s="89"/>
      <c r="D431" s="6" t="s">
        <v>973</v>
      </c>
      <c r="E431" s="89"/>
      <c r="F431" s="2" t="s">
        <v>260</v>
      </c>
      <c r="G431" s="6" t="s">
        <v>1176</v>
      </c>
      <c r="H431" s="88"/>
      <c r="I431" s="88"/>
      <c r="J431" s="89"/>
      <c r="K431" s="6" t="s">
        <v>1177</v>
      </c>
      <c r="L431" s="89"/>
      <c r="M431" s="6" t="s">
        <v>302</v>
      </c>
      <c r="N431" s="89"/>
      <c r="O431" s="3">
        <v>0</v>
      </c>
      <c r="P431" s="2">
        <v>0</v>
      </c>
      <c r="Q431" s="2">
        <v>0</v>
      </c>
      <c r="R431" s="2">
        <v>0</v>
      </c>
      <c r="S431" s="3">
        <v>0</v>
      </c>
      <c r="T431" s="3">
        <f>O431+(P431*'Total Mantenimiento Anual 2021'!$N$7)+(R431*'Total Mantenimiento Anual 2021'!$N$7)+S431</f>
        <v>0</v>
      </c>
    </row>
    <row r="432" spans="1:20" ht="14.25">
      <c r="A432" s="6" t="s">
        <v>943</v>
      </c>
      <c r="B432" s="88"/>
      <c r="C432" s="89"/>
      <c r="D432" s="6" t="s">
        <v>973</v>
      </c>
      <c r="E432" s="89"/>
      <c r="F432" s="2" t="s">
        <v>260</v>
      </c>
      <c r="G432" s="6" t="s">
        <v>1178</v>
      </c>
      <c r="H432" s="88"/>
      <c r="I432" s="88"/>
      <c r="J432" s="89"/>
      <c r="K432" s="6" t="s">
        <v>1179</v>
      </c>
      <c r="L432" s="89"/>
      <c r="M432" s="6" t="s">
        <v>302</v>
      </c>
      <c r="N432" s="89"/>
      <c r="O432" s="3">
        <v>0</v>
      </c>
      <c r="P432" s="2">
        <v>0</v>
      </c>
      <c r="Q432" s="2">
        <v>0</v>
      </c>
      <c r="R432" s="2">
        <v>0</v>
      </c>
      <c r="S432" s="3">
        <v>0</v>
      </c>
      <c r="T432" s="3">
        <f>O432+(P432*'Total Mantenimiento Anual 2021'!$N$7)+(R432*'Total Mantenimiento Anual 2021'!$N$7)+S432</f>
        <v>0</v>
      </c>
    </row>
    <row r="433" spans="1:20" ht="14.25">
      <c r="A433" s="6" t="s">
        <v>943</v>
      </c>
      <c r="B433" s="88"/>
      <c r="C433" s="89"/>
      <c r="D433" s="6" t="s">
        <v>966</v>
      </c>
      <c r="E433" s="89"/>
      <c r="F433" s="2" t="s">
        <v>246</v>
      </c>
      <c r="G433" s="6" t="s">
        <v>1180</v>
      </c>
      <c r="H433" s="88"/>
      <c r="I433" s="88"/>
      <c r="J433" s="89"/>
      <c r="K433" s="6" t="s">
        <v>1181</v>
      </c>
      <c r="L433" s="89"/>
      <c r="M433" s="6" t="s">
        <v>302</v>
      </c>
      <c r="N433" s="89"/>
      <c r="O433" s="3">
        <v>0</v>
      </c>
      <c r="P433" s="2">
        <v>0</v>
      </c>
      <c r="Q433" s="2">
        <v>0</v>
      </c>
      <c r="R433" s="2">
        <v>0</v>
      </c>
      <c r="S433" s="3">
        <v>0</v>
      </c>
      <c r="T433" s="3">
        <f>O433+(P433*'Total Mantenimiento Anual 2021'!$N$7)+(R433*'Total Mantenimiento Anual 2021'!$N$7)+S433</f>
        <v>0</v>
      </c>
    </row>
    <row r="434" spans="1:20" ht="14.25">
      <c r="A434" s="6" t="s">
        <v>943</v>
      </c>
      <c r="B434" s="88"/>
      <c r="C434" s="89"/>
      <c r="D434" s="6" t="s">
        <v>966</v>
      </c>
      <c r="E434" s="89"/>
      <c r="F434" s="2" t="s">
        <v>246</v>
      </c>
      <c r="G434" s="6" t="s">
        <v>1182</v>
      </c>
      <c r="H434" s="88"/>
      <c r="I434" s="88"/>
      <c r="J434" s="89"/>
      <c r="K434" s="6" t="s">
        <v>1183</v>
      </c>
      <c r="L434" s="89"/>
      <c r="M434" s="6" t="s">
        <v>302</v>
      </c>
      <c r="N434" s="89"/>
      <c r="O434" s="3">
        <v>0</v>
      </c>
      <c r="P434" s="2">
        <v>0</v>
      </c>
      <c r="Q434" s="2">
        <v>0</v>
      </c>
      <c r="R434" s="2">
        <v>0</v>
      </c>
      <c r="S434" s="3">
        <v>0</v>
      </c>
      <c r="T434" s="3">
        <f>O434+(P434*'Total Mantenimiento Anual 2021'!$N$7)+(R434*'Total Mantenimiento Anual 2021'!$N$7)+S434</f>
        <v>0</v>
      </c>
    </row>
    <row r="435" spans="1:20" ht="14.25">
      <c r="A435" s="6" t="s">
        <v>943</v>
      </c>
      <c r="B435" s="88"/>
      <c r="C435" s="89"/>
      <c r="D435" s="6" t="s">
        <v>966</v>
      </c>
      <c r="E435" s="89"/>
      <c r="F435" s="2" t="s">
        <v>246</v>
      </c>
      <c r="G435" s="6" t="s">
        <v>1184</v>
      </c>
      <c r="H435" s="88"/>
      <c r="I435" s="88"/>
      <c r="J435" s="89"/>
      <c r="K435" s="6" t="s">
        <v>1185</v>
      </c>
      <c r="L435" s="89"/>
      <c r="M435" s="6" t="s">
        <v>302</v>
      </c>
      <c r="N435" s="89"/>
      <c r="O435" s="3">
        <v>0</v>
      </c>
      <c r="P435" s="2">
        <v>0</v>
      </c>
      <c r="Q435" s="2">
        <v>1</v>
      </c>
      <c r="R435" s="2">
        <v>1</v>
      </c>
      <c r="S435" s="3">
        <v>0</v>
      </c>
      <c r="T435" s="3">
        <f>O435+(P435*'Total Mantenimiento Anual 2021'!$N$7)+(R435*'Total Mantenimiento Anual 2021'!$N$7)+S435</f>
        <v>9259.2592592592591</v>
      </c>
    </row>
    <row r="436" spans="1:20" ht="14.25">
      <c r="A436" s="6" t="s">
        <v>943</v>
      </c>
      <c r="B436" s="88"/>
      <c r="C436" s="89"/>
      <c r="D436" s="6" t="s">
        <v>966</v>
      </c>
      <c r="E436" s="89"/>
      <c r="F436" s="2" t="s">
        <v>246</v>
      </c>
      <c r="G436" s="6" t="s">
        <v>1186</v>
      </c>
      <c r="H436" s="88"/>
      <c r="I436" s="88"/>
      <c r="J436" s="89"/>
      <c r="K436" s="6" t="s">
        <v>1187</v>
      </c>
      <c r="L436" s="89"/>
      <c r="M436" s="6" t="s">
        <v>302</v>
      </c>
      <c r="N436" s="89"/>
      <c r="O436" s="3">
        <v>0</v>
      </c>
      <c r="P436" s="2">
        <v>1</v>
      </c>
      <c r="Q436" s="2">
        <v>0</v>
      </c>
      <c r="R436" s="2">
        <v>0</v>
      </c>
      <c r="S436" s="3">
        <v>0</v>
      </c>
      <c r="T436" s="3">
        <f>O436+(P436*'Total Mantenimiento Anual 2021'!$N$7)+(R436*'Total Mantenimiento Anual 2021'!$N$7)+S436</f>
        <v>9259.2592592592591</v>
      </c>
    </row>
    <row r="437" spans="1:20" ht="14.25">
      <c r="A437" s="6" t="s">
        <v>943</v>
      </c>
      <c r="B437" s="88"/>
      <c r="C437" s="89"/>
      <c r="D437" s="6" t="s">
        <v>966</v>
      </c>
      <c r="E437" s="89"/>
      <c r="F437" s="2" t="s">
        <v>246</v>
      </c>
      <c r="G437" s="6" t="s">
        <v>1188</v>
      </c>
      <c r="H437" s="88"/>
      <c r="I437" s="88"/>
      <c r="J437" s="89"/>
      <c r="K437" s="6" t="s">
        <v>1189</v>
      </c>
      <c r="L437" s="89"/>
      <c r="M437" s="6" t="s">
        <v>302</v>
      </c>
      <c r="N437" s="89"/>
      <c r="O437" s="3">
        <v>0</v>
      </c>
      <c r="P437" s="2">
        <v>0</v>
      </c>
      <c r="Q437" s="2">
        <v>0</v>
      </c>
      <c r="R437" s="2">
        <v>0</v>
      </c>
      <c r="S437" s="3">
        <v>0</v>
      </c>
      <c r="T437" s="3">
        <f>O437+(P437*'Total Mantenimiento Anual 2021'!$N$7)+(R437*'Total Mantenimiento Anual 2021'!$N$7)+S437</f>
        <v>0</v>
      </c>
    </row>
    <row r="438" spans="1:20" ht="14.25">
      <c r="A438" s="6" t="s">
        <v>943</v>
      </c>
      <c r="B438" s="88"/>
      <c r="C438" s="89"/>
      <c r="D438" s="6" t="s">
        <v>944</v>
      </c>
      <c r="E438" s="89"/>
      <c r="F438" s="2" t="s">
        <v>945</v>
      </c>
      <c r="G438" s="6" t="s">
        <v>1190</v>
      </c>
      <c r="H438" s="88"/>
      <c r="I438" s="88"/>
      <c r="J438" s="89"/>
      <c r="K438" s="6" t="s">
        <v>1191</v>
      </c>
      <c r="L438" s="89"/>
      <c r="M438" s="6" t="s">
        <v>302</v>
      </c>
      <c r="N438" s="89"/>
      <c r="O438" s="3">
        <v>0</v>
      </c>
      <c r="P438" s="2">
        <v>0</v>
      </c>
      <c r="Q438" s="2">
        <v>0</v>
      </c>
      <c r="R438" s="2">
        <v>0</v>
      </c>
      <c r="S438" s="3">
        <v>0</v>
      </c>
      <c r="T438" s="3">
        <f>O438+(P438*'Total Mantenimiento Anual 2021'!$N$7)+(R438*'Total Mantenimiento Anual 2021'!$N$7)+S438</f>
        <v>0</v>
      </c>
    </row>
    <row r="439" spans="1:20" ht="14.25">
      <c r="A439" s="6" t="s">
        <v>943</v>
      </c>
      <c r="B439" s="88"/>
      <c r="C439" s="89"/>
      <c r="D439" s="6" t="s">
        <v>973</v>
      </c>
      <c r="E439" s="89"/>
      <c r="F439" s="2" t="s">
        <v>260</v>
      </c>
      <c r="G439" s="6" t="s">
        <v>1192</v>
      </c>
      <c r="H439" s="88"/>
      <c r="I439" s="88"/>
      <c r="J439" s="89"/>
      <c r="K439" s="6" t="s">
        <v>1193</v>
      </c>
      <c r="L439" s="89"/>
      <c r="M439" s="6" t="s">
        <v>302</v>
      </c>
      <c r="N439" s="89"/>
      <c r="O439" s="3">
        <v>0</v>
      </c>
      <c r="P439" s="2">
        <v>0</v>
      </c>
      <c r="Q439" s="2">
        <v>0</v>
      </c>
      <c r="R439" s="2">
        <v>0</v>
      </c>
      <c r="S439" s="3">
        <v>0</v>
      </c>
      <c r="T439" s="3">
        <f>O439+(P439*'Total Mantenimiento Anual 2021'!$N$7)+(R439*'Total Mantenimiento Anual 2021'!$N$7)+S439</f>
        <v>0</v>
      </c>
    </row>
    <row r="440" spans="1:20" ht="14.25">
      <c r="A440" s="6" t="s">
        <v>943</v>
      </c>
      <c r="B440" s="88"/>
      <c r="C440" s="89"/>
      <c r="D440" s="6" t="s">
        <v>948</v>
      </c>
      <c r="E440" s="89"/>
      <c r="F440" s="2" t="s">
        <v>246</v>
      </c>
      <c r="G440" s="6" t="s">
        <v>1194</v>
      </c>
      <c r="H440" s="88"/>
      <c r="I440" s="88"/>
      <c r="J440" s="89"/>
      <c r="K440" s="6" t="s">
        <v>1195</v>
      </c>
      <c r="L440" s="89"/>
      <c r="M440" s="6" t="s">
        <v>1196</v>
      </c>
      <c r="N440" s="89"/>
      <c r="O440" s="3">
        <v>0</v>
      </c>
      <c r="P440" s="2">
        <v>0</v>
      </c>
      <c r="Q440" s="2">
        <v>0</v>
      </c>
      <c r="R440" s="2">
        <v>0</v>
      </c>
      <c r="S440" s="3">
        <v>0</v>
      </c>
      <c r="T440" s="3">
        <f>O440+(P440*'Total Mantenimiento Anual 2021'!$N$7)+(R440*'Total Mantenimiento Anual 2021'!$N$7)+S440</f>
        <v>0</v>
      </c>
    </row>
    <row r="441" spans="1:20" ht="14.25">
      <c r="A441" s="6" t="s">
        <v>1197</v>
      </c>
      <c r="B441" s="88"/>
      <c r="C441" s="89"/>
      <c r="D441" s="6" t="s">
        <v>1198</v>
      </c>
      <c r="E441" s="89"/>
      <c r="F441" s="2" t="s">
        <v>1199</v>
      </c>
      <c r="G441" s="6" t="s">
        <v>1200</v>
      </c>
      <c r="H441" s="88"/>
      <c r="I441" s="88"/>
      <c r="J441" s="89"/>
      <c r="K441" s="6" t="s">
        <v>1201</v>
      </c>
      <c r="L441" s="89"/>
      <c r="M441" s="6" t="s">
        <v>106</v>
      </c>
      <c r="N441" s="89"/>
      <c r="O441" s="3">
        <v>0</v>
      </c>
      <c r="P441" s="2">
        <v>0</v>
      </c>
      <c r="Q441" s="2">
        <v>0</v>
      </c>
      <c r="R441" s="2">
        <v>0</v>
      </c>
      <c r="S441" s="3">
        <v>0</v>
      </c>
      <c r="T441" s="3">
        <f>O441+(P441*'Total Mantenimiento Anual 2021'!$N$7)+(R441*'Total Mantenimiento Anual 2021'!$N$7)+S441</f>
        <v>0</v>
      </c>
    </row>
    <row r="442" spans="1:20" ht="14.25">
      <c r="A442" s="6" t="s">
        <v>1197</v>
      </c>
      <c r="B442" s="88"/>
      <c r="C442" s="89"/>
      <c r="D442" s="6" t="s">
        <v>1198</v>
      </c>
      <c r="E442" s="89"/>
      <c r="F442" s="2" t="s">
        <v>1199</v>
      </c>
      <c r="G442" s="6" t="s">
        <v>1202</v>
      </c>
      <c r="H442" s="88"/>
      <c r="I442" s="88"/>
      <c r="J442" s="89"/>
      <c r="K442" s="6" t="s">
        <v>1203</v>
      </c>
      <c r="L442" s="89"/>
      <c r="M442" s="6" t="s">
        <v>106</v>
      </c>
      <c r="N442" s="89"/>
      <c r="O442" s="3">
        <v>0</v>
      </c>
      <c r="P442" s="2">
        <v>0</v>
      </c>
      <c r="Q442" s="2">
        <v>0</v>
      </c>
      <c r="R442" s="2">
        <v>0</v>
      </c>
      <c r="S442" s="3">
        <v>0</v>
      </c>
      <c r="T442" s="3">
        <f>O442+(P442*'Total Mantenimiento Anual 2021'!$N$7)+(R442*'Total Mantenimiento Anual 2021'!$N$7)+S442</f>
        <v>0</v>
      </c>
    </row>
    <row r="443" spans="1:20" ht="14.25">
      <c r="A443" s="6" t="s">
        <v>1197</v>
      </c>
      <c r="B443" s="88"/>
      <c r="C443" s="89"/>
      <c r="D443" s="6" t="s">
        <v>1198</v>
      </c>
      <c r="E443" s="89"/>
      <c r="F443" s="2" t="s">
        <v>1199</v>
      </c>
      <c r="G443" s="6" t="s">
        <v>1204</v>
      </c>
      <c r="H443" s="88"/>
      <c r="I443" s="88"/>
      <c r="J443" s="89"/>
      <c r="K443" s="6" t="s">
        <v>1205</v>
      </c>
      <c r="L443" s="89"/>
      <c r="M443" s="6" t="s">
        <v>106</v>
      </c>
      <c r="N443" s="89"/>
      <c r="O443" s="3">
        <v>0</v>
      </c>
      <c r="P443" s="2">
        <v>0</v>
      </c>
      <c r="Q443" s="2">
        <v>0</v>
      </c>
      <c r="R443" s="2">
        <v>0</v>
      </c>
      <c r="S443" s="3">
        <v>0</v>
      </c>
      <c r="T443" s="3">
        <f>O443+(P443*'Total Mantenimiento Anual 2021'!$N$7)+(R443*'Total Mantenimiento Anual 2021'!$N$7)+S443</f>
        <v>0</v>
      </c>
    </row>
    <row r="444" spans="1:20" ht="14.25">
      <c r="A444" s="6" t="s">
        <v>1206</v>
      </c>
      <c r="B444" s="88"/>
      <c r="C444" s="89"/>
      <c r="D444" s="6" t="s">
        <v>1207</v>
      </c>
      <c r="E444" s="89"/>
      <c r="F444" s="2" t="s">
        <v>330</v>
      </c>
      <c r="G444" s="6" t="s">
        <v>1208</v>
      </c>
      <c r="H444" s="88"/>
      <c r="I444" s="88"/>
      <c r="J444" s="89"/>
      <c r="K444" s="6" t="s">
        <v>1209</v>
      </c>
      <c r="L444" s="89"/>
      <c r="M444" s="6" t="s">
        <v>310</v>
      </c>
      <c r="N444" s="89"/>
      <c r="O444" s="3">
        <v>0</v>
      </c>
      <c r="P444" s="2">
        <v>0</v>
      </c>
      <c r="Q444" s="2">
        <v>0</v>
      </c>
      <c r="R444" s="2">
        <v>0</v>
      </c>
      <c r="S444" s="3">
        <v>0</v>
      </c>
      <c r="T444" s="3">
        <f>O444+(P444*'Total Mantenimiento Anual 2021'!$N$7)+(R444*'Total Mantenimiento Anual 2021'!$N$7)+S444</f>
        <v>0</v>
      </c>
    </row>
    <row r="445" spans="1:20" ht="14.25">
      <c r="A445" s="6" t="s">
        <v>1210</v>
      </c>
      <c r="B445" s="88"/>
      <c r="C445" s="89"/>
      <c r="D445" s="6" t="s">
        <v>1211</v>
      </c>
      <c r="E445" s="89"/>
      <c r="F445" s="2" t="s">
        <v>260</v>
      </c>
      <c r="G445" s="6" t="s">
        <v>1212</v>
      </c>
      <c r="H445" s="88"/>
      <c r="I445" s="88"/>
      <c r="J445" s="89"/>
      <c r="K445" s="6" t="s">
        <v>1213</v>
      </c>
      <c r="L445" s="89"/>
      <c r="M445" s="6" t="s">
        <v>328</v>
      </c>
      <c r="N445" s="89"/>
      <c r="O445" s="3">
        <v>0</v>
      </c>
      <c r="P445" s="2">
        <v>0</v>
      </c>
      <c r="Q445" s="2">
        <v>0</v>
      </c>
      <c r="R445" s="2">
        <v>0</v>
      </c>
      <c r="S445" s="3">
        <v>0</v>
      </c>
      <c r="T445" s="3">
        <f>O445+(P445*'Total Mantenimiento Anual 2021'!$N$7)+(R445*'Total Mantenimiento Anual 2021'!$N$7)+S445</f>
        <v>0</v>
      </c>
    </row>
    <row r="446" spans="1:20" ht="14.25">
      <c r="A446" s="6" t="s">
        <v>1210</v>
      </c>
      <c r="B446" s="88"/>
      <c r="C446" s="89"/>
      <c r="D446" s="6" t="s">
        <v>1211</v>
      </c>
      <c r="E446" s="89"/>
      <c r="F446" s="2" t="s">
        <v>260</v>
      </c>
      <c r="G446" s="6" t="s">
        <v>1214</v>
      </c>
      <c r="H446" s="88"/>
      <c r="I446" s="88"/>
      <c r="J446" s="89"/>
      <c r="K446" s="6" t="s">
        <v>1215</v>
      </c>
      <c r="L446" s="89"/>
      <c r="M446" s="6" t="s">
        <v>35</v>
      </c>
      <c r="N446" s="89"/>
      <c r="O446" s="3">
        <v>0</v>
      </c>
      <c r="P446" s="2">
        <v>0</v>
      </c>
      <c r="Q446" s="2">
        <v>0</v>
      </c>
      <c r="R446" s="2">
        <v>0</v>
      </c>
      <c r="S446" s="3">
        <v>0</v>
      </c>
      <c r="T446" s="3">
        <f>O446+(P446*'Total Mantenimiento Anual 2021'!$N$7)+(R446*'Total Mantenimiento Anual 2021'!$N$7)+S446</f>
        <v>0</v>
      </c>
    </row>
    <row r="447" spans="1:20" ht="14.25">
      <c r="A447" s="6" t="s">
        <v>1210</v>
      </c>
      <c r="B447" s="88"/>
      <c r="C447" s="89"/>
      <c r="D447" s="6" t="s">
        <v>1211</v>
      </c>
      <c r="E447" s="89"/>
      <c r="F447" s="2" t="s">
        <v>260</v>
      </c>
      <c r="G447" s="6" t="s">
        <v>1216</v>
      </c>
      <c r="H447" s="88"/>
      <c r="I447" s="88"/>
      <c r="J447" s="89"/>
      <c r="K447" s="6" t="s">
        <v>1217</v>
      </c>
      <c r="L447" s="89"/>
      <c r="M447" s="6" t="s">
        <v>106</v>
      </c>
      <c r="N447" s="89"/>
      <c r="O447" s="3">
        <v>0</v>
      </c>
      <c r="P447" s="2">
        <v>0</v>
      </c>
      <c r="Q447" s="2">
        <v>0</v>
      </c>
      <c r="R447" s="2">
        <v>0</v>
      </c>
      <c r="S447" s="3">
        <v>0</v>
      </c>
      <c r="T447" s="3">
        <f>O447+(P447*'Total Mantenimiento Anual 2021'!$N$7)+(R447*'Total Mantenimiento Anual 2021'!$N$7)+S447</f>
        <v>0</v>
      </c>
    </row>
    <row r="448" spans="1:20" ht="14.25">
      <c r="A448" s="6" t="s">
        <v>1218</v>
      </c>
      <c r="B448" s="88"/>
      <c r="C448" s="89"/>
      <c r="D448" s="6" t="s">
        <v>1219</v>
      </c>
      <c r="E448" s="89"/>
      <c r="F448" s="2" t="s">
        <v>1220</v>
      </c>
      <c r="G448" s="6" t="s">
        <v>1221</v>
      </c>
      <c r="H448" s="88"/>
      <c r="I448" s="88"/>
      <c r="J448" s="89"/>
      <c r="K448" s="6" t="s">
        <v>1222</v>
      </c>
      <c r="L448" s="89"/>
      <c r="M448" s="6" t="s">
        <v>40</v>
      </c>
      <c r="N448" s="89"/>
      <c r="O448" s="3">
        <v>0</v>
      </c>
      <c r="P448" s="2">
        <v>0</v>
      </c>
      <c r="Q448" s="2">
        <v>0</v>
      </c>
      <c r="R448" s="2">
        <v>0</v>
      </c>
      <c r="S448" s="3">
        <v>0</v>
      </c>
      <c r="T448" s="3">
        <f>O448+(P448*'Total Mantenimiento Anual 2021'!$N$7)+(R448*'Total Mantenimiento Anual 2021'!$N$7)+S448</f>
        <v>0</v>
      </c>
    </row>
    <row r="449" spans="1:20" ht="14.25">
      <c r="A449" s="6" t="s">
        <v>1218</v>
      </c>
      <c r="B449" s="88"/>
      <c r="C449" s="89"/>
      <c r="D449" s="6" t="s">
        <v>1219</v>
      </c>
      <c r="E449" s="89"/>
      <c r="F449" s="2" t="s">
        <v>1220</v>
      </c>
      <c r="G449" s="6" t="s">
        <v>1223</v>
      </c>
      <c r="H449" s="88"/>
      <c r="I449" s="88"/>
      <c r="J449" s="89"/>
      <c r="K449" s="6" t="s">
        <v>117</v>
      </c>
      <c r="L449" s="89"/>
      <c r="M449" s="6" t="s">
        <v>40</v>
      </c>
      <c r="N449" s="89"/>
      <c r="O449" s="3">
        <v>0</v>
      </c>
      <c r="P449" s="2">
        <v>0</v>
      </c>
      <c r="Q449" s="2">
        <v>0</v>
      </c>
      <c r="R449" s="2">
        <v>0</v>
      </c>
      <c r="S449" s="3">
        <v>0</v>
      </c>
      <c r="T449" s="3">
        <f>O449+(P449*'Total Mantenimiento Anual 2021'!$N$7)+(R449*'Total Mantenimiento Anual 2021'!$N$7)+S449</f>
        <v>0</v>
      </c>
    </row>
    <row r="450" spans="1:20" ht="14.25">
      <c r="A450" s="6" t="s">
        <v>1218</v>
      </c>
      <c r="B450" s="88"/>
      <c r="C450" s="89"/>
      <c r="D450" s="6" t="s">
        <v>1219</v>
      </c>
      <c r="E450" s="89"/>
      <c r="F450" s="2" t="s">
        <v>1220</v>
      </c>
      <c r="G450" s="6" t="s">
        <v>1224</v>
      </c>
      <c r="H450" s="88"/>
      <c r="I450" s="88"/>
      <c r="J450" s="89"/>
      <c r="K450" s="6" t="s">
        <v>117</v>
      </c>
      <c r="L450" s="89"/>
      <c r="M450" s="6" t="s">
        <v>40</v>
      </c>
      <c r="N450" s="89"/>
      <c r="O450" s="3">
        <v>0</v>
      </c>
      <c r="P450" s="2">
        <v>0</v>
      </c>
      <c r="Q450" s="2">
        <v>0</v>
      </c>
      <c r="R450" s="2">
        <v>0</v>
      </c>
      <c r="S450" s="3">
        <v>0</v>
      </c>
      <c r="T450" s="3">
        <f>O450+(P450*'Total Mantenimiento Anual 2021'!$N$7)+(R450*'Total Mantenimiento Anual 2021'!$N$7)+S450</f>
        <v>0</v>
      </c>
    </row>
    <row r="451" spans="1:20" ht="14.25">
      <c r="A451" s="6" t="s">
        <v>1218</v>
      </c>
      <c r="B451" s="88"/>
      <c r="C451" s="89"/>
      <c r="D451" s="6" t="s">
        <v>1219</v>
      </c>
      <c r="E451" s="89"/>
      <c r="F451" s="2" t="s">
        <v>1220</v>
      </c>
      <c r="G451" s="6" t="s">
        <v>1225</v>
      </c>
      <c r="H451" s="88"/>
      <c r="I451" s="88"/>
      <c r="J451" s="89"/>
      <c r="K451" s="6" t="s">
        <v>220</v>
      </c>
      <c r="L451" s="89"/>
      <c r="M451" s="6" t="s">
        <v>40</v>
      </c>
      <c r="N451" s="89"/>
      <c r="O451" s="3">
        <v>0</v>
      </c>
      <c r="P451" s="2">
        <v>0</v>
      </c>
      <c r="Q451" s="2">
        <v>0</v>
      </c>
      <c r="R451" s="2">
        <v>0</v>
      </c>
      <c r="S451" s="3">
        <v>0</v>
      </c>
      <c r="T451" s="3">
        <f>O451+(P451*'Total Mantenimiento Anual 2021'!$N$7)+(R451*'Total Mantenimiento Anual 2021'!$N$7)+S451</f>
        <v>0</v>
      </c>
    </row>
    <row r="452" spans="1:20" ht="14.25">
      <c r="A452" s="6" t="s">
        <v>1226</v>
      </c>
      <c r="B452" s="88"/>
      <c r="C452" s="89"/>
      <c r="D452" s="6" t="s">
        <v>1227</v>
      </c>
      <c r="E452" s="89"/>
      <c r="F452" s="2" t="s">
        <v>777</v>
      </c>
      <c r="G452" s="6" t="s">
        <v>1228</v>
      </c>
      <c r="H452" s="88"/>
      <c r="I452" s="88"/>
      <c r="J452" s="89"/>
      <c r="K452" s="6" t="s">
        <v>1229</v>
      </c>
      <c r="L452" s="89"/>
      <c r="M452" s="6" t="s">
        <v>35</v>
      </c>
      <c r="N452" s="89"/>
      <c r="O452" s="3">
        <v>0</v>
      </c>
      <c r="P452" s="2">
        <v>0</v>
      </c>
      <c r="Q452" s="2">
        <v>0</v>
      </c>
      <c r="R452" s="2">
        <v>0</v>
      </c>
      <c r="S452" s="3">
        <v>0</v>
      </c>
      <c r="T452" s="3">
        <f>O452+(P452*'Total Mantenimiento Anual 2021'!$N$7)+(R452*'Total Mantenimiento Anual 2021'!$N$7)+S452</f>
        <v>0</v>
      </c>
    </row>
    <row r="453" spans="1:20" ht="14.25">
      <c r="A453" s="6" t="s">
        <v>1226</v>
      </c>
      <c r="B453" s="88"/>
      <c r="C453" s="89"/>
      <c r="D453" s="6" t="s">
        <v>1227</v>
      </c>
      <c r="E453" s="89"/>
      <c r="F453" s="2" t="s">
        <v>777</v>
      </c>
      <c r="G453" s="6" t="s">
        <v>1230</v>
      </c>
      <c r="H453" s="88"/>
      <c r="I453" s="88"/>
      <c r="J453" s="89"/>
      <c r="K453" s="6" t="s">
        <v>1231</v>
      </c>
      <c r="L453" s="89"/>
      <c r="M453" s="6" t="s">
        <v>896</v>
      </c>
      <c r="N453" s="89"/>
      <c r="O453" s="3">
        <v>0</v>
      </c>
      <c r="P453" s="2">
        <v>0</v>
      </c>
      <c r="Q453" s="2">
        <v>0</v>
      </c>
      <c r="R453" s="2">
        <v>0</v>
      </c>
      <c r="S453" s="3">
        <v>0</v>
      </c>
      <c r="T453" s="3">
        <f>O453+(P453*'Total Mantenimiento Anual 2021'!$N$7)+(R453*'Total Mantenimiento Anual 2021'!$N$7)+S453</f>
        <v>0</v>
      </c>
    </row>
    <row r="454" spans="1:20" ht="14.25">
      <c r="A454" s="6" t="s">
        <v>1226</v>
      </c>
      <c r="B454" s="88"/>
      <c r="C454" s="89"/>
      <c r="D454" s="6" t="s">
        <v>1227</v>
      </c>
      <c r="E454" s="89"/>
      <c r="F454" s="2" t="s">
        <v>777</v>
      </c>
      <c r="G454" s="6" t="s">
        <v>1232</v>
      </c>
      <c r="H454" s="88"/>
      <c r="I454" s="88"/>
      <c r="J454" s="89"/>
      <c r="K454" s="6" t="s">
        <v>1233</v>
      </c>
      <c r="L454" s="89"/>
      <c r="M454" s="6" t="s">
        <v>106</v>
      </c>
      <c r="N454" s="89"/>
      <c r="O454" s="3">
        <v>0</v>
      </c>
      <c r="P454" s="2">
        <v>0</v>
      </c>
      <c r="Q454" s="2">
        <v>0</v>
      </c>
      <c r="R454" s="2">
        <v>0</v>
      </c>
      <c r="S454" s="3">
        <v>0</v>
      </c>
      <c r="T454" s="3">
        <f>O454+(P454*'Total Mantenimiento Anual 2021'!$N$7)+(R454*'Total Mantenimiento Anual 2021'!$N$7)+S454</f>
        <v>0</v>
      </c>
    </row>
    <row r="455" spans="1:20" ht="14.25">
      <c r="A455" s="6" t="s">
        <v>1234</v>
      </c>
      <c r="B455" s="88"/>
      <c r="C455" s="89"/>
      <c r="D455" s="6" t="s">
        <v>1235</v>
      </c>
      <c r="E455" s="89"/>
      <c r="F455" s="2" t="s">
        <v>1236</v>
      </c>
      <c r="G455" s="6" t="s">
        <v>1237</v>
      </c>
      <c r="H455" s="88"/>
      <c r="I455" s="88"/>
      <c r="J455" s="89"/>
      <c r="K455" s="6" t="s">
        <v>1238</v>
      </c>
      <c r="L455" s="89"/>
      <c r="M455" s="6" t="s">
        <v>99</v>
      </c>
      <c r="N455" s="89"/>
      <c r="O455" s="3">
        <v>0</v>
      </c>
      <c r="P455" s="2">
        <v>0</v>
      </c>
      <c r="Q455" s="2">
        <v>0</v>
      </c>
      <c r="R455" s="2">
        <v>0</v>
      </c>
      <c r="S455" s="3">
        <v>0</v>
      </c>
      <c r="T455" s="3">
        <f>O455+(P455*'Total Mantenimiento Anual 2021'!$N$7)+(R455*'Total Mantenimiento Anual 2021'!$N$7)+S455</f>
        <v>0</v>
      </c>
    </row>
    <row r="456" spans="1:20" ht="14.25">
      <c r="A456" s="6" t="s">
        <v>1234</v>
      </c>
      <c r="B456" s="88"/>
      <c r="C456" s="89"/>
      <c r="D456" s="6" t="s">
        <v>1235</v>
      </c>
      <c r="E456" s="89"/>
      <c r="F456" s="2" t="s">
        <v>1236</v>
      </c>
      <c r="G456" s="6" t="s">
        <v>1239</v>
      </c>
      <c r="H456" s="88"/>
      <c r="I456" s="88"/>
      <c r="J456" s="89"/>
      <c r="K456" s="6" t="s">
        <v>1238</v>
      </c>
      <c r="L456" s="89"/>
      <c r="M456" s="6" t="s">
        <v>99</v>
      </c>
      <c r="N456" s="89"/>
      <c r="O456" s="3">
        <v>0</v>
      </c>
      <c r="P456" s="2">
        <v>0</v>
      </c>
      <c r="Q456" s="2">
        <v>0</v>
      </c>
      <c r="R456" s="2">
        <v>0</v>
      </c>
      <c r="S456" s="3">
        <v>0</v>
      </c>
      <c r="T456" s="3">
        <f>O456+(P456*'Total Mantenimiento Anual 2021'!$N$7)+(R456*'Total Mantenimiento Anual 2021'!$N$7)+S456</f>
        <v>0</v>
      </c>
    </row>
    <row r="457" spans="1:20" ht="14.25">
      <c r="A457" s="6" t="s">
        <v>1234</v>
      </c>
      <c r="B457" s="88"/>
      <c r="C457" s="89"/>
      <c r="D457" s="6" t="s">
        <v>1240</v>
      </c>
      <c r="E457" s="89"/>
      <c r="F457" s="2" t="s">
        <v>1236</v>
      </c>
      <c r="G457" s="6" t="s">
        <v>1241</v>
      </c>
      <c r="H457" s="88"/>
      <c r="I457" s="88"/>
      <c r="J457" s="89"/>
      <c r="K457" s="6" t="s">
        <v>1242</v>
      </c>
      <c r="L457" s="89"/>
      <c r="M457" s="6" t="s">
        <v>99</v>
      </c>
      <c r="N457" s="89"/>
      <c r="O457" s="3">
        <v>0</v>
      </c>
      <c r="P457" s="2">
        <v>0</v>
      </c>
      <c r="Q457" s="2">
        <v>0</v>
      </c>
      <c r="R457" s="2">
        <v>0</v>
      </c>
      <c r="S457" s="3">
        <v>0</v>
      </c>
      <c r="T457" s="3">
        <f>O457+(P457*'Total Mantenimiento Anual 2021'!$N$7)+(R457*'Total Mantenimiento Anual 2021'!$N$7)+S457</f>
        <v>0</v>
      </c>
    </row>
    <row r="458" spans="1:20" ht="14.25">
      <c r="A458" s="6" t="s">
        <v>1243</v>
      </c>
      <c r="B458" s="88"/>
      <c r="C458" s="89"/>
      <c r="D458" s="6" t="s">
        <v>1244</v>
      </c>
      <c r="E458" s="89"/>
      <c r="F458" s="2" t="s">
        <v>1245</v>
      </c>
      <c r="G458" s="6" t="s">
        <v>1246</v>
      </c>
      <c r="H458" s="88"/>
      <c r="I458" s="88"/>
      <c r="J458" s="89"/>
      <c r="K458" s="6" t="s">
        <v>1247</v>
      </c>
      <c r="L458" s="89"/>
      <c r="M458" s="6" t="s">
        <v>318</v>
      </c>
      <c r="N458" s="89"/>
      <c r="O458" s="3">
        <v>0</v>
      </c>
      <c r="P458" s="2">
        <v>0</v>
      </c>
      <c r="Q458" s="2">
        <v>0</v>
      </c>
      <c r="R458" s="2">
        <v>0</v>
      </c>
      <c r="S458" s="3">
        <v>0</v>
      </c>
      <c r="T458" s="3">
        <f>O458+(P458*'Total Mantenimiento Anual 2021'!$N$7)+(R458*'Total Mantenimiento Anual 2021'!$N$7)+S458</f>
        <v>0</v>
      </c>
    </row>
    <row r="459" spans="1:20" ht="14.25">
      <c r="A459" s="6" t="s">
        <v>1248</v>
      </c>
      <c r="B459" s="88"/>
      <c r="C459" s="89"/>
      <c r="D459" s="6" t="s">
        <v>1249</v>
      </c>
      <c r="E459" s="89"/>
      <c r="F459" s="2" t="s">
        <v>1250</v>
      </c>
      <c r="G459" s="6" t="s">
        <v>1251</v>
      </c>
      <c r="H459" s="88"/>
      <c r="I459" s="88"/>
      <c r="J459" s="89"/>
      <c r="K459" s="6" t="s">
        <v>1252</v>
      </c>
      <c r="L459" s="89"/>
      <c r="M459" s="6" t="s">
        <v>30</v>
      </c>
      <c r="N459" s="89"/>
      <c r="O459" s="3">
        <v>0</v>
      </c>
      <c r="P459" s="2">
        <v>0</v>
      </c>
      <c r="Q459" s="2">
        <v>1</v>
      </c>
      <c r="R459" s="2">
        <v>2</v>
      </c>
      <c r="S459" s="3">
        <v>0</v>
      </c>
      <c r="T459" s="3">
        <f>O459+(P459*'Total Mantenimiento Anual 2021'!$N$7)+(R459*'Total Mantenimiento Anual 2021'!$N$7)+S459</f>
        <v>18518.518518518518</v>
      </c>
    </row>
    <row r="460" spans="1:20" ht="14.25">
      <c r="A460" s="6" t="s">
        <v>1248</v>
      </c>
      <c r="B460" s="88"/>
      <c r="C460" s="89"/>
      <c r="D460" s="6" t="s">
        <v>1253</v>
      </c>
      <c r="E460" s="89"/>
      <c r="F460" s="2" t="s">
        <v>457</v>
      </c>
      <c r="G460" s="6" t="s">
        <v>1254</v>
      </c>
      <c r="H460" s="88"/>
      <c r="I460" s="88"/>
      <c r="J460" s="89"/>
      <c r="K460" s="6" t="s">
        <v>1255</v>
      </c>
      <c r="L460" s="89"/>
      <c r="M460" s="6" t="s">
        <v>30</v>
      </c>
      <c r="N460" s="89"/>
      <c r="O460" s="3">
        <v>0</v>
      </c>
      <c r="P460" s="2">
        <v>0</v>
      </c>
      <c r="Q460" s="2">
        <v>0</v>
      </c>
      <c r="R460" s="2">
        <v>0</v>
      </c>
      <c r="S460" s="3">
        <v>0</v>
      </c>
      <c r="T460" s="3">
        <f>O460+(P460*'Total Mantenimiento Anual 2021'!$N$7)+(R460*'Total Mantenimiento Anual 2021'!$N$7)+S460</f>
        <v>0</v>
      </c>
    </row>
    <row r="461" spans="1:20" ht="14.25">
      <c r="A461" s="6" t="s">
        <v>1256</v>
      </c>
      <c r="B461" s="88"/>
      <c r="C461" s="89"/>
      <c r="D461" s="6" t="s">
        <v>1257</v>
      </c>
      <c r="E461" s="89"/>
      <c r="F461" s="2" t="s">
        <v>1258</v>
      </c>
      <c r="G461" s="6" t="s">
        <v>1259</v>
      </c>
      <c r="H461" s="88"/>
      <c r="I461" s="88"/>
      <c r="J461" s="89"/>
      <c r="K461" s="6" t="s">
        <v>1260</v>
      </c>
      <c r="L461" s="89"/>
      <c r="M461" s="6" t="s">
        <v>66</v>
      </c>
      <c r="N461" s="89"/>
      <c r="O461" s="3">
        <v>0</v>
      </c>
      <c r="P461" s="2">
        <v>0</v>
      </c>
      <c r="Q461" s="2">
        <v>0</v>
      </c>
      <c r="R461" s="2">
        <v>0</v>
      </c>
      <c r="S461" s="3">
        <v>0</v>
      </c>
      <c r="T461" s="3">
        <f>O461+(P461*'Total Mantenimiento Anual 2021'!$N$7)+(R461*'Total Mantenimiento Anual 2021'!$N$7)+S461</f>
        <v>0</v>
      </c>
    </row>
    <row r="462" spans="1:20" ht="14.25">
      <c r="A462" s="6" t="s">
        <v>1256</v>
      </c>
      <c r="B462" s="88"/>
      <c r="C462" s="89"/>
      <c r="D462" s="6" t="s">
        <v>1257</v>
      </c>
      <c r="E462" s="89"/>
      <c r="F462" s="2" t="s">
        <v>1258</v>
      </c>
      <c r="G462" s="6" t="s">
        <v>1261</v>
      </c>
      <c r="H462" s="88"/>
      <c r="I462" s="88"/>
      <c r="J462" s="89"/>
      <c r="K462" s="6" t="s">
        <v>1262</v>
      </c>
      <c r="L462" s="89"/>
      <c r="M462" s="6" t="s">
        <v>81</v>
      </c>
      <c r="N462" s="89"/>
      <c r="O462" s="3">
        <v>0</v>
      </c>
      <c r="P462" s="2">
        <v>0</v>
      </c>
      <c r="Q462" s="2">
        <v>0</v>
      </c>
      <c r="R462" s="2">
        <v>0</v>
      </c>
      <c r="S462" s="3">
        <v>0</v>
      </c>
      <c r="T462" s="3">
        <f>O462+(P462*'Total Mantenimiento Anual 2021'!$N$7)+(R462*'Total Mantenimiento Anual 2021'!$N$7)+S462</f>
        <v>0</v>
      </c>
    </row>
    <row r="463" spans="1:20" ht="14.25">
      <c r="A463" s="6" t="s">
        <v>1256</v>
      </c>
      <c r="B463" s="88"/>
      <c r="C463" s="89"/>
      <c r="D463" s="6" t="s">
        <v>1263</v>
      </c>
      <c r="E463" s="89"/>
      <c r="F463" s="2" t="s">
        <v>1258</v>
      </c>
      <c r="G463" s="6" t="s">
        <v>1264</v>
      </c>
      <c r="H463" s="88"/>
      <c r="I463" s="88"/>
      <c r="J463" s="89"/>
      <c r="K463" s="6" t="s">
        <v>1265</v>
      </c>
      <c r="L463" s="89"/>
      <c r="M463" s="6" t="s">
        <v>96</v>
      </c>
      <c r="N463" s="89"/>
      <c r="O463" s="3">
        <v>0</v>
      </c>
      <c r="P463" s="2">
        <v>0</v>
      </c>
      <c r="Q463" s="2">
        <v>0</v>
      </c>
      <c r="R463" s="2">
        <v>0</v>
      </c>
      <c r="S463" s="3">
        <v>0</v>
      </c>
      <c r="T463" s="3">
        <f>O463+(P463*'Total Mantenimiento Anual 2021'!$N$7)+(R463*'Total Mantenimiento Anual 2021'!$N$7)+S463</f>
        <v>0</v>
      </c>
    </row>
    <row r="464" spans="1:20" ht="14.25">
      <c r="A464" s="6" t="s">
        <v>1256</v>
      </c>
      <c r="B464" s="88"/>
      <c r="C464" s="89"/>
      <c r="D464" s="6" t="s">
        <v>1266</v>
      </c>
      <c r="E464" s="89"/>
      <c r="F464" s="2" t="s">
        <v>1267</v>
      </c>
      <c r="G464" s="6" t="s">
        <v>1268</v>
      </c>
      <c r="H464" s="88"/>
      <c r="I464" s="88"/>
      <c r="J464" s="89"/>
      <c r="K464" s="6" t="s">
        <v>1269</v>
      </c>
      <c r="L464" s="89"/>
      <c r="M464" s="6" t="s">
        <v>96</v>
      </c>
      <c r="N464" s="89"/>
      <c r="O464" s="3">
        <v>0</v>
      </c>
      <c r="P464" s="2">
        <v>0</v>
      </c>
      <c r="Q464" s="2">
        <v>0</v>
      </c>
      <c r="R464" s="2">
        <v>0</v>
      </c>
      <c r="S464" s="3">
        <v>0</v>
      </c>
      <c r="T464" s="3">
        <f>O464+(P464*'Total Mantenimiento Anual 2021'!$N$7)+(R464*'Total Mantenimiento Anual 2021'!$N$7)+S464</f>
        <v>0</v>
      </c>
    </row>
    <row r="465" spans="1:20" ht="14.25">
      <c r="A465" s="6" t="s">
        <v>1256</v>
      </c>
      <c r="B465" s="88"/>
      <c r="C465" s="89"/>
      <c r="D465" s="6" t="s">
        <v>1270</v>
      </c>
      <c r="E465" s="89"/>
      <c r="F465" s="2" t="s">
        <v>1271</v>
      </c>
      <c r="G465" s="6" t="s">
        <v>1272</v>
      </c>
      <c r="H465" s="88"/>
      <c r="I465" s="88"/>
      <c r="J465" s="89"/>
      <c r="K465" s="6" t="s">
        <v>1273</v>
      </c>
      <c r="L465" s="89"/>
      <c r="M465" s="6" t="s">
        <v>96</v>
      </c>
      <c r="N465" s="89"/>
      <c r="O465" s="3">
        <v>0</v>
      </c>
      <c r="P465" s="2">
        <v>0</v>
      </c>
      <c r="Q465" s="2">
        <v>0</v>
      </c>
      <c r="R465" s="2">
        <v>0</v>
      </c>
      <c r="S465" s="3">
        <v>0</v>
      </c>
      <c r="T465" s="3">
        <f>O465+(P465*'Total Mantenimiento Anual 2021'!$N$7)+(R465*'Total Mantenimiento Anual 2021'!$N$7)+S465</f>
        <v>0</v>
      </c>
    </row>
    <row r="466" spans="1:20" ht="14.25">
      <c r="A466" s="6" t="s">
        <v>1256</v>
      </c>
      <c r="B466" s="88"/>
      <c r="C466" s="89"/>
      <c r="D466" s="6" t="s">
        <v>1257</v>
      </c>
      <c r="E466" s="89"/>
      <c r="F466" s="2" t="s">
        <v>1258</v>
      </c>
      <c r="G466" s="6" t="s">
        <v>1274</v>
      </c>
      <c r="H466" s="88"/>
      <c r="I466" s="88"/>
      <c r="J466" s="89"/>
      <c r="K466" s="6" t="s">
        <v>1275</v>
      </c>
      <c r="L466" s="89"/>
      <c r="M466" s="6" t="s">
        <v>99</v>
      </c>
      <c r="N466" s="89"/>
      <c r="O466" s="3">
        <v>0</v>
      </c>
      <c r="P466" s="2">
        <v>1</v>
      </c>
      <c r="Q466" s="2">
        <v>0</v>
      </c>
      <c r="R466" s="2">
        <v>0</v>
      </c>
      <c r="S466" s="3">
        <v>0</v>
      </c>
      <c r="T466" s="3">
        <f>O466+(P466*'Total Mantenimiento Anual 2021'!$N$7)+(R466*'Total Mantenimiento Anual 2021'!$N$7)+S466</f>
        <v>9259.2592592592591</v>
      </c>
    </row>
    <row r="467" spans="1:20" ht="14.25">
      <c r="A467" s="6" t="s">
        <v>1256</v>
      </c>
      <c r="B467" s="88"/>
      <c r="C467" s="89"/>
      <c r="D467" s="6" t="s">
        <v>1276</v>
      </c>
      <c r="E467" s="89"/>
      <c r="F467" s="2" t="s">
        <v>1258</v>
      </c>
      <c r="G467" s="6" t="s">
        <v>1277</v>
      </c>
      <c r="H467" s="88"/>
      <c r="I467" s="88"/>
      <c r="J467" s="89"/>
      <c r="K467" s="6" t="s">
        <v>1278</v>
      </c>
      <c r="L467" s="89"/>
      <c r="M467" s="6" t="s">
        <v>310</v>
      </c>
      <c r="N467" s="89"/>
      <c r="O467" s="3">
        <v>0</v>
      </c>
      <c r="P467" s="2">
        <v>0</v>
      </c>
      <c r="Q467" s="2">
        <v>0</v>
      </c>
      <c r="R467" s="2">
        <v>0</v>
      </c>
      <c r="S467" s="3">
        <v>0</v>
      </c>
      <c r="T467" s="3">
        <f>O467+(P467*'Total Mantenimiento Anual 2021'!$N$7)+(R467*'Total Mantenimiento Anual 2021'!$N$7)+S467</f>
        <v>0</v>
      </c>
    </row>
    <row r="468" spans="1:20" ht="14.25">
      <c r="A468" s="6" t="s">
        <v>1256</v>
      </c>
      <c r="B468" s="88"/>
      <c r="C468" s="89"/>
      <c r="D468" s="6" t="s">
        <v>1279</v>
      </c>
      <c r="E468" s="89"/>
      <c r="F468" s="2" t="s">
        <v>1280</v>
      </c>
      <c r="G468" s="6" t="s">
        <v>1281</v>
      </c>
      <c r="H468" s="88"/>
      <c r="I468" s="88"/>
      <c r="J468" s="89"/>
      <c r="K468" s="6" t="s">
        <v>1282</v>
      </c>
      <c r="L468" s="89"/>
      <c r="M468" s="6" t="s">
        <v>310</v>
      </c>
      <c r="N468" s="89"/>
      <c r="O468" s="3">
        <v>0</v>
      </c>
      <c r="P468" s="2">
        <v>0</v>
      </c>
      <c r="Q468" s="2">
        <v>0</v>
      </c>
      <c r="R468" s="2">
        <v>0</v>
      </c>
      <c r="S468" s="3">
        <v>0</v>
      </c>
      <c r="T468" s="3">
        <f>O468+(P468*'Total Mantenimiento Anual 2021'!$N$7)+(R468*'Total Mantenimiento Anual 2021'!$N$7)+S468</f>
        <v>0</v>
      </c>
    </row>
    <row r="469" spans="1:20" ht="14.25">
      <c r="A469" s="6" t="s">
        <v>1256</v>
      </c>
      <c r="B469" s="88"/>
      <c r="C469" s="89"/>
      <c r="D469" s="6" t="s">
        <v>1257</v>
      </c>
      <c r="E469" s="89"/>
      <c r="F469" s="2" t="s">
        <v>1258</v>
      </c>
      <c r="G469" s="6" t="s">
        <v>1283</v>
      </c>
      <c r="H469" s="88"/>
      <c r="I469" s="88"/>
      <c r="J469" s="89"/>
      <c r="K469" s="6" t="s">
        <v>1284</v>
      </c>
      <c r="L469" s="89"/>
      <c r="M469" s="6" t="s">
        <v>35</v>
      </c>
      <c r="N469" s="89"/>
      <c r="O469" s="3">
        <v>0</v>
      </c>
      <c r="P469" s="2">
        <v>0</v>
      </c>
      <c r="Q469" s="2">
        <v>1</v>
      </c>
      <c r="R469" s="2">
        <v>1</v>
      </c>
      <c r="S469" s="3">
        <v>0</v>
      </c>
      <c r="T469" s="3">
        <f>O469+(P469*'Total Mantenimiento Anual 2021'!$N$7)+(R469*'Total Mantenimiento Anual 2021'!$N$7)+S469</f>
        <v>9259.2592592592591</v>
      </c>
    </row>
    <row r="470" spans="1:20" ht="14.25">
      <c r="A470" s="6" t="s">
        <v>1285</v>
      </c>
      <c r="B470" s="88"/>
      <c r="C470" s="89"/>
      <c r="D470" s="6" t="s">
        <v>1286</v>
      </c>
      <c r="E470" s="89"/>
      <c r="F470" s="2" t="s">
        <v>961</v>
      </c>
      <c r="G470" s="6" t="s">
        <v>1287</v>
      </c>
      <c r="H470" s="88"/>
      <c r="I470" s="88"/>
      <c r="J470" s="89"/>
      <c r="K470" s="6" t="s">
        <v>1288</v>
      </c>
      <c r="L470" s="89"/>
      <c r="M470" s="6" t="s">
        <v>896</v>
      </c>
      <c r="N470" s="89"/>
      <c r="O470" s="3">
        <v>0</v>
      </c>
      <c r="P470" s="2">
        <v>0</v>
      </c>
      <c r="Q470" s="2">
        <v>0</v>
      </c>
      <c r="R470" s="2">
        <v>0</v>
      </c>
      <c r="S470" s="3">
        <v>0</v>
      </c>
      <c r="T470" s="3">
        <f>O470+(P470*'Total Mantenimiento Anual 2021'!$N$7)+(R470*'Total Mantenimiento Anual 2021'!$N$7)+S470</f>
        <v>0</v>
      </c>
    </row>
    <row r="471" spans="1:20" ht="14.25">
      <c r="A471" s="6" t="s">
        <v>1285</v>
      </c>
      <c r="B471" s="88"/>
      <c r="C471" s="89"/>
      <c r="D471" s="6" t="s">
        <v>1286</v>
      </c>
      <c r="E471" s="89"/>
      <c r="F471" s="2" t="s">
        <v>961</v>
      </c>
      <c r="G471" s="6" t="s">
        <v>1289</v>
      </c>
      <c r="H471" s="88"/>
      <c r="I471" s="88"/>
      <c r="J471" s="89"/>
      <c r="K471" s="6" t="s">
        <v>1290</v>
      </c>
      <c r="L471" s="89"/>
      <c r="M471" s="6" t="s">
        <v>896</v>
      </c>
      <c r="N471" s="89"/>
      <c r="O471" s="3">
        <v>0</v>
      </c>
      <c r="P471" s="2">
        <v>0</v>
      </c>
      <c r="Q471" s="2">
        <v>0</v>
      </c>
      <c r="R471" s="2">
        <v>0</v>
      </c>
      <c r="S471" s="3">
        <v>0</v>
      </c>
      <c r="T471" s="3">
        <f>O471+(P471*'Total Mantenimiento Anual 2021'!$N$7)+(R471*'Total Mantenimiento Anual 2021'!$N$7)+S471</f>
        <v>0</v>
      </c>
    </row>
    <row r="472" spans="1:20" ht="14.25">
      <c r="A472" s="6" t="s">
        <v>1285</v>
      </c>
      <c r="B472" s="88"/>
      <c r="C472" s="89"/>
      <c r="D472" s="6" t="s">
        <v>1286</v>
      </c>
      <c r="E472" s="89"/>
      <c r="F472" s="2" t="s">
        <v>961</v>
      </c>
      <c r="G472" s="6" t="s">
        <v>1291</v>
      </c>
      <c r="H472" s="88"/>
      <c r="I472" s="88"/>
      <c r="J472" s="89"/>
      <c r="K472" s="6" t="s">
        <v>1292</v>
      </c>
      <c r="L472" s="89"/>
      <c r="M472" s="6" t="s">
        <v>896</v>
      </c>
      <c r="N472" s="89"/>
      <c r="O472" s="3">
        <v>0</v>
      </c>
      <c r="P472" s="2">
        <v>0</v>
      </c>
      <c r="Q472" s="2">
        <v>0</v>
      </c>
      <c r="R472" s="2">
        <v>0</v>
      </c>
      <c r="S472" s="3">
        <v>0</v>
      </c>
      <c r="T472" s="3">
        <f>O472+(P472*'Total Mantenimiento Anual 2021'!$N$7)+(R472*'Total Mantenimiento Anual 2021'!$N$7)+S472</f>
        <v>0</v>
      </c>
    </row>
    <row r="473" spans="1:20" ht="14.25">
      <c r="A473" s="6" t="s">
        <v>1285</v>
      </c>
      <c r="B473" s="88"/>
      <c r="C473" s="89"/>
      <c r="D473" s="6" t="s">
        <v>1286</v>
      </c>
      <c r="E473" s="89"/>
      <c r="F473" s="2" t="s">
        <v>961</v>
      </c>
      <c r="G473" s="6" t="s">
        <v>1293</v>
      </c>
      <c r="H473" s="88"/>
      <c r="I473" s="88"/>
      <c r="J473" s="89"/>
      <c r="K473" s="6" t="s">
        <v>1294</v>
      </c>
      <c r="L473" s="89"/>
      <c r="M473" s="6" t="s">
        <v>896</v>
      </c>
      <c r="N473" s="89"/>
      <c r="O473" s="3">
        <v>0</v>
      </c>
      <c r="P473" s="2">
        <v>0</v>
      </c>
      <c r="Q473" s="2">
        <v>0</v>
      </c>
      <c r="R473" s="2">
        <v>0</v>
      </c>
      <c r="S473" s="3">
        <v>0</v>
      </c>
      <c r="T473" s="3">
        <f>O473+(P473*'Total Mantenimiento Anual 2021'!$N$7)+(R473*'Total Mantenimiento Anual 2021'!$N$7)+S473</f>
        <v>0</v>
      </c>
    </row>
    <row r="474" spans="1:20" ht="14.25">
      <c r="A474" s="6" t="s">
        <v>1285</v>
      </c>
      <c r="B474" s="88"/>
      <c r="C474" s="89"/>
      <c r="D474" s="6" t="s">
        <v>1286</v>
      </c>
      <c r="E474" s="89"/>
      <c r="F474" s="2" t="s">
        <v>961</v>
      </c>
      <c r="G474" s="6" t="s">
        <v>1295</v>
      </c>
      <c r="H474" s="88"/>
      <c r="I474" s="88"/>
      <c r="J474" s="89"/>
      <c r="K474" s="6" t="s">
        <v>1296</v>
      </c>
      <c r="L474" s="89"/>
      <c r="M474" s="6" t="s">
        <v>896</v>
      </c>
      <c r="N474" s="89"/>
      <c r="O474" s="3">
        <v>0</v>
      </c>
      <c r="P474" s="2">
        <v>0</v>
      </c>
      <c r="Q474" s="2">
        <v>0</v>
      </c>
      <c r="R474" s="2">
        <v>0</v>
      </c>
      <c r="S474" s="3">
        <v>0</v>
      </c>
      <c r="T474" s="3">
        <f>O474+(P474*'Total Mantenimiento Anual 2021'!$N$7)+(R474*'Total Mantenimiento Anual 2021'!$N$7)+S474</f>
        <v>0</v>
      </c>
    </row>
    <row r="475" spans="1:20" ht="14.25">
      <c r="A475" s="6" t="s">
        <v>1285</v>
      </c>
      <c r="B475" s="88"/>
      <c r="C475" s="89"/>
      <c r="D475" s="6" t="s">
        <v>1286</v>
      </c>
      <c r="E475" s="89"/>
      <c r="F475" s="2" t="s">
        <v>961</v>
      </c>
      <c r="G475" s="6" t="s">
        <v>1297</v>
      </c>
      <c r="H475" s="88"/>
      <c r="I475" s="88"/>
      <c r="J475" s="89"/>
      <c r="K475" s="6" t="s">
        <v>1298</v>
      </c>
      <c r="L475" s="89"/>
      <c r="M475" s="6" t="s">
        <v>896</v>
      </c>
      <c r="N475" s="89"/>
      <c r="O475" s="3">
        <v>0</v>
      </c>
      <c r="P475" s="2">
        <v>0</v>
      </c>
      <c r="Q475" s="2">
        <v>0</v>
      </c>
      <c r="R475" s="2">
        <v>0</v>
      </c>
      <c r="S475" s="3">
        <v>0</v>
      </c>
      <c r="T475" s="3">
        <f>O475+(P475*'Total Mantenimiento Anual 2021'!$N$7)+(R475*'Total Mantenimiento Anual 2021'!$N$7)+S475</f>
        <v>0</v>
      </c>
    </row>
    <row r="476" spans="1:20" ht="14.25">
      <c r="A476" s="6" t="s">
        <v>1285</v>
      </c>
      <c r="B476" s="88"/>
      <c r="C476" s="89"/>
      <c r="D476" s="6" t="s">
        <v>1286</v>
      </c>
      <c r="E476" s="89"/>
      <c r="F476" s="2" t="s">
        <v>961</v>
      </c>
      <c r="G476" s="6" t="s">
        <v>1299</v>
      </c>
      <c r="H476" s="88"/>
      <c r="I476" s="88"/>
      <c r="J476" s="89"/>
      <c r="K476" s="6" t="s">
        <v>1300</v>
      </c>
      <c r="L476" s="89"/>
      <c r="M476" s="6" t="s">
        <v>896</v>
      </c>
      <c r="N476" s="89"/>
      <c r="O476" s="3">
        <v>0</v>
      </c>
      <c r="P476" s="2">
        <v>0</v>
      </c>
      <c r="Q476" s="2">
        <v>0</v>
      </c>
      <c r="R476" s="2">
        <v>0</v>
      </c>
      <c r="S476" s="3">
        <v>0</v>
      </c>
      <c r="T476" s="3">
        <f>O476+(P476*'Total Mantenimiento Anual 2021'!$N$7)+(R476*'Total Mantenimiento Anual 2021'!$N$7)+S476</f>
        <v>0</v>
      </c>
    </row>
    <row r="477" spans="1:20" ht="14.25">
      <c r="A477" s="6" t="s">
        <v>1285</v>
      </c>
      <c r="B477" s="88"/>
      <c r="C477" s="89"/>
      <c r="D477" s="6" t="s">
        <v>1286</v>
      </c>
      <c r="E477" s="89"/>
      <c r="F477" s="2" t="s">
        <v>961</v>
      </c>
      <c r="G477" s="6" t="s">
        <v>1301</v>
      </c>
      <c r="H477" s="88"/>
      <c r="I477" s="88"/>
      <c r="J477" s="89"/>
      <c r="K477" s="6" t="s">
        <v>1302</v>
      </c>
      <c r="L477" s="89"/>
      <c r="M477" s="6" t="s">
        <v>106</v>
      </c>
      <c r="N477" s="89"/>
      <c r="O477" s="3">
        <v>0</v>
      </c>
      <c r="P477" s="2">
        <v>0</v>
      </c>
      <c r="Q477" s="2">
        <v>0</v>
      </c>
      <c r="R477" s="2">
        <v>0</v>
      </c>
      <c r="S477" s="3">
        <v>0</v>
      </c>
      <c r="T477" s="3">
        <f>O477+(P477*'Total Mantenimiento Anual 2021'!$N$7)+(R477*'Total Mantenimiento Anual 2021'!$N$7)+S477</f>
        <v>0</v>
      </c>
    </row>
    <row r="478" spans="1:20" ht="14.25">
      <c r="A478" s="6" t="s">
        <v>1303</v>
      </c>
      <c r="B478" s="88"/>
      <c r="C478" s="89"/>
      <c r="D478" s="6" t="s">
        <v>215</v>
      </c>
      <c r="E478" s="89"/>
      <c r="F478" s="2" t="s">
        <v>216</v>
      </c>
      <c r="G478" s="6" t="s">
        <v>1304</v>
      </c>
      <c r="H478" s="88"/>
      <c r="I478" s="88"/>
      <c r="J478" s="89"/>
      <c r="K478" s="6" t="s">
        <v>1305</v>
      </c>
      <c r="L478" s="89"/>
      <c r="M478" s="6" t="s">
        <v>23</v>
      </c>
      <c r="N478" s="89"/>
      <c r="O478" s="3">
        <v>0</v>
      </c>
      <c r="P478" s="2">
        <v>0</v>
      </c>
      <c r="Q478" s="2">
        <v>0</v>
      </c>
      <c r="R478" s="2">
        <v>0</v>
      </c>
      <c r="S478" s="3">
        <v>0</v>
      </c>
      <c r="T478" s="3">
        <f>O478+(P478*'Total Mantenimiento Anual 2021'!$N$7)+(R478*'Total Mantenimiento Anual 2021'!$N$7)+S478</f>
        <v>0</v>
      </c>
    </row>
    <row r="479" spans="1:20" ht="14.25">
      <c r="A479" s="6" t="s">
        <v>1303</v>
      </c>
      <c r="B479" s="88"/>
      <c r="C479" s="89"/>
      <c r="D479" s="6" t="s">
        <v>215</v>
      </c>
      <c r="E479" s="89"/>
      <c r="F479" s="2" t="s">
        <v>216</v>
      </c>
      <c r="G479" s="6" t="s">
        <v>1306</v>
      </c>
      <c r="H479" s="88"/>
      <c r="I479" s="88"/>
      <c r="J479" s="89"/>
      <c r="K479" s="6" t="s">
        <v>1307</v>
      </c>
      <c r="L479" s="89"/>
      <c r="M479" s="6" t="s">
        <v>23</v>
      </c>
      <c r="N479" s="89"/>
      <c r="O479" s="3">
        <v>0</v>
      </c>
      <c r="P479" s="2">
        <v>0</v>
      </c>
      <c r="Q479" s="2">
        <v>0</v>
      </c>
      <c r="R479" s="2">
        <v>0</v>
      </c>
      <c r="S479" s="3">
        <v>0</v>
      </c>
      <c r="T479" s="3">
        <f>O479+(P479*'Total Mantenimiento Anual 2021'!$N$7)+(R479*'Total Mantenimiento Anual 2021'!$N$7)+S479</f>
        <v>0</v>
      </c>
    </row>
    <row r="480" spans="1:20" ht="14.25">
      <c r="A480" s="6" t="s">
        <v>1308</v>
      </c>
      <c r="B480" s="88"/>
      <c r="C480" s="89"/>
      <c r="D480" s="6" t="s">
        <v>1309</v>
      </c>
      <c r="E480" s="89"/>
      <c r="F480" s="2" t="s">
        <v>1310</v>
      </c>
      <c r="G480" s="6" t="s">
        <v>1311</v>
      </c>
      <c r="H480" s="88"/>
      <c r="I480" s="88"/>
      <c r="J480" s="89"/>
      <c r="K480" s="6" t="s">
        <v>1312</v>
      </c>
      <c r="L480" s="89"/>
      <c r="M480" s="6" t="s">
        <v>23</v>
      </c>
      <c r="N480" s="89"/>
      <c r="O480" s="3">
        <v>0</v>
      </c>
      <c r="P480" s="2">
        <v>0</v>
      </c>
      <c r="Q480" s="2">
        <v>0</v>
      </c>
      <c r="R480" s="2">
        <v>0</v>
      </c>
      <c r="S480" s="3">
        <v>0</v>
      </c>
      <c r="T480" s="3">
        <f>O480+(P480*'Total Mantenimiento Anual 2021'!$N$7)+(R480*'Total Mantenimiento Anual 2021'!$N$7)+S480</f>
        <v>0</v>
      </c>
    </row>
    <row r="481" spans="1:20" ht="14.25">
      <c r="A481" s="6" t="s">
        <v>1313</v>
      </c>
      <c r="B481" s="88"/>
      <c r="C481" s="89"/>
      <c r="D481" s="6" t="s">
        <v>1314</v>
      </c>
      <c r="E481" s="89"/>
      <c r="F481" s="2" t="s">
        <v>348</v>
      </c>
      <c r="G481" s="6" t="s">
        <v>1315</v>
      </c>
      <c r="H481" s="88"/>
      <c r="I481" s="88"/>
      <c r="J481" s="89"/>
      <c r="K481" s="6" t="s">
        <v>1316</v>
      </c>
      <c r="L481" s="89"/>
      <c r="M481" s="6" t="s">
        <v>310</v>
      </c>
      <c r="N481" s="89"/>
      <c r="O481" s="3">
        <v>0</v>
      </c>
      <c r="P481" s="2">
        <v>0</v>
      </c>
      <c r="Q481" s="2">
        <v>0</v>
      </c>
      <c r="R481" s="2">
        <v>0</v>
      </c>
      <c r="S481" s="3">
        <v>0</v>
      </c>
      <c r="T481" s="3">
        <f>O481+(P481*'Total Mantenimiento Anual 2021'!$N$7)+(R481*'Total Mantenimiento Anual 2021'!$N$7)+S481</f>
        <v>0</v>
      </c>
    </row>
    <row r="482" spans="1:20" ht="42.75">
      <c r="A482" s="6" t="s">
        <v>1317</v>
      </c>
      <c r="B482" s="88"/>
      <c r="C482" s="89"/>
      <c r="D482" s="6" t="s">
        <v>1318</v>
      </c>
      <c r="E482" s="89"/>
      <c r="F482" s="2" t="s">
        <v>1505</v>
      </c>
      <c r="G482" s="6" t="s">
        <v>1319</v>
      </c>
      <c r="H482" s="88"/>
      <c r="I482" s="88"/>
      <c r="J482" s="89"/>
      <c r="K482" s="6" t="s">
        <v>1320</v>
      </c>
      <c r="L482" s="89"/>
      <c r="M482" s="6" t="s">
        <v>30</v>
      </c>
      <c r="N482" s="89"/>
      <c r="O482" s="3">
        <v>0</v>
      </c>
      <c r="P482" s="2">
        <v>0</v>
      </c>
      <c r="Q482" s="2">
        <v>0</v>
      </c>
      <c r="R482" s="2">
        <v>0</v>
      </c>
      <c r="S482" s="3">
        <v>0</v>
      </c>
      <c r="T482" s="3">
        <f>O482+(P482*'Total Mantenimiento Anual 2021'!$N$7)+(R482*'Total Mantenimiento Anual 2021'!$N$7)+S482</f>
        <v>0</v>
      </c>
    </row>
    <row r="483" spans="1:20" ht="14.25">
      <c r="A483" s="6" t="s">
        <v>1321</v>
      </c>
      <c r="B483" s="88"/>
      <c r="C483" s="89"/>
      <c r="D483" s="6" t="s">
        <v>1322</v>
      </c>
      <c r="E483" s="89"/>
      <c r="F483" s="2" t="s">
        <v>1323</v>
      </c>
      <c r="G483" s="6" t="s">
        <v>1324</v>
      </c>
      <c r="H483" s="88"/>
      <c r="I483" s="88"/>
      <c r="J483" s="89"/>
      <c r="K483" s="6" t="s">
        <v>1325</v>
      </c>
      <c r="L483" s="89"/>
      <c r="M483" s="6" t="s">
        <v>23</v>
      </c>
      <c r="N483" s="89"/>
      <c r="O483" s="3">
        <v>0</v>
      </c>
      <c r="P483" s="2">
        <v>0</v>
      </c>
      <c r="Q483" s="2">
        <v>0</v>
      </c>
      <c r="R483" s="2">
        <v>0</v>
      </c>
      <c r="S483" s="3">
        <v>0</v>
      </c>
      <c r="T483" s="3">
        <f>O483+(P483*'Total Mantenimiento Anual 2021'!$N$7)+(R483*'Total Mantenimiento Anual 2021'!$N$7)+S483</f>
        <v>0</v>
      </c>
    </row>
    <row r="484" spans="1:20" ht="14.25">
      <c r="A484" s="6" t="s">
        <v>1321</v>
      </c>
      <c r="B484" s="88"/>
      <c r="C484" s="89"/>
      <c r="D484" s="6" t="s">
        <v>1322</v>
      </c>
      <c r="E484" s="89"/>
      <c r="F484" s="2" t="s">
        <v>1323</v>
      </c>
      <c r="G484" s="6" t="s">
        <v>1326</v>
      </c>
      <c r="H484" s="88"/>
      <c r="I484" s="88"/>
      <c r="J484" s="89"/>
      <c r="K484" s="6" t="s">
        <v>1327</v>
      </c>
      <c r="L484" s="89"/>
      <c r="M484" s="6" t="s">
        <v>23</v>
      </c>
      <c r="N484" s="89"/>
      <c r="O484" s="3">
        <v>0</v>
      </c>
      <c r="P484" s="2">
        <v>0</v>
      </c>
      <c r="Q484" s="2">
        <v>0</v>
      </c>
      <c r="R484" s="2">
        <v>0</v>
      </c>
      <c r="S484" s="3">
        <v>0</v>
      </c>
      <c r="T484" s="3">
        <f>O484+(P484*'Total Mantenimiento Anual 2021'!$N$7)+(R484*'Total Mantenimiento Anual 2021'!$N$7)+S484</f>
        <v>0</v>
      </c>
    </row>
    <row r="485" spans="1:20" ht="14.25">
      <c r="A485" s="6" t="s">
        <v>1321</v>
      </c>
      <c r="B485" s="88"/>
      <c r="C485" s="89"/>
      <c r="D485" s="6" t="s">
        <v>1322</v>
      </c>
      <c r="E485" s="89"/>
      <c r="F485" s="2" t="s">
        <v>1323</v>
      </c>
      <c r="G485" s="6" t="s">
        <v>1328</v>
      </c>
      <c r="H485" s="88"/>
      <c r="I485" s="88"/>
      <c r="J485" s="89"/>
      <c r="K485" s="6" t="s">
        <v>1329</v>
      </c>
      <c r="L485" s="89"/>
      <c r="M485" s="6" t="s">
        <v>23</v>
      </c>
      <c r="N485" s="89"/>
      <c r="O485" s="3">
        <v>0</v>
      </c>
      <c r="P485" s="2">
        <v>0</v>
      </c>
      <c r="Q485" s="2">
        <v>0</v>
      </c>
      <c r="R485" s="2">
        <v>0</v>
      </c>
      <c r="S485" s="3">
        <v>0</v>
      </c>
      <c r="T485" s="3">
        <f>O485+(P485*'Total Mantenimiento Anual 2021'!$N$7)+(R485*'Total Mantenimiento Anual 2021'!$N$7)+S485</f>
        <v>0</v>
      </c>
    </row>
    <row r="486" spans="1:20" ht="14.25">
      <c r="A486" s="6" t="s">
        <v>1321</v>
      </c>
      <c r="B486" s="88"/>
      <c r="C486" s="89"/>
      <c r="D486" s="6" t="s">
        <v>1322</v>
      </c>
      <c r="E486" s="89"/>
      <c r="F486" s="2" t="s">
        <v>1323</v>
      </c>
      <c r="G486" s="6" t="s">
        <v>1330</v>
      </c>
      <c r="H486" s="88"/>
      <c r="I486" s="88"/>
      <c r="J486" s="89"/>
      <c r="K486" s="6" t="s">
        <v>1331</v>
      </c>
      <c r="L486" s="89"/>
      <c r="M486" s="6" t="s">
        <v>30</v>
      </c>
      <c r="N486" s="89"/>
      <c r="O486" s="3">
        <v>0</v>
      </c>
      <c r="P486" s="2">
        <v>2</v>
      </c>
      <c r="Q486" s="2">
        <v>1</v>
      </c>
      <c r="R486" s="2">
        <v>1</v>
      </c>
      <c r="S486" s="3">
        <v>0</v>
      </c>
      <c r="T486" s="3">
        <f>O486+(P486*'Total Mantenimiento Anual 2021'!$N$7)+(R486*'Total Mantenimiento Anual 2021'!$N$7)+S486</f>
        <v>27777.777777777777</v>
      </c>
    </row>
    <row r="487" spans="1:20" ht="14.25">
      <c r="A487" s="6" t="s">
        <v>1321</v>
      </c>
      <c r="B487" s="88"/>
      <c r="C487" s="89"/>
      <c r="D487" s="6" t="s">
        <v>1322</v>
      </c>
      <c r="E487" s="89"/>
      <c r="F487" s="2" t="s">
        <v>1323</v>
      </c>
      <c r="G487" s="6" t="s">
        <v>1332</v>
      </c>
      <c r="H487" s="88"/>
      <c r="I487" s="88"/>
      <c r="J487" s="89"/>
      <c r="K487" s="6" t="s">
        <v>1333</v>
      </c>
      <c r="L487" s="89"/>
      <c r="M487" s="6" t="s">
        <v>30</v>
      </c>
      <c r="N487" s="89"/>
      <c r="O487" s="3">
        <v>0</v>
      </c>
      <c r="P487" s="2">
        <v>2</v>
      </c>
      <c r="Q487" s="2">
        <v>2</v>
      </c>
      <c r="R487" s="2">
        <v>4</v>
      </c>
      <c r="S487" s="3">
        <v>0</v>
      </c>
      <c r="T487" s="3">
        <f>O487+(P487*'Total Mantenimiento Anual 2021'!$N$7)+(R487*'Total Mantenimiento Anual 2021'!$N$7)+S487</f>
        <v>55555.555555555555</v>
      </c>
    </row>
    <row r="488" spans="1:20" ht="14.25">
      <c r="A488" s="6" t="s">
        <v>1321</v>
      </c>
      <c r="B488" s="88"/>
      <c r="C488" s="89"/>
      <c r="D488" s="6" t="s">
        <v>1322</v>
      </c>
      <c r="E488" s="89"/>
      <c r="F488" s="2" t="s">
        <v>1323</v>
      </c>
      <c r="G488" s="6" t="s">
        <v>1334</v>
      </c>
      <c r="H488" s="88"/>
      <c r="I488" s="88"/>
      <c r="J488" s="89"/>
      <c r="K488" s="6" t="s">
        <v>1335</v>
      </c>
      <c r="L488" s="89"/>
      <c r="M488" s="6" t="s">
        <v>30</v>
      </c>
      <c r="N488" s="89"/>
      <c r="O488" s="3">
        <v>0</v>
      </c>
      <c r="P488" s="2">
        <v>0</v>
      </c>
      <c r="Q488" s="2">
        <v>0</v>
      </c>
      <c r="R488" s="2">
        <v>0</v>
      </c>
      <c r="S488" s="3">
        <v>0</v>
      </c>
      <c r="T488" s="3">
        <f>O488+(P488*'Total Mantenimiento Anual 2021'!$N$7)+(R488*'Total Mantenimiento Anual 2021'!$N$7)+S488</f>
        <v>0</v>
      </c>
    </row>
    <row r="489" spans="1:20" ht="14.25">
      <c r="A489" s="6" t="s">
        <v>1321</v>
      </c>
      <c r="B489" s="88"/>
      <c r="C489" s="89"/>
      <c r="D489" s="6" t="s">
        <v>1322</v>
      </c>
      <c r="E489" s="89"/>
      <c r="F489" s="2" t="s">
        <v>1323</v>
      </c>
      <c r="G489" s="6" t="s">
        <v>1336</v>
      </c>
      <c r="H489" s="88"/>
      <c r="I489" s="88"/>
      <c r="J489" s="89"/>
      <c r="K489" s="6" t="s">
        <v>1337</v>
      </c>
      <c r="L489" s="89"/>
      <c r="M489" s="6" t="s">
        <v>35</v>
      </c>
      <c r="N489" s="89"/>
      <c r="O489" s="3">
        <v>0</v>
      </c>
      <c r="P489" s="2">
        <v>0</v>
      </c>
      <c r="Q489" s="2">
        <v>1</v>
      </c>
      <c r="R489" s="2">
        <v>3</v>
      </c>
      <c r="S489" s="3">
        <v>0</v>
      </c>
      <c r="T489" s="3">
        <f>O489+(P489*'Total Mantenimiento Anual 2021'!$N$7)+(R489*'Total Mantenimiento Anual 2021'!$N$7)+S489</f>
        <v>27777.777777777777</v>
      </c>
    </row>
    <row r="490" spans="1:20" ht="14.25">
      <c r="A490" s="6" t="s">
        <v>1321</v>
      </c>
      <c r="B490" s="88"/>
      <c r="C490" s="89"/>
      <c r="D490" s="6" t="s">
        <v>1322</v>
      </c>
      <c r="E490" s="89"/>
      <c r="F490" s="2" t="s">
        <v>1323</v>
      </c>
      <c r="G490" s="6" t="s">
        <v>1338</v>
      </c>
      <c r="H490" s="88"/>
      <c r="I490" s="88"/>
      <c r="J490" s="89"/>
      <c r="K490" s="6" t="s">
        <v>1339</v>
      </c>
      <c r="L490" s="89"/>
      <c r="M490" s="6" t="s">
        <v>239</v>
      </c>
      <c r="N490" s="89"/>
      <c r="O490" s="3">
        <v>0</v>
      </c>
      <c r="P490" s="2">
        <v>0</v>
      </c>
      <c r="Q490" s="2">
        <v>1</v>
      </c>
      <c r="R490" s="2">
        <v>3</v>
      </c>
      <c r="S490" s="3">
        <v>0</v>
      </c>
      <c r="T490" s="3">
        <f>O490+(P490*'Total Mantenimiento Anual 2021'!$N$7)+(R490*'Total Mantenimiento Anual 2021'!$N$7)+S490</f>
        <v>27777.777777777777</v>
      </c>
    </row>
    <row r="491" spans="1:20" ht="14.25">
      <c r="A491" s="6" t="s">
        <v>1321</v>
      </c>
      <c r="B491" s="88"/>
      <c r="C491" s="89"/>
      <c r="D491" s="6" t="s">
        <v>1322</v>
      </c>
      <c r="E491" s="89"/>
      <c r="F491" s="2" t="s">
        <v>1323</v>
      </c>
      <c r="G491" s="6" t="s">
        <v>1340</v>
      </c>
      <c r="H491" s="88"/>
      <c r="I491" s="88"/>
      <c r="J491" s="89"/>
      <c r="K491" s="6" t="s">
        <v>1341</v>
      </c>
      <c r="L491" s="89"/>
      <c r="M491" s="6" t="s">
        <v>239</v>
      </c>
      <c r="N491" s="89"/>
      <c r="O491" s="3">
        <v>0</v>
      </c>
      <c r="P491" s="2">
        <v>0</v>
      </c>
      <c r="Q491" s="2">
        <v>0</v>
      </c>
      <c r="R491" s="2">
        <v>0</v>
      </c>
      <c r="S491" s="3">
        <v>0</v>
      </c>
      <c r="T491" s="3">
        <f>O491+(P491*'Total Mantenimiento Anual 2021'!$N$7)+(R491*'Total Mantenimiento Anual 2021'!$N$7)+S491</f>
        <v>0</v>
      </c>
    </row>
    <row r="492" spans="1:20" ht="14.25">
      <c r="A492" s="6" t="s">
        <v>1321</v>
      </c>
      <c r="B492" s="88"/>
      <c r="C492" s="89"/>
      <c r="D492" s="6" t="s">
        <v>1322</v>
      </c>
      <c r="E492" s="89"/>
      <c r="F492" s="2" t="s">
        <v>1323</v>
      </c>
      <c r="G492" s="6" t="s">
        <v>1342</v>
      </c>
      <c r="H492" s="88"/>
      <c r="I492" s="88"/>
      <c r="J492" s="89"/>
      <c r="K492" s="6" t="s">
        <v>1343</v>
      </c>
      <c r="L492" s="89"/>
      <c r="M492" s="6" t="s">
        <v>106</v>
      </c>
      <c r="N492" s="89"/>
      <c r="O492" s="3">
        <v>0</v>
      </c>
      <c r="P492" s="2">
        <v>0</v>
      </c>
      <c r="Q492" s="2">
        <v>0</v>
      </c>
      <c r="R492" s="2">
        <v>0</v>
      </c>
      <c r="S492" s="3">
        <v>0</v>
      </c>
      <c r="T492" s="3">
        <f>O492+(P492*'Total Mantenimiento Anual 2021'!$N$7)+(R492*'Total Mantenimiento Anual 2021'!$N$7)+S492</f>
        <v>0</v>
      </c>
    </row>
    <row r="493" spans="1:20" ht="14.25">
      <c r="A493" s="6" t="s">
        <v>1321</v>
      </c>
      <c r="B493" s="88"/>
      <c r="C493" s="89"/>
      <c r="D493" s="6" t="s">
        <v>1322</v>
      </c>
      <c r="E493" s="89"/>
      <c r="F493" s="2" t="s">
        <v>1323</v>
      </c>
      <c r="G493" s="6" t="s">
        <v>1344</v>
      </c>
      <c r="H493" s="88"/>
      <c r="I493" s="88"/>
      <c r="J493" s="89"/>
      <c r="K493" s="6" t="s">
        <v>1345</v>
      </c>
      <c r="L493" s="89"/>
      <c r="M493" s="6" t="s">
        <v>106</v>
      </c>
      <c r="N493" s="89"/>
      <c r="O493" s="3">
        <v>0</v>
      </c>
      <c r="P493" s="2">
        <v>0</v>
      </c>
      <c r="Q493" s="2">
        <v>0</v>
      </c>
      <c r="R493" s="2">
        <v>0</v>
      </c>
      <c r="S493" s="3">
        <v>0</v>
      </c>
      <c r="T493" s="3">
        <f>O493+(P493*'Total Mantenimiento Anual 2021'!$N$7)+(R493*'Total Mantenimiento Anual 2021'!$N$7)+S493</f>
        <v>0</v>
      </c>
    </row>
    <row r="494" spans="1:20" ht="14.25">
      <c r="A494" s="6" t="s">
        <v>1321</v>
      </c>
      <c r="B494" s="88"/>
      <c r="C494" s="89"/>
      <c r="D494" s="6" t="s">
        <v>1346</v>
      </c>
      <c r="E494" s="89"/>
      <c r="F494" s="2" t="s">
        <v>1347</v>
      </c>
      <c r="G494" s="6" t="s">
        <v>1348</v>
      </c>
      <c r="H494" s="88"/>
      <c r="I494" s="88"/>
      <c r="J494" s="89"/>
      <c r="K494" s="6" t="s">
        <v>1349</v>
      </c>
      <c r="L494" s="89"/>
      <c r="M494" s="6" t="s">
        <v>106</v>
      </c>
      <c r="N494" s="89"/>
      <c r="O494" s="3">
        <v>0</v>
      </c>
      <c r="P494" s="2">
        <v>0</v>
      </c>
      <c r="Q494" s="2">
        <v>0</v>
      </c>
      <c r="R494" s="2">
        <v>0</v>
      </c>
      <c r="S494" s="3">
        <v>0</v>
      </c>
      <c r="T494" s="3">
        <f>O494+(P494*'Total Mantenimiento Anual 2021'!$N$7)+(R494*'Total Mantenimiento Anual 2021'!$N$7)+S494</f>
        <v>0</v>
      </c>
    </row>
    <row r="495" spans="1:20" ht="14.25">
      <c r="A495" s="6" t="s">
        <v>1321</v>
      </c>
      <c r="B495" s="88"/>
      <c r="C495" s="89"/>
      <c r="D495" s="6" t="s">
        <v>1346</v>
      </c>
      <c r="E495" s="89"/>
      <c r="F495" s="2" t="s">
        <v>1347</v>
      </c>
      <c r="G495" s="6" t="s">
        <v>1350</v>
      </c>
      <c r="H495" s="88"/>
      <c r="I495" s="88"/>
      <c r="J495" s="89"/>
      <c r="K495" s="6" t="s">
        <v>1351</v>
      </c>
      <c r="L495" s="89"/>
      <c r="M495" s="6" t="s">
        <v>106</v>
      </c>
      <c r="N495" s="89"/>
      <c r="O495" s="3">
        <v>0</v>
      </c>
      <c r="P495" s="2">
        <v>0</v>
      </c>
      <c r="Q495" s="2">
        <v>0</v>
      </c>
      <c r="R495" s="2">
        <v>0</v>
      </c>
      <c r="S495" s="3">
        <v>0</v>
      </c>
      <c r="T495" s="3">
        <f>O495+(P495*'Total Mantenimiento Anual 2021'!$N$7)+(R495*'Total Mantenimiento Anual 2021'!$N$7)+S495</f>
        <v>0</v>
      </c>
    </row>
    <row r="496" spans="1:20" ht="14.25">
      <c r="A496" s="6" t="s">
        <v>1352</v>
      </c>
      <c r="B496" s="88"/>
      <c r="C496" s="89"/>
      <c r="D496" s="6" t="s">
        <v>1353</v>
      </c>
      <c r="E496" s="89"/>
      <c r="F496" s="2" t="s">
        <v>1354</v>
      </c>
      <c r="G496" s="6" t="s">
        <v>1355</v>
      </c>
      <c r="H496" s="88"/>
      <c r="I496" s="88"/>
      <c r="J496" s="89"/>
      <c r="K496" s="6" t="s">
        <v>1356</v>
      </c>
      <c r="L496" s="89"/>
      <c r="M496" s="6" t="s">
        <v>30</v>
      </c>
      <c r="N496" s="89"/>
      <c r="O496" s="3">
        <v>0</v>
      </c>
      <c r="P496" s="2">
        <v>0</v>
      </c>
      <c r="Q496" s="2">
        <v>0</v>
      </c>
      <c r="R496" s="2">
        <v>0</v>
      </c>
      <c r="S496" s="3">
        <v>0</v>
      </c>
      <c r="T496" s="3">
        <f>O496+(P496*'Total Mantenimiento Anual 2021'!$N$7)+(R496*'Total Mantenimiento Anual 2021'!$N$7)+S496</f>
        <v>0</v>
      </c>
    </row>
    <row r="497" spans="1:20" ht="14.25">
      <c r="A497" s="6" t="s">
        <v>1357</v>
      </c>
      <c r="B497" s="88"/>
      <c r="C497" s="89"/>
      <c r="D497" s="6" t="s">
        <v>1358</v>
      </c>
      <c r="E497" s="89"/>
      <c r="F497" s="2" t="s">
        <v>1359</v>
      </c>
      <c r="G497" s="6" t="s">
        <v>1360</v>
      </c>
      <c r="H497" s="88"/>
      <c r="I497" s="88"/>
      <c r="J497" s="89"/>
      <c r="K497" s="6" t="s">
        <v>1361</v>
      </c>
      <c r="L497" s="89"/>
      <c r="M497" s="6" t="s">
        <v>30</v>
      </c>
      <c r="N497" s="89"/>
      <c r="O497" s="3">
        <v>0</v>
      </c>
      <c r="P497" s="2">
        <v>0</v>
      </c>
      <c r="Q497" s="2">
        <v>0</v>
      </c>
      <c r="R497" s="2">
        <v>0</v>
      </c>
      <c r="S497" s="3">
        <v>0</v>
      </c>
      <c r="T497" s="3">
        <f>O497+(P497*'Total Mantenimiento Anual 2021'!$N$7)+(R497*'Total Mantenimiento Anual 2021'!$N$7)+S497</f>
        <v>0</v>
      </c>
    </row>
    <row r="498" spans="1:20" ht="14.25">
      <c r="A498" s="6" t="s">
        <v>1362</v>
      </c>
      <c r="B498" s="88"/>
      <c r="C498" s="89"/>
      <c r="D498" s="6" t="s">
        <v>1363</v>
      </c>
      <c r="E498" s="89"/>
      <c r="F498" s="2" t="s">
        <v>1364</v>
      </c>
      <c r="G498" s="6" t="s">
        <v>1365</v>
      </c>
      <c r="H498" s="88"/>
      <c r="I498" s="88"/>
      <c r="J498" s="89"/>
      <c r="K498" s="6" t="s">
        <v>1366</v>
      </c>
      <c r="L498" s="89"/>
      <c r="M498" s="6" t="s">
        <v>35</v>
      </c>
      <c r="N498" s="89"/>
      <c r="O498" s="3">
        <v>0</v>
      </c>
      <c r="P498" s="2">
        <v>0</v>
      </c>
      <c r="Q498" s="2">
        <v>0</v>
      </c>
      <c r="R498" s="2">
        <v>0</v>
      </c>
      <c r="S498" s="3">
        <v>0</v>
      </c>
      <c r="T498" s="3">
        <f>O498+(P498*'Total Mantenimiento Anual 2021'!$N$7)+(R498*'Total Mantenimiento Anual 2021'!$N$7)+S498</f>
        <v>0</v>
      </c>
    </row>
    <row r="499" spans="1:20" ht="14.25">
      <c r="A499" s="6" t="s">
        <v>1362</v>
      </c>
      <c r="B499" s="88"/>
      <c r="C499" s="89"/>
      <c r="D499" s="6" t="s">
        <v>1363</v>
      </c>
      <c r="E499" s="89"/>
      <c r="F499" s="2" t="s">
        <v>1364</v>
      </c>
      <c r="G499" s="6" t="s">
        <v>1367</v>
      </c>
      <c r="H499" s="88"/>
      <c r="I499" s="88"/>
      <c r="J499" s="89"/>
      <c r="K499" s="6" t="s">
        <v>1368</v>
      </c>
      <c r="L499" s="89"/>
      <c r="M499" s="6" t="s">
        <v>35</v>
      </c>
      <c r="N499" s="89"/>
      <c r="O499" s="3">
        <v>0</v>
      </c>
      <c r="P499" s="2">
        <v>0</v>
      </c>
      <c r="Q499" s="2">
        <v>0</v>
      </c>
      <c r="R499" s="2">
        <v>0</v>
      </c>
      <c r="S499" s="3">
        <v>0</v>
      </c>
      <c r="T499" s="3">
        <f>O499+(P499*'Total Mantenimiento Anual 2021'!$N$7)+(R499*'Total Mantenimiento Anual 2021'!$N$7)+S499</f>
        <v>0</v>
      </c>
    </row>
    <row r="500" spans="1:20" ht="14.25">
      <c r="A500" s="6" t="s">
        <v>1362</v>
      </c>
      <c r="B500" s="88"/>
      <c r="C500" s="89"/>
      <c r="D500" s="6" t="s">
        <v>1369</v>
      </c>
      <c r="E500" s="89"/>
      <c r="F500" s="2" t="s">
        <v>1506</v>
      </c>
      <c r="G500" s="6" t="s">
        <v>1371</v>
      </c>
      <c r="H500" s="88"/>
      <c r="I500" s="88"/>
      <c r="J500" s="89"/>
      <c r="K500" s="6" t="s">
        <v>1372</v>
      </c>
      <c r="L500" s="89"/>
      <c r="M500" s="6" t="s">
        <v>239</v>
      </c>
      <c r="N500" s="89"/>
      <c r="O500" s="3">
        <v>0</v>
      </c>
      <c r="P500" s="2">
        <v>0</v>
      </c>
      <c r="Q500" s="2">
        <v>0</v>
      </c>
      <c r="R500" s="2">
        <v>0</v>
      </c>
      <c r="S500" s="3">
        <v>0</v>
      </c>
      <c r="T500" s="3">
        <f>O500+(P500*'Total Mantenimiento Anual 2021'!$N$7)+(R500*'Total Mantenimiento Anual 2021'!$N$7)+S500</f>
        <v>0</v>
      </c>
    </row>
    <row r="501" spans="1:20" ht="14.25">
      <c r="A501" s="6" t="s">
        <v>1373</v>
      </c>
      <c r="B501" s="88"/>
      <c r="C501" s="89"/>
      <c r="D501" s="6" t="s">
        <v>1374</v>
      </c>
      <c r="E501" s="89"/>
      <c r="F501" s="2" t="s">
        <v>348</v>
      </c>
      <c r="G501" s="6" t="s">
        <v>1375</v>
      </c>
      <c r="H501" s="88"/>
      <c r="I501" s="88"/>
      <c r="J501" s="89"/>
      <c r="K501" s="6" t="s">
        <v>1376</v>
      </c>
      <c r="L501" s="89"/>
      <c r="M501" s="6" t="s">
        <v>310</v>
      </c>
      <c r="N501" s="89"/>
      <c r="O501" s="3">
        <v>0</v>
      </c>
      <c r="P501" s="2">
        <v>0</v>
      </c>
      <c r="Q501" s="2">
        <v>0</v>
      </c>
      <c r="R501" s="2">
        <v>0</v>
      </c>
      <c r="S501" s="3">
        <v>0</v>
      </c>
      <c r="T501" s="3">
        <f>O501+(P501*'Total Mantenimiento Anual 2021'!$N$7)+(R501*'Total Mantenimiento Anual 2021'!$N$7)+S501</f>
        <v>0</v>
      </c>
    </row>
    <row r="502" spans="1:20" ht="14.25">
      <c r="A502" s="6" t="s">
        <v>1377</v>
      </c>
      <c r="B502" s="88"/>
      <c r="C502" s="89"/>
      <c r="D502" s="6" t="s">
        <v>1378</v>
      </c>
      <c r="E502" s="89"/>
      <c r="F502" s="2" t="s">
        <v>184</v>
      </c>
      <c r="G502" s="6" t="s">
        <v>1379</v>
      </c>
      <c r="H502" s="88"/>
      <c r="I502" s="88"/>
      <c r="J502" s="89"/>
      <c r="K502" s="6" t="s">
        <v>1380</v>
      </c>
      <c r="L502" s="89"/>
      <c r="M502" s="6" t="s">
        <v>99</v>
      </c>
      <c r="N502" s="89"/>
      <c r="O502" s="3">
        <v>0</v>
      </c>
      <c r="P502" s="2">
        <v>0</v>
      </c>
      <c r="Q502" s="2">
        <v>0</v>
      </c>
      <c r="R502" s="2">
        <v>0</v>
      </c>
      <c r="S502" s="3">
        <v>0</v>
      </c>
      <c r="T502" s="3">
        <f>O502+(P502*'Total Mantenimiento Anual 2021'!$N$7)+(R502*'Total Mantenimiento Anual 2021'!$N$7)+S502</f>
        <v>0</v>
      </c>
    </row>
    <row r="503" spans="1:20" ht="14.25">
      <c r="A503" s="6" t="s">
        <v>1377</v>
      </c>
      <c r="B503" s="88"/>
      <c r="C503" s="89"/>
      <c r="D503" s="6" t="s">
        <v>1381</v>
      </c>
      <c r="E503" s="89"/>
      <c r="F503" s="2" t="s">
        <v>1382</v>
      </c>
      <c r="G503" s="6" t="s">
        <v>1383</v>
      </c>
      <c r="H503" s="88"/>
      <c r="I503" s="88"/>
      <c r="J503" s="89"/>
      <c r="K503" s="6" t="s">
        <v>1384</v>
      </c>
      <c r="L503" s="89"/>
      <c r="M503" s="6" t="s">
        <v>99</v>
      </c>
      <c r="N503" s="89"/>
      <c r="O503" s="3">
        <v>3712000</v>
      </c>
      <c r="P503" s="2">
        <v>0</v>
      </c>
      <c r="Q503" s="2">
        <v>0</v>
      </c>
      <c r="R503" s="2">
        <v>0</v>
      </c>
      <c r="S503" s="3">
        <v>0</v>
      </c>
      <c r="T503" s="3">
        <f>O503+(P503*'Total Mantenimiento Anual 2021'!$N$7)+(R503*'Total Mantenimiento Anual 2021'!$N$7)+S503</f>
        <v>3712000</v>
      </c>
    </row>
    <row r="504" spans="1:20" ht="14.25">
      <c r="A504" s="6" t="s">
        <v>1385</v>
      </c>
      <c r="B504" s="88"/>
      <c r="C504" s="89"/>
      <c r="D504" s="6" t="s">
        <v>1386</v>
      </c>
      <c r="E504" s="89"/>
      <c r="F504" s="2" t="s">
        <v>961</v>
      </c>
      <c r="G504" s="6" t="s">
        <v>1387</v>
      </c>
      <c r="H504" s="88"/>
      <c r="I504" s="88"/>
      <c r="J504" s="89"/>
      <c r="K504" s="6" t="s">
        <v>1388</v>
      </c>
      <c r="L504" s="89"/>
      <c r="M504" s="6" t="s">
        <v>23</v>
      </c>
      <c r="N504" s="89"/>
      <c r="O504" s="3">
        <v>0</v>
      </c>
      <c r="P504" s="2">
        <v>0</v>
      </c>
      <c r="Q504" s="2">
        <v>0</v>
      </c>
      <c r="R504" s="2">
        <v>0</v>
      </c>
      <c r="S504" s="3">
        <v>0</v>
      </c>
      <c r="T504" s="3">
        <f>O504+(P504*'Total Mantenimiento Anual 2021'!$N$7)+(R504*'Total Mantenimiento Anual 2021'!$N$7)+S504</f>
        <v>0</v>
      </c>
    </row>
    <row r="505" spans="1:20" ht="14.25">
      <c r="A505" s="6" t="s">
        <v>1385</v>
      </c>
      <c r="B505" s="88"/>
      <c r="C505" s="89"/>
      <c r="D505" s="6" t="s">
        <v>1386</v>
      </c>
      <c r="E505" s="89"/>
      <c r="F505" s="2" t="s">
        <v>961</v>
      </c>
      <c r="G505" s="6" t="s">
        <v>1389</v>
      </c>
      <c r="H505" s="88"/>
      <c r="I505" s="88"/>
      <c r="J505" s="89"/>
      <c r="K505" s="6" t="s">
        <v>1390</v>
      </c>
      <c r="L505" s="89"/>
      <c r="M505" s="6" t="s">
        <v>23</v>
      </c>
      <c r="N505" s="89"/>
      <c r="O505" s="3">
        <v>0</v>
      </c>
      <c r="P505" s="2">
        <v>0</v>
      </c>
      <c r="Q505" s="2">
        <v>0</v>
      </c>
      <c r="R505" s="2">
        <v>0</v>
      </c>
      <c r="S505" s="3">
        <v>0</v>
      </c>
      <c r="T505" s="3">
        <f>O505+(P505*'Total Mantenimiento Anual 2021'!$N$7)+(R505*'Total Mantenimiento Anual 2021'!$N$7)+S505</f>
        <v>0</v>
      </c>
    </row>
    <row r="506" spans="1:20" ht="14.25">
      <c r="A506" s="6" t="s">
        <v>1385</v>
      </c>
      <c r="B506" s="88"/>
      <c r="C506" s="89"/>
      <c r="D506" s="6" t="s">
        <v>1391</v>
      </c>
      <c r="E506" s="89"/>
      <c r="F506" s="2" t="s">
        <v>782</v>
      </c>
      <c r="G506" s="6" t="s">
        <v>1392</v>
      </c>
      <c r="H506" s="88"/>
      <c r="I506" s="88"/>
      <c r="J506" s="89"/>
      <c r="K506" s="6" t="s">
        <v>1393</v>
      </c>
      <c r="L506" s="89"/>
      <c r="M506" s="6" t="s">
        <v>96</v>
      </c>
      <c r="N506" s="89"/>
      <c r="O506" s="3">
        <v>0</v>
      </c>
      <c r="P506" s="2">
        <v>0</v>
      </c>
      <c r="Q506" s="2">
        <v>0</v>
      </c>
      <c r="R506" s="2">
        <v>0</v>
      </c>
      <c r="S506" s="3">
        <v>0</v>
      </c>
      <c r="T506" s="3">
        <f>O506+(P506*'Total Mantenimiento Anual 2021'!$N$7)+(R506*'Total Mantenimiento Anual 2021'!$N$7)+S506</f>
        <v>0</v>
      </c>
    </row>
    <row r="507" spans="1:20" ht="14.25">
      <c r="A507" s="6" t="s">
        <v>1385</v>
      </c>
      <c r="B507" s="88"/>
      <c r="C507" s="89"/>
      <c r="D507" s="6" t="s">
        <v>1391</v>
      </c>
      <c r="E507" s="89"/>
      <c r="F507" s="2" t="s">
        <v>782</v>
      </c>
      <c r="G507" s="6" t="s">
        <v>1394</v>
      </c>
      <c r="H507" s="88"/>
      <c r="I507" s="88"/>
      <c r="J507" s="89"/>
      <c r="K507" s="6" t="s">
        <v>1395</v>
      </c>
      <c r="L507" s="89"/>
      <c r="M507" s="6" t="s">
        <v>96</v>
      </c>
      <c r="N507" s="89"/>
      <c r="O507" s="3">
        <v>0</v>
      </c>
      <c r="P507" s="2">
        <v>0</v>
      </c>
      <c r="Q507" s="2">
        <v>0</v>
      </c>
      <c r="R507" s="2">
        <v>0</v>
      </c>
      <c r="S507" s="3">
        <v>0</v>
      </c>
      <c r="T507" s="3">
        <f>O507+(P507*'Total Mantenimiento Anual 2021'!$N$7)+(R507*'Total Mantenimiento Anual 2021'!$N$7)+S507</f>
        <v>0</v>
      </c>
    </row>
    <row r="508" spans="1:20" ht="14.25">
      <c r="A508" s="6" t="s">
        <v>1396</v>
      </c>
      <c r="B508" s="88"/>
      <c r="C508" s="89"/>
      <c r="D508" s="6" t="s">
        <v>1397</v>
      </c>
      <c r="E508" s="89"/>
      <c r="F508" s="2" t="s">
        <v>1398</v>
      </c>
      <c r="G508" s="6" t="s">
        <v>1399</v>
      </c>
      <c r="H508" s="88"/>
      <c r="I508" s="88"/>
      <c r="J508" s="89"/>
      <c r="K508" s="6" t="s">
        <v>1400</v>
      </c>
      <c r="L508" s="89"/>
      <c r="M508" s="6" t="s">
        <v>35</v>
      </c>
      <c r="N508" s="89"/>
      <c r="O508" s="3">
        <v>0</v>
      </c>
      <c r="P508" s="2">
        <v>0</v>
      </c>
      <c r="Q508" s="2">
        <v>0</v>
      </c>
      <c r="R508" s="2">
        <v>0</v>
      </c>
      <c r="S508" s="3">
        <v>0</v>
      </c>
      <c r="T508" s="3">
        <f>O508+(P508*'Total Mantenimiento Anual 2021'!$N$7)+(R508*'Total Mantenimiento Anual 2021'!$N$7)+S508</f>
        <v>0</v>
      </c>
    </row>
    <row r="509" spans="1:20" ht="14.25">
      <c r="A509" s="6" t="s">
        <v>1396</v>
      </c>
      <c r="B509" s="88"/>
      <c r="C509" s="89"/>
      <c r="D509" s="6" t="s">
        <v>1397</v>
      </c>
      <c r="E509" s="89"/>
      <c r="F509" s="2" t="s">
        <v>1398</v>
      </c>
      <c r="G509" s="6" t="s">
        <v>1401</v>
      </c>
      <c r="H509" s="88"/>
      <c r="I509" s="88"/>
      <c r="J509" s="89"/>
      <c r="K509" s="6" t="s">
        <v>1402</v>
      </c>
      <c r="L509" s="89"/>
      <c r="M509" s="6" t="s">
        <v>35</v>
      </c>
      <c r="N509" s="89"/>
      <c r="O509" s="3">
        <v>0</v>
      </c>
      <c r="P509" s="2">
        <v>0</v>
      </c>
      <c r="Q509" s="2">
        <v>0</v>
      </c>
      <c r="R509" s="2">
        <v>0</v>
      </c>
      <c r="S509" s="3">
        <v>0</v>
      </c>
      <c r="T509" s="3">
        <f>O509+(P509*'Total Mantenimiento Anual 2021'!$N$7)+(R509*'Total Mantenimiento Anual 2021'!$N$7)+S509</f>
        <v>0</v>
      </c>
    </row>
    <row r="510" spans="1:20" ht="14.25">
      <c r="A510" s="6" t="s">
        <v>1396</v>
      </c>
      <c r="B510" s="88"/>
      <c r="C510" s="89"/>
      <c r="D510" s="6" t="s">
        <v>1397</v>
      </c>
      <c r="E510" s="89"/>
      <c r="F510" s="2" t="s">
        <v>1398</v>
      </c>
      <c r="G510" s="6" t="s">
        <v>1403</v>
      </c>
      <c r="H510" s="88"/>
      <c r="I510" s="88"/>
      <c r="J510" s="89"/>
      <c r="K510" s="6" t="s">
        <v>1404</v>
      </c>
      <c r="L510" s="89"/>
      <c r="M510" s="6" t="s">
        <v>239</v>
      </c>
      <c r="N510" s="89"/>
      <c r="O510" s="3">
        <v>0</v>
      </c>
      <c r="P510" s="2">
        <v>0</v>
      </c>
      <c r="Q510" s="2">
        <v>0</v>
      </c>
      <c r="R510" s="2">
        <v>0</v>
      </c>
      <c r="S510" s="3">
        <v>0</v>
      </c>
      <c r="T510" s="3">
        <f>O510+(P510*'Total Mantenimiento Anual 2021'!$N$7)+(R510*'Total Mantenimiento Anual 2021'!$N$7)+S510</f>
        <v>0</v>
      </c>
    </row>
    <row r="511" spans="1:20" ht="14.25">
      <c r="A511" s="6" t="s">
        <v>1396</v>
      </c>
      <c r="B511" s="88"/>
      <c r="C511" s="89"/>
      <c r="D511" s="6" t="s">
        <v>1397</v>
      </c>
      <c r="E511" s="89"/>
      <c r="F511" s="2" t="s">
        <v>1398</v>
      </c>
      <c r="G511" s="6" t="s">
        <v>1405</v>
      </c>
      <c r="H511" s="88"/>
      <c r="I511" s="88"/>
      <c r="J511" s="89"/>
      <c r="K511" s="6" t="s">
        <v>1406</v>
      </c>
      <c r="L511" s="89"/>
      <c r="M511" s="6" t="s">
        <v>239</v>
      </c>
      <c r="N511" s="89"/>
      <c r="O511" s="3">
        <v>0</v>
      </c>
      <c r="P511" s="2">
        <v>0</v>
      </c>
      <c r="Q511" s="2">
        <v>0</v>
      </c>
      <c r="R511" s="2">
        <v>0</v>
      </c>
      <c r="S511" s="3">
        <v>0</v>
      </c>
      <c r="T511" s="3">
        <f>O511+(P511*'Total Mantenimiento Anual 2021'!$N$7)+(R511*'Total Mantenimiento Anual 2021'!$N$7)+S511</f>
        <v>0</v>
      </c>
    </row>
    <row r="512" spans="1:20" ht="14.25">
      <c r="A512" s="6" t="s">
        <v>1396</v>
      </c>
      <c r="B512" s="88"/>
      <c r="C512" s="89"/>
      <c r="D512" s="6" t="s">
        <v>1397</v>
      </c>
      <c r="E512" s="89"/>
      <c r="F512" s="2" t="s">
        <v>1398</v>
      </c>
      <c r="G512" s="6" t="s">
        <v>1407</v>
      </c>
      <c r="H512" s="88"/>
      <c r="I512" s="88"/>
      <c r="J512" s="89"/>
      <c r="K512" s="6" t="s">
        <v>1408</v>
      </c>
      <c r="L512" s="89"/>
      <c r="M512" s="6" t="s">
        <v>239</v>
      </c>
      <c r="N512" s="89"/>
      <c r="O512" s="3">
        <v>0</v>
      </c>
      <c r="P512" s="2">
        <v>2</v>
      </c>
      <c r="Q512" s="2">
        <v>0</v>
      </c>
      <c r="R512" s="2">
        <v>0</v>
      </c>
      <c r="S512" s="3">
        <v>2696542</v>
      </c>
      <c r="T512" s="3">
        <f>O512+(P512*'Total Mantenimiento Anual 2021'!$N$7)+(R512*'Total Mantenimiento Anual 2021'!$N$7)+S512</f>
        <v>2715060.5185185187</v>
      </c>
    </row>
    <row r="513" spans="1:20" ht="14.25">
      <c r="A513" s="6" t="s">
        <v>1396</v>
      </c>
      <c r="B513" s="88"/>
      <c r="C513" s="89"/>
      <c r="D513" s="6" t="s">
        <v>1397</v>
      </c>
      <c r="E513" s="89"/>
      <c r="F513" s="2" t="s">
        <v>1398</v>
      </c>
      <c r="G513" s="6" t="s">
        <v>1409</v>
      </c>
      <c r="H513" s="88"/>
      <c r="I513" s="88"/>
      <c r="J513" s="89"/>
      <c r="K513" s="6" t="s">
        <v>1410</v>
      </c>
      <c r="L513" s="89"/>
      <c r="M513" s="6" t="s">
        <v>239</v>
      </c>
      <c r="N513" s="89"/>
      <c r="O513" s="3">
        <v>0</v>
      </c>
      <c r="P513" s="2">
        <v>0</v>
      </c>
      <c r="Q513" s="2">
        <v>0</v>
      </c>
      <c r="R513" s="2">
        <v>0</v>
      </c>
      <c r="S513" s="3">
        <v>0</v>
      </c>
      <c r="T513" s="3">
        <f>O513+(P513*'Total Mantenimiento Anual 2021'!$N$7)+(R513*'Total Mantenimiento Anual 2021'!$N$7)+S513</f>
        <v>0</v>
      </c>
    </row>
    <row r="514" spans="1:20" ht="14.25">
      <c r="A514" s="6" t="s">
        <v>1411</v>
      </c>
      <c r="B514" s="88"/>
      <c r="C514" s="89"/>
      <c r="D514" s="6" t="s">
        <v>1412</v>
      </c>
      <c r="E514" s="89"/>
      <c r="F514" s="2" t="s">
        <v>1413</v>
      </c>
      <c r="G514" s="6" t="s">
        <v>1414</v>
      </c>
      <c r="H514" s="88"/>
      <c r="I514" s="88"/>
      <c r="J514" s="89"/>
      <c r="K514" s="6" t="s">
        <v>1415</v>
      </c>
      <c r="L514" s="89"/>
      <c r="M514" s="6" t="s">
        <v>35</v>
      </c>
      <c r="N514" s="89"/>
      <c r="O514" s="3">
        <v>0</v>
      </c>
      <c r="P514" s="2">
        <v>0</v>
      </c>
      <c r="Q514" s="2">
        <v>0</v>
      </c>
      <c r="R514" s="2">
        <v>0</v>
      </c>
      <c r="S514" s="3">
        <v>0</v>
      </c>
      <c r="T514" s="3">
        <f>O514+(P514*'Total Mantenimiento Anual 2021'!$N$7)+(R514*'Total Mantenimiento Anual 2021'!$N$7)+S514</f>
        <v>0</v>
      </c>
    </row>
    <row r="515" spans="1:20" ht="14.25">
      <c r="A515" s="6" t="s">
        <v>1411</v>
      </c>
      <c r="B515" s="88"/>
      <c r="C515" s="89"/>
      <c r="D515" s="6" t="s">
        <v>1412</v>
      </c>
      <c r="E515" s="89"/>
      <c r="F515" s="2" t="s">
        <v>1413</v>
      </c>
      <c r="G515" s="6" t="s">
        <v>1416</v>
      </c>
      <c r="H515" s="88"/>
      <c r="I515" s="88"/>
      <c r="J515" s="89"/>
      <c r="K515" s="6" t="s">
        <v>1417</v>
      </c>
      <c r="L515" s="89"/>
      <c r="M515" s="6" t="s">
        <v>35</v>
      </c>
      <c r="N515" s="89"/>
      <c r="O515" s="3">
        <v>0</v>
      </c>
      <c r="P515" s="2">
        <v>2</v>
      </c>
      <c r="Q515" s="2">
        <v>0</v>
      </c>
      <c r="R515" s="2">
        <v>0</v>
      </c>
      <c r="S515" s="3">
        <v>1409555</v>
      </c>
      <c r="T515" s="3">
        <f>O515+(P515*'Total Mantenimiento Anual 2021'!$N$7)+(R515*'Total Mantenimiento Anual 2021'!$N$7)+S515</f>
        <v>1428073.5185185184</v>
      </c>
    </row>
    <row r="516" spans="1:20" ht="14.25">
      <c r="A516" s="6" t="s">
        <v>1411</v>
      </c>
      <c r="B516" s="88"/>
      <c r="C516" s="89"/>
      <c r="D516" s="6" t="s">
        <v>1418</v>
      </c>
      <c r="E516" s="89"/>
      <c r="F516" s="2" t="s">
        <v>1419</v>
      </c>
      <c r="G516" s="6" t="s">
        <v>1420</v>
      </c>
      <c r="H516" s="88"/>
      <c r="I516" s="88"/>
      <c r="J516" s="89"/>
      <c r="K516" s="6" t="s">
        <v>1421</v>
      </c>
      <c r="L516" s="89"/>
      <c r="M516" s="6" t="s">
        <v>239</v>
      </c>
      <c r="N516" s="89"/>
      <c r="O516" s="3">
        <v>0</v>
      </c>
      <c r="P516" s="2">
        <v>0</v>
      </c>
      <c r="Q516" s="2">
        <v>0</v>
      </c>
      <c r="R516" s="2">
        <v>0</v>
      </c>
      <c r="S516" s="3">
        <v>0</v>
      </c>
      <c r="T516" s="3">
        <f>O516+(P516*'Total Mantenimiento Anual 2021'!$N$7)+(R516*'Total Mantenimiento Anual 2021'!$N$7)+S516</f>
        <v>0</v>
      </c>
    </row>
    <row r="517" spans="1:20" ht="14.25">
      <c r="A517" s="6" t="s">
        <v>1411</v>
      </c>
      <c r="B517" s="88"/>
      <c r="C517" s="89"/>
      <c r="D517" s="6" t="s">
        <v>1418</v>
      </c>
      <c r="E517" s="89"/>
      <c r="F517" s="2" t="s">
        <v>1419</v>
      </c>
      <c r="G517" s="6" t="s">
        <v>1422</v>
      </c>
      <c r="H517" s="88"/>
      <c r="I517" s="88"/>
      <c r="J517" s="89"/>
      <c r="K517" s="6" t="s">
        <v>1423</v>
      </c>
      <c r="L517" s="89"/>
      <c r="M517" s="6" t="s">
        <v>239</v>
      </c>
      <c r="N517" s="89"/>
      <c r="O517" s="3">
        <v>0</v>
      </c>
      <c r="P517" s="2">
        <v>0</v>
      </c>
      <c r="Q517" s="2">
        <v>0</v>
      </c>
      <c r="R517" s="2">
        <v>0</v>
      </c>
      <c r="S517" s="3">
        <v>0</v>
      </c>
      <c r="T517" s="3">
        <f>O517+(P517*'Total Mantenimiento Anual 2021'!$N$7)+(R517*'Total Mantenimiento Anual 2021'!$N$7)+S517</f>
        <v>0</v>
      </c>
    </row>
    <row r="518" spans="1:20" ht="14.25">
      <c r="A518" s="6" t="s">
        <v>1411</v>
      </c>
      <c r="B518" s="88"/>
      <c r="C518" s="89"/>
      <c r="D518" s="6" t="s">
        <v>1424</v>
      </c>
      <c r="E518" s="89"/>
      <c r="F518" s="2" t="s">
        <v>1419</v>
      </c>
      <c r="G518" s="6" t="s">
        <v>1425</v>
      </c>
      <c r="H518" s="88"/>
      <c r="I518" s="88"/>
      <c r="J518" s="89"/>
      <c r="K518" s="6" t="s">
        <v>1426</v>
      </c>
      <c r="L518" s="89"/>
      <c r="M518" s="6" t="s">
        <v>239</v>
      </c>
      <c r="N518" s="89"/>
      <c r="O518" s="3">
        <v>0</v>
      </c>
      <c r="P518" s="2">
        <v>0</v>
      </c>
      <c r="Q518" s="2">
        <v>0</v>
      </c>
      <c r="R518" s="2">
        <v>0</v>
      </c>
      <c r="S518" s="3">
        <v>0</v>
      </c>
      <c r="T518" s="3">
        <f>O518+(P518*'Total Mantenimiento Anual 2021'!$N$7)+(R518*'Total Mantenimiento Anual 2021'!$N$7)+S518</f>
        <v>0</v>
      </c>
    </row>
    <row r="519" spans="1:20" ht="14.25">
      <c r="A519" s="6" t="s">
        <v>1411</v>
      </c>
      <c r="B519" s="88"/>
      <c r="C519" s="89"/>
      <c r="D519" s="6" t="s">
        <v>1424</v>
      </c>
      <c r="E519" s="89"/>
      <c r="F519" s="2" t="s">
        <v>1419</v>
      </c>
      <c r="G519" s="6" t="s">
        <v>1427</v>
      </c>
      <c r="H519" s="88"/>
      <c r="I519" s="88"/>
      <c r="J519" s="89"/>
      <c r="K519" s="6" t="s">
        <v>1428</v>
      </c>
      <c r="L519" s="89"/>
      <c r="M519" s="6" t="s">
        <v>239</v>
      </c>
      <c r="N519" s="89"/>
      <c r="O519" s="3">
        <v>0</v>
      </c>
      <c r="P519" s="2">
        <v>0</v>
      </c>
      <c r="Q519" s="2">
        <v>0</v>
      </c>
      <c r="R519" s="2">
        <v>0</v>
      </c>
      <c r="S519" s="3">
        <v>0</v>
      </c>
      <c r="T519" s="3">
        <f>O519+(P519*'Total Mantenimiento Anual 2021'!$N$7)+(R519*'Total Mantenimiento Anual 2021'!$N$7)+S519</f>
        <v>0</v>
      </c>
    </row>
    <row r="520" spans="1:20" ht="14.25">
      <c r="A520" s="6" t="s">
        <v>1411</v>
      </c>
      <c r="B520" s="88"/>
      <c r="C520" s="89"/>
      <c r="D520" s="6" t="s">
        <v>1424</v>
      </c>
      <c r="E520" s="89"/>
      <c r="F520" s="2" t="s">
        <v>1419</v>
      </c>
      <c r="G520" s="6" t="s">
        <v>1429</v>
      </c>
      <c r="H520" s="88"/>
      <c r="I520" s="88"/>
      <c r="J520" s="89"/>
      <c r="K520" s="6" t="s">
        <v>1430</v>
      </c>
      <c r="L520" s="89"/>
      <c r="M520" s="6" t="s">
        <v>239</v>
      </c>
      <c r="N520" s="89"/>
      <c r="O520" s="3">
        <v>0</v>
      </c>
      <c r="P520" s="2">
        <v>0</v>
      </c>
      <c r="Q520" s="2">
        <v>0</v>
      </c>
      <c r="R520" s="2">
        <v>0</v>
      </c>
      <c r="S520" s="3">
        <v>0</v>
      </c>
      <c r="T520" s="3">
        <f>O520+(P520*'Total Mantenimiento Anual 2021'!$N$7)+(R520*'Total Mantenimiento Anual 2021'!$N$7)+S520</f>
        <v>0</v>
      </c>
    </row>
    <row r="521" spans="1:20" ht="14.25">
      <c r="A521" s="6" t="s">
        <v>1411</v>
      </c>
      <c r="B521" s="88"/>
      <c r="C521" s="89"/>
      <c r="D521" s="6" t="s">
        <v>1424</v>
      </c>
      <c r="E521" s="89"/>
      <c r="F521" s="2" t="s">
        <v>1419</v>
      </c>
      <c r="G521" s="6" t="s">
        <v>1431</v>
      </c>
      <c r="H521" s="88"/>
      <c r="I521" s="88"/>
      <c r="J521" s="89"/>
      <c r="K521" s="6" t="s">
        <v>1432</v>
      </c>
      <c r="L521" s="89"/>
      <c r="M521" s="6" t="s">
        <v>239</v>
      </c>
      <c r="N521" s="89"/>
      <c r="O521" s="3">
        <v>0</v>
      </c>
      <c r="P521" s="2">
        <v>0</v>
      </c>
      <c r="Q521" s="2">
        <v>0</v>
      </c>
      <c r="R521" s="2">
        <v>0</v>
      </c>
      <c r="S521" s="3">
        <v>0</v>
      </c>
      <c r="T521" s="3">
        <f>O521+(P521*'Total Mantenimiento Anual 2021'!$N$7)+(R521*'Total Mantenimiento Anual 2021'!$N$7)+S521</f>
        <v>0</v>
      </c>
    </row>
    <row r="522" spans="1:20" ht="14.25">
      <c r="A522" s="6" t="s">
        <v>1411</v>
      </c>
      <c r="B522" s="88"/>
      <c r="C522" s="89"/>
      <c r="D522" s="6" t="s">
        <v>1412</v>
      </c>
      <c r="E522" s="89"/>
      <c r="F522" s="2" t="s">
        <v>1413</v>
      </c>
      <c r="G522" s="6" t="s">
        <v>1433</v>
      </c>
      <c r="H522" s="88"/>
      <c r="I522" s="88"/>
      <c r="J522" s="89"/>
      <c r="K522" s="6" t="s">
        <v>1434</v>
      </c>
      <c r="L522" s="89"/>
      <c r="M522" s="6" t="s">
        <v>106</v>
      </c>
      <c r="N522" s="89"/>
      <c r="O522" s="3">
        <v>0</v>
      </c>
      <c r="P522" s="2">
        <v>2</v>
      </c>
      <c r="Q522" s="2">
        <v>0</v>
      </c>
      <c r="R522" s="2">
        <v>0</v>
      </c>
      <c r="S522" s="3">
        <v>0</v>
      </c>
      <c r="T522" s="3">
        <f>O522+(P522*'Total Mantenimiento Anual 2021'!$N$7)+(R522*'Total Mantenimiento Anual 2021'!$N$7)+S522</f>
        <v>18518.518518518518</v>
      </c>
    </row>
    <row r="523" spans="1:20" ht="14.25">
      <c r="A523" s="6" t="s">
        <v>1411</v>
      </c>
      <c r="B523" s="88"/>
      <c r="C523" s="89"/>
      <c r="D523" s="6" t="s">
        <v>1412</v>
      </c>
      <c r="E523" s="89"/>
      <c r="F523" s="2" t="s">
        <v>1413</v>
      </c>
      <c r="G523" s="6" t="s">
        <v>1435</v>
      </c>
      <c r="H523" s="88"/>
      <c r="I523" s="88"/>
      <c r="J523" s="89"/>
      <c r="K523" s="6" t="s">
        <v>1436</v>
      </c>
      <c r="L523" s="89"/>
      <c r="M523" s="6" t="s">
        <v>106</v>
      </c>
      <c r="N523" s="89"/>
      <c r="O523" s="3">
        <v>0</v>
      </c>
      <c r="P523" s="2">
        <v>0</v>
      </c>
      <c r="Q523" s="2">
        <v>0</v>
      </c>
      <c r="R523" s="2">
        <v>0</v>
      </c>
      <c r="S523" s="3">
        <v>0</v>
      </c>
      <c r="T523" s="3">
        <f>O523+(P523*'Total Mantenimiento Anual 2021'!$N$7)+(R523*'Total Mantenimiento Anual 2021'!$N$7)+S523</f>
        <v>0</v>
      </c>
    </row>
    <row r="524" spans="1:20" ht="14.25">
      <c r="A524" s="6" t="s">
        <v>1411</v>
      </c>
      <c r="B524" s="88"/>
      <c r="C524" s="89"/>
      <c r="D524" s="6" t="s">
        <v>1412</v>
      </c>
      <c r="E524" s="89"/>
      <c r="F524" s="2" t="s">
        <v>1413</v>
      </c>
      <c r="G524" s="6" t="s">
        <v>1437</v>
      </c>
      <c r="H524" s="88"/>
      <c r="I524" s="88"/>
      <c r="J524" s="89"/>
      <c r="K524" s="6" t="s">
        <v>1438</v>
      </c>
      <c r="L524" s="89"/>
      <c r="M524" s="6" t="s">
        <v>106</v>
      </c>
      <c r="N524" s="89"/>
      <c r="O524" s="3">
        <v>0</v>
      </c>
      <c r="P524" s="2">
        <v>2</v>
      </c>
      <c r="Q524" s="2">
        <v>0</v>
      </c>
      <c r="R524" s="2">
        <v>0</v>
      </c>
      <c r="S524" s="3">
        <v>1409555</v>
      </c>
      <c r="T524" s="3">
        <f>O524+(P524*'Total Mantenimiento Anual 2021'!$N$7)+(R524*'Total Mantenimiento Anual 2021'!$N$7)+S524</f>
        <v>1428073.5185185184</v>
      </c>
    </row>
    <row r="525" spans="1:20" ht="14.25">
      <c r="A525" s="6" t="s">
        <v>1411</v>
      </c>
      <c r="B525" s="88"/>
      <c r="C525" s="89"/>
      <c r="D525" s="6" t="s">
        <v>1412</v>
      </c>
      <c r="E525" s="89"/>
      <c r="F525" s="2" t="s">
        <v>1413</v>
      </c>
      <c r="G525" s="6" t="s">
        <v>1439</v>
      </c>
      <c r="H525" s="88"/>
      <c r="I525" s="88"/>
      <c r="J525" s="89"/>
      <c r="K525" s="6" t="s">
        <v>1440</v>
      </c>
      <c r="L525" s="89"/>
      <c r="M525" s="6" t="s">
        <v>106</v>
      </c>
      <c r="N525" s="89"/>
      <c r="O525" s="3">
        <v>0</v>
      </c>
      <c r="P525" s="2">
        <v>0</v>
      </c>
      <c r="Q525" s="2">
        <v>0</v>
      </c>
      <c r="R525" s="2">
        <v>0</v>
      </c>
      <c r="S525" s="3">
        <v>0</v>
      </c>
      <c r="T525" s="3">
        <f>O525+(P525*'Total Mantenimiento Anual 2021'!$N$7)+(R525*'Total Mantenimiento Anual 2021'!$N$7)+S525</f>
        <v>0</v>
      </c>
    </row>
    <row r="526" spans="1:20" ht="14.25">
      <c r="A526" s="6" t="s">
        <v>1441</v>
      </c>
      <c r="B526" s="88"/>
      <c r="C526" s="89"/>
      <c r="D526" s="6" t="s">
        <v>1442</v>
      </c>
      <c r="E526" s="89"/>
      <c r="F526" s="2" t="s">
        <v>1443</v>
      </c>
      <c r="G526" s="6" t="s">
        <v>1444</v>
      </c>
      <c r="H526" s="88"/>
      <c r="I526" s="88"/>
      <c r="J526" s="89"/>
      <c r="K526" s="6" t="s">
        <v>1445</v>
      </c>
      <c r="L526" s="89"/>
      <c r="M526" s="6" t="s">
        <v>106</v>
      </c>
      <c r="N526" s="89"/>
      <c r="O526" s="3">
        <v>0</v>
      </c>
      <c r="P526" s="2">
        <v>2</v>
      </c>
      <c r="Q526" s="2">
        <v>0</v>
      </c>
      <c r="R526" s="2">
        <v>0</v>
      </c>
      <c r="S526" s="3">
        <v>0</v>
      </c>
      <c r="T526" s="3">
        <f>O526+(P526*'Total Mantenimiento Anual 2021'!$N$7)+(R526*'Total Mantenimiento Anual 2021'!$N$7)+S526</f>
        <v>18518.518518518518</v>
      </c>
    </row>
    <row r="527" spans="1:20" ht="14.25">
      <c r="A527" s="6" t="s">
        <v>1446</v>
      </c>
      <c r="B527" s="88"/>
      <c r="C527" s="89"/>
      <c r="D527" s="6" t="s">
        <v>1447</v>
      </c>
      <c r="E527" s="89"/>
      <c r="F527" s="2" t="s">
        <v>961</v>
      </c>
      <c r="G527" s="6" t="s">
        <v>1448</v>
      </c>
      <c r="H527" s="88"/>
      <c r="I527" s="88"/>
      <c r="J527" s="89"/>
      <c r="K527" s="6" t="s">
        <v>1449</v>
      </c>
      <c r="L527" s="89"/>
      <c r="M527" s="6" t="s">
        <v>239</v>
      </c>
      <c r="N527" s="89"/>
      <c r="O527" s="3">
        <v>0</v>
      </c>
      <c r="P527" s="2">
        <v>0</v>
      </c>
      <c r="Q527" s="2">
        <v>0</v>
      </c>
      <c r="R527" s="2">
        <v>0</v>
      </c>
      <c r="S527" s="3">
        <v>0</v>
      </c>
      <c r="T527" s="3">
        <f>O527+(P527*'Total Mantenimiento Anual 2021'!$N$7)+(R527*'Total Mantenimiento Anual 2021'!$N$7)+S527</f>
        <v>0</v>
      </c>
    </row>
    <row r="528" spans="1:20" ht="14.25">
      <c r="A528" s="6" t="s">
        <v>1446</v>
      </c>
      <c r="B528" s="88"/>
      <c r="C528" s="89"/>
      <c r="D528" s="6" t="s">
        <v>1447</v>
      </c>
      <c r="E528" s="89"/>
      <c r="F528" s="2" t="s">
        <v>961</v>
      </c>
      <c r="G528" s="6" t="s">
        <v>1450</v>
      </c>
      <c r="H528" s="88"/>
      <c r="I528" s="88"/>
      <c r="J528" s="89"/>
      <c r="K528" s="6" t="s">
        <v>1451</v>
      </c>
      <c r="L528" s="89"/>
      <c r="M528" s="6" t="s">
        <v>239</v>
      </c>
      <c r="N528" s="89"/>
      <c r="O528" s="3">
        <v>0</v>
      </c>
      <c r="P528" s="2">
        <v>0</v>
      </c>
      <c r="Q528" s="2">
        <v>0</v>
      </c>
      <c r="R528" s="2">
        <v>0</v>
      </c>
      <c r="S528" s="3">
        <v>0</v>
      </c>
      <c r="T528" s="3">
        <f>O528+(P528*'Total Mantenimiento Anual 2021'!$N$7)+(R528*'Total Mantenimiento Anual 2021'!$N$7)+S528</f>
        <v>0</v>
      </c>
    </row>
    <row r="529" spans="1:20" ht="14.25">
      <c r="A529" s="6" t="s">
        <v>1446</v>
      </c>
      <c r="B529" s="88"/>
      <c r="C529" s="89"/>
      <c r="D529" s="6" t="s">
        <v>1447</v>
      </c>
      <c r="E529" s="89"/>
      <c r="F529" s="2" t="s">
        <v>961</v>
      </c>
      <c r="G529" s="6" t="s">
        <v>1452</v>
      </c>
      <c r="H529" s="88"/>
      <c r="I529" s="88"/>
      <c r="J529" s="89"/>
      <c r="K529" s="6" t="s">
        <v>1453</v>
      </c>
      <c r="L529" s="89"/>
      <c r="M529" s="6" t="s">
        <v>239</v>
      </c>
      <c r="N529" s="89"/>
      <c r="O529" s="3">
        <v>0</v>
      </c>
      <c r="P529" s="2">
        <v>0</v>
      </c>
      <c r="Q529" s="2">
        <v>0</v>
      </c>
      <c r="R529" s="2">
        <v>0</v>
      </c>
      <c r="S529" s="3">
        <v>0</v>
      </c>
      <c r="T529" s="3">
        <f>O529+(P529*'Total Mantenimiento Anual 2021'!$N$7)+(R529*'Total Mantenimiento Anual 2021'!$N$7)+S529</f>
        <v>0</v>
      </c>
    </row>
    <row r="530" spans="1:20" ht="14.25">
      <c r="A530" s="6" t="s">
        <v>1446</v>
      </c>
      <c r="B530" s="88"/>
      <c r="C530" s="89"/>
      <c r="D530" s="6" t="s">
        <v>1447</v>
      </c>
      <c r="E530" s="89"/>
      <c r="F530" s="2" t="s">
        <v>961</v>
      </c>
      <c r="G530" s="6" t="s">
        <v>1454</v>
      </c>
      <c r="H530" s="88"/>
      <c r="I530" s="88"/>
      <c r="J530" s="89"/>
      <c r="K530" s="6" t="s">
        <v>1455</v>
      </c>
      <c r="L530" s="89"/>
      <c r="M530" s="6" t="s">
        <v>239</v>
      </c>
      <c r="N530" s="89"/>
      <c r="O530" s="3">
        <v>0</v>
      </c>
      <c r="P530" s="2">
        <v>0</v>
      </c>
      <c r="Q530" s="2">
        <v>0</v>
      </c>
      <c r="R530" s="2">
        <v>0</v>
      </c>
      <c r="S530" s="3">
        <v>0</v>
      </c>
      <c r="T530" s="3">
        <f>O530+(P530*'Total Mantenimiento Anual 2021'!$N$7)+(R530*'Total Mantenimiento Anual 2021'!$N$7)+S530</f>
        <v>0</v>
      </c>
    </row>
    <row r="531" spans="1:20" ht="14.25">
      <c r="A531" s="6" t="s">
        <v>1446</v>
      </c>
      <c r="B531" s="88"/>
      <c r="C531" s="89"/>
      <c r="D531" s="6" t="s">
        <v>1447</v>
      </c>
      <c r="E531" s="89"/>
      <c r="F531" s="2" t="s">
        <v>961</v>
      </c>
      <c r="G531" s="6" t="s">
        <v>1456</v>
      </c>
      <c r="H531" s="88"/>
      <c r="I531" s="88"/>
      <c r="J531" s="89"/>
      <c r="K531" s="6" t="s">
        <v>1457</v>
      </c>
      <c r="L531" s="89"/>
      <c r="M531" s="6" t="s">
        <v>239</v>
      </c>
      <c r="N531" s="89"/>
      <c r="O531" s="3">
        <v>0</v>
      </c>
      <c r="P531" s="2">
        <v>0</v>
      </c>
      <c r="Q531" s="2">
        <v>0</v>
      </c>
      <c r="R531" s="2">
        <v>0</v>
      </c>
      <c r="S531" s="3">
        <v>0</v>
      </c>
      <c r="T531" s="3">
        <f>O531+(P531*'Total Mantenimiento Anual 2021'!$N$7)+(R531*'Total Mantenimiento Anual 2021'!$N$7)+S531</f>
        <v>0</v>
      </c>
    </row>
    <row r="532" spans="1:20" ht="14.25">
      <c r="A532" s="6" t="s">
        <v>1446</v>
      </c>
      <c r="B532" s="88"/>
      <c r="C532" s="89"/>
      <c r="D532" s="6" t="s">
        <v>1447</v>
      </c>
      <c r="E532" s="89"/>
      <c r="F532" s="2" t="s">
        <v>961</v>
      </c>
      <c r="G532" s="6" t="s">
        <v>1458</v>
      </c>
      <c r="H532" s="88"/>
      <c r="I532" s="88"/>
      <c r="J532" s="89"/>
      <c r="K532" s="6" t="s">
        <v>1459</v>
      </c>
      <c r="L532" s="89"/>
      <c r="M532" s="6" t="s">
        <v>239</v>
      </c>
      <c r="N532" s="89"/>
      <c r="O532" s="3">
        <v>0</v>
      </c>
      <c r="P532" s="2">
        <v>0</v>
      </c>
      <c r="Q532" s="2">
        <v>1</v>
      </c>
      <c r="R532" s="2">
        <v>4</v>
      </c>
      <c r="S532" s="3">
        <v>0</v>
      </c>
      <c r="T532" s="3">
        <f>O532+(P532*'Total Mantenimiento Anual 2021'!$N$7)+(R532*'Total Mantenimiento Anual 2021'!$N$7)+S532</f>
        <v>37037.037037037036</v>
      </c>
    </row>
    <row r="533" spans="1:20" ht="14.25">
      <c r="A533" s="6" t="s">
        <v>1446</v>
      </c>
      <c r="B533" s="88"/>
      <c r="C533" s="89"/>
      <c r="D533" s="6" t="s">
        <v>1460</v>
      </c>
      <c r="E533" s="89"/>
      <c r="F533" s="2" t="s">
        <v>961</v>
      </c>
      <c r="G533" s="6" t="s">
        <v>1461</v>
      </c>
      <c r="H533" s="88"/>
      <c r="I533" s="88"/>
      <c r="J533" s="89"/>
      <c r="K533" s="6" t="s">
        <v>1462</v>
      </c>
      <c r="L533" s="89"/>
      <c r="M533" s="6" t="s">
        <v>239</v>
      </c>
      <c r="N533" s="89"/>
      <c r="O533" s="3">
        <v>0</v>
      </c>
      <c r="P533" s="2">
        <v>0</v>
      </c>
      <c r="Q533" s="2">
        <v>0</v>
      </c>
      <c r="R533" s="2">
        <v>0</v>
      </c>
      <c r="S533" s="3">
        <v>0</v>
      </c>
      <c r="T533" s="3">
        <f>O533+(P533*'Total Mantenimiento Anual 2021'!$N$7)+(R533*'Total Mantenimiento Anual 2021'!$N$7)+S533</f>
        <v>0</v>
      </c>
    </row>
    <row r="534" spans="1:20" ht="14.25">
      <c r="A534" s="6" t="s">
        <v>1446</v>
      </c>
      <c r="B534" s="88"/>
      <c r="C534" s="89"/>
      <c r="D534" s="6" t="s">
        <v>1463</v>
      </c>
      <c r="E534" s="89"/>
      <c r="F534" s="2" t="s">
        <v>260</v>
      </c>
      <c r="G534" s="6" t="s">
        <v>1464</v>
      </c>
      <c r="H534" s="88"/>
      <c r="I534" s="88"/>
      <c r="J534" s="89"/>
      <c r="K534" s="6" t="s">
        <v>1465</v>
      </c>
      <c r="L534" s="89"/>
      <c r="M534" s="6" t="s">
        <v>239</v>
      </c>
      <c r="N534" s="89"/>
      <c r="O534" s="3">
        <v>0</v>
      </c>
      <c r="P534" s="2">
        <v>2</v>
      </c>
      <c r="Q534" s="2">
        <v>0</v>
      </c>
      <c r="R534" s="2">
        <v>0</v>
      </c>
      <c r="S534" s="3">
        <v>0</v>
      </c>
      <c r="T534" s="3">
        <f>O534+(P534*'Total Mantenimiento Anual 2021'!$N$7)+(R534*'Total Mantenimiento Anual 2021'!$N$7)+S534</f>
        <v>18518.518518518518</v>
      </c>
    </row>
    <row r="535" spans="1:20" ht="14.25">
      <c r="A535" s="6" t="s">
        <v>1446</v>
      </c>
      <c r="B535" s="88"/>
      <c r="C535" s="89"/>
      <c r="D535" s="6" t="s">
        <v>1466</v>
      </c>
      <c r="E535" s="89"/>
      <c r="F535" s="2" t="s">
        <v>1507</v>
      </c>
      <c r="G535" s="6" t="s">
        <v>1467</v>
      </c>
      <c r="H535" s="88"/>
      <c r="I535" s="88"/>
      <c r="J535" s="89"/>
      <c r="K535" s="6" t="s">
        <v>1468</v>
      </c>
      <c r="L535" s="89"/>
      <c r="M535" s="6" t="s">
        <v>239</v>
      </c>
      <c r="N535" s="89"/>
      <c r="O535" s="3">
        <v>0</v>
      </c>
      <c r="P535" s="2">
        <v>0</v>
      </c>
      <c r="Q535" s="2">
        <v>0</v>
      </c>
      <c r="R535" s="2">
        <v>0</v>
      </c>
      <c r="S535" s="3">
        <v>0</v>
      </c>
      <c r="T535" s="3">
        <f>O535+(P535*'Total Mantenimiento Anual 2021'!$N$7)+(R535*'Total Mantenimiento Anual 2021'!$N$7)+S535</f>
        <v>0</v>
      </c>
    </row>
    <row r="536" spans="1:20" ht="14.25">
      <c r="A536" s="6" t="s">
        <v>1446</v>
      </c>
      <c r="B536" s="88"/>
      <c r="C536" s="89"/>
      <c r="D536" s="6" t="s">
        <v>1466</v>
      </c>
      <c r="E536" s="89"/>
      <c r="F536" s="2" t="s">
        <v>1507</v>
      </c>
      <c r="G536" s="6" t="s">
        <v>1469</v>
      </c>
      <c r="H536" s="88"/>
      <c r="I536" s="88"/>
      <c r="J536" s="89"/>
      <c r="K536" s="6" t="s">
        <v>1470</v>
      </c>
      <c r="L536" s="89"/>
      <c r="M536" s="6" t="s">
        <v>239</v>
      </c>
      <c r="N536" s="89"/>
      <c r="O536" s="3">
        <v>0</v>
      </c>
      <c r="P536" s="2">
        <v>0</v>
      </c>
      <c r="Q536" s="2">
        <v>0</v>
      </c>
      <c r="R536" s="2">
        <v>0</v>
      </c>
      <c r="S536" s="3">
        <v>0</v>
      </c>
      <c r="T536" s="3">
        <f>O536+(P536*'Total Mantenimiento Anual 2021'!$N$7)+(R536*'Total Mantenimiento Anual 2021'!$N$7)+S536</f>
        <v>0</v>
      </c>
    </row>
    <row r="537" spans="1:20" ht="14.25">
      <c r="A537" s="6" t="s">
        <v>1446</v>
      </c>
      <c r="B537" s="88"/>
      <c r="C537" s="89"/>
      <c r="D537" s="6" t="s">
        <v>1471</v>
      </c>
      <c r="E537" s="89"/>
      <c r="F537" s="2" t="s">
        <v>961</v>
      </c>
      <c r="G537" s="6" t="s">
        <v>1472</v>
      </c>
      <c r="H537" s="88"/>
      <c r="I537" s="88"/>
      <c r="J537" s="89"/>
      <c r="K537" s="6" t="s">
        <v>1473</v>
      </c>
      <c r="L537" s="89"/>
      <c r="M537" s="6" t="s">
        <v>896</v>
      </c>
      <c r="N537" s="89"/>
      <c r="O537" s="3">
        <v>0</v>
      </c>
      <c r="P537" s="2">
        <v>0</v>
      </c>
      <c r="Q537" s="2">
        <v>0</v>
      </c>
      <c r="R537" s="2">
        <v>0</v>
      </c>
      <c r="S537" s="3">
        <v>0</v>
      </c>
      <c r="T537" s="3">
        <f>O537+(P537*'Total Mantenimiento Anual 2021'!$N$7)+(R537*'Total Mantenimiento Anual 2021'!$N$7)+S537</f>
        <v>0</v>
      </c>
    </row>
    <row r="538" spans="1:20" ht="14.25">
      <c r="A538" s="6" t="s">
        <v>1446</v>
      </c>
      <c r="B538" s="88"/>
      <c r="C538" s="89"/>
      <c r="D538" s="6" t="s">
        <v>1471</v>
      </c>
      <c r="E538" s="89"/>
      <c r="F538" s="2" t="s">
        <v>961</v>
      </c>
      <c r="G538" s="6" t="s">
        <v>1474</v>
      </c>
      <c r="H538" s="88"/>
      <c r="I538" s="88"/>
      <c r="J538" s="89"/>
      <c r="K538" s="6" t="s">
        <v>1475</v>
      </c>
      <c r="L538" s="89"/>
      <c r="M538" s="6" t="s">
        <v>896</v>
      </c>
      <c r="N538" s="89"/>
      <c r="O538" s="3">
        <v>0</v>
      </c>
      <c r="P538" s="2">
        <v>0</v>
      </c>
      <c r="Q538" s="2">
        <v>0</v>
      </c>
      <c r="R538" s="2">
        <v>0</v>
      </c>
      <c r="S538" s="3">
        <v>0</v>
      </c>
      <c r="T538" s="3">
        <f>O538+(P538*'Total Mantenimiento Anual 2021'!$N$7)+(R538*'Total Mantenimiento Anual 2021'!$N$7)+S538</f>
        <v>0</v>
      </c>
    </row>
    <row r="539" spans="1:20" ht="14.25">
      <c r="A539" s="6" t="s">
        <v>1446</v>
      </c>
      <c r="B539" s="88"/>
      <c r="C539" s="89"/>
      <c r="D539" s="6" t="s">
        <v>1476</v>
      </c>
      <c r="E539" s="89"/>
      <c r="F539" s="2" t="s">
        <v>961</v>
      </c>
      <c r="G539" s="6" t="s">
        <v>1477</v>
      </c>
      <c r="H539" s="88"/>
      <c r="I539" s="88"/>
      <c r="J539" s="89"/>
      <c r="K539" s="6" t="s">
        <v>1478</v>
      </c>
      <c r="L539" s="89"/>
      <c r="M539" s="6" t="s">
        <v>106</v>
      </c>
      <c r="N539" s="89"/>
      <c r="O539" s="3">
        <v>0</v>
      </c>
      <c r="P539" s="2">
        <v>0</v>
      </c>
      <c r="Q539" s="2">
        <v>0</v>
      </c>
      <c r="R539" s="2">
        <v>0</v>
      </c>
      <c r="S539" s="3">
        <v>0</v>
      </c>
      <c r="T539" s="3">
        <f>O539+(P539*'Total Mantenimiento Anual 2021'!$N$7)+(R539*'Total Mantenimiento Anual 2021'!$N$7)+S539</f>
        <v>0</v>
      </c>
    </row>
    <row r="540" spans="1:20" ht="14.25">
      <c r="A540" s="6" t="s">
        <v>1446</v>
      </c>
      <c r="B540" s="88"/>
      <c r="C540" s="89"/>
      <c r="D540" s="6" t="s">
        <v>1476</v>
      </c>
      <c r="E540" s="89"/>
      <c r="F540" s="2" t="s">
        <v>961</v>
      </c>
      <c r="G540" s="6" t="s">
        <v>1479</v>
      </c>
      <c r="H540" s="88"/>
      <c r="I540" s="88"/>
      <c r="J540" s="89"/>
      <c r="K540" s="6" t="s">
        <v>1480</v>
      </c>
      <c r="L540" s="89"/>
      <c r="M540" s="6" t="s">
        <v>106</v>
      </c>
      <c r="N540" s="89"/>
      <c r="O540" s="3">
        <v>0</v>
      </c>
      <c r="P540" s="2">
        <v>0</v>
      </c>
      <c r="Q540" s="2">
        <v>0</v>
      </c>
      <c r="R540" s="2">
        <v>0</v>
      </c>
      <c r="S540" s="3">
        <v>0</v>
      </c>
      <c r="T540" s="3">
        <f>O540+(P540*'Total Mantenimiento Anual 2021'!$N$7)+(R540*'Total Mantenimiento Anual 2021'!$N$7)+S540</f>
        <v>0</v>
      </c>
    </row>
    <row r="541" spans="1:20" ht="14.25">
      <c r="A541" s="6" t="s">
        <v>1481</v>
      </c>
      <c r="B541" s="88"/>
      <c r="C541" s="89"/>
      <c r="D541" s="6" t="s">
        <v>1482</v>
      </c>
      <c r="E541" s="89"/>
      <c r="F541" s="2" t="s">
        <v>1483</v>
      </c>
      <c r="G541" s="6" t="s">
        <v>1484</v>
      </c>
      <c r="H541" s="88"/>
      <c r="I541" s="88"/>
      <c r="J541" s="89"/>
      <c r="K541" s="6" t="s">
        <v>1485</v>
      </c>
      <c r="L541" s="89"/>
      <c r="M541" s="6" t="s">
        <v>302</v>
      </c>
      <c r="N541" s="89"/>
      <c r="O541" s="3">
        <v>0</v>
      </c>
      <c r="P541" s="2">
        <v>0</v>
      </c>
      <c r="Q541" s="2">
        <v>0</v>
      </c>
      <c r="R541" s="2">
        <v>0</v>
      </c>
      <c r="S541" s="3">
        <v>0</v>
      </c>
      <c r="T541" s="3">
        <f>O541+(P541*'Total Mantenimiento Anual 2021'!$N$7)+(R541*'Total Mantenimiento Anual 2021'!$N$7)+S541</f>
        <v>0</v>
      </c>
    </row>
    <row r="542" spans="1:20" ht="14.25">
      <c r="A542" s="6" t="s">
        <v>1481</v>
      </c>
      <c r="B542" s="88"/>
      <c r="C542" s="89"/>
      <c r="D542" s="6" t="s">
        <v>1482</v>
      </c>
      <c r="E542" s="89"/>
      <c r="F542" s="2" t="s">
        <v>1483</v>
      </c>
      <c r="G542" s="6" t="s">
        <v>1486</v>
      </c>
      <c r="H542" s="88"/>
      <c r="I542" s="88"/>
      <c r="J542" s="89"/>
      <c r="K542" s="6" t="s">
        <v>1487</v>
      </c>
      <c r="L542" s="89"/>
      <c r="M542" s="6" t="s">
        <v>302</v>
      </c>
      <c r="N542" s="89"/>
      <c r="O542" s="3">
        <v>0</v>
      </c>
      <c r="P542" s="2">
        <v>0</v>
      </c>
      <c r="Q542" s="2">
        <v>0</v>
      </c>
      <c r="R542" s="2">
        <v>0</v>
      </c>
      <c r="S542" s="3">
        <v>0</v>
      </c>
      <c r="T542" s="3">
        <f>O542+(P542*'Total Mantenimiento Anual 2021'!$N$7)+(R542*'Total Mantenimiento Anual 2021'!$N$7)+S542</f>
        <v>0</v>
      </c>
    </row>
    <row r="543" spans="1:20" ht="15.75">
      <c r="A543" s="10" t="s">
        <v>1508</v>
      </c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9"/>
      <c r="O543" s="4">
        <f t="shared" ref="O543:T543" si="0">SUM(O7:O542)</f>
        <v>25112545</v>
      </c>
      <c r="P543" s="5">
        <f t="shared" si="0"/>
        <v>88</v>
      </c>
      <c r="Q543" s="5">
        <f t="shared" si="0"/>
        <v>49</v>
      </c>
      <c r="R543" s="5">
        <f t="shared" si="0"/>
        <v>99</v>
      </c>
      <c r="S543" s="4">
        <f t="shared" si="0"/>
        <v>66497204</v>
      </c>
      <c r="T543" s="4">
        <f t="shared" si="0"/>
        <v>93341230.481481403</v>
      </c>
    </row>
    <row r="545" s="82" customFormat="1"/>
    <row r="546" s="82" customFormat="1"/>
    <row r="547" s="82" customFormat="1"/>
    <row r="548" s="82" customFormat="1"/>
    <row r="549" s="82" customFormat="1"/>
    <row r="550" s="82" customFormat="1"/>
    <row r="551" s="82" customFormat="1"/>
    <row r="552" s="82" customFormat="1"/>
    <row r="553" s="82" customFormat="1"/>
    <row r="554" s="82" customFormat="1"/>
    <row r="555" s="82" customFormat="1"/>
    <row r="556" s="82" customFormat="1"/>
    <row r="557" s="82" customFormat="1"/>
    <row r="558" s="82" customFormat="1"/>
    <row r="559" s="82" customFormat="1"/>
    <row r="560" s="82" customFormat="1"/>
    <row r="561" s="82" customFormat="1"/>
    <row r="562" s="82" customFormat="1"/>
    <row r="563" s="82" customFormat="1"/>
    <row r="564" s="82" customFormat="1"/>
    <row r="565" s="82" customFormat="1"/>
    <row r="566" s="82" customFormat="1"/>
    <row r="567" s="82" customFormat="1"/>
    <row r="568" s="82" customFormat="1"/>
    <row r="569" s="82" customFormat="1"/>
    <row r="570" s="82" customFormat="1"/>
    <row r="571" s="82" customFormat="1"/>
    <row r="572" s="82" customFormat="1"/>
    <row r="573" s="82" customFormat="1"/>
    <row r="574" s="82" customFormat="1"/>
    <row r="575" s="82" customFormat="1"/>
    <row r="576" s="82" customFormat="1"/>
    <row r="577" s="82" customFormat="1"/>
    <row r="578" s="82" customFormat="1"/>
    <row r="579" s="82" customFormat="1"/>
    <row r="580" s="82" customFormat="1"/>
    <row r="581" s="82" customFormat="1"/>
    <row r="582" s="82" customFormat="1"/>
    <row r="583" s="82" customFormat="1"/>
    <row r="584" s="82" customFormat="1"/>
    <row r="585" s="82" customFormat="1"/>
    <row r="586" s="82" customFormat="1"/>
    <row r="587" s="82" customFormat="1"/>
    <row r="588" s="82" customFormat="1"/>
    <row r="589" s="82" customFormat="1"/>
    <row r="590" s="82" customFormat="1"/>
    <row r="591" s="82" customFormat="1"/>
    <row r="592" s="82" customFormat="1"/>
    <row r="593" s="82" customFormat="1"/>
    <row r="594" s="82" customFormat="1"/>
    <row r="595" s="82" customFormat="1"/>
    <row r="596" s="82" customFormat="1"/>
    <row r="597" s="82" customFormat="1"/>
    <row r="598" s="82" customFormat="1"/>
    <row r="599" s="82" customFormat="1"/>
    <row r="600" s="82" customFormat="1"/>
    <row r="601" s="82" customFormat="1"/>
    <row r="602" s="82" customFormat="1"/>
    <row r="603" s="82" customFormat="1"/>
    <row r="604" s="82" customFormat="1"/>
    <row r="605" s="82" customFormat="1"/>
    <row r="606" s="82" customFormat="1"/>
    <row r="607" s="82" customFormat="1"/>
    <row r="608" s="82" customFormat="1"/>
    <row r="609" s="82" customFormat="1"/>
    <row r="610" s="82" customFormat="1"/>
    <row r="611" s="82" customFormat="1"/>
    <row r="612" s="82" customFormat="1"/>
    <row r="613" s="82" customFormat="1"/>
    <row r="614" s="82" customFormat="1"/>
    <row r="615" s="82" customFormat="1"/>
    <row r="616" s="82" customFormat="1"/>
    <row r="617" s="82" customFormat="1"/>
    <row r="618" s="82" customFormat="1"/>
    <row r="619" s="82" customFormat="1"/>
    <row r="620" s="82" customFormat="1"/>
    <row r="621" s="82" customFormat="1"/>
    <row r="622" s="82" customFormat="1"/>
    <row r="623" s="82" customFormat="1"/>
    <row r="624" s="82" customFormat="1"/>
    <row r="625" s="82" customFormat="1"/>
    <row r="626" s="82" customFormat="1"/>
    <row r="627" s="82" customFormat="1"/>
    <row r="628" s="82" customFormat="1"/>
    <row r="629" s="82" customFormat="1"/>
    <row r="630" s="82" customFormat="1"/>
    <row r="631" s="82" customFormat="1"/>
    <row r="632" s="82" customFormat="1"/>
    <row r="633" s="82" customFormat="1"/>
    <row r="634" s="82" customFormat="1"/>
    <row r="635" s="82" customFormat="1"/>
    <row r="636" s="82" customFormat="1"/>
    <row r="637" s="82" customFormat="1"/>
    <row r="638" s="82" customFormat="1"/>
    <row r="639" s="82" customFormat="1"/>
    <row r="640" s="82" customFormat="1"/>
    <row r="641" s="82" customFormat="1"/>
    <row r="642" s="82" customFormat="1"/>
    <row r="643" s="82" customFormat="1"/>
    <row r="644" s="82" customFormat="1"/>
    <row r="645" s="82" customFormat="1"/>
    <row r="646" s="82" customFormat="1"/>
    <row r="647" s="82" customFormat="1"/>
    <row r="648" s="82" customFormat="1"/>
    <row r="649" s="82" customFormat="1"/>
    <row r="650" s="82" customFormat="1"/>
    <row r="651" s="82" customFormat="1"/>
    <row r="652" s="82" customFormat="1"/>
    <row r="653" s="82" customFormat="1"/>
    <row r="654" s="82" customFormat="1"/>
    <row r="655" s="82" customFormat="1"/>
    <row r="656" s="82" customFormat="1"/>
    <row r="657" s="82" customFormat="1"/>
    <row r="658" s="82" customFormat="1"/>
    <row r="659" s="82" customFormat="1"/>
    <row r="660" s="82" customFormat="1"/>
    <row r="661" s="82" customFormat="1"/>
    <row r="662" s="82" customFormat="1"/>
    <row r="663" s="82" customFormat="1"/>
    <row r="664" s="82" customFormat="1"/>
    <row r="665" s="82" customFormat="1"/>
    <row r="666" s="82" customFormat="1"/>
    <row r="667" s="82" customFormat="1"/>
    <row r="668" s="82" customFormat="1"/>
    <row r="669" s="82" customFormat="1"/>
    <row r="670" s="82" customFormat="1"/>
    <row r="671" s="82" customFormat="1"/>
    <row r="672" s="82" customFormat="1"/>
    <row r="673" s="82" customFormat="1"/>
    <row r="674" s="82" customFormat="1"/>
    <row r="675" s="82" customFormat="1"/>
    <row r="676" s="82" customFormat="1"/>
    <row r="677" s="82" customFormat="1"/>
    <row r="678" s="82" customFormat="1"/>
    <row r="679" s="82" customFormat="1"/>
    <row r="680" s="82" customFormat="1"/>
    <row r="681" s="82" customFormat="1"/>
    <row r="682" s="82" customFormat="1"/>
    <row r="683" s="82" customFormat="1"/>
    <row r="684" s="82" customFormat="1"/>
    <row r="685" s="82" customFormat="1"/>
    <row r="686" s="82" customFormat="1"/>
    <row r="687" s="82" customFormat="1"/>
    <row r="688" s="82" customFormat="1"/>
    <row r="689" s="82" customFormat="1"/>
    <row r="690" s="82" customFormat="1"/>
    <row r="691" s="82" customFormat="1"/>
    <row r="692" s="82" customFormat="1"/>
    <row r="693" s="82" customFormat="1"/>
    <row r="694" s="82" customFormat="1"/>
    <row r="695" s="82" customFormat="1"/>
    <row r="696" s="82" customFormat="1"/>
    <row r="697" s="82" customFormat="1"/>
    <row r="698" s="82" customFormat="1"/>
    <row r="699" s="82" customFormat="1"/>
    <row r="700" s="82" customFormat="1"/>
    <row r="701" s="82" customFormat="1"/>
    <row r="702" s="82" customFormat="1"/>
    <row r="703" s="82" customFormat="1"/>
    <row r="704" s="82" customFormat="1"/>
    <row r="705" s="82" customFormat="1"/>
    <row r="706" s="82" customFormat="1"/>
    <row r="707" s="82" customFormat="1"/>
    <row r="708" s="82" customFormat="1"/>
    <row r="709" s="82" customFormat="1"/>
    <row r="710" s="82" customFormat="1"/>
    <row r="711" s="82" customFormat="1"/>
    <row r="712" s="82" customFormat="1"/>
    <row r="713" s="82" customFormat="1"/>
    <row r="714" s="82" customFormat="1"/>
    <row r="715" s="82" customFormat="1"/>
    <row r="716" s="82" customFormat="1"/>
    <row r="717" s="82" customFormat="1"/>
    <row r="718" s="82" customFormat="1"/>
    <row r="719" s="82" customFormat="1"/>
    <row r="720" s="82" customFormat="1"/>
    <row r="721" s="82" customFormat="1"/>
    <row r="722" s="82" customFormat="1"/>
    <row r="723" s="82" customFormat="1"/>
    <row r="724" s="82" customFormat="1"/>
    <row r="725" s="82" customFormat="1"/>
    <row r="726" s="82" customFormat="1"/>
    <row r="727" s="82" customFormat="1"/>
    <row r="728" s="82" customFormat="1"/>
    <row r="729" s="82" customFormat="1"/>
    <row r="730" s="82" customFormat="1"/>
    <row r="731" s="82" customFormat="1"/>
    <row r="732" s="82" customFormat="1"/>
    <row r="733" s="82" customFormat="1"/>
    <row r="734" s="82" customFormat="1"/>
    <row r="735" s="82" customFormat="1"/>
    <row r="736" s="82" customFormat="1"/>
    <row r="737" s="82" customFormat="1"/>
    <row r="738" s="82" customFormat="1"/>
    <row r="739" s="82" customFormat="1"/>
    <row r="740" s="82" customFormat="1"/>
    <row r="741" s="82" customFormat="1"/>
    <row r="742" s="82" customFormat="1"/>
    <row r="743" s="82" customFormat="1"/>
    <row r="744" s="82" customFormat="1"/>
    <row r="745" s="82" customFormat="1"/>
    <row r="746" s="82" customFormat="1"/>
    <row r="747" s="82" customFormat="1"/>
    <row r="748" s="82" customFormat="1"/>
    <row r="749" s="82" customFormat="1"/>
    <row r="750" s="82" customFormat="1"/>
    <row r="751" s="82" customFormat="1"/>
    <row r="752" s="82" customFormat="1"/>
    <row r="753" s="82" customFormat="1"/>
    <row r="754" s="82" customFormat="1"/>
    <row r="755" s="82" customFormat="1"/>
    <row r="756" s="82" customFormat="1"/>
    <row r="757" s="82" customFormat="1"/>
    <row r="758" s="82" customFormat="1"/>
    <row r="759" s="82" customFormat="1"/>
    <row r="760" s="82" customFormat="1"/>
    <row r="761" s="82" customFormat="1"/>
    <row r="762" s="82" customFormat="1"/>
    <row r="763" s="82" customFormat="1"/>
    <row r="764" s="82" customFormat="1"/>
    <row r="765" s="82" customFormat="1"/>
    <row r="766" s="82" customFormat="1"/>
    <row r="767" s="82" customFormat="1"/>
    <row r="768" s="82" customFormat="1"/>
    <row r="769" s="82" customFormat="1"/>
    <row r="770" s="82" customFormat="1"/>
    <row r="771" s="82" customFormat="1"/>
    <row r="772" s="82" customFormat="1"/>
    <row r="773" s="82" customFormat="1"/>
    <row r="774" s="82" customFormat="1"/>
    <row r="775" s="82" customFormat="1"/>
    <row r="776" s="82" customFormat="1"/>
    <row r="777" s="82" customFormat="1"/>
    <row r="778" s="82" customFormat="1"/>
    <row r="779" s="82" customFormat="1"/>
    <row r="780" s="82" customFormat="1"/>
    <row r="781" s="82" customFormat="1"/>
    <row r="782" s="82" customFormat="1"/>
    <row r="783" s="82" customFormat="1"/>
    <row r="784" s="82" customFormat="1"/>
    <row r="785" s="82" customFormat="1"/>
    <row r="786" s="82" customFormat="1"/>
    <row r="787" s="82" customFormat="1"/>
    <row r="788" s="82" customFormat="1"/>
    <row r="789" s="82" customFormat="1"/>
    <row r="790" s="82" customFormat="1"/>
    <row r="791" s="82" customFormat="1"/>
    <row r="792" s="82" customFormat="1"/>
    <row r="793" s="82" customFormat="1"/>
    <row r="794" s="82" customFormat="1"/>
    <row r="795" s="82" customFormat="1"/>
    <row r="796" s="82" customFormat="1"/>
    <row r="797" s="82" customFormat="1"/>
    <row r="798" s="82" customFormat="1"/>
    <row r="799" s="82" customFormat="1"/>
    <row r="800" s="82" customFormat="1"/>
    <row r="801" s="82" customFormat="1"/>
    <row r="802" s="82" customFormat="1"/>
    <row r="803" s="82" customFormat="1"/>
    <row r="804" s="82" customFormat="1"/>
    <row r="805" s="82" customFormat="1"/>
    <row r="806" s="82" customFormat="1"/>
    <row r="807" s="82" customFormat="1"/>
    <row r="808" s="82" customFormat="1"/>
    <row r="809" s="82" customFormat="1"/>
    <row r="810" s="82" customFormat="1"/>
    <row r="811" s="82" customFormat="1"/>
    <row r="812" s="82" customFormat="1"/>
    <row r="813" s="82" customFormat="1"/>
    <row r="814" s="82" customFormat="1"/>
    <row r="815" s="82" customFormat="1"/>
    <row r="816" s="82" customFormat="1"/>
    <row r="817" s="82" customFormat="1"/>
    <row r="818" s="82" customFormat="1"/>
    <row r="819" s="82" customFormat="1"/>
    <row r="820" s="82" customFormat="1"/>
    <row r="821" s="82" customFormat="1"/>
    <row r="822" s="82" customFormat="1"/>
    <row r="823" s="82" customFormat="1"/>
    <row r="824" s="82" customFormat="1"/>
    <row r="825" s="82" customFormat="1"/>
    <row r="826" s="82" customFormat="1"/>
    <row r="827" s="82" customFormat="1"/>
    <row r="828" s="82" customFormat="1"/>
    <row r="829" s="82" customFormat="1"/>
    <row r="830" s="82" customFormat="1"/>
    <row r="831" s="82" customFormat="1"/>
    <row r="832" s="82" customFormat="1"/>
    <row r="833" s="82" customFormat="1"/>
    <row r="834" s="82" customFormat="1"/>
    <row r="835" s="82" customFormat="1"/>
    <row r="836" s="82" customFormat="1"/>
    <row r="837" s="82" customFormat="1"/>
    <row r="838" s="82" customFormat="1"/>
    <row r="839" s="82" customFormat="1"/>
    <row r="840" s="82" customFormat="1"/>
    <row r="841" s="82" customFormat="1"/>
    <row r="842" s="82" customFormat="1"/>
    <row r="843" s="82" customFormat="1"/>
    <row r="844" s="82" customFormat="1"/>
    <row r="845" s="82" customFormat="1"/>
    <row r="846" s="82" customFormat="1"/>
    <row r="847" s="82" customFormat="1"/>
    <row r="848" s="82" customFormat="1"/>
    <row r="849" s="82" customFormat="1"/>
    <row r="850" s="82" customFormat="1"/>
    <row r="851" s="82" customFormat="1"/>
    <row r="852" s="82" customFormat="1"/>
    <row r="853" s="82" customFormat="1"/>
    <row r="854" s="82" customFormat="1"/>
    <row r="855" s="82" customFormat="1"/>
    <row r="856" s="82" customFormat="1"/>
    <row r="857" s="82" customFormat="1"/>
    <row r="858" s="82" customFormat="1"/>
    <row r="859" s="82" customFormat="1"/>
    <row r="860" s="82" customFormat="1"/>
    <row r="861" s="82" customFormat="1"/>
    <row r="862" s="82" customFormat="1"/>
    <row r="863" s="82" customFormat="1"/>
    <row r="864" s="82" customFormat="1"/>
    <row r="865" s="82" customFormat="1"/>
    <row r="866" s="82" customFormat="1"/>
    <row r="867" s="82" customFormat="1"/>
    <row r="868" s="82" customFormat="1"/>
    <row r="869" s="82" customFormat="1"/>
    <row r="870" s="82" customFormat="1"/>
    <row r="871" s="82" customFormat="1"/>
    <row r="872" s="82" customFormat="1"/>
    <row r="873" s="82" customFormat="1"/>
    <row r="874" s="82" customFormat="1"/>
    <row r="875" s="82" customFormat="1"/>
    <row r="876" s="82" customFormat="1"/>
    <row r="877" s="82" customFormat="1"/>
    <row r="878" s="82" customFormat="1"/>
    <row r="879" s="82" customFormat="1"/>
    <row r="880" s="82" customFormat="1"/>
    <row r="881" s="82" customFormat="1"/>
    <row r="882" s="82" customFormat="1"/>
    <row r="883" s="82" customFormat="1"/>
    <row r="884" s="82" customFormat="1"/>
    <row r="885" s="82" customFormat="1"/>
    <row r="886" s="82" customFormat="1"/>
    <row r="887" s="82" customFormat="1"/>
    <row r="888" s="82" customFormat="1"/>
    <row r="889" s="82" customFormat="1"/>
    <row r="890" s="82" customFormat="1"/>
    <row r="891" s="82" customFormat="1"/>
    <row r="892" s="82" customFormat="1"/>
    <row r="893" s="82" customFormat="1"/>
    <row r="894" s="82" customFormat="1"/>
    <row r="895" s="82" customFormat="1"/>
    <row r="896" s="82" customFormat="1"/>
    <row r="897" s="82" customFormat="1"/>
    <row r="898" s="82" customFormat="1"/>
    <row r="899" s="82" customFormat="1"/>
    <row r="900" s="82" customFormat="1"/>
    <row r="901" s="82" customFormat="1"/>
    <row r="902" s="82" customFormat="1"/>
    <row r="903" s="82" customFormat="1"/>
    <row r="904" s="82" customFormat="1"/>
    <row r="905" s="82" customFormat="1"/>
    <row r="906" s="82" customFormat="1"/>
    <row r="907" s="82" customFormat="1"/>
    <row r="908" s="82" customFormat="1"/>
    <row r="909" s="82" customFormat="1"/>
    <row r="910" s="82" customFormat="1"/>
    <row r="911" s="82" customFormat="1"/>
    <row r="912" s="82" customFormat="1"/>
    <row r="913" s="82" customFormat="1"/>
    <row r="914" s="82" customFormat="1"/>
    <row r="915" s="82" customFormat="1"/>
    <row r="916" s="82" customFormat="1"/>
    <row r="917" s="82" customFormat="1"/>
    <row r="918" s="82" customFormat="1"/>
    <row r="919" s="82" customFormat="1"/>
    <row r="920" s="82" customFormat="1"/>
    <row r="921" s="82" customFormat="1"/>
    <row r="922" s="82" customFormat="1"/>
    <row r="923" s="82" customFormat="1"/>
    <row r="924" s="82" customFormat="1"/>
    <row r="925" s="82" customFormat="1"/>
    <row r="926" s="82" customFormat="1"/>
    <row r="927" s="82" customFormat="1"/>
    <row r="928" s="82" customFormat="1"/>
    <row r="929" s="82" customFormat="1"/>
    <row r="930" s="82" customFormat="1"/>
    <row r="931" s="82" customFormat="1"/>
    <row r="932" s="82" customFormat="1"/>
    <row r="933" s="82" customFormat="1"/>
    <row r="934" s="82" customFormat="1"/>
    <row r="935" s="82" customFormat="1"/>
    <row r="936" s="82" customFormat="1"/>
    <row r="937" s="82" customFormat="1"/>
    <row r="938" s="82" customFormat="1"/>
    <row r="939" s="82" customFormat="1"/>
    <row r="940" s="82" customFormat="1"/>
    <row r="941" s="82" customFormat="1"/>
    <row r="942" s="82" customFormat="1"/>
    <row r="943" s="82" customFormat="1"/>
    <row r="944" s="82" customFormat="1"/>
    <row r="945" s="82" customFormat="1"/>
    <row r="946" s="82" customFormat="1"/>
    <row r="947" s="82" customFormat="1"/>
    <row r="948" s="82" customFormat="1"/>
    <row r="949" s="82" customFormat="1"/>
    <row r="950" s="82" customFormat="1"/>
    <row r="951" s="82" customFormat="1"/>
    <row r="952" s="82" customFormat="1"/>
    <row r="953" s="82" customFormat="1"/>
    <row r="954" s="82" customFormat="1"/>
    <row r="955" s="82" customFormat="1"/>
    <row r="956" s="82" customFormat="1"/>
    <row r="957" s="82" customFormat="1"/>
    <row r="958" s="82" customFormat="1"/>
    <row r="959" s="82" customFormat="1"/>
    <row r="960" s="82" customFormat="1"/>
    <row r="961" s="82" customFormat="1"/>
    <row r="962" s="82" customFormat="1"/>
    <row r="963" s="82" customFormat="1"/>
    <row r="964" s="82" customFormat="1"/>
    <row r="965" s="82" customFormat="1"/>
    <row r="966" s="82" customFormat="1"/>
    <row r="967" s="82" customFormat="1"/>
    <row r="968" s="82" customFormat="1"/>
    <row r="969" s="82" customFormat="1"/>
    <row r="970" s="82" customFormat="1"/>
    <row r="971" s="82" customFormat="1"/>
    <row r="972" s="82" customFormat="1"/>
    <row r="973" s="82" customFormat="1"/>
    <row r="974" s="82" customFormat="1"/>
    <row r="975" s="82" customFormat="1"/>
    <row r="976" s="82" customFormat="1"/>
    <row r="977" s="82" customFormat="1"/>
    <row r="978" s="82" customFormat="1"/>
    <row r="979" s="82" customFormat="1"/>
    <row r="980" s="82" customFormat="1"/>
    <row r="981" s="82" customFormat="1"/>
    <row r="982" s="82" customFormat="1"/>
    <row r="983" s="82" customFormat="1"/>
    <row r="984" s="82" customFormat="1"/>
    <row r="985" s="82" customFormat="1"/>
    <row r="986" s="82" customFormat="1"/>
    <row r="987" s="82" customFormat="1"/>
    <row r="988" s="82" customFormat="1"/>
    <row r="989" s="82" customFormat="1"/>
    <row r="990" s="82" customFormat="1"/>
    <row r="991" s="82" customFormat="1"/>
    <row r="992" s="82" customFormat="1"/>
    <row r="993" s="82" customFormat="1"/>
    <row r="994" s="82" customFormat="1"/>
    <row r="995" s="82" customFormat="1"/>
    <row r="996" s="82" customFormat="1"/>
    <row r="997" s="82" customFormat="1"/>
    <row r="998" s="82" customFormat="1"/>
    <row r="999" s="82" customFormat="1"/>
    <row r="1000" s="82" customFormat="1"/>
  </sheetData>
  <autoFilter ref="A6:T6" xr:uid="{00000000-0001-0000-0B00-000000000000}">
    <filterColumn colId="0" showButton="0"/>
    <filterColumn colId="1" showButton="0"/>
    <filterColumn colId="3" showButton="0"/>
    <filterColumn colId="6" showButton="0"/>
    <filterColumn colId="7" showButton="0"/>
    <filterColumn colId="8" showButton="0"/>
    <filterColumn colId="10" showButton="0"/>
    <filterColumn colId="12" showButton="0"/>
  </autoFilter>
  <mergeCells count="2692">
    <mergeCell ref="K425:L425"/>
    <mergeCell ref="M425:N425"/>
    <mergeCell ref="G423:J423"/>
    <mergeCell ref="K423:L423"/>
    <mergeCell ref="M423:N423"/>
    <mergeCell ref="G424:J424"/>
    <mergeCell ref="K424:L424"/>
    <mergeCell ref="M424:N424"/>
    <mergeCell ref="G425:J425"/>
    <mergeCell ref="K388:L388"/>
    <mergeCell ref="M388:N388"/>
    <mergeCell ref="G386:J386"/>
    <mergeCell ref="K386:L386"/>
    <mergeCell ref="M386:N386"/>
    <mergeCell ref="G387:J387"/>
    <mergeCell ref="K387:L387"/>
    <mergeCell ref="M387:N387"/>
    <mergeCell ref="G388:J388"/>
    <mergeCell ref="K416:L416"/>
    <mergeCell ref="M416:N416"/>
    <mergeCell ref="G414:J414"/>
    <mergeCell ref="K414:L414"/>
    <mergeCell ref="M414:N414"/>
    <mergeCell ref="G415:J415"/>
    <mergeCell ref="K415:L415"/>
    <mergeCell ref="M415:N415"/>
    <mergeCell ref="G416:J416"/>
    <mergeCell ref="K419:L419"/>
    <mergeCell ref="M419:N419"/>
    <mergeCell ref="G417:J417"/>
    <mergeCell ref="K417:L417"/>
    <mergeCell ref="M417:N417"/>
    <mergeCell ref="G418:J418"/>
    <mergeCell ref="K418:L418"/>
    <mergeCell ref="M418:N418"/>
    <mergeCell ref="G419:J419"/>
    <mergeCell ref="G426:J426"/>
    <mergeCell ref="K426:L426"/>
    <mergeCell ref="M426:N426"/>
    <mergeCell ref="A321:C321"/>
    <mergeCell ref="D321:E321"/>
    <mergeCell ref="A322:C322"/>
    <mergeCell ref="D322:E322"/>
    <mergeCell ref="A323:C323"/>
    <mergeCell ref="D323:E323"/>
    <mergeCell ref="D324:E324"/>
    <mergeCell ref="A324:C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D331:E331"/>
    <mergeCell ref="A331:C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D338:E338"/>
    <mergeCell ref="A338:C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D345:E345"/>
    <mergeCell ref="A345:C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D352:E352"/>
    <mergeCell ref="A352:C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D359:E359"/>
    <mergeCell ref="A359:C359"/>
    <mergeCell ref="A360:C360"/>
    <mergeCell ref="D360:E360"/>
    <mergeCell ref="A361:C361"/>
    <mergeCell ref="D361:E361"/>
    <mergeCell ref="A362:C362"/>
    <mergeCell ref="D362:E362"/>
    <mergeCell ref="K422:L422"/>
    <mergeCell ref="M422:N422"/>
    <mergeCell ref="G420:J420"/>
    <mergeCell ref="K420:L420"/>
    <mergeCell ref="M420:N420"/>
    <mergeCell ref="G421:J421"/>
    <mergeCell ref="K421:L421"/>
    <mergeCell ref="M421:N421"/>
    <mergeCell ref="G422:J422"/>
    <mergeCell ref="K459:L459"/>
    <mergeCell ref="M459:N459"/>
    <mergeCell ref="G457:J457"/>
    <mergeCell ref="K457:L457"/>
    <mergeCell ref="M457:N457"/>
    <mergeCell ref="G458:J458"/>
    <mergeCell ref="K458:L458"/>
    <mergeCell ref="M458:N458"/>
    <mergeCell ref="G459:J459"/>
    <mergeCell ref="A412:C412"/>
    <mergeCell ref="D412:E412"/>
    <mergeCell ref="A413:C413"/>
    <mergeCell ref="D413:E413"/>
    <mergeCell ref="A414:C414"/>
    <mergeCell ref="D414:E414"/>
    <mergeCell ref="D415:E415"/>
    <mergeCell ref="A415:C415"/>
    <mergeCell ref="A416:C416"/>
    <mergeCell ref="D416:E416"/>
    <mergeCell ref="A417:C417"/>
    <mergeCell ref="D417:E417"/>
    <mergeCell ref="A418:C418"/>
    <mergeCell ref="D418:E418"/>
    <mergeCell ref="K429:L429"/>
    <mergeCell ref="M429:N429"/>
    <mergeCell ref="G427:J427"/>
    <mergeCell ref="K427:L427"/>
    <mergeCell ref="M427:N427"/>
    <mergeCell ref="G428:J428"/>
    <mergeCell ref="K428:L428"/>
    <mergeCell ref="M428:N428"/>
    <mergeCell ref="G429:J429"/>
    <mergeCell ref="K432:L432"/>
    <mergeCell ref="M432:N432"/>
    <mergeCell ref="G430:J430"/>
    <mergeCell ref="K430:L430"/>
    <mergeCell ref="M430:N430"/>
    <mergeCell ref="G431:J431"/>
    <mergeCell ref="K431:L431"/>
    <mergeCell ref="M431:N431"/>
    <mergeCell ref="G432:J432"/>
    <mergeCell ref="D426:E426"/>
    <mergeCell ref="A427:C427"/>
    <mergeCell ref="D427:E427"/>
    <mergeCell ref="A428:C428"/>
    <mergeCell ref="D428:E428"/>
    <mergeCell ref="D429:E429"/>
    <mergeCell ref="A429:C429"/>
    <mergeCell ref="A430:C430"/>
    <mergeCell ref="G460:J460"/>
    <mergeCell ref="K460:L460"/>
    <mergeCell ref="M460:N460"/>
    <mergeCell ref="K438:L438"/>
    <mergeCell ref="M438:N438"/>
    <mergeCell ref="G436:J436"/>
    <mergeCell ref="K436:L436"/>
    <mergeCell ref="M436:N436"/>
    <mergeCell ref="G437:J437"/>
    <mergeCell ref="K437:L437"/>
    <mergeCell ref="M437:N437"/>
    <mergeCell ref="G438:J438"/>
    <mergeCell ref="K441:L441"/>
    <mergeCell ref="M441:N441"/>
    <mergeCell ref="G439:J439"/>
    <mergeCell ref="K439:L439"/>
    <mergeCell ref="M439:N439"/>
    <mergeCell ref="G440:J440"/>
    <mergeCell ref="K440:L440"/>
    <mergeCell ref="M440:N440"/>
    <mergeCell ref="G441:J441"/>
    <mergeCell ref="K444:L444"/>
    <mergeCell ref="M444:N444"/>
    <mergeCell ref="G442:J442"/>
    <mergeCell ref="K442:L442"/>
    <mergeCell ref="M442:N442"/>
    <mergeCell ref="G443:J443"/>
    <mergeCell ref="K443:L443"/>
    <mergeCell ref="M443:N443"/>
    <mergeCell ref="G444:J444"/>
    <mergeCell ref="K447:L447"/>
    <mergeCell ref="M447:N447"/>
    <mergeCell ref="K446:L446"/>
    <mergeCell ref="M446:N446"/>
    <mergeCell ref="G447:J447"/>
    <mergeCell ref="K450:L450"/>
    <mergeCell ref="M450:N450"/>
    <mergeCell ref="G448:J448"/>
    <mergeCell ref="K448:L448"/>
    <mergeCell ref="M448:N448"/>
    <mergeCell ref="G449:J449"/>
    <mergeCell ref="K449:L449"/>
    <mergeCell ref="M449:N449"/>
    <mergeCell ref="G450:J450"/>
    <mergeCell ref="K453:L453"/>
    <mergeCell ref="M453:N453"/>
    <mergeCell ref="G451:J451"/>
    <mergeCell ref="K451:L451"/>
    <mergeCell ref="M451:N451"/>
    <mergeCell ref="G452:J452"/>
    <mergeCell ref="K452:L452"/>
    <mergeCell ref="M452:N452"/>
    <mergeCell ref="G453:J453"/>
    <mergeCell ref="M454:N454"/>
    <mergeCell ref="G455:J455"/>
    <mergeCell ref="K455:L455"/>
    <mergeCell ref="M455:N455"/>
    <mergeCell ref="G456:J456"/>
    <mergeCell ref="A370:C370"/>
    <mergeCell ref="D370:E370"/>
    <mergeCell ref="A371:C371"/>
    <mergeCell ref="D371:E371"/>
    <mergeCell ref="A372:C372"/>
    <mergeCell ref="D372:E372"/>
    <mergeCell ref="D373:E373"/>
    <mergeCell ref="A373:C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D380:E380"/>
    <mergeCell ref="A380:C380"/>
    <mergeCell ref="A381:C381"/>
    <mergeCell ref="G445:J445"/>
    <mergeCell ref="K445:L445"/>
    <mergeCell ref="M445:N445"/>
    <mergeCell ref="G446:J446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D387:E387"/>
    <mergeCell ref="A387:C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D394:E394"/>
    <mergeCell ref="A394:C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D401:E401"/>
    <mergeCell ref="A401:C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D408:E408"/>
    <mergeCell ref="A408:C408"/>
    <mergeCell ref="A409:C409"/>
    <mergeCell ref="D409:E409"/>
    <mergeCell ref="A410:C410"/>
    <mergeCell ref="D410:E410"/>
    <mergeCell ref="A411:C411"/>
    <mergeCell ref="D411:E411"/>
    <mergeCell ref="K469:L469"/>
    <mergeCell ref="M469:N469"/>
    <mergeCell ref="G467:J467"/>
    <mergeCell ref="K467:L467"/>
    <mergeCell ref="M467:N467"/>
    <mergeCell ref="G468:J468"/>
    <mergeCell ref="K468:L468"/>
    <mergeCell ref="M468:N468"/>
    <mergeCell ref="G469:J469"/>
    <mergeCell ref="A419:C419"/>
    <mergeCell ref="D419:E419"/>
    <mergeCell ref="A420:C420"/>
    <mergeCell ref="D420:E420"/>
    <mergeCell ref="A421:C421"/>
    <mergeCell ref="D421:E421"/>
    <mergeCell ref="D422:E422"/>
    <mergeCell ref="A422:C422"/>
    <mergeCell ref="A423:C423"/>
    <mergeCell ref="D423:E423"/>
    <mergeCell ref="A424:C424"/>
    <mergeCell ref="D424:E424"/>
    <mergeCell ref="A425:C425"/>
    <mergeCell ref="D425:E425"/>
    <mergeCell ref="A426:C426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D436:E436"/>
    <mergeCell ref="A436:C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D443:E443"/>
    <mergeCell ref="A443:C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D464:E464"/>
    <mergeCell ref="A464:C464"/>
    <mergeCell ref="A465:C465"/>
    <mergeCell ref="D465:E465"/>
    <mergeCell ref="A448:C448"/>
    <mergeCell ref="D448:E448"/>
    <mergeCell ref="A449:C449"/>
    <mergeCell ref="D449:E449"/>
    <mergeCell ref="D450:E450"/>
    <mergeCell ref="A450:C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K514:L514"/>
    <mergeCell ref="M514:N514"/>
    <mergeCell ref="G512:J512"/>
    <mergeCell ref="K512:L512"/>
    <mergeCell ref="M512:N512"/>
    <mergeCell ref="G513:J513"/>
    <mergeCell ref="K513:L513"/>
    <mergeCell ref="M513:N513"/>
    <mergeCell ref="G514:J514"/>
    <mergeCell ref="K435:L435"/>
    <mergeCell ref="M435:N435"/>
    <mergeCell ref="G433:J433"/>
    <mergeCell ref="K433:L433"/>
    <mergeCell ref="M433:N433"/>
    <mergeCell ref="G434:J434"/>
    <mergeCell ref="K434:L434"/>
    <mergeCell ref="M434:N434"/>
    <mergeCell ref="G435:J435"/>
    <mergeCell ref="K463:L463"/>
    <mergeCell ref="M463:N463"/>
    <mergeCell ref="G461:J461"/>
    <mergeCell ref="K461:L461"/>
    <mergeCell ref="M461:N461"/>
    <mergeCell ref="G462:J462"/>
    <mergeCell ref="K462:L462"/>
    <mergeCell ref="M462:N462"/>
    <mergeCell ref="G463:J463"/>
    <mergeCell ref="K466:L466"/>
    <mergeCell ref="K456:L456"/>
    <mergeCell ref="M456:N456"/>
    <mergeCell ref="G454:J454"/>
    <mergeCell ref="K454:L454"/>
    <mergeCell ref="M466:N466"/>
    <mergeCell ref="G464:J464"/>
    <mergeCell ref="K464:L464"/>
    <mergeCell ref="M464:N464"/>
    <mergeCell ref="G465:J465"/>
    <mergeCell ref="K465:L465"/>
    <mergeCell ref="M465:N465"/>
    <mergeCell ref="G466:J466"/>
    <mergeCell ref="G515:J515"/>
    <mergeCell ref="K515:L515"/>
    <mergeCell ref="M515:N515"/>
    <mergeCell ref="K493:L493"/>
    <mergeCell ref="M493:N493"/>
    <mergeCell ref="G491:J491"/>
    <mergeCell ref="K491:L491"/>
    <mergeCell ref="M491:N491"/>
    <mergeCell ref="G492:J492"/>
    <mergeCell ref="K492:L492"/>
    <mergeCell ref="M492:N492"/>
    <mergeCell ref="G493:J493"/>
    <mergeCell ref="K496:L496"/>
    <mergeCell ref="M496:N496"/>
    <mergeCell ref="G494:J494"/>
    <mergeCell ref="K494:L494"/>
    <mergeCell ref="M494:N494"/>
    <mergeCell ref="G495:J495"/>
    <mergeCell ref="K495:L495"/>
    <mergeCell ref="M495:N495"/>
    <mergeCell ref="G496:J496"/>
    <mergeCell ref="K499:L499"/>
    <mergeCell ref="M499:N499"/>
    <mergeCell ref="G497:J497"/>
    <mergeCell ref="G510:J510"/>
    <mergeCell ref="K510:L510"/>
    <mergeCell ref="M510:N510"/>
    <mergeCell ref="G511:J511"/>
    <mergeCell ref="K497:L497"/>
    <mergeCell ref="M497:N497"/>
    <mergeCell ref="G498:J498"/>
    <mergeCell ref="K498:L498"/>
    <mergeCell ref="M498:N498"/>
    <mergeCell ref="G499:J499"/>
    <mergeCell ref="K502:L502"/>
    <mergeCell ref="M502:N502"/>
    <mergeCell ref="G500:J500"/>
    <mergeCell ref="K500:L500"/>
    <mergeCell ref="M500:N500"/>
    <mergeCell ref="G501:J501"/>
    <mergeCell ref="K501:L501"/>
    <mergeCell ref="M501:N501"/>
    <mergeCell ref="G502:J502"/>
    <mergeCell ref="K505:L505"/>
    <mergeCell ref="M505:N505"/>
    <mergeCell ref="G503:J503"/>
    <mergeCell ref="K503:L503"/>
    <mergeCell ref="M503:N503"/>
    <mergeCell ref="G504:J504"/>
    <mergeCell ref="K504:L504"/>
    <mergeCell ref="M504:N504"/>
    <mergeCell ref="G505:J505"/>
    <mergeCell ref="M525:N525"/>
    <mergeCell ref="G526:J526"/>
    <mergeCell ref="K526:L526"/>
    <mergeCell ref="M526:N526"/>
    <mergeCell ref="G527:J527"/>
    <mergeCell ref="K490:L490"/>
    <mergeCell ref="M490:N490"/>
    <mergeCell ref="G488:J488"/>
    <mergeCell ref="K488:L488"/>
    <mergeCell ref="M488:N488"/>
    <mergeCell ref="G489:J489"/>
    <mergeCell ref="K489:L489"/>
    <mergeCell ref="M489:N489"/>
    <mergeCell ref="G490:J490"/>
    <mergeCell ref="K518:L518"/>
    <mergeCell ref="M518:N518"/>
    <mergeCell ref="G516:J516"/>
    <mergeCell ref="K516:L516"/>
    <mergeCell ref="M516:N516"/>
    <mergeCell ref="G517:J517"/>
    <mergeCell ref="K517:L517"/>
    <mergeCell ref="M517:N517"/>
    <mergeCell ref="G518:J518"/>
    <mergeCell ref="K521:L521"/>
    <mergeCell ref="M521:N521"/>
    <mergeCell ref="G519:J519"/>
    <mergeCell ref="K519:L519"/>
    <mergeCell ref="M519:N519"/>
    <mergeCell ref="K508:L508"/>
    <mergeCell ref="M508:N508"/>
    <mergeCell ref="G506:J506"/>
    <mergeCell ref="K506:L506"/>
    <mergeCell ref="G528:J528"/>
    <mergeCell ref="K528:L528"/>
    <mergeCell ref="M528:N528"/>
    <mergeCell ref="K472:L472"/>
    <mergeCell ref="M472:N472"/>
    <mergeCell ref="G470:J470"/>
    <mergeCell ref="K470:L470"/>
    <mergeCell ref="M470:N470"/>
    <mergeCell ref="G471:J471"/>
    <mergeCell ref="K471:L471"/>
    <mergeCell ref="M471:N471"/>
    <mergeCell ref="G472:J472"/>
    <mergeCell ref="K475:L475"/>
    <mergeCell ref="M475:N475"/>
    <mergeCell ref="G473:J473"/>
    <mergeCell ref="K473:L473"/>
    <mergeCell ref="M473:N473"/>
    <mergeCell ref="G474:J474"/>
    <mergeCell ref="K474:L474"/>
    <mergeCell ref="M474:N474"/>
    <mergeCell ref="G475:J475"/>
    <mergeCell ref="K478:L478"/>
    <mergeCell ref="M478:N478"/>
    <mergeCell ref="G476:J476"/>
    <mergeCell ref="K476:L476"/>
    <mergeCell ref="M476:N476"/>
    <mergeCell ref="G477:J477"/>
    <mergeCell ref="K477:L477"/>
    <mergeCell ref="K527:L527"/>
    <mergeCell ref="M527:N527"/>
    <mergeCell ref="G525:J525"/>
    <mergeCell ref="K525:L525"/>
    <mergeCell ref="M477:N477"/>
    <mergeCell ref="G478:J478"/>
    <mergeCell ref="K481:L481"/>
    <mergeCell ref="M481:N481"/>
    <mergeCell ref="G479:J479"/>
    <mergeCell ref="K479:L479"/>
    <mergeCell ref="M479:N479"/>
    <mergeCell ref="G480:J480"/>
    <mergeCell ref="K480:L480"/>
    <mergeCell ref="M480:N480"/>
    <mergeCell ref="G481:J481"/>
    <mergeCell ref="K484:L484"/>
    <mergeCell ref="M484:N484"/>
    <mergeCell ref="G482:J482"/>
    <mergeCell ref="K482:L482"/>
    <mergeCell ref="M482:N482"/>
    <mergeCell ref="G483:J483"/>
    <mergeCell ref="K483:L483"/>
    <mergeCell ref="M483:N483"/>
    <mergeCell ref="G484:J484"/>
    <mergeCell ref="K487:L487"/>
    <mergeCell ref="M487:N487"/>
    <mergeCell ref="G485:J485"/>
    <mergeCell ref="K485:L485"/>
    <mergeCell ref="M485:N485"/>
    <mergeCell ref="G486:J486"/>
    <mergeCell ref="K486:L486"/>
    <mergeCell ref="M486:N486"/>
    <mergeCell ref="G487:J487"/>
    <mergeCell ref="K524:L524"/>
    <mergeCell ref="M524:N524"/>
    <mergeCell ref="G522:J522"/>
    <mergeCell ref="K522:L522"/>
    <mergeCell ref="M522:N522"/>
    <mergeCell ref="G523:J523"/>
    <mergeCell ref="K523:L523"/>
    <mergeCell ref="M523:N523"/>
    <mergeCell ref="G524:J524"/>
    <mergeCell ref="G520:J520"/>
    <mergeCell ref="K520:L520"/>
    <mergeCell ref="M520:N520"/>
    <mergeCell ref="G521:J521"/>
    <mergeCell ref="M506:N506"/>
    <mergeCell ref="G507:J507"/>
    <mergeCell ref="K507:L507"/>
    <mergeCell ref="M507:N507"/>
    <mergeCell ref="G508:J508"/>
    <mergeCell ref="K511:L511"/>
    <mergeCell ref="M511:N511"/>
    <mergeCell ref="G509:J509"/>
    <mergeCell ref="K509:L509"/>
    <mergeCell ref="M509:N509"/>
    <mergeCell ref="K217:L217"/>
    <mergeCell ref="M217:N217"/>
    <mergeCell ref="G215:J215"/>
    <mergeCell ref="K215:L215"/>
    <mergeCell ref="M215:N215"/>
    <mergeCell ref="G216:J216"/>
    <mergeCell ref="K216:L216"/>
    <mergeCell ref="M216:N216"/>
    <mergeCell ref="G217:J217"/>
    <mergeCell ref="K220:L220"/>
    <mergeCell ref="M220:N220"/>
    <mergeCell ref="G218:J218"/>
    <mergeCell ref="K218:L218"/>
    <mergeCell ref="M218:N218"/>
    <mergeCell ref="G219:J219"/>
    <mergeCell ref="K219:L219"/>
    <mergeCell ref="M219:N219"/>
    <mergeCell ref="G220:J220"/>
    <mergeCell ref="K223:L223"/>
    <mergeCell ref="M223:N223"/>
    <mergeCell ref="G221:J221"/>
    <mergeCell ref="K221:L221"/>
    <mergeCell ref="M221:N221"/>
    <mergeCell ref="G222:J222"/>
    <mergeCell ref="K222:L222"/>
    <mergeCell ref="M222:N222"/>
    <mergeCell ref="G223:J223"/>
    <mergeCell ref="K226:L226"/>
    <mergeCell ref="M226:N226"/>
    <mergeCell ref="G224:J224"/>
    <mergeCell ref="K224:L224"/>
    <mergeCell ref="M224:N224"/>
    <mergeCell ref="G225:J225"/>
    <mergeCell ref="K225:L225"/>
    <mergeCell ref="M225:N225"/>
    <mergeCell ref="G226:J226"/>
    <mergeCell ref="M236:N236"/>
    <mergeCell ref="G237:J237"/>
    <mergeCell ref="K237:L237"/>
    <mergeCell ref="M237:N237"/>
    <mergeCell ref="G238:J238"/>
    <mergeCell ref="K229:L229"/>
    <mergeCell ref="M229:N229"/>
    <mergeCell ref="G227:J227"/>
    <mergeCell ref="K227:L227"/>
    <mergeCell ref="M227:N227"/>
    <mergeCell ref="G228:J228"/>
    <mergeCell ref="K228:L228"/>
    <mergeCell ref="M228:N228"/>
    <mergeCell ref="G229:J229"/>
    <mergeCell ref="K232:L232"/>
    <mergeCell ref="M232:N232"/>
    <mergeCell ref="G230:J230"/>
    <mergeCell ref="K230:L230"/>
    <mergeCell ref="M230:N230"/>
    <mergeCell ref="G231:J231"/>
    <mergeCell ref="K231:L231"/>
    <mergeCell ref="M231:N231"/>
    <mergeCell ref="G232:J232"/>
    <mergeCell ref="A191:C191"/>
    <mergeCell ref="D191:E191"/>
    <mergeCell ref="A192:C192"/>
    <mergeCell ref="D192:E192"/>
    <mergeCell ref="A193:C193"/>
    <mergeCell ref="D193:E193"/>
    <mergeCell ref="D194:E194"/>
    <mergeCell ref="A194:C194"/>
    <mergeCell ref="A195:C195"/>
    <mergeCell ref="D195:E195"/>
    <mergeCell ref="A196:C196"/>
    <mergeCell ref="D196:E196"/>
    <mergeCell ref="A197:C197"/>
    <mergeCell ref="D197:E197"/>
    <mergeCell ref="K208:L208"/>
    <mergeCell ref="M208:N208"/>
    <mergeCell ref="G206:J206"/>
    <mergeCell ref="K206:L206"/>
    <mergeCell ref="M206:N206"/>
    <mergeCell ref="G207:J207"/>
    <mergeCell ref="K207:L207"/>
    <mergeCell ref="M207:N207"/>
    <mergeCell ref="G208:J208"/>
    <mergeCell ref="K204:L204"/>
    <mergeCell ref="M204:N204"/>
    <mergeCell ref="G202:J202"/>
    <mergeCell ref="K202:L202"/>
    <mergeCell ref="M202:N202"/>
    <mergeCell ref="G203:J203"/>
    <mergeCell ref="K203:L203"/>
    <mergeCell ref="M203:N203"/>
    <mergeCell ref="G204:J204"/>
    <mergeCell ref="A250:C250"/>
    <mergeCell ref="D250:E250"/>
    <mergeCell ref="K252:L252"/>
    <mergeCell ref="K211:L211"/>
    <mergeCell ref="M211:N211"/>
    <mergeCell ref="G209:J209"/>
    <mergeCell ref="K209:L209"/>
    <mergeCell ref="M209:N209"/>
    <mergeCell ref="G210:J210"/>
    <mergeCell ref="K210:L210"/>
    <mergeCell ref="M210:N210"/>
    <mergeCell ref="G211:J211"/>
    <mergeCell ref="G239:J239"/>
    <mergeCell ref="K239:L239"/>
    <mergeCell ref="M239:N239"/>
    <mergeCell ref="D240:E240"/>
    <mergeCell ref="G240:J240"/>
    <mergeCell ref="K240:L240"/>
    <mergeCell ref="M240:N240"/>
    <mergeCell ref="K235:L235"/>
    <mergeCell ref="M235:N235"/>
    <mergeCell ref="G233:J233"/>
    <mergeCell ref="K233:L233"/>
    <mergeCell ref="M233:N233"/>
    <mergeCell ref="G234:J234"/>
    <mergeCell ref="K234:L234"/>
    <mergeCell ref="M234:N234"/>
    <mergeCell ref="G235:J235"/>
    <mergeCell ref="K238:L238"/>
    <mergeCell ref="M238:N238"/>
    <mergeCell ref="G236:J236"/>
    <mergeCell ref="K236:L236"/>
    <mergeCell ref="A240:C240"/>
    <mergeCell ref="A241:C241"/>
    <mergeCell ref="D241:E241"/>
    <mergeCell ref="K241:L241"/>
    <mergeCell ref="M241:N241"/>
    <mergeCell ref="A242:C242"/>
    <mergeCell ref="D242:E242"/>
    <mergeCell ref="K242:L242"/>
    <mergeCell ref="M242:N242"/>
    <mergeCell ref="K243:L243"/>
    <mergeCell ref="M243:N243"/>
    <mergeCell ref="K244:L244"/>
    <mergeCell ref="M244:N244"/>
    <mergeCell ref="M245:N245"/>
    <mergeCell ref="G241:J241"/>
    <mergeCell ref="G242:J242"/>
    <mergeCell ref="G243:J243"/>
    <mergeCell ref="G244:J244"/>
    <mergeCell ref="G245:J245"/>
    <mergeCell ref="K254:L254"/>
    <mergeCell ref="K255:L255"/>
    <mergeCell ref="M255:N255"/>
    <mergeCell ref="K245:L245"/>
    <mergeCell ref="K246:L246"/>
    <mergeCell ref="K247:L247"/>
    <mergeCell ref="K248:L248"/>
    <mergeCell ref="K249:L249"/>
    <mergeCell ref="K250:L250"/>
    <mergeCell ref="K251:L251"/>
    <mergeCell ref="G248:J248"/>
    <mergeCell ref="G249:J249"/>
    <mergeCell ref="G250:J250"/>
    <mergeCell ref="G251:J251"/>
    <mergeCell ref="G252:J252"/>
    <mergeCell ref="G253:J253"/>
    <mergeCell ref="G254:J254"/>
    <mergeCell ref="G255:J255"/>
    <mergeCell ref="M254:N254"/>
    <mergeCell ref="M246:N246"/>
    <mergeCell ref="M247:N247"/>
    <mergeCell ref="M248:N248"/>
    <mergeCell ref="M249:N249"/>
    <mergeCell ref="M250:N250"/>
    <mergeCell ref="M251:N251"/>
    <mergeCell ref="M252:N252"/>
    <mergeCell ref="G246:J246"/>
    <mergeCell ref="G247:J247"/>
    <mergeCell ref="M253:N253"/>
    <mergeCell ref="K253:L253"/>
    <mergeCell ref="G256:J256"/>
    <mergeCell ref="K256:L256"/>
    <mergeCell ref="M256:N256"/>
    <mergeCell ref="G257:J257"/>
    <mergeCell ref="K257:L257"/>
    <mergeCell ref="M257:N257"/>
    <mergeCell ref="K260:L260"/>
    <mergeCell ref="M260:N260"/>
    <mergeCell ref="G258:J258"/>
    <mergeCell ref="K258:L258"/>
    <mergeCell ref="M258:N258"/>
    <mergeCell ref="G259:J259"/>
    <mergeCell ref="K259:L259"/>
    <mergeCell ref="M259:N259"/>
    <mergeCell ref="G260:J260"/>
    <mergeCell ref="K263:L263"/>
    <mergeCell ref="M263:N263"/>
    <mergeCell ref="G261:J261"/>
    <mergeCell ref="K261:L261"/>
    <mergeCell ref="M261:N261"/>
    <mergeCell ref="G262:J262"/>
    <mergeCell ref="K262:L262"/>
    <mergeCell ref="M262:N262"/>
    <mergeCell ref="G263:J263"/>
    <mergeCell ref="K266:L266"/>
    <mergeCell ref="M266:N266"/>
    <mergeCell ref="G264:J264"/>
    <mergeCell ref="K264:L264"/>
    <mergeCell ref="M264:N264"/>
    <mergeCell ref="G265:J265"/>
    <mergeCell ref="K265:L265"/>
    <mergeCell ref="M265:N265"/>
    <mergeCell ref="G266:J266"/>
    <mergeCell ref="A265:C265"/>
    <mergeCell ref="D265:E265"/>
    <mergeCell ref="A266:C266"/>
    <mergeCell ref="D266:E266"/>
    <mergeCell ref="A267:C267"/>
    <mergeCell ref="D267:E267"/>
    <mergeCell ref="D268:E268"/>
    <mergeCell ref="A268:C268"/>
    <mergeCell ref="A264:C264"/>
    <mergeCell ref="D264:E264"/>
    <mergeCell ref="A269:C269"/>
    <mergeCell ref="D269:E269"/>
    <mergeCell ref="A270:C270"/>
    <mergeCell ref="D270:E270"/>
    <mergeCell ref="A271:C271"/>
    <mergeCell ref="D271:E271"/>
    <mergeCell ref="K278:L278"/>
    <mergeCell ref="M278:N278"/>
    <mergeCell ref="G276:J276"/>
    <mergeCell ref="K276:L276"/>
    <mergeCell ref="M276:N276"/>
    <mergeCell ref="G277:J277"/>
    <mergeCell ref="K277:L277"/>
    <mergeCell ref="M277:N277"/>
    <mergeCell ref="G278:J278"/>
    <mergeCell ref="K281:L281"/>
    <mergeCell ref="M281:N281"/>
    <mergeCell ref="G279:J279"/>
    <mergeCell ref="K279:L279"/>
    <mergeCell ref="M279:N279"/>
    <mergeCell ref="G280:J280"/>
    <mergeCell ref="K280:L280"/>
    <mergeCell ref="M280:N280"/>
    <mergeCell ref="G281:J281"/>
    <mergeCell ref="G269:J269"/>
    <mergeCell ref="K272:L272"/>
    <mergeCell ref="M272:N272"/>
    <mergeCell ref="G270:J270"/>
    <mergeCell ref="K270:L270"/>
    <mergeCell ref="M270:N270"/>
    <mergeCell ref="G271:J271"/>
    <mergeCell ref="K271:L271"/>
    <mergeCell ref="K284:L284"/>
    <mergeCell ref="M284:N284"/>
    <mergeCell ref="G282:J282"/>
    <mergeCell ref="K282:L282"/>
    <mergeCell ref="M282:N282"/>
    <mergeCell ref="G283:J283"/>
    <mergeCell ref="K283:L283"/>
    <mergeCell ref="M283:N283"/>
    <mergeCell ref="G284:J284"/>
    <mergeCell ref="K287:L287"/>
    <mergeCell ref="M287:N287"/>
    <mergeCell ref="G285:J285"/>
    <mergeCell ref="K285:L285"/>
    <mergeCell ref="M285:N285"/>
    <mergeCell ref="G286:J286"/>
    <mergeCell ref="K286:L286"/>
    <mergeCell ref="M286:N286"/>
    <mergeCell ref="G287:J287"/>
    <mergeCell ref="K290:L290"/>
    <mergeCell ref="M290:N290"/>
    <mergeCell ref="G288:J288"/>
    <mergeCell ref="K288:L288"/>
    <mergeCell ref="M288:N288"/>
    <mergeCell ref="G289:J289"/>
    <mergeCell ref="K289:L289"/>
    <mergeCell ref="M289:N289"/>
    <mergeCell ref="G290:J290"/>
    <mergeCell ref="K293:L293"/>
    <mergeCell ref="M293:N293"/>
    <mergeCell ref="G291:J291"/>
    <mergeCell ref="K291:L291"/>
    <mergeCell ref="M291:N291"/>
    <mergeCell ref="G292:J292"/>
    <mergeCell ref="K292:L292"/>
    <mergeCell ref="M292:N292"/>
    <mergeCell ref="G293:J293"/>
    <mergeCell ref="K296:L296"/>
    <mergeCell ref="M296:N296"/>
    <mergeCell ref="G294:J294"/>
    <mergeCell ref="K294:L294"/>
    <mergeCell ref="M294:N294"/>
    <mergeCell ref="G295:J295"/>
    <mergeCell ref="K295:L295"/>
    <mergeCell ref="M295:N295"/>
    <mergeCell ref="G296:J296"/>
    <mergeCell ref="K299:L299"/>
    <mergeCell ref="M299:N299"/>
    <mergeCell ref="G297:J297"/>
    <mergeCell ref="K297:L297"/>
    <mergeCell ref="M297:N297"/>
    <mergeCell ref="G298:J298"/>
    <mergeCell ref="K298:L298"/>
    <mergeCell ref="M298:N298"/>
    <mergeCell ref="G299:J299"/>
    <mergeCell ref="K302:L302"/>
    <mergeCell ref="M302:N302"/>
    <mergeCell ref="G300:J300"/>
    <mergeCell ref="K300:L300"/>
    <mergeCell ref="M300:N300"/>
    <mergeCell ref="G301:J301"/>
    <mergeCell ref="K301:L301"/>
    <mergeCell ref="M301:N301"/>
    <mergeCell ref="G302:J302"/>
    <mergeCell ref="K305:L305"/>
    <mergeCell ref="M305:N305"/>
    <mergeCell ref="G303:J303"/>
    <mergeCell ref="K303:L303"/>
    <mergeCell ref="M303:N303"/>
    <mergeCell ref="G304:J304"/>
    <mergeCell ref="K304:L304"/>
    <mergeCell ref="M304:N304"/>
    <mergeCell ref="G305:J305"/>
    <mergeCell ref="K308:L308"/>
    <mergeCell ref="M308:N308"/>
    <mergeCell ref="G306:J306"/>
    <mergeCell ref="K306:L306"/>
    <mergeCell ref="M306:N306"/>
    <mergeCell ref="G307:J307"/>
    <mergeCell ref="K307:L307"/>
    <mergeCell ref="M307:N307"/>
    <mergeCell ref="G308:J308"/>
    <mergeCell ref="K311:L311"/>
    <mergeCell ref="M311:N311"/>
    <mergeCell ref="G309:J309"/>
    <mergeCell ref="K309:L309"/>
    <mergeCell ref="M309:N309"/>
    <mergeCell ref="G310:J310"/>
    <mergeCell ref="K310:L310"/>
    <mergeCell ref="M310:N310"/>
    <mergeCell ref="G311:J311"/>
    <mergeCell ref="K314:L314"/>
    <mergeCell ref="M314:N314"/>
    <mergeCell ref="G312:J312"/>
    <mergeCell ref="K312:L312"/>
    <mergeCell ref="M312:N312"/>
    <mergeCell ref="G313:J313"/>
    <mergeCell ref="K313:L313"/>
    <mergeCell ref="M313:N313"/>
    <mergeCell ref="G314:J314"/>
    <mergeCell ref="K317:L317"/>
    <mergeCell ref="M317:N317"/>
    <mergeCell ref="G315:J315"/>
    <mergeCell ref="K315:L315"/>
    <mergeCell ref="M315:N315"/>
    <mergeCell ref="G316:J316"/>
    <mergeCell ref="K316:L316"/>
    <mergeCell ref="M316:N316"/>
    <mergeCell ref="G317:J317"/>
    <mergeCell ref="K320:L320"/>
    <mergeCell ref="M320:N320"/>
    <mergeCell ref="G318:J318"/>
    <mergeCell ref="K318:L318"/>
    <mergeCell ref="M318:N318"/>
    <mergeCell ref="G319:J319"/>
    <mergeCell ref="K319:L319"/>
    <mergeCell ref="M319:N319"/>
    <mergeCell ref="G320:J320"/>
    <mergeCell ref="A272:C272"/>
    <mergeCell ref="D272:E272"/>
    <mergeCell ref="A273:C273"/>
    <mergeCell ref="D273:E273"/>
    <mergeCell ref="A274:C274"/>
    <mergeCell ref="D274:E274"/>
    <mergeCell ref="D275:E275"/>
    <mergeCell ref="A275:C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D282:E282"/>
    <mergeCell ref="A282:C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D289:E289"/>
    <mergeCell ref="A289:C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D296:E296"/>
    <mergeCell ref="A296:C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D303:E303"/>
    <mergeCell ref="A303:C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514:C514"/>
    <mergeCell ref="D514:E514"/>
    <mergeCell ref="A515:C515"/>
    <mergeCell ref="D515:E515"/>
    <mergeCell ref="A516:C516"/>
    <mergeCell ref="D516:E516"/>
    <mergeCell ref="D310:E310"/>
    <mergeCell ref="A310:C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D317:E317"/>
    <mergeCell ref="A317:C317"/>
    <mergeCell ref="A318:C318"/>
    <mergeCell ref="D318:E318"/>
    <mergeCell ref="A466:C466"/>
    <mergeCell ref="D466:E466"/>
    <mergeCell ref="A467:C467"/>
    <mergeCell ref="D467:E467"/>
    <mergeCell ref="D457:E457"/>
    <mergeCell ref="A457:C457"/>
    <mergeCell ref="A458:C458"/>
    <mergeCell ref="D458:E458"/>
    <mergeCell ref="A530:C530"/>
    <mergeCell ref="D530:E530"/>
    <mergeCell ref="A531:C531"/>
    <mergeCell ref="D531:E531"/>
    <mergeCell ref="A532:C532"/>
    <mergeCell ref="D532:E532"/>
    <mergeCell ref="A319:C319"/>
    <mergeCell ref="D319:E319"/>
    <mergeCell ref="A320:C320"/>
    <mergeCell ref="D320:E320"/>
    <mergeCell ref="A517:C517"/>
    <mergeCell ref="D517:E517"/>
    <mergeCell ref="A518:C518"/>
    <mergeCell ref="D518:E518"/>
    <mergeCell ref="A519:C519"/>
    <mergeCell ref="D519:E519"/>
    <mergeCell ref="D520:E520"/>
    <mergeCell ref="A520:C520"/>
    <mergeCell ref="A521:C521"/>
    <mergeCell ref="D521:E521"/>
    <mergeCell ref="A522:C522"/>
    <mergeCell ref="D522:E522"/>
    <mergeCell ref="A523:C523"/>
    <mergeCell ref="D523:E523"/>
    <mergeCell ref="A510:C510"/>
    <mergeCell ref="D510:E510"/>
    <mergeCell ref="A511:C511"/>
    <mergeCell ref="D511:E511"/>
    <mergeCell ref="A512:C512"/>
    <mergeCell ref="D512:E512"/>
    <mergeCell ref="D513:E513"/>
    <mergeCell ref="A513:C513"/>
    <mergeCell ref="A535:C535"/>
    <mergeCell ref="D535:E535"/>
    <mergeCell ref="A536:C536"/>
    <mergeCell ref="D536:E536"/>
    <mergeCell ref="A537:C537"/>
    <mergeCell ref="D537:E537"/>
    <mergeCell ref="A243:C243"/>
    <mergeCell ref="D243:E243"/>
    <mergeCell ref="A244:C244"/>
    <mergeCell ref="D244:E244"/>
    <mergeCell ref="A245:C245"/>
    <mergeCell ref="D245:E245"/>
    <mergeCell ref="D246:E246"/>
    <mergeCell ref="A246:C246"/>
    <mergeCell ref="A247:C247"/>
    <mergeCell ref="D247:E247"/>
    <mergeCell ref="A248:C248"/>
    <mergeCell ref="D248:E248"/>
    <mergeCell ref="A249:C249"/>
    <mergeCell ref="D249:E249"/>
    <mergeCell ref="A251:C251"/>
    <mergeCell ref="D251:E251"/>
    <mergeCell ref="A252:C252"/>
    <mergeCell ref="D252:E252"/>
    <mergeCell ref="A253:C253"/>
    <mergeCell ref="D253:E253"/>
    <mergeCell ref="D254:E254"/>
    <mergeCell ref="A254:C254"/>
    <mergeCell ref="A524:C524"/>
    <mergeCell ref="D524:E524"/>
    <mergeCell ref="A525:C525"/>
    <mergeCell ref="D525:E525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D261:E261"/>
    <mergeCell ref="A261:C261"/>
    <mergeCell ref="A262:C262"/>
    <mergeCell ref="D262:E262"/>
    <mergeCell ref="A263:C263"/>
    <mergeCell ref="D263:E263"/>
    <mergeCell ref="A541:C541"/>
    <mergeCell ref="A542:C542"/>
    <mergeCell ref="D542:E542"/>
    <mergeCell ref="A538:C538"/>
    <mergeCell ref="D538:E538"/>
    <mergeCell ref="A539:C539"/>
    <mergeCell ref="D539:E539"/>
    <mergeCell ref="A540:C540"/>
    <mergeCell ref="D540:E540"/>
    <mergeCell ref="D541:E541"/>
    <mergeCell ref="K540:L540"/>
    <mergeCell ref="M540:N540"/>
    <mergeCell ref="G538:J538"/>
    <mergeCell ref="K538:L538"/>
    <mergeCell ref="M538:N538"/>
    <mergeCell ref="G539:J539"/>
    <mergeCell ref="K539:L539"/>
    <mergeCell ref="M539:N539"/>
    <mergeCell ref="G540:J540"/>
    <mergeCell ref="G541:J541"/>
    <mergeCell ref="K541:L541"/>
    <mergeCell ref="M541:N541"/>
    <mergeCell ref="G542:J542"/>
    <mergeCell ref="K542:L542"/>
    <mergeCell ref="M542:N542"/>
    <mergeCell ref="D482:E482"/>
    <mergeCell ref="A483:C483"/>
    <mergeCell ref="K531:L531"/>
    <mergeCell ref="M531:N531"/>
    <mergeCell ref="G529:J529"/>
    <mergeCell ref="K529:L529"/>
    <mergeCell ref="M529:N529"/>
    <mergeCell ref="G530:J530"/>
    <mergeCell ref="K530:L530"/>
    <mergeCell ref="M530:N530"/>
    <mergeCell ref="G531:J531"/>
    <mergeCell ref="K534:L534"/>
    <mergeCell ref="M534:N534"/>
    <mergeCell ref="G532:J532"/>
    <mergeCell ref="K532:L532"/>
    <mergeCell ref="M532:N532"/>
    <mergeCell ref="G533:J533"/>
    <mergeCell ref="K533:L533"/>
    <mergeCell ref="M533:N533"/>
    <mergeCell ref="G534:J534"/>
    <mergeCell ref="A533:C533"/>
    <mergeCell ref="D533:E533"/>
    <mergeCell ref="D534:E534"/>
    <mergeCell ref="A534:C534"/>
    <mergeCell ref="A526:C526"/>
    <mergeCell ref="D526:E526"/>
    <mergeCell ref="D527:E527"/>
    <mergeCell ref="A527:C527"/>
    <mergeCell ref="A528:C528"/>
    <mergeCell ref="D528:E528"/>
    <mergeCell ref="A529:C529"/>
    <mergeCell ref="D529:E529"/>
    <mergeCell ref="A491:C491"/>
    <mergeCell ref="D491:E491"/>
    <mergeCell ref="A543:N543"/>
    <mergeCell ref="A468:C468"/>
    <mergeCell ref="D468:E468"/>
    <mergeCell ref="A469:C469"/>
    <mergeCell ref="D469:E469"/>
    <mergeCell ref="A470:C470"/>
    <mergeCell ref="D470:E470"/>
    <mergeCell ref="D471:E471"/>
    <mergeCell ref="A471:C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D478:E478"/>
    <mergeCell ref="A478:C478"/>
    <mergeCell ref="A479:C479"/>
    <mergeCell ref="D479:E479"/>
    <mergeCell ref="A480:C480"/>
    <mergeCell ref="D480:E480"/>
    <mergeCell ref="A481:C481"/>
    <mergeCell ref="D481:E481"/>
    <mergeCell ref="A482:C482"/>
    <mergeCell ref="A503:C503"/>
    <mergeCell ref="D503:E503"/>
    <mergeCell ref="A504:C504"/>
    <mergeCell ref="D504:E504"/>
    <mergeCell ref="A505:C505"/>
    <mergeCell ref="D505:E505"/>
    <mergeCell ref="D506:E506"/>
    <mergeCell ref="A506:C506"/>
    <mergeCell ref="A507:C507"/>
    <mergeCell ref="D507:E507"/>
    <mergeCell ref="A508:C508"/>
    <mergeCell ref="D508:E508"/>
    <mergeCell ref="A509:C509"/>
    <mergeCell ref="D509:E509"/>
    <mergeCell ref="D492:E492"/>
    <mergeCell ref="A492:C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D499:E499"/>
    <mergeCell ref="A499:C499"/>
    <mergeCell ref="A500:C500"/>
    <mergeCell ref="D500:E500"/>
    <mergeCell ref="M191:N191"/>
    <mergeCell ref="G189:J189"/>
    <mergeCell ref="K189:L189"/>
    <mergeCell ref="M189:N189"/>
    <mergeCell ref="G190:J190"/>
    <mergeCell ref="K190:L190"/>
    <mergeCell ref="M190:N190"/>
    <mergeCell ref="G191:J191"/>
    <mergeCell ref="K164:L164"/>
    <mergeCell ref="M164:N164"/>
    <mergeCell ref="G162:J162"/>
    <mergeCell ref="K162:L162"/>
    <mergeCell ref="M162:N162"/>
    <mergeCell ref="A501:C501"/>
    <mergeCell ref="D501:E501"/>
    <mergeCell ref="A502:C502"/>
    <mergeCell ref="D502:E502"/>
    <mergeCell ref="D483:E483"/>
    <mergeCell ref="A484:C484"/>
    <mergeCell ref="D484:E484"/>
    <mergeCell ref="D485:E485"/>
    <mergeCell ref="A485:C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G78:J78"/>
    <mergeCell ref="K78:L78"/>
    <mergeCell ref="M78:N78"/>
    <mergeCell ref="G79:J79"/>
    <mergeCell ref="K82:L82"/>
    <mergeCell ref="M82:N82"/>
    <mergeCell ref="G80:J80"/>
    <mergeCell ref="K80:L80"/>
    <mergeCell ref="M80:N80"/>
    <mergeCell ref="G81:J81"/>
    <mergeCell ref="K81:L81"/>
    <mergeCell ref="M81:N81"/>
    <mergeCell ref="G82:J82"/>
    <mergeCell ref="K537:L537"/>
    <mergeCell ref="M537:N537"/>
    <mergeCell ref="G535:J535"/>
    <mergeCell ref="K535:L535"/>
    <mergeCell ref="M535:N535"/>
    <mergeCell ref="G536:J536"/>
    <mergeCell ref="K536:L536"/>
    <mergeCell ref="M536:N536"/>
    <mergeCell ref="G537:J537"/>
    <mergeCell ref="K157:L157"/>
    <mergeCell ref="M157:N157"/>
    <mergeCell ref="G155:J155"/>
    <mergeCell ref="K155:L155"/>
    <mergeCell ref="M155:N155"/>
    <mergeCell ref="G156:J156"/>
    <mergeCell ref="K156:L156"/>
    <mergeCell ref="M156:N156"/>
    <mergeCell ref="G157:J157"/>
    <mergeCell ref="K191:L191"/>
    <mergeCell ref="G158:J158"/>
    <mergeCell ref="K158:L158"/>
    <mergeCell ref="M158:N158"/>
    <mergeCell ref="K136:L136"/>
    <mergeCell ref="M136:N136"/>
    <mergeCell ref="G134:J134"/>
    <mergeCell ref="K134:L134"/>
    <mergeCell ref="M134:N134"/>
    <mergeCell ref="G135:J135"/>
    <mergeCell ref="K135:L135"/>
    <mergeCell ref="M135:N135"/>
    <mergeCell ref="G136:J136"/>
    <mergeCell ref="K139:L139"/>
    <mergeCell ref="M139:N139"/>
    <mergeCell ref="G137:J137"/>
    <mergeCell ref="K137:L137"/>
    <mergeCell ref="M137:N137"/>
    <mergeCell ref="G138:J138"/>
    <mergeCell ref="K138:L138"/>
    <mergeCell ref="M138:N138"/>
    <mergeCell ref="G139:J139"/>
    <mergeCell ref="K142:L142"/>
    <mergeCell ref="M142:N142"/>
    <mergeCell ref="G153:J153"/>
    <mergeCell ref="K153:L153"/>
    <mergeCell ref="M153:N153"/>
    <mergeCell ref="G154:J154"/>
    <mergeCell ref="G140:J140"/>
    <mergeCell ref="K140:L140"/>
    <mergeCell ref="M140:N140"/>
    <mergeCell ref="G141:J141"/>
    <mergeCell ref="K141:L141"/>
    <mergeCell ref="M141:N141"/>
    <mergeCell ref="G142:J142"/>
    <mergeCell ref="K145:L145"/>
    <mergeCell ref="M145:N145"/>
    <mergeCell ref="G143:J143"/>
    <mergeCell ref="K143:L143"/>
    <mergeCell ref="M143:N143"/>
    <mergeCell ref="G144:J144"/>
    <mergeCell ref="K144:L144"/>
    <mergeCell ref="M144:N144"/>
    <mergeCell ref="G145:J145"/>
    <mergeCell ref="K148:L148"/>
    <mergeCell ref="M148:N148"/>
    <mergeCell ref="G146:J146"/>
    <mergeCell ref="K146:L146"/>
    <mergeCell ref="M146:N146"/>
    <mergeCell ref="G147:J147"/>
    <mergeCell ref="K147:L147"/>
    <mergeCell ref="M147:N147"/>
    <mergeCell ref="G148:J148"/>
    <mergeCell ref="K133:L133"/>
    <mergeCell ref="M133:N133"/>
    <mergeCell ref="G131:J131"/>
    <mergeCell ref="K131:L131"/>
    <mergeCell ref="M131:N131"/>
    <mergeCell ref="G132:J132"/>
    <mergeCell ref="K132:L132"/>
    <mergeCell ref="M132:N132"/>
    <mergeCell ref="G133:J133"/>
    <mergeCell ref="K161:L161"/>
    <mergeCell ref="M161:N161"/>
    <mergeCell ref="G159:J159"/>
    <mergeCell ref="K159:L159"/>
    <mergeCell ref="M159:N159"/>
    <mergeCell ref="G160:J160"/>
    <mergeCell ref="K160:L160"/>
    <mergeCell ref="M160:N160"/>
    <mergeCell ref="G161:J161"/>
    <mergeCell ref="K151:L151"/>
    <mergeCell ref="M151:N151"/>
    <mergeCell ref="G149:J149"/>
    <mergeCell ref="K149:L149"/>
    <mergeCell ref="M149:N149"/>
    <mergeCell ref="G150:J150"/>
    <mergeCell ref="K150:L150"/>
    <mergeCell ref="M150:N150"/>
    <mergeCell ref="G151:J151"/>
    <mergeCell ref="K154:L154"/>
    <mergeCell ref="M154:N154"/>
    <mergeCell ref="G152:J152"/>
    <mergeCell ref="K152:L152"/>
    <mergeCell ref="M152:N152"/>
    <mergeCell ref="G163:J163"/>
    <mergeCell ref="K163:L163"/>
    <mergeCell ref="M163:N163"/>
    <mergeCell ref="G164:J164"/>
    <mergeCell ref="G192:J192"/>
    <mergeCell ref="K192:L192"/>
    <mergeCell ref="M192:N192"/>
    <mergeCell ref="K170:L170"/>
    <mergeCell ref="M170:N170"/>
    <mergeCell ref="G168:J168"/>
    <mergeCell ref="K168:L168"/>
    <mergeCell ref="M168:N168"/>
    <mergeCell ref="G169:J169"/>
    <mergeCell ref="K169:L169"/>
    <mergeCell ref="M169:N169"/>
    <mergeCell ref="G170:J170"/>
    <mergeCell ref="K173:L173"/>
    <mergeCell ref="M173:N173"/>
    <mergeCell ref="G171:J171"/>
    <mergeCell ref="K171:L171"/>
    <mergeCell ref="M171:N171"/>
    <mergeCell ref="G172:J172"/>
    <mergeCell ref="K172:L172"/>
    <mergeCell ref="M172:N172"/>
    <mergeCell ref="G173:J173"/>
    <mergeCell ref="K176:L176"/>
    <mergeCell ref="M176:N176"/>
    <mergeCell ref="G174:J174"/>
    <mergeCell ref="K174:L174"/>
    <mergeCell ref="M174:N174"/>
    <mergeCell ref="G175:J175"/>
    <mergeCell ref="K175:L175"/>
    <mergeCell ref="M175:N175"/>
    <mergeCell ref="G176:J176"/>
    <mergeCell ref="K179:L179"/>
    <mergeCell ref="M179:N179"/>
    <mergeCell ref="G177:J177"/>
    <mergeCell ref="K177:L177"/>
    <mergeCell ref="M177:N177"/>
    <mergeCell ref="G178:J178"/>
    <mergeCell ref="K178:L178"/>
    <mergeCell ref="M178:N178"/>
    <mergeCell ref="G179:J179"/>
    <mergeCell ref="K182:L182"/>
    <mergeCell ref="M182:N182"/>
    <mergeCell ref="G180:J180"/>
    <mergeCell ref="K180:L180"/>
    <mergeCell ref="M180:N180"/>
    <mergeCell ref="G181:J181"/>
    <mergeCell ref="K181:L181"/>
    <mergeCell ref="M181:N181"/>
    <mergeCell ref="G182:J182"/>
    <mergeCell ref="K185:L185"/>
    <mergeCell ref="M185:N185"/>
    <mergeCell ref="G183:J183"/>
    <mergeCell ref="K183:L183"/>
    <mergeCell ref="M183:N183"/>
    <mergeCell ref="G184:J184"/>
    <mergeCell ref="K184:L184"/>
    <mergeCell ref="M184:N184"/>
    <mergeCell ref="G185:J185"/>
    <mergeCell ref="K188:L188"/>
    <mergeCell ref="M188:N188"/>
    <mergeCell ref="G186:J186"/>
    <mergeCell ref="K186:L186"/>
    <mergeCell ref="M186:N186"/>
    <mergeCell ref="G187:J187"/>
    <mergeCell ref="K187:L187"/>
    <mergeCell ref="M187:N187"/>
    <mergeCell ref="G188:J188"/>
    <mergeCell ref="G205:J205"/>
    <mergeCell ref="K205:L205"/>
    <mergeCell ref="M205:N205"/>
    <mergeCell ref="K115:L115"/>
    <mergeCell ref="M115:N115"/>
    <mergeCell ref="G113:J113"/>
    <mergeCell ref="K113:L113"/>
    <mergeCell ref="M113:N113"/>
    <mergeCell ref="G114:J114"/>
    <mergeCell ref="K114:L114"/>
    <mergeCell ref="M114:N114"/>
    <mergeCell ref="G115:J115"/>
    <mergeCell ref="K118:L118"/>
    <mergeCell ref="M118:N118"/>
    <mergeCell ref="G116:J116"/>
    <mergeCell ref="K116:L116"/>
    <mergeCell ref="M116:N116"/>
    <mergeCell ref="G117:J117"/>
    <mergeCell ref="K117:L117"/>
    <mergeCell ref="M117:N117"/>
    <mergeCell ref="G118:J118"/>
    <mergeCell ref="K121:L121"/>
    <mergeCell ref="M121:N121"/>
    <mergeCell ref="K167:L167"/>
    <mergeCell ref="M167:N167"/>
    <mergeCell ref="G165:J165"/>
    <mergeCell ref="K165:L165"/>
    <mergeCell ref="M165:N165"/>
    <mergeCell ref="G166:J166"/>
    <mergeCell ref="K166:L166"/>
    <mergeCell ref="M166:N166"/>
    <mergeCell ref="G167:J167"/>
    <mergeCell ref="M122:N122"/>
    <mergeCell ref="G123:J123"/>
    <mergeCell ref="K123:L123"/>
    <mergeCell ref="M123:N123"/>
    <mergeCell ref="G124:J124"/>
    <mergeCell ref="K127:L127"/>
    <mergeCell ref="M127:N127"/>
    <mergeCell ref="G125:J125"/>
    <mergeCell ref="K125:L125"/>
    <mergeCell ref="M125:N125"/>
    <mergeCell ref="G126:J126"/>
    <mergeCell ref="K126:L126"/>
    <mergeCell ref="M126:N126"/>
    <mergeCell ref="G127:J127"/>
    <mergeCell ref="K198:L198"/>
    <mergeCell ref="M198:N198"/>
    <mergeCell ref="G196:J196"/>
    <mergeCell ref="K196:L196"/>
    <mergeCell ref="M196:N196"/>
    <mergeCell ref="G197:J197"/>
    <mergeCell ref="K197:L197"/>
    <mergeCell ref="M197:N197"/>
    <mergeCell ref="G198:J198"/>
    <mergeCell ref="K195:L195"/>
    <mergeCell ref="M195:N195"/>
    <mergeCell ref="G193:J193"/>
    <mergeCell ref="K193:L193"/>
    <mergeCell ref="M193:N193"/>
    <mergeCell ref="G194:J194"/>
    <mergeCell ref="K194:L194"/>
    <mergeCell ref="M194:N194"/>
    <mergeCell ref="G195:J195"/>
    <mergeCell ref="A35:C35"/>
    <mergeCell ref="D35:E35"/>
    <mergeCell ref="G35:J35"/>
    <mergeCell ref="K130:L130"/>
    <mergeCell ref="M130:N130"/>
    <mergeCell ref="G128:J128"/>
    <mergeCell ref="K128:L128"/>
    <mergeCell ref="M128:N128"/>
    <mergeCell ref="G129:J129"/>
    <mergeCell ref="K129:L129"/>
    <mergeCell ref="M129:N129"/>
    <mergeCell ref="G130:J130"/>
    <mergeCell ref="K201:L201"/>
    <mergeCell ref="M201:N201"/>
    <mergeCell ref="G199:J199"/>
    <mergeCell ref="K199:L199"/>
    <mergeCell ref="M199:N199"/>
    <mergeCell ref="G200:J200"/>
    <mergeCell ref="K200:L200"/>
    <mergeCell ref="M200:N200"/>
    <mergeCell ref="G201:J201"/>
    <mergeCell ref="G119:J119"/>
    <mergeCell ref="K119:L119"/>
    <mergeCell ref="M119:N119"/>
    <mergeCell ref="G120:J120"/>
    <mergeCell ref="K120:L120"/>
    <mergeCell ref="M120:N120"/>
    <mergeCell ref="G121:J121"/>
    <mergeCell ref="K124:L124"/>
    <mergeCell ref="M124:N124"/>
    <mergeCell ref="G122:J122"/>
    <mergeCell ref="K122:L122"/>
    <mergeCell ref="A30:C30"/>
    <mergeCell ref="D30:E30"/>
    <mergeCell ref="G30:J30"/>
    <mergeCell ref="K30:L30"/>
    <mergeCell ref="M30:N30"/>
    <mergeCell ref="D31:E31"/>
    <mergeCell ref="M31:N31"/>
    <mergeCell ref="G33:J33"/>
    <mergeCell ref="G34:J34"/>
    <mergeCell ref="K34:L34"/>
    <mergeCell ref="M34:N34"/>
    <mergeCell ref="G31:J31"/>
    <mergeCell ref="K31:L31"/>
    <mergeCell ref="G32:J32"/>
    <mergeCell ref="K32:L32"/>
    <mergeCell ref="M32:N32"/>
    <mergeCell ref="K33:L33"/>
    <mergeCell ref="M33:N33"/>
    <mergeCell ref="K35:L35"/>
    <mergeCell ref="M35:N35"/>
    <mergeCell ref="A31:C31"/>
    <mergeCell ref="A32:C32"/>
    <mergeCell ref="D32:E32"/>
    <mergeCell ref="A33:C33"/>
    <mergeCell ref="D33:E33"/>
    <mergeCell ref="A34:C34"/>
    <mergeCell ref="D34:E34"/>
    <mergeCell ref="A36:C36"/>
    <mergeCell ref="D36:E36"/>
    <mergeCell ref="G36:J36"/>
    <mergeCell ref="K36:L36"/>
    <mergeCell ref="M36:N36"/>
    <mergeCell ref="D37:E37"/>
    <mergeCell ref="M37:N37"/>
    <mergeCell ref="A41:C41"/>
    <mergeCell ref="D41:E41"/>
    <mergeCell ref="G41:J41"/>
    <mergeCell ref="K41:L41"/>
    <mergeCell ref="M41:N41"/>
    <mergeCell ref="G39:J39"/>
    <mergeCell ref="G40:J40"/>
    <mergeCell ref="K40:L40"/>
    <mergeCell ref="M40:N40"/>
    <mergeCell ref="G37:J37"/>
    <mergeCell ref="K37:L37"/>
    <mergeCell ref="G38:J38"/>
    <mergeCell ref="K38:L38"/>
    <mergeCell ref="M38:N38"/>
    <mergeCell ref="K39:L39"/>
    <mergeCell ref="M39:N39"/>
    <mergeCell ref="G14:J14"/>
    <mergeCell ref="K14:L14"/>
    <mergeCell ref="A13:C13"/>
    <mergeCell ref="D13:E13"/>
    <mergeCell ref="G13:J13"/>
    <mergeCell ref="K13:L13"/>
    <mergeCell ref="M13:N13"/>
    <mergeCell ref="D14:E14"/>
    <mergeCell ref="M14:N14"/>
    <mergeCell ref="K6:L6"/>
    <mergeCell ref="M6:N6"/>
    <mergeCell ref="K7:L7"/>
    <mergeCell ref="M7:N7"/>
    <mergeCell ref="K8:L8"/>
    <mergeCell ref="M8:N8"/>
    <mergeCell ref="K9:L9"/>
    <mergeCell ref="M9:N9"/>
    <mergeCell ref="A12:C12"/>
    <mergeCell ref="D12:E12"/>
    <mergeCell ref="G12:J12"/>
    <mergeCell ref="K12:L12"/>
    <mergeCell ref="M12:N12"/>
    <mergeCell ref="A1:C3"/>
    <mergeCell ref="D1:T1"/>
    <mergeCell ref="D2:T3"/>
    <mergeCell ref="A4:C4"/>
    <mergeCell ref="D4:T4"/>
    <mergeCell ref="A5:T5"/>
    <mergeCell ref="A6:C6"/>
    <mergeCell ref="G9:J9"/>
    <mergeCell ref="G10:J10"/>
    <mergeCell ref="K10:L10"/>
    <mergeCell ref="M10:N10"/>
    <mergeCell ref="G11:J11"/>
    <mergeCell ref="K11:L11"/>
    <mergeCell ref="M11:N11"/>
    <mergeCell ref="D6:E6"/>
    <mergeCell ref="G6:J6"/>
    <mergeCell ref="A7:C7"/>
    <mergeCell ref="D7:E7"/>
    <mergeCell ref="G7:J7"/>
    <mergeCell ref="D8:E8"/>
    <mergeCell ref="G8:J8"/>
    <mergeCell ref="A8:C8"/>
    <mergeCell ref="A9:C9"/>
    <mergeCell ref="D9:E9"/>
    <mergeCell ref="A10:C10"/>
    <mergeCell ref="D10:E10"/>
    <mergeCell ref="A11:C11"/>
    <mergeCell ref="D11:E11"/>
    <mergeCell ref="K16:L16"/>
    <mergeCell ref="M16:N16"/>
    <mergeCell ref="A17:C17"/>
    <mergeCell ref="D17:E17"/>
    <mergeCell ref="A18:C18"/>
    <mergeCell ref="D18:E18"/>
    <mergeCell ref="A19:C19"/>
    <mergeCell ref="D19:E19"/>
    <mergeCell ref="D20:E20"/>
    <mergeCell ref="A20:C20"/>
    <mergeCell ref="A21:C21"/>
    <mergeCell ref="D21:E21"/>
    <mergeCell ref="A22:C22"/>
    <mergeCell ref="D22:E22"/>
    <mergeCell ref="A23:C23"/>
    <mergeCell ref="D23:E23"/>
    <mergeCell ref="G26:J26"/>
    <mergeCell ref="K26:L26"/>
    <mergeCell ref="A25:C25"/>
    <mergeCell ref="D25:E25"/>
    <mergeCell ref="G25:J25"/>
    <mergeCell ref="K25:L25"/>
    <mergeCell ref="M25:N25"/>
    <mergeCell ref="D26:E26"/>
    <mergeCell ref="M26:N26"/>
    <mergeCell ref="G21:J21"/>
    <mergeCell ref="K21:L21"/>
    <mergeCell ref="M21:N21"/>
    <mergeCell ref="G22:J22"/>
    <mergeCell ref="K22:L22"/>
    <mergeCell ref="M22:N22"/>
    <mergeCell ref="G23:J23"/>
    <mergeCell ref="G27:J27"/>
    <mergeCell ref="G28:J28"/>
    <mergeCell ref="A26:C26"/>
    <mergeCell ref="A27:C27"/>
    <mergeCell ref="D27:E27"/>
    <mergeCell ref="K27:L27"/>
    <mergeCell ref="M27:N27"/>
    <mergeCell ref="A28:C28"/>
    <mergeCell ref="D28:E28"/>
    <mergeCell ref="A14:C14"/>
    <mergeCell ref="A15:C15"/>
    <mergeCell ref="D15:E15"/>
    <mergeCell ref="K15:L15"/>
    <mergeCell ref="M15:N15"/>
    <mergeCell ref="A16:C16"/>
    <mergeCell ref="D16:E16"/>
    <mergeCell ref="G15:J15"/>
    <mergeCell ref="G16:J16"/>
    <mergeCell ref="G17:J17"/>
    <mergeCell ref="K17:L17"/>
    <mergeCell ref="M17:N17"/>
    <mergeCell ref="K18:L18"/>
    <mergeCell ref="M18:N18"/>
    <mergeCell ref="G18:J18"/>
    <mergeCell ref="G19:J19"/>
    <mergeCell ref="K19:L19"/>
    <mergeCell ref="M19:N19"/>
    <mergeCell ref="G20:J20"/>
    <mergeCell ref="K20:L20"/>
    <mergeCell ref="M20:N20"/>
    <mergeCell ref="K23:L23"/>
    <mergeCell ref="M23:N23"/>
    <mergeCell ref="A24:C24"/>
    <mergeCell ref="D24:E24"/>
    <mergeCell ref="G24:J24"/>
    <mergeCell ref="K24:L24"/>
    <mergeCell ref="M24:N24"/>
    <mergeCell ref="K28:L28"/>
    <mergeCell ref="M28:N28"/>
    <mergeCell ref="A29:C29"/>
    <mergeCell ref="D29:E29"/>
    <mergeCell ref="G29:J29"/>
    <mergeCell ref="K29:L29"/>
    <mergeCell ref="M29:N29"/>
    <mergeCell ref="G49:J49"/>
    <mergeCell ref="K49:L49"/>
    <mergeCell ref="A48:C48"/>
    <mergeCell ref="D48:E48"/>
    <mergeCell ref="G48:J48"/>
    <mergeCell ref="K48:L48"/>
    <mergeCell ref="M48:N48"/>
    <mergeCell ref="D49:E49"/>
    <mergeCell ref="M49:N49"/>
    <mergeCell ref="K45:L45"/>
    <mergeCell ref="M45:N45"/>
    <mergeCell ref="A47:C47"/>
    <mergeCell ref="D47:E47"/>
    <mergeCell ref="G47:J47"/>
    <mergeCell ref="K47:L47"/>
    <mergeCell ref="M47:N47"/>
    <mergeCell ref="A43:C43"/>
    <mergeCell ref="A44:C44"/>
    <mergeCell ref="D44:E44"/>
    <mergeCell ref="A45:C45"/>
    <mergeCell ref="G50:J50"/>
    <mergeCell ref="G51:J51"/>
    <mergeCell ref="A49:C49"/>
    <mergeCell ref="A50:C50"/>
    <mergeCell ref="D50:E50"/>
    <mergeCell ref="K50:L50"/>
    <mergeCell ref="M50:N50"/>
    <mergeCell ref="A51:C51"/>
    <mergeCell ref="D51:E51"/>
    <mergeCell ref="A37:C37"/>
    <mergeCell ref="A38:C38"/>
    <mergeCell ref="D38:E38"/>
    <mergeCell ref="A39:C39"/>
    <mergeCell ref="D39:E39"/>
    <mergeCell ref="A40:C40"/>
    <mergeCell ref="D40:E40"/>
    <mergeCell ref="A42:C42"/>
    <mergeCell ref="D42:E42"/>
    <mergeCell ref="G42:J42"/>
    <mergeCell ref="K42:L42"/>
    <mergeCell ref="M42:N42"/>
    <mergeCell ref="D43:E43"/>
    <mergeCell ref="M43:N43"/>
    <mergeCell ref="G45:J45"/>
    <mergeCell ref="G46:J46"/>
    <mergeCell ref="K46:L46"/>
    <mergeCell ref="M46:N46"/>
    <mergeCell ref="G43:J43"/>
    <mergeCell ref="K43:L43"/>
    <mergeCell ref="G44:J44"/>
    <mergeCell ref="K44:L44"/>
    <mergeCell ref="M44:N44"/>
    <mergeCell ref="D45:E45"/>
    <mergeCell ref="A46:C46"/>
    <mergeCell ref="D46:E46"/>
    <mergeCell ref="K51:L51"/>
    <mergeCell ref="M51:N51"/>
    <mergeCell ref="A52:C52"/>
    <mergeCell ref="D52:E52"/>
    <mergeCell ref="G52:J52"/>
    <mergeCell ref="K52:L52"/>
    <mergeCell ref="M52:N52"/>
    <mergeCell ref="G62:J62"/>
    <mergeCell ref="G63:J63"/>
    <mergeCell ref="K63:L63"/>
    <mergeCell ref="M63:N63"/>
    <mergeCell ref="G60:J60"/>
    <mergeCell ref="K60:L60"/>
    <mergeCell ref="G61:J61"/>
    <mergeCell ref="K61:L61"/>
    <mergeCell ref="M61:N61"/>
    <mergeCell ref="K62:L62"/>
    <mergeCell ref="M62:N62"/>
    <mergeCell ref="A53:C53"/>
    <mergeCell ref="D53:E53"/>
    <mergeCell ref="G53:J53"/>
    <mergeCell ref="K53:L53"/>
    <mergeCell ref="M53:N53"/>
    <mergeCell ref="D54:E54"/>
    <mergeCell ref="M54:N54"/>
    <mergeCell ref="G56:J56"/>
    <mergeCell ref="G57:J57"/>
    <mergeCell ref="K57:L57"/>
    <mergeCell ref="M57:N57"/>
    <mergeCell ref="G54:J54"/>
    <mergeCell ref="K54:L54"/>
    <mergeCell ref="G55:J55"/>
    <mergeCell ref="K55:L55"/>
    <mergeCell ref="M55:N55"/>
    <mergeCell ref="K56:L56"/>
    <mergeCell ref="M56:N56"/>
    <mergeCell ref="A58:C58"/>
    <mergeCell ref="D58:E58"/>
    <mergeCell ref="G58:J58"/>
    <mergeCell ref="K58:L58"/>
    <mergeCell ref="M58:N58"/>
    <mergeCell ref="A54:C54"/>
    <mergeCell ref="A55:C55"/>
    <mergeCell ref="D55:E55"/>
    <mergeCell ref="A56:C56"/>
    <mergeCell ref="D56:E56"/>
    <mergeCell ref="A57:C57"/>
    <mergeCell ref="D57:E57"/>
    <mergeCell ref="A59:C59"/>
    <mergeCell ref="D59:E59"/>
    <mergeCell ref="G59:J59"/>
    <mergeCell ref="K59:L59"/>
    <mergeCell ref="M59:N59"/>
    <mergeCell ref="D60:E60"/>
    <mergeCell ref="M60:N60"/>
    <mergeCell ref="A64:C64"/>
    <mergeCell ref="D64:E64"/>
    <mergeCell ref="G64:J64"/>
    <mergeCell ref="K64:L64"/>
    <mergeCell ref="M64:N64"/>
    <mergeCell ref="K65:L65"/>
    <mergeCell ref="M65:N65"/>
    <mergeCell ref="G65:J65"/>
    <mergeCell ref="G66:J66"/>
    <mergeCell ref="K66:L66"/>
    <mergeCell ref="M66:N66"/>
    <mergeCell ref="A60:C60"/>
    <mergeCell ref="A61:C61"/>
    <mergeCell ref="D61:E61"/>
    <mergeCell ref="A62:C62"/>
    <mergeCell ref="D62:E62"/>
    <mergeCell ref="A63:C63"/>
    <mergeCell ref="D63:E63"/>
    <mergeCell ref="A65:C65"/>
    <mergeCell ref="D65:E65"/>
    <mergeCell ref="A66:C66"/>
    <mergeCell ref="D66:E66"/>
    <mergeCell ref="G67:J67"/>
    <mergeCell ref="K67:L67"/>
    <mergeCell ref="M67:N67"/>
    <mergeCell ref="K70:L70"/>
    <mergeCell ref="M70:N70"/>
    <mergeCell ref="G68:J68"/>
    <mergeCell ref="K68:L68"/>
    <mergeCell ref="M68:N68"/>
    <mergeCell ref="G69:J69"/>
    <mergeCell ref="K69:L69"/>
    <mergeCell ref="M69:N69"/>
    <mergeCell ref="G70:J70"/>
    <mergeCell ref="K73:L73"/>
    <mergeCell ref="M73:N73"/>
    <mergeCell ref="G71:J71"/>
    <mergeCell ref="K71:L71"/>
    <mergeCell ref="M71:N71"/>
    <mergeCell ref="G72:J72"/>
    <mergeCell ref="K72:L72"/>
    <mergeCell ref="M72:N72"/>
    <mergeCell ref="G73:J73"/>
    <mergeCell ref="K76:L76"/>
    <mergeCell ref="M76:N76"/>
    <mergeCell ref="G74:J74"/>
    <mergeCell ref="K74:L74"/>
    <mergeCell ref="M74:N74"/>
    <mergeCell ref="G75:J75"/>
    <mergeCell ref="K75:L75"/>
    <mergeCell ref="M75:N75"/>
    <mergeCell ref="G76:J76"/>
    <mergeCell ref="K88:L88"/>
    <mergeCell ref="M88:N88"/>
    <mergeCell ref="G86:J86"/>
    <mergeCell ref="K86:L86"/>
    <mergeCell ref="M86:N86"/>
    <mergeCell ref="G87:J87"/>
    <mergeCell ref="K87:L87"/>
    <mergeCell ref="M87:N87"/>
    <mergeCell ref="G88:J88"/>
    <mergeCell ref="K85:L85"/>
    <mergeCell ref="M85:N85"/>
    <mergeCell ref="G83:J83"/>
    <mergeCell ref="K83:L83"/>
    <mergeCell ref="M83:N83"/>
    <mergeCell ref="G84:J84"/>
    <mergeCell ref="K84:L84"/>
    <mergeCell ref="M84:N84"/>
    <mergeCell ref="G85:J85"/>
    <mergeCell ref="K79:L79"/>
    <mergeCell ref="M79:N79"/>
    <mergeCell ref="G77:J77"/>
    <mergeCell ref="K77:L77"/>
    <mergeCell ref="M77:N77"/>
    <mergeCell ref="K91:L91"/>
    <mergeCell ref="M91:N91"/>
    <mergeCell ref="G89:J89"/>
    <mergeCell ref="K89:L89"/>
    <mergeCell ref="M89:N89"/>
    <mergeCell ref="G90:J90"/>
    <mergeCell ref="K90:L90"/>
    <mergeCell ref="M90:N90"/>
    <mergeCell ref="G91:J91"/>
    <mergeCell ref="K94:L94"/>
    <mergeCell ref="M94:N94"/>
    <mergeCell ref="G92:J92"/>
    <mergeCell ref="K92:L92"/>
    <mergeCell ref="M92:N92"/>
    <mergeCell ref="G93:J93"/>
    <mergeCell ref="K93:L93"/>
    <mergeCell ref="M93:N93"/>
    <mergeCell ref="G94:J94"/>
    <mergeCell ref="K97:L97"/>
    <mergeCell ref="M97:N97"/>
    <mergeCell ref="G95:J95"/>
    <mergeCell ref="K95:L95"/>
    <mergeCell ref="M95:N95"/>
    <mergeCell ref="G96:J96"/>
    <mergeCell ref="K96:L96"/>
    <mergeCell ref="M96:N96"/>
    <mergeCell ref="G97:J97"/>
    <mergeCell ref="K100:L100"/>
    <mergeCell ref="M100:N100"/>
    <mergeCell ref="G98:J98"/>
    <mergeCell ref="K98:L98"/>
    <mergeCell ref="M98:N98"/>
    <mergeCell ref="G99:J99"/>
    <mergeCell ref="K99:L99"/>
    <mergeCell ref="M99:N99"/>
    <mergeCell ref="G100:J100"/>
    <mergeCell ref="K103:L103"/>
    <mergeCell ref="M103:N103"/>
    <mergeCell ref="G101:J101"/>
    <mergeCell ref="K101:L101"/>
    <mergeCell ref="M101:N101"/>
    <mergeCell ref="G102:J102"/>
    <mergeCell ref="K102:L102"/>
    <mergeCell ref="M102:N102"/>
    <mergeCell ref="G103:J103"/>
    <mergeCell ref="K106:L106"/>
    <mergeCell ref="M106:N106"/>
    <mergeCell ref="G104:J104"/>
    <mergeCell ref="K104:L104"/>
    <mergeCell ref="M104:N104"/>
    <mergeCell ref="G105:J105"/>
    <mergeCell ref="K105:L105"/>
    <mergeCell ref="M105:N105"/>
    <mergeCell ref="G106:J106"/>
    <mergeCell ref="K109:L109"/>
    <mergeCell ref="M109:N109"/>
    <mergeCell ref="G107:J107"/>
    <mergeCell ref="K107:L107"/>
    <mergeCell ref="M107:N107"/>
    <mergeCell ref="G108:J108"/>
    <mergeCell ref="K108:L108"/>
    <mergeCell ref="M108:N108"/>
    <mergeCell ref="G109:J109"/>
    <mergeCell ref="K112:L112"/>
    <mergeCell ref="M112:N112"/>
    <mergeCell ref="G110:J110"/>
    <mergeCell ref="K110:L110"/>
    <mergeCell ref="M110:N110"/>
    <mergeCell ref="G111:J111"/>
    <mergeCell ref="K111:L111"/>
    <mergeCell ref="M111:N111"/>
    <mergeCell ref="G112:J112"/>
    <mergeCell ref="A67:C67"/>
    <mergeCell ref="D67:E67"/>
    <mergeCell ref="D68:E68"/>
    <mergeCell ref="A68:C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D75:E75"/>
    <mergeCell ref="A75:C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D82:E82"/>
    <mergeCell ref="A82:C82"/>
    <mergeCell ref="A83:C83"/>
    <mergeCell ref="D83:E83"/>
    <mergeCell ref="A84:C84"/>
    <mergeCell ref="D84:E84"/>
    <mergeCell ref="A85:C85"/>
    <mergeCell ref="D85:E85"/>
    <mergeCell ref="A107:C107"/>
    <mergeCell ref="D107:E107"/>
    <mergeCell ref="A108:C108"/>
    <mergeCell ref="D108:E108"/>
    <mergeCell ref="A109:C109"/>
    <mergeCell ref="D109:E109"/>
    <mergeCell ref="D110:E110"/>
    <mergeCell ref="A110:C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D96:E96"/>
    <mergeCell ref="A96:C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15:C115"/>
    <mergeCell ref="D115:E115"/>
    <mergeCell ref="A116:C116"/>
    <mergeCell ref="D116:E116"/>
    <mergeCell ref="D117:E117"/>
    <mergeCell ref="A117:C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D124:E124"/>
    <mergeCell ref="A124:C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D131:E131"/>
    <mergeCell ref="A131:C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D138:E138"/>
    <mergeCell ref="A138:C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D145:E145"/>
    <mergeCell ref="A145:C145"/>
    <mergeCell ref="A146:C146"/>
    <mergeCell ref="D146:E146"/>
    <mergeCell ref="A147:C147"/>
    <mergeCell ref="D147:E147"/>
    <mergeCell ref="A148:C148"/>
    <mergeCell ref="D148:E148"/>
    <mergeCell ref="A198:C198"/>
    <mergeCell ref="D198:E198"/>
    <mergeCell ref="A199:C199"/>
    <mergeCell ref="D199:E199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D159:E159"/>
    <mergeCell ref="A159:C159"/>
    <mergeCell ref="A160:C160"/>
    <mergeCell ref="D160:E160"/>
    <mergeCell ref="A200:C200"/>
    <mergeCell ref="D200:E200"/>
    <mergeCell ref="D201:E201"/>
    <mergeCell ref="A201:C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D208:E208"/>
    <mergeCell ref="A208:C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D215:E215"/>
    <mergeCell ref="A215:C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D222:E222"/>
    <mergeCell ref="A222:C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D229:E229"/>
    <mergeCell ref="A229:C229"/>
    <mergeCell ref="A230:C230"/>
    <mergeCell ref="D230:E230"/>
    <mergeCell ref="A231:C231"/>
    <mergeCell ref="D231:E231"/>
    <mergeCell ref="A232:C232"/>
    <mergeCell ref="D232:E232"/>
    <mergeCell ref="A86:C86"/>
    <mergeCell ref="D86:E86"/>
    <mergeCell ref="A87:C87"/>
    <mergeCell ref="D87:E87"/>
    <mergeCell ref="A88:C88"/>
    <mergeCell ref="D88:E88"/>
    <mergeCell ref="D89:E89"/>
    <mergeCell ref="A89:C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D103:E103"/>
    <mergeCell ref="A103:C103"/>
    <mergeCell ref="A104:C104"/>
    <mergeCell ref="D104:E104"/>
    <mergeCell ref="A105:C105"/>
    <mergeCell ref="D105:E105"/>
    <mergeCell ref="A106:C106"/>
    <mergeCell ref="D106:E106"/>
    <mergeCell ref="A236:C236"/>
    <mergeCell ref="A237:C237"/>
    <mergeCell ref="D237:E237"/>
    <mergeCell ref="A238:C238"/>
    <mergeCell ref="D238:E238"/>
    <mergeCell ref="A239:C239"/>
    <mergeCell ref="D239:E239"/>
    <mergeCell ref="A233:C233"/>
    <mergeCell ref="D233:E233"/>
    <mergeCell ref="A234:C234"/>
    <mergeCell ref="D234:E234"/>
    <mergeCell ref="A235:C235"/>
    <mergeCell ref="D235:E235"/>
    <mergeCell ref="D236:E236"/>
    <mergeCell ref="A149:C149"/>
    <mergeCell ref="D149:E149"/>
    <mergeCell ref="A150:C150"/>
    <mergeCell ref="D150:E150"/>
    <mergeCell ref="A151:C151"/>
    <mergeCell ref="D151:E151"/>
    <mergeCell ref="D152:E152"/>
    <mergeCell ref="A152:C152"/>
    <mergeCell ref="A153:C153"/>
    <mergeCell ref="D153:E153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D166:E166"/>
    <mergeCell ref="A166:C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D173:E173"/>
    <mergeCell ref="A173:C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D180:E180"/>
    <mergeCell ref="A180:C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D187:E187"/>
    <mergeCell ref="A187:C187"/>
    <mergeCell ref="A188:C188"/>
    <mergeCell ref="D188:E188"/>
    <mergeCell ref="A189:C189"/>
    <mergeCell ref="D189:E189"/>
    <mergeCell ref="A190:C190"/>
    <mergeCell ref="D190:E190"/>
    <mergeCell ref="K214:L214"/>
    <mergeCell ref="M214:N214"/>
    <mergeCell ref="G212:J212"/>
    <mergeCell ref="K212:L212"/>
    <mergeCell ref="M212:N212"/>
    <mergeCell ref="G213:J213"/>
    <mergeCell ref="K213:L213"/>
    <mergeCell ref="M213:N213"/>
    <mergeCell ref="G214:J214"/>
    <mergeCell ref="K365:L365"/>
    <mergeCell ref="M365:N365"/>
    <mergeCell ref="G363:J363"/>
    <mergeCell ref="K363:L363"/>
    <mergeCell ref="M363:N363"/>
    <mergeCell ref="G364:J364"/>
    <mergeCell ref="K364:L364"/>
    <mergeCell ref="M364:N364"/>
    <mergeCell ref="G365:J365"/>
    <mergeCell ref="K269:L269"/>
    <mergeCell ref="M269:N269"/>
    <mergeCell ref="G267:J267"/>
    <mergeCell ref="K267:L267"/>
    <mergeCell ref="M267:N267"/>
    <mergeCell ref="G268:J268"/>
    <mergeCell ref="K268:L268"/>
    <mergeCell ref="M268:N268"/>
    <mergeCell ref="M271:N271"/>
    <mergeCell ref="G272:J272"/>
    <mergeCell ref="K275:L275"/>
    <mergeCell ref="M275:N275"/>
    <mergeCell ref="G273:J273"/>
    <mergeCell ref="K273:L273"/>
    <mergeCell ref="M273:N273"/>
    <mergeCell ref="G274:J274"/>
    <mergeCell ref="K274:L274"/>
    <mergeCell ref="M274:N274"/>
    <mergeCell ref="G275:J275"/>
    <mergeCell ref="G366:J366"/>
    <mergeCell ref="K366:L366"/>
    <mergeCell ref="M366:N366"/>
    <mergeCell ref="K344:L344"/>
    <mergeCell ref="M344:N344"/>
    <mergeCell ref="G342:J342"/>
    <mergeCell ref="K342:L342"/>
    <mergeCell ref="M342:N342"/>
    <mergeCell ref="G343:J343"/>
    <mergeCell ref="K343:L343"/>
    <mergeCell ref="M343:N343"/>
    <mergeCell ref="G344:J344"/>
    <mergeCell ref="K347:L347"/>
    <mergeCell ref="M347:N347"/>
    <mergeCell ref="G345:J345"/>
    <mergeCell ref="K345:L345"/>
    <mergeCell ref="M345:N345"/>
    <mergeCell ref="G346:J346"/>
    <mergeCell ref="K346:L346"/>
    <mergeCell ref="M346:N346"/>
    <mergeCell ref="G347:J347"/>
    <mergeCell ref="G355:J355"/>
    <mergeCell ref="K355:L355"/>
    <mergeCell ref="M355:N355"/>
    <mergeCell ref="G356:J356"/>
    <mergeCell ref="K359:L359"/>
    <mergeCell ref="M359:N359"/>
    <mergeCell ref="G357:J357"/>
    <mergeCell ref="K357:L357"/>
    <mergeCell ref="M357:N357"/>
    <mergeCell ref="G358:J358"/>
    <mergeCell ref="K358:L358"/>
    <mergeCell ref="M358:N358"/>
    <mergeCell ref="G359:J359"/>
    <mergeCell ref="K350:L350"/>
    <mergeCell ref="M350:N350"/>
    <mergeCell ref="G348:J348"/>
    <mergeCell ref="K348:L348"/>
    <mergeCell ref="M348:N348"/>
    <mergeCell ref="G349:J349"/>
    <mergeCell ref="K349:L349"/>
    <mergeCell ref="M349:N349"/>
    <mergeCell ref="G350:J350"/>
    <mergeCell ref="K353:L353"/>
    <mergeCell ref="M353:N353"/>
    <mergeCell ref="G351:J351"/>
    <mergeCell ref="K351:L351"/>
    <mergeCell ref="M351:N351"/>
    <mergeCell ref="G352:J352"/>
    <mergeCell ref="K352:L352"/>
    <mergeCell ref="M352:N352"/>
    <mergeCell ref="G353:J353"/>
    <mergeCell ref="K378:L378"/>
    <mergeCell ref="M378:N378"/>
    <mergeCell ref="G376:J376"/>
    <mergeCell ref="K376:L376"/>
    <mergeCell ref="M376:N376"/>
    <mergeCell ref="G377:J377"/>
    <mergeCell ref="K377:L377"/>
    <mergeCell ref="M377:N377"/>
    <mergeCell ref="G378:J378"/>
    <mergeCell ref="K372:L372"/>
    <mergeCell ref="M372:N372"/>
    <mergeCell ref="G370:J370"/>
    <mergeCell ref="K370:L370"/>
    <mergeCell ref="M370:N370"/>
    <mergeCell ref="G371:J371"/>
    <mergeCell ref="K371:L371"/>
    <mergeCell ref="M371:N371"/>
    <mergeCell ref="G372:J372"/>
    <mergeCell ref="K375:L375"/>
    <mergeCell ref="M375:N375"/>
    <mergeCell ref="G373:J373"/>
    <mergeCell ref="K373:L373"/>
    <mergeCell ref="M373:N373"/>
    <mergeCell ref="K341:L341"/>
    <mergeCell ref="M341:N341"/>
    <mergeCell ref="G339:J339"/>
    <mergeCell ref="K339:L339"/>
    <mergeCell ref="M339:N339"/>
    <mergeCell ref="G340:J340"/>
    <mergeCell ref="K340:L340"/>
    <mergeCell ref="M340:N340"/>
    <mergeCell ref="G341:J341"/>
    <mergeCell ref="K369:L369"/>
    <mergeCell ref="M369:N369"/>
    <mergeCell ref="G367:J367"/>
    <mergeCell ref="K367:L367"/>
    <mergeCell ref="M367:N367"/>
    <mergeCell ref="G368:J368"/>
    <mergeCell ref="K368:L368"/>
    <mergeCell ref="M368:N368"/>
    <mergeCell ref="G369:J369"/>
    <mergeCell ref="K362:L362"/>
    <mergeCell ref="M362:N362"/>
    <mergeCell ref="G360:J360"/>
    <mergeCell ref="K360:L360"/>
    <mergeCell ref="M360:N360"/>
    <mergeCell ref="G361:J361"/>
    <mergeCell ref="K361:L361"/>
    <mergeCell ref="M361:N361"/>
    <mergeCell ref="G362:J362"/>
    <mergeCell ref="K356:L356"/>
    <mergeCell ref="M356:N356"/>
    <mergeCell ref="G354:J354"/>
    <mergeCell ref="K354:L354"/>
    <mergeCell ref="M354:N354"/>
    <mergeCell ref="G379:J379"/>
    <mergeCell ref="K379:L379"/>
    <mergeCell ref="M379:N379"/>
    <mergeCell ref="K323:L323"/>
    <mergeCell ref="M323:N323"/>
    <mergeCell ref="G321:J321"/>
    <mergeCell ref="K321:L321"/>
    <mergeCell ref="M321:N321"/>
    <mergeCell ref="G322:J322"/>
    <mergeCell ref="K322:L322"/>
    <mergeCell ref="M322:N322"/>
    <mergeCell ref="G323:J323"/>
    <mergeCell ref="K326:L326"/>
    <mergeCell ref="M326:N326"/>
    <mergeCell ref="G324:J324"/>
    <mergeCell ref="K324:L324"/>
    <mergeCell ref="M324:N324"/>
    <mergeCell ref="G325:J325"/>
    <mergeCell ref="K325:L325"/>
    <mergeCell ref="M325:N325"/>
    <mergeCell ref="G326:J326"/>
    <mergeCell ref="K329:L329"/>
    <mergeCell ref="M329:N329"/>
    <mergeCell ref="G327:J327"/>
    <mergeCell ref="K327:L327"/>
    <mergeCell ref="M327:N327"/>
    <mergeCell ref="G328:J328"/>
    <mergeCell ref="K328:L328"/>
    <mergeCell ref="M328:N328"/>
    <mergeCell ref="G329:J329"/>
    <mergeCell ref="K332:L332"/>
    <mergeCell ref="M332:N332"/>
    <mergeCell ref="G330:J330"/>
    <mergeCell ref="K330:L330"/>
    <mergeCell ref="M330:N330"/>
    <mergeCell ref="G331:J331"/>
    <mergeCell ref="K331:L331"/>
    <mergeCell ref="M331:N331"/>
    <mergeCell ref="G332:J332"/>
    <mergeCell ref="K335:L335"/>
    <mergeCell ref="M335:N335"/>
    <mergeCell ref="G333:J333"/>
    <mergeCell ref="K333:L333"/>
    <mergeCell ref="M333:N333"/>
    <mergeCell ref="G334:J334"/>
    <mergeCell ref="K334:L334"/>
    <mergeCell ref="M334:N334"/>
    <mergeCell ref="G335:J335"/>
    <mergeCell ref="K338:L338"/>
    <mergeCell ref="M338:N338"/>
    <mergeCell ref="G336:J336"/>
    <mergeCell ref="K336:L336"/>
    <mergeCell ref="M336:N336"/>
    <mergeCell ref="G337:J337"/>
    <mergeCell ref="K337:L337"/>
    <mergeCell ref="M337:N337"/>
    <mergeCell ref="G338:J338"/>
    <mergeCell ref="G374:J374"/>
    <mergeCell ref="K374:L374"/>
    <mergeCell ref="M374:N374"/>
    <mergeCell ref="G375:J375"/>
    <mergeCell ref="K412:L412"/>
    <mergeCell ref="M412:N412"/>
    <mergeCell ref="G410:J410"/>
    <mergeCell ref="K410:L410"/>
    <mergeCell ref="M410:N410"/>
    <mergeCell ref="G411:J411"/>
    <mergeCell ref="K411:L411"/>
    <mergeCell ref="M411:N411"/>
    <mergeCell ref="G412:J412"/>
    <mergeCell ref="A363:C363"/>
    <mergeCell ref="D363:E363"/>
    <mergeCell ref="A364:C364"/>
    <mergeCell ref="D364:E364"/>
    <mergeCell ref="A365:C365"/>
    <mergeCell ref="D365:E365"/>
    <mergeCell ref="D366:E366"/>
    <mergeCell ref="A366:C366"/>
    <mergeCell ref="A367:C367"/>
    <mergeCell ref="D367:E367"/>
    <mergeCell ref="A368:C368"/>
    <mergeCell ref="D368:E368"/>
    <mergeCell ref="A369:C369"/>
    <mergeCell ref="D369:E369"/>
    <mergeCell ref="K382:L382"/>
    <mergeCell ref="M382:N382"/>
    <mergeCell ref="G380:J380"/>
    <mergeCell ref="K380:L380"/>
    <mergeCell ref="M380:N380"/>
    <mergeCell ref="G381:J381"/>
    <mergeCell ref="K381:L381"/>
    <mergeCell ref="M381:N381"/>
    <mergeCell ref="G382:J382"/>
    <mergeCell ref="K385:L385"/>
    <mergeCell ref="M385:N385"/>
    <mergeCell ref="G383:J383"/>
    <mergeCell ref="K383:L383"/>
    <mergeCell ref="M383:N383"/>
    <mergeCell ref="G384:J384"/>
    <mergeCell ref="K384:L384"/>
    <mergeCell ref="M384:N384"/>
    <mergeCell ref="G385:J385"/>
    <mergeCell ref="G413:J413"/>
    <mergeCell ref="K413:L413"/>
    <mergeCell ref="M413:N413"/>
    <mergeCell ref="K391:L391"/>
    <mergeCell ref="M391:N391"/>
    <mergeCell ref="G389:J389"/>
    <mergeCell ref="K389:L389"/>
    <mergeCell ref="M389:N389"/>
    <mergeCell ref="G390:J390"/>
    <mergeCell ref="K390:L390"/>
    <mergeCell ref="M390:N390"/>
    <mergeCell ref="G391:J391"/>
    <mergeCell ref="K394:L394"/>
    <mergeCell ref="M394:N394"/>
    <mergeCell ref="G392:J392"/>
    <mergeCell ref="K392:L392"/>
    <mergeCell ref="M392:N392"/>
    <mergeCell ref="G393:J393"/>
    <mergeCell ref="K393:L393"/>
    <mergeCell ref="M393:N393"/>
    <mergeCell ref="G394:J394"/>
    <mergeCell ref="K397:L397"/>
    <mergeCell ref="M397:N397"/>
    <mergeCell ref="G395:J395"/>
    <mergeCell ref="K395:L395"/>
    <mergeCell ref="M395:N395"/>
    <mergeCell ref="G396:J396"/>
    <mergeCell ref="K396:L396"/>
    <mergeCell ref="M396:N396"/>
    <mergeCell ref="G397:J397"/>
    <mergeCell ref="K400:L400"/>
    <mergeCell ref="M400:N400"/>
    <mergeCell ref="G398:J398"/>
    <mergeCell ref="K398:L398"/>
    <mergeCell ref="M398:N398"/>
    <mergeCell ref="G399:J399"/>
    <mergeCell ref="K399:L399"/>
    <mergeCell ref="M399:N399"/>
    <mergeCell ref="G400:J400"/>
    <mergeCell ref="K409:L409"/>
    <mergeCell ref="M409:N409"/>
    <mergeCell ref="G407:J407"/>
    <mergeCell ref="K407:L407"/>
    <mergeCell ref="M407:N407"/>
    <mergeCell ref="G408:J408"/>
    <mergeCell ref="K408:L408"/>
    <mergeCell ref="M408:N408"/>
    <mergeCell ref="G409:J409"/>
    <mergeCell ref="K403:L403"/>
    <mergeCell ref="M403:N403"/>
    <mergeCell ref="G401:J401"/>
    <mergeCell ref="K401:L401"/>
    <mergeCell ref="M401:N401"/>
    <mergeCell ref="G402:J402"/>
    <mergeCell ref="K402:L402"/>
    <mergeCell ref="M402:N402"/>
    <mergeCell ref="G403:J403"/>
    <mergeCell ref="K406:L406"/>
    <mergeCell ref="M406:N406"/>
    <mergeCell ref="G404:J404"/>
    <mergeCell ref="K404:L404"/>
    <mergeCell ref="M404:N404"/>
    <mergeCell ref="G405:J405"/>
    <mergeCell ref="K405:L405"/>
    <mergeCell ref="M405:N405"/>
    <mergeCell ref="G406:J406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T1000"/>
  <sheetViews>
    <sheetView showGridLines="0" zoomScale="70" zoomScaleNormal="70" workbookViewId="0">
      <pane ySplit="6" topLeftCell="A7" activePane="bottomLeft" state="frozen"/>
      <selection pane="bottomLeft" activeCell="F12" sqref="F12"/>
    </sheetView>
  </sheetViews>
  <sheetFormatPr baseColWidth="10" defaultColWidth="12.5703125" defaultRowHeight="12.75"/>
  <cols>
    <col min="1" max="2" width="12.5703125" style="82" customWidth="1"/>
    <col min="3" max="3" width="13.5703125" style="82" customWidth="1"/>
    <col min="4" max="5" width="12.5703125" style="82" customWidth="1"/>
    <col min="6" max="6" width="24.7109375" style="82" customWidth="1"/>
    <col min="7" max="7" width="6.5703125" style="82" customWidth="1"/>
    <col min="8" max="8" width="5.42578125" style="82" customWidth="1"/>
    <col min="9" max="9" width="5.140625" style="82" customWidth="1"/>
    <col min="10" max="10" width="6.7109375" style="82" customWidth="1"/>
    <col min="11" max="11" width="10.5703125" style="82" customWidth="1"/>
    <col min="12" max="12" width="11.28515625" style="82" customWidth="1"/>
    <col min="13" max="14" width="12.5703125" style="82"/>
    <col min="15" max="15" width="18.140625" style="82" customWidth="1"/>
    <col min="16" max="16" width="19" style="82" customWidth="1"/>
    <col min="17" max="17" width="20" style="82" customWidth="1"/>
    <col min="18" max="18" width="18.28515625" style="82" customWidth="1"/>
    <col min="19" max="19" width="17.85546875" style="82" customWidth="1"/>
    <col min="20" max="20" width="18.28515625" style="82" customWidth="1"/>
    <col min="21" max="16384" width="12.5703125" style="82"/>
  </cols>
  <sheetData>
    <row r="1" spans="1:20" ht="18">
      <c r="A1" s="77"/>
      <c r="B1" s="78"/>
      <c r="C1" s="79"/>
      <c r="D1" s="11" t="s">
        <v>1519</v>
      </c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1"/>
    </row>
    <row r="2" spans="1:20">
      <c r="A2" s="83"/>
      <c r="B2" s="80"/>
      <c r="C2" s="81"/>
      <c r="D2" s="7" t="s">
        <v>1490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9"/>
    </row>
    <row r="3" spans="1:20">
      <c r="A3" s="84"/>
      <c r="B3" s="85"/>
      <c r="C3" s="86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6"/>
    </row>
    <row r="4" spans="1:20" ht="15">
      <c r="A4" s="87"/>
      <c r="B4" s="85"/>
      <c r="C4" s="85"/>
      <c r="D4" s="9" t="s">
        <v>1</v>
      </c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9"/>
    </row>
    <row r="5" spans="1:20" ht="15">
      <c r="A5" s="90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6"/>
    </row>
    <row r="6" spans="1:20" ht="63">
      <c r="A6" s="8" t="s">
        <v>9</v>
      </c>
      <c r="B6" s="88"/>
      <c r="C6" s="89"/>
      <c r="D6" s="8" t="s">
        <v>10</v>
      </c>
      <c r="E6" s="89"/>
      <c r="F6" s="1" t="s">
        <v>11</v>
      </c>
      <c r="G6" s="8" t="s">
        <v>12</v>
      </c>
      <c r="H6" s="88"/>
      <c r="I6" s="88"/>
      <c r="J6" s="89"/>
      <c r="K6" s="8" t="s">
        <v>13</v>
      </c>
      <c r="L6" s="89"/>
      <c r="M6" s="8" t="s">
        <v>14</v>
      </c>
      <c r="N6" s="89"/>
      <c r="O6" s="1" t="s">
        <v>1491</v>
      </c>
      <c r="P6" s="1" t="s">
        <v>1492</v>
      </c>
      <c r="Q6" s="1" t="s">
        <v>1493</v>
      </c>
      <c r="R6" s="1" t="s">
        <v>1494</v>
      </c>
      <c r="S6" s="1" t="s">
        <v>1495</v>
      </c>
      <c r="T6" s="1" t="s">
        <v>1496</v>
      </c>
    </row>
    <row r="7" spans="1:20" ht="14.25">
      <c r="A7" s="6" t="s">
        <v>18</v>
      </c>
      <c r="B7" s="88"/>
      <c r="C7" s="89"/>
      <c r="D7" s="6" t="s">
        <v>19</v>
      </c>
      <c r="E7" s="89"/>
      <c r="F7" s="2" t="s">
        <v>20</v>
      </c>
      <c r="G7" s="6" t="s">
        <v>21</v>
      </c>
      <c r="H7" s="88"/>
      <c r="I7" s="88"/>
      <c r="J7" s="89"/>
      <c r="K7" s="6" t="s">
        <v>22</v>
      </c>
      <c r="L7" s="89"/>
      <c r="M7" s="6" t="s">
        <v>23</v>
      </c>
      <c r="N7" s="89"/>
      <c r="O7" s="3">
        <v>0</v>
      </c>
      <c r="P7" s="2">
        <v>0</v>
      </c>
      <c r="Q7" s="2">
        <v>0</v>
      </c>
      <c r="R7" s="2">
        <v>0</v>
      </c>
      <c r="S7" s="3">
        <v>0</v>
      </c>
      <c r="T7" s="3">
        <f>O7+(P7*'Total Mantenimiento Anual 2021'!$N$7)+(R7*'Total Mantenimiento Anual 2021'!$N$7)+S7</f>
        <v>0</v>
      </c>
    </row>
    <row r="8" spans="1:20" ht="14.25">
      <c r="A8" s="6" t="s">
        <v>18</v>
      </c>
      <c r="B8" s="88"/>
      <c r="C8" s="89"/>
      <c r="D8" s="6" t="s">
        <v>19</v>
      </c>
      <c r="E8" s="89"/>
      <c r="F8" s="2" t="s">
        <v>20</v>
      </c>
      <c r="G8" s="6" t="s">
        <v>24</v>
      </c>
      <c r="H8" s="88"/>
      <c r="I8" s="88"/>
      <c r="J8" s="89"/>
      <c r="K8" s="6" t="s">
        <v>25</v>
      </c>
      <c r="L8" s="89"/>
      <c r="M8" s="6" t="s">
        <v>23</v>
      </c>
      <c r="N8" s="89"/>
      <c r="O8" s="3">
        <v>0</v>
      </c>
      <c r="P8" s="2">
        <v>1</v>
      </c>
      <c r="Q8" s="2">
        <v>0</v>
      </c>
      <c r="R8" s="2">
        <v>0</v>
      </c>
      <c r="S8" s="3">
        <v>0</v>
      </c>
      <c r="T8" s="3">
        <f>O8+(P8*'Total Mantenimiento Anual 2021'!$N$7)+(R8*'Total Mantenimiento Anual 2021'!$N$7)+S8</f>
        <v>9259.2592592592591</v>
      </c>
    </row>
    <row r="9" spans="1:20" ht="14.25">
      <c r="A9" s="6" t="s">
        <v>18</v>
      </c>
      <c r="B9" s="88"/>
      <c r="C9" s="89"/>
      <c r="D9" s="6" t="s">
        <v>19</v>
      </c>
      <c r="E9" s="89"/>
      <c r="F9" s="2" t="s">
        <v>20</v>
      </c>
      <c r="G9" s="6" t="s">
        <v>26</v>
      </c>
      <c r="H9" s="88"/>
      <c r="I9" s="88"/>
      <c r="J9" s="89"/>
      <c r="K9" s="6" t="s">
        <v>27</v>
      </c>
      <c r="L9" s="89"/>
      <c r="M9" s="6" t="s">
        <v>23</v>
      </c>
      <c r="N9" s="89"/>
      <c r="O9" s="3">
        <v>0</v>
      </c>
      <c r="P9" s="2">
        <v>0</v>
      </c>
      <c r="Q9" s="2">
        <v>0</v>
      </c>
      <c r="R9" s="2">
        <v>0</v>
      </c>
      <c r="S9" s="3">
        <v>0</v>
      </c>
      <c r="T9" s="3">
        <f>O9+(P9*'Total Mantenimiento Anual 2021'!$N$7)+(R9*'Total Mantenimiento Anual 2021'!$N$7)+S9</f>
        <v>0</v>
      </c>
    </row>
    <row r="10" spans="1:20" ht="14.25">
      <c r="A10" s="6" t="s">
        <v>18</v>
      </c>
      <c r="B10" s="88"/>
      <c r="C10" s="89"/>
      <c r="D10" s="6" t="s">
        <v>19</v>
      </c>
      <c r="E10" s="89"/>
      <c r="F10" s="2" t="s">
        <v>20</v>
      </c>
      <c r="G10" s="6" t="s">
        <v>28</v>
      </c>
      <c r="H10" s="88"/>
      <c r="I10" s="88"/>
      <c r="J10" s="89"/>
      <c r="K10" s="6" t="s">
        <v>29</v>
      </c>
      <c r="L10" s="89"/>
      <c r="M10" s="6" t="s">
        <v>30</v>
      </c>
      <c r="N10" s="89"/>
      <c r="O10" s="3">
        <v>0</v>
      </c>
      <c r="P10" s="2">
        <v>0</v>
      </c>
      <c r="Q10" s="2">
        <v>0</v>
      </c>
      <c r="R10" s="2">
        <v>0</v>
      </c>
      <c r="S10" s="3">
        <v>0</v>
      </c>
      <c r="T10" s="3">
        <f>O10+(P10*'Total Mantenimiento Anual 2021'!$N$7)+(R10*'Total Mantenimiento Anual 2021'!$N$7)+S10</f>
        <v>0</v>
      </c>
    </row>
    <row r="11" spans="1:20" ht="14.25">
      <c r="A11" s="6" t="s">
        <v>18</v>
      </c>
      <c r="B11" s="88"/>
      <c r="C11" s="89"/>
      <c r="D11" s="6" t="s">
        <v>19</v>
      </c>
      <c r="E11" s="89"/>
      <c r="F11" s="2" t="s">
        <v>20</v>
      </c>
      <c r="G11" s="6" t="s">
        <v>31</v>
      </c>
      <c r="H11" s="88"/>
      <c r="I11" s="88"/>
      <c r="J11" s="89"/>
      <c r="K11" s="6" t="s">
        <v>32</v>
      </c>
      <c r="L11" s="89"/>
      <c r="M11" s="6" t="s">
        <v>30</v>
      </c>
      <c r="N11" s="89"/>
      <c r="O11" s="3">
        <v>0</v>
      </c>
      <c r="P11" s="2">
        <v>0</v>
      </c>
      <c r="Q11" s="2">
        <v>0</v>
      </c>
      <c r="R11" s="2">
        <v>0</v>
      </c>
      <c r="S11" s="3">
        <v>0</v>
      </c>
      <c r="T11" s="3">
        <f>O11+(P11*'Total Mantenimiento Anual 2021'!$N$7)+(R11*'Total Mantenimiento Anual 2021'!$N$7)+S11</f>
        <v>0</v>
      </c>
    </row>
    <row r="12" spans="1:20" ht="14.25">
      <c r="A12" s="6" t="s">
        <v>18</v>
      </c>
      <c r="B12" s="88"/>
      <c r="C12" s="89"/>
      <c r="D12" s="6" t="s">
        <v>19</v>
      </c>
      <c r="E12" s="89"/>
      <c r="F12" s="2" t="s">
        <v>20</v>
      </c>
      <c r="G12" s="6" t="s">
        <v>33</v>
      </c>
      <c r="H12" s="88"/>
      <c r="I12" s="88"/>
      <c r="J12" s="89"/>
      <c r="K12" s="6" t="s">
        <v>34</v>
      </c>
      <c r="L12" s="89"/>
      <c r="M12" s="6" t="s">
        <v>35</v>
      </c>
      <c r="N12" s="89"/>
      <c r="O12" s="3">
        <v>0</v>
      </c>
      <c r="P12" s="2">
        <v>0</v>
      </c>
      <c r="Q12" s="2">
        <v>0</v>
      </c>
      <c r="R12" s="2">
        <v>0</v>
      </c>
      <c r="S12" s="3">
        <v>0</v>
      </c>
      <c r="T12" s="3">
        <f>O12+(P12*'Total Mantenimiento Anual 2021'!$N$7)+(R12*'Total Mantenimiento Anual 2021'!$N$7)+S12</f>
        <v>0</v>
      </c>
    </row>
    <row r="13" spans="1:20" ht="14.25">
      <c r="A13" s="6" t="s">
        <v>36</v>
      </c>
      <c r="B13" s="88"/>
      <c r="C13" s="89"/>
      <c r="D13" s="6" t="s">
        <v>37</v>
      </c>
      <c r="E13" s="89"/>
      <c r="F13" s="2" t="s">
        <v>38</v>
      </c>
      <c r="G13" s="6" t="s">
        <v>39</v>
      </c>
      <c r="H13" s="88"/>
      <c r="I13" s="88"/>
      <c r="J13" s="89"/>
      <c r="K13" s="6" t="s">
        <v>1497</v>
      </c>
      <c r="L13" s="89"/>
      <c r="M13" s="6" t="s">
        <v>40</v>
      </c>
      <c r="N13" s="89"/>
      <c r="O13" s="3">
        <v>0</v>
      </c>
      <c r="P13" s="2">
        <v>0</v>
      </c>
      <c r="Q13" s="2">
        <v>0</v>
      </c>
      <c r="R13" s="2">
        <v>0</v>
      </c>
      <c r="S13" s="3">
        <v>0</v>
      </c>
      <c r="T13" s="3">
        <f>O13+(P13*'Total Mantenimiento Anual 2021'!$N$7)+(R13*'Total Mantenimiento Anual 2021'!$N$7)+S13</f>
        <v>0</v>
      </c>
    </row>
    <row r="14" spans="1:20" ht="42.75">
      <c r="A14" s="6" t="s">
        <v>41</v>
      </c>
      <c r="B14" s="88"/>
      <c r="C14" s="89"/>
      <c r="D14" s="6" t="s">
        <v>42</v>
      </c>
      <c r="E14" s="89"/>
      <c r="F14" s="2" t="s">
        <v>43</v>
      </c>
      <c r="G14" s="6" t="s">
        <v>44</v>
      </c>
      <c r="H14" s="88"/>
      <c r="I14" s="88"/>
      <c r="J14" s="89"/>
      <c r="K14" s="6" t="s">
        <v>45</v>
      </c>
      <c r="L14" s="89"/>
      <c r="M14" s="6" t="s">
        <v>30</v>
      </c>
      <c r="N14" s="89"/>
      <c r="O14" s="3">
        <v>0</v>
      </c>
      <c r="P14" s="2">
        <v>10</v>
      </c>
      <c r="Q14" s="2">
        <v>0</v>
      </c>
      <c r="R14" s="2">
        <v>0</v>
      </c>
      <c r="S14" s="3">
        <v>70419620</v>
      </c>
      <c r="T14" s="3">
        <f>O14+(P14*'Total Mantenimiento Anual 2021'!$N$7)+(R14*'Total Mantenimiento Anual 2021'!$N$7)+S14</f>
        <v>70512212.592592597</v>
      </c>
    </row>
    <row r="15" spans="1:20" ht="42.75">
      <c r="A15" s="6" t="s">
        <v>41</v>
      </c>
      <c r="B15" s="88"/>
      <c r="C15" s="89"/>
      <c r="D15" s="6" t="s">
        <v>46</v>
      </c>
      <c r="E15" s="89"/>
      <c r="F15" s="2" t="s">
        <v>43</v>
      </c>
      <c r="G15" s="6" t="s">
        <v>47</v>
      </c>
      <c r="H15" s="88"/>
      <c r="I15" s="88"/>
      <c r="J15" s="89"/>
      <c r="K15" s="6" t="s">
        <v>48</v>
      </c>
      <c r="L15" s="89"/>
      <c r="M15" s="6" t="s">
        <v>30</v>
      </c>
      <c r="N15" s="89"/>
      <c r="O15" s="3">
        <v>0</v>
      </c>
      <c r="P15" s="2">
        <v>8</v>
      </c>
      <c r="Q15" s="2">
        <v>1</v>
      </c>
      <c r="R15" s="2">
        <v>2</v>
      </c>
      <c r="S15" s="3">
        <v>59779652</v>
      </c>
      <c r="T15" s="3">
        <f>O15+(P15*'Total Mantenimiento Anual 2021'!$N$7)+(R15*'Total Mantenimiento Anual 2021'!$N$7)+S15</f>
        <v>59872244.59259259</v>
      </c>
    </row>
    <row r="16" spans="1:20" ht="42.75">
      <c r="A16" s="6" t="s">
        <v>41</v>
      </c>
      <c r="B16" s="88"/>
      <c r="C16" s="89"/>
      <c r="D16" s="6" t="s">
        <v>46</v>
      </c>
      <c r="E16" s="89"/>
      <c r="F16" s="2" t="s">
        <v>43</v>
      </c>
      <c r="G16" s="6" t="s">
        <v>49</v>
      </c>
      <c r="H16" s="88"/>
      <c r="I16" s="88"/>
      <c r="J16" s="89"/>
      <c r="K16" s="6" t="s">
        <v>50</v>
      </c>
      <c r="L16" s="89"/>
      <c r="M16" s="6" t="s">
        <v>30</v>
      </c>
      <c r="N16" s="89"/>
      <c r="O16" s="3">
        <v>0</v>
      </c>
      <c r="P16" s="2">
        <v>0</v>
      </c>
      <c r="Q16" s="2">
        <v>0</v>
      </c>
      <c r="R16" s="2">
        <v>0</v>
      </c>
      <c r="S16" s="3">
        <v>0</v>
      </c>
      <c r="T16" s="3">
        <f>O16+(P16*'Total Mantenimiento Anual 2021'!$N$7)+(R16*'Total Mantenimiento Anual 2021'!$N$7)+S16</f>
        <v>0</v>
      </c>
    </row>
    <row r="17" spans="1:20" ht="42.75">
      <c r="A17" s="6" t="s">
        <v>41</v>
      </c>
      <c r="B17" s="88"/>
      <c r="C17" s="89"/>
      <c r="D17" s="6" t="s">
        <v>51</v>
      </c>
      <c r="E17" s="89"/>
      <c r="F17" s="2" t="s">
        <v>43</v>
      </c>
      <c r="G17" s="6" t="s">
        <v>52</v>
      </c>
      <c r="H17" s="88"/>
      <c r="I17" s="88"/>
      <c r="J17" s="89"/>
      <c r="K17" s="6" t="s">
        <v>53</v>
      </c>
      <c r="L17" s="89"/>
      <c r="M17" s="6" t="s">
        <v>30</v>
      </c>
      <c r="N17" s="89"/>
      <c r="O17" s="3">
        <v>0</v>
      </c>
      <c r="P17" s="2">
        <v>8</v>
      </c>
      <c r="Q17" s="2">
        <v>0</v>
      </c>
      <c r="R17" s="2">
        <v>0</v>
      </c>
      <c r="S17" s="3">
        <v>114728849</v>
      </c>
      <c r="T17" s="3">
        <f>O17+(P17*'Total Mantenimiento Anual 2021'!$N$7)+(R17*'Total Mantenimiento Anual 2021'!$N$7)+S17</f>
        <v>114802923.07407407</v>
      </c>
    </row>
    <row r="18" spans="1:20" ht="14.25">
      <c r="A18" s="6" t="s">
        <v>54</v>
      </c>
      <c r="B18" s="88"/>
      <c r="C18" s="89"/>
      <c r="D18" s="6" t="s">
        <v>55</v>
      </c>
      <c r="E18" s="89"/>
      <c r="F18" s="2" t="s">
        <v>56</v>
      </c>
      <c r="G18" s="6" t="s">
        <v>57</v>
      </c>
      <c r="H18" s="88"/>
      <c r="I18" s="88"/>
      <c r="J18" s="89"/>
      <c r="K18" s="6" t="s">
        <v>58</v>
      </c>
      <c r="L18" s="89"/>
      <c r="M18" s="6" t="s">
        <v>23</v>
      </c>
      <c r="N18" s="89"/>
      <c r="O18" s="3">
        <v>0</v>
      </c>
      <c r="P18" s="2">
        <v>0</v>
      </c>
      <c r="Q18" s="2">
        <v>0</v>
      </c>
      <c r="R18" s="2">
        <v>0</v>
      </c>
      <c r="S18" s="3">
        <v>0</v>
      </c>
      <c r="T18" s="3">
        <f>O18+(P18*'Total Mantenimiento Anual 2021'!$N$7)+(R18*'Total Mantenimiento Anual 2021'!$N$7)+S18</f>
        <v>0</v>
      </c>
    </row>
    <row r="19" spans="1:20" ht="14.25">
      <c r="A19" s="6" t="s">
        <v>54</v>
      </c>
      <c r="B19" s="88"/>
      <c r="C19" s="89"/>
      <c r="D19" s="6" t="s">
        <v>59</v>
      </c>
      <c r="E19" s="89"/>
      <c r="F19" s="2" t="s">
        <v>60</v>
      </c>
      <c r="G19" s="6" t="s">
        <v>61</v>
      </c>
      <c r="H19" s="88"/>
      <c r="I19" s="88"/>
      <c r="J19" s="89"/>
      <c r="K19" s="6" t="s">
        <v>62</v>
      </c>
      <c r="L19" s="89"/>
      <c r="M19" s="6" t="s">
        <v>23</v>
      </c>
      <c r="N19" s="89"/>
      <c r="O19" s="3">
        <v>0</v>
      </c>
      <c r="P19" s="2">
        <v>0</v>
      </c>
      <c r="Q19" s="2">
        <v>0</v>
      </c>
      <c r="R19" s="2">
        <v>0</v>
      </c>
      <c r="S19" s="3">
        <v>0</v>
      </c>
      <c r="T19" s="3">
        <f>O19+(P19*'Total Mantenimiento Anual 2021'!$N$7)+(R19*'Total Mantenimiento Anual 2021'!$N$7)+S19</f>
        <v>0</v>
      </c>
    </row>
    <row r="20" spans="1:20" ht="14.25">
      <c r="A20" s="6" t="s">
        <v>54</v>
      </c>
      <c r="B20" s="88"/>
      <c r="C20" s="89"/>
      <c r="D20" s="6" t="s">
        <v>63</v>
      </c>
      <c r="E20" s="89"/>
      <c r="F20" s="2" t="s">
        <v>60</v>
      </c>
      <c r="G20" s="6" t="s">
        <v>64</v>
      </c>
      <c r="H20" s="88"/>
      <c r="I20" s="88"/>
      <c r="J20" s="89"/>
      <c r="K20" s="6" t="s">
        <v>65</v>
      </c>
      <c r="L20" s="89"/>
      <c r="M20" s="6" t="s">
        <v>66</v>
      </c>
      <c r="N20" s="89"/>
      <c r="O20" s="3">
        <v>0</v>
      </c>
      <c r="P20" s="2">
        <v>0</v>
      </c>
      <c r="Q20" s="2">
        <v>0</v>
      </c>
      <c r="R20" s="2">
        <v>0</v>
      </c>
      <c r="S20" s="3">
        <v>0</v>
      </c>
      <c r="T20" s="3">
        <f>O20+(P20*'Total Mantenimiento Anual 2021'!$N$7)+(R20*'Total Mantenimiento Anual 2021'!$N$7)+S20</f>
        <v>0</v>
      </c>
    </row>
    <row r="21" spans="1:20" ht="14.25">
      <c r="A21" s="6" t="s">
        <v>54</v>
      </c>
      <c r="B21" s="88"/>
      <c r="C21" s="89"/>
      <c r="D21" s="6" t="s">
        <v>67</v>
      </c>
      <c r="E21" s="89"/>
      <c r="F21" s="2" t="s">
        <v>68</v>
      </c>
      <c r="G21" s="6" t="s">
        <v>69</v>
      </c>
      <c r="H21" s="88"/>
      <c r="I21" s="88"/>
      <c r="J21" s="89"/>
      <c r="K21" s="6" t="s">
        <v>70</v>
      </c>
      <c r="L21" s="89"/>
      <c r="M21" s="6" t="s">
        <v>71</v>
      </c>
      <c r="N21" s="89"/>
      <c r="O21" s="3">
        <v>0</v>
      </c>
      <c r="P21" s="2">
        <v>0</v>
      </c>
      <c r="Q21" s="2">
        <v>0</v>
      </c>
      <c r="R21" s="2">
        <v>0</v>
      </c>
      <c r="S21" s="3">
        <v>0</v>
      </c>
      <c r="T21" s="3">
        <f>O21+(P21*'Total Mantenimiento Anual 2021'!$N$7)+(R21*'Total Mantenimiento Anual 2021'!$N$7)+S21</f>
        <v>0</v>
      </c>
    </row>
    <row r="22" spans="1:20" ht="14.25">
      <c r="A22" s="6" t="s">
        <v>54</v>
      </c>
      <c r="B22" s="88"/>
      <c r="C22" s="89"/>
      <c r="D22" s="6" t="s">
        <v>72</v>
      </c>
      <c r="E22" s="89"/>
      <c r="F22" s="2" t="s">
        <v>60</v>
      </c>
      <c r="G22" s="6" t="s">
        <v>73</v>
      </c>
      <c r="H22" s="88"/>
      <c r="I22" s="88"/>
      <c r="J22" s="89"/>
      <c r="K22" s="6" t="s">
        <v>74</v>
      </c>
      <c r="L22" s="89"/>
      <c r="M22" s="6" t="s">
        <v>75</v>
      </c>
      <c r="N22" s="89"/>
      <c r="O22" s="3">
        <v>0</v>
      </c>
      <c r="P22" s="2">
        <v>0</v>
      </c>
      <c r="Q22" s="2">
        <v>0</v>
      </c>
      <c r="R22" s="2">
        <v>0</v>
      </c>
      <c r="S22" s="3">
        <v>0</v>
      </c>
      <c r="T22" s="3">
        <f>O22+(P22*'Total Mantenimiento Anual 2021'!$N$7)+(R22*'Total Mantenimiento Anual 2021'!$N$7)+S22</f>
        <v>0</v>
      </c>
    </row>
    <row r="23" spans="1:20" ht="14.25">
      <c r="A23" s="6" t="s">
        <v>54</v>
      </c>
      <c r="B23" s="88"/>
      <c r="C23" s="89"/>
      <c r="D23" s="6" t="s">
        <v>63</v>
      </c>
      <c r="E23" s="89"/>
      <c r="F23" s="2" t="s">
        <v>60</v>
      </c>
      <c r="G23" s="6" t="s">
        <v>76</v>
      </c>
      <c r="H23" s="88"/>
      <c r="I23" s="88"/>
      <c r="J23" s="89"/>
      <c r="K23" s="6" t="s">
        <v>77</v>
      </c>
      <c r="L23" s="89"/>
      <c r="M23" s="6" t="s">
        <v>30</v>
      </c>
      <c r="N23" s="89"/>
      <c r="O23" s="3">
        <v>0</v>
      </c>
      <c r="P23" s="2">
        <v>0</v>
      </c>
      <c r="Q23" s="2">
        <v>0</v>
      </c>
      <c r="R23" s="2">
        <v>0</v>
      </c>
      <c r="S23" s="3">
        <v>0</v>
      </c>
      <c r="T23" s="3">
        <f>O23+(P23*'Total Mantenimiento Anual 2021'!$N$7)+(R23*'Total Mantenimiento Anual 2021'!$N$7)+S23</f>
        <v>0</v>
      </c>
    </row>
    <row r="24" spans="1:20" ht="14.25">
      <c r="A24" s="6" t="s">
        <v>54</v>
      </c>
      <c r="B24" s="88"/>
      <c r="C24" s="89"/>
      <c r="D24" s="6" t="s">
        <v>78</v>
      </c>
      <c r="E24" s="89"/>
      <c r="F24" s="2" t="s">
        <v>60</v>
      </c>
      <c r="G24" s="6" t="s">
        <v>79</v>
      </c>
      <c r="H24" s="88"/>
      <c r="I24" s="88"/>
      <c r="J24" s="89"/>
      <c r="K24" s="6" t="s">
        <v>80</v>
      </c>
      <c r="L24" s="89"/>
      <c r="M24" s="6" t="s">
        <v>81</v>
      </c>
      <c r="N24" s="89"/>
      <c r="O24" s="3">
        <v>0</v>
      </c>
      <c r="P24" s="2">
        <v>0</v>
      </c>
      <c r="Q24" s="2">
        <v>0</v>
      </c>
      <c r="R24" s="2">
        <v>0</v>
      </c>
      <c r="S24" s="3">
        <v>0</v>
      </c>
      <c r="T24" s="3">
        <f>O24+(P24*'Total Mantenimiento Anual 2021'!$N$7)+(R24*'Total Mantenimiento Anual 2021'!$N$7)+S24</f>
        <v>0</v>
      </c>
    </row>
    <row r="25" spans="1:20" ht="14.25">
      <c r="A25" s="6" t="s">
        <v>54</v>
      </c>
      <c r="B25" s="88"/>
      <c r="C25" s="89"/>
      <c r="D25" s="6" t="s">
        <v>82</v>
      </c>
      <c r="E25" s="89"/>
      <c r="F25" s="2" t="s">
        <v>83</v>
      </c>
      <c r="G25" s="6" t="s">
        <v>84</v>
      </c>
      <c r="H25" s="88"/>
      <c r="I25" s="88"/>
      <c r="J25" s="89"/>
      <c r="K25" s="6" t="s">
        <v>85</v>
      </c>
      <c r="L25" s="89"/>
      <c r="M25" s="6" t="s">
        <v>81</v>
      </c>
      <c r="N25" s="89"/>
      <c r="O25" s="3">
        <v>0</v>
      </c>
      <c r="P25" s="2">
        <v>0</v>
      </c>
      <c r="Q25" s="2">
        <v>0</v>
      </c>
      <c r="R25" s="2">
        <v>0</v>
      </c>
      <c r="S25" s="3">
        <v>0</v>
      </c>
      <c r="T25" s="3">
        <f>O25+(P25*'Total Mantenimiento Anual 2021'!$N$7)+(R25*'Total Mantenimiento Anual 2021'!$N$7)+S25</f>
        <v>0</v>
      </c>
    </row>
    <row r="26" spans="1:20" ht="14.25">
      <c r="A26" s="6" t="s">
        <v>54</v>
      </c>
      <c r="B26" s="88"/>
      <c r="C26" s="89"/>
      <c r="D26" s="6" t="s">
        <v>67</v>
      </c>
      <c r="E26" s="89"/>
      <c r="F26" s="2" t="s">
        <v>68</v>
      </c>
      <c r="G26" s="6" t="s">
        <v>86</v>
      </c>
      <c r="H26" s="88"/>
      <c r="I26" s="88"/>
      <c r="J26" s="89"/>
      <c r="K26" s="6" t="s">
        <v>87</v>
      </c>
      <c r="L26" s="89"/>
      <c r="M26" s="6" t="s">
        <v>88</v>
      </c>
      <c r="N26" s="89"/>
      <c r="O26" s="3">
        <v>0</v>
      </c>
      <c r="P26" s="2">
        <v>0</v>
      </c>
      <c r="Q26" s="2">
        <v>1</v>
      </c>
      <c r="R26" s="2">
        <v>1</v>
      </c>
      <c r="S26" s="3">
        <v>0</v>
      </c>
      <c r="T26" s="3">
        <f>O26+(P26*'Total Mantenimiento Anual 2021'!$N$7)+(R26*'Total Mantenimiento Anual 2021'!$N$7)+S26</f>
        <v>9259.2592592592591</v>
      </c>
    </row>
    <row r="27" spans="1:20" ht="14.25">
      <c r="A27" s="6" t="s">
        <v>54</v>
      </c>
      <c r="B27" s="88"/>
      <c r="C27" s="89"/>
      <c r="D27" s="6" t="s">
        <v>63</v>
      </c>
      <c r="E27" s="89"/>
      <c r="F27" s="2" t="s">
        <v>60</v>
      </c>
      <c r="G27" s="6" t="s">
        <v>89</v>
      </c>
      <c r="H27" s="88"/>
      <c r="I27" s="88"/>
      <c r="J27" s="89"/>
      <c r="K27" s="6" t="s">
        <v>90</v>
      </c>
      <c r="L27" s="89"/>
      <c r="M27" s="6" t="s">
        <v>88</v>
      </c>
      <c r="N27" s="89"/>
      <c r="O27" s="3">
        <v>0</v>
      </c>
      <c r="P27" s="2">
        <v>0</v>
      </c>
      <c r="Q27" s="2">
        <v>0</v>
      </c>
      <c r="R27" s="2">
        <v>0</v>
      </c>
      <c r="S27" s="3">
        <v>0</v>
      </c>
      <c r="T27" s="3">
        <f>O27+(P27*'Total Mantenimiento Anual 2021'!$N$7)+(R27*'Total Mantenimiento Anual 2021'!$N$7)+S27</f>
        <v>0</v>
      </c>
    </row>
    <row r="28" spans="1:20" ht="14.25">
      <c r="A28" s="6" t="s">
        <v>54</v>
      </c>
      <c r="B28" s="88"/>
      <c r="C28" s="89"/>
      <c r="D28" s="6" t="s">
        <v>72</v>
      </c>
      <c r="E28" s="89"/>
      <c r="F28" s="2" t="s">
        <v>60</v>
      </c>
      <c r="G28" s="6" t="s">
        <v>91</v>
      </c>
      <c r="H28" s="88"/>
      <c r="I28" s="88"/>
      <c r="J28" s="89"/>
      <c r="K28" s="6" t="s">
        <v>92</v>
      </c>
      <c r="L28" s="89"/>
      <c r="M28" s="6" t="s">
        <v>93</v>
      </c>
      <c r="N28" s="89"/>
      <c r="O28" s="3">
        <v>0</v>
      </c>
      <c r="P28" s="2">
        <v>0</v>
      </c>
      <c r="Q28" s="2">
        <v>0</v>
      </c>
      <c r="R28" s="2">
        <v>0</v>
      </c>
      <c r="S28" s="3">
        <v>0</v>
      </c>
      <c r="T28" s="3">
        <f>O28+(P28*'Total Mantenimiento Anual 2021'!$N$7)+(R28*'Total Mantenimiento Anual 2021'!$N$7)+S28</f>
        <v>0</v>
      </c>
    </row>
    <row r="29" spans="1:20" ht="14.25">
      <c r="A29" s="6" t="s">
        <v>54</v>
      </c>
      <c r="B29" s="88"/>
      <c r="C29" s="89"/>
      <c r="D29" s="6" t="s">
        <v>78</v>
      </c>
      <c r="E29" s="89"/>
      <c r="F29" s="2" t="s">
        <v>60</v>
      </c>
      <c r="G29" s="6" t="s">
        <v>94</v>
      </c>
      <c r="H29" s="88"/>
      <c r="I29" s="88"/>
      <c r="J29" s="89"/>
      <c r="K29" s="6" t="s">
        <v>95</v>
      </c>
      <c r="L29" s="89"/>
      <c r="M29" s="6" t="s">
        <v>96</v>
      </c>
      <c r="N29" s="89"/>
      <c r="O29" s="3">
        <v>0</v>
      </c>
      <c r="P29" s="2">
        <v>0</v>
      </c>
      <c r="Q29" s="2">
        <v>0</v>
      </c>
      <c r="R29" s="2">
        <v>0</v>
      </c>
      <c r="S29" s="3">
        <v>0</v>
      </c>
      <c r="T29" s="3">
        <f>O29+(P29*'Total Mantenimiento Anual 2021'!$N$7)+(R29*'Total Mantenimiento Anual 2021'!$N$7)+S29</f>
        <v>0</v>
      </c>
    </row>
    <row r="30" spans="1:20" ht="14.25">
      <c r="A30" s="6" t="s">
        <v>54</v>
      </c>
      <c r="B30" s="88"/>
      <c r="C30" s="89"/>
      <c r="D30" s="6" t="s">
        <v>63</v>
      </c>
      <c r="E30" s="89"/>
      <c r="F30" s="2" t="s">
        <v>60</v>
      </c>
      <c r="G30" s="6" t="s">
        <v>97</v>
      </c>
      <c r="H30" s="88"/>
      <c r="I30" s="88"/>
      <c r="J30" s="89"/>
      <c r="K30" s="6" t="s">
        <v>98</v>
      </c>
      <c r="L30" s="89"/>
      <c r="M30" s="6" t="s">
        <v>99</v>
      </c>
      <c r="N30" s="89"/>
      <c r="O30" s="3">
        <v>0</v>
      </c>
      <c r="P30" s="2">
        <v>0</v>
      </c>
      <c r="Q30" s="2">
        <v>0</v>
      </c>
      <c r="R30" s="2">
        <v>0</v>
      </c>
      <c r="S30" s="3">
        <v>0</v>
      </c>
      <c r="T30" s="3">
        <f>O30+(P30*'Total Mantenimiento Anual 2021'!$N$7)+(R30*'Total Mantenimiento Anual 2021'!$N$7)+S30</f>
        <v>0</v>
      </c>
    </row>
    <row r="31" spans="1:20" ht="14.25">
      <c r="A31" s="6" t="s">
        <v>54</v>
      </c>
      <c r="B31" s="88"/>
      <c r="C31" s="89"/>
      <c r="D31" s="6" t="s">
        <v>78</v>
      </c>
      <c r="E31" s="89"/>
      <c r="F31" s="2" t="s">
        <v>60</v>
      </c>
      <c r="G31" s="6" t="s">
        <v>100</v>
      </c>
      <c r="H31" s="88"/>
      <c r="I31" s="88"/>
      <c r="J31" s="89"/>
      <c r="K31" s="6" t="s">
        <v>101</v>
      </c>
      <c r="L31" s="89"/>
      <c r="M31" s="6" t="s">
        <v>102</v>
      </c>
      <c r="N31" s="89"/>
      <c r="O31" s="3">
        <v>0</v>
      </c>
      <c r="P31" s="2">
        <v>0</v>
      </c>
      <c r="Q31" s="2">
        <v>0</v>
      </c>
      <c r="R31" s="2">
        <v>0</v>
      </c>
      <c r="S31" s="3">
        <v>0</v>
      </c>
      <c r="T31" s="3">
        <f>O31+(P31*'Total Mantenimiento Anual 2021'!$N$7)+(R31*'Total Mantenimiento Anual 2021'!$N$7)+S31</f>
        <v>0</v>
      </c>
    </row>
    <row r="32" spans="1:20" ht="14.25">
      <c r="A32" s="6" t="s">
        <v>54</v>
      </c>
      <c r="B32" s="88"/>
      <c r="C32" s="89"/>
      <c r="D32" s="6" t="s">
        <v>103</v>
      </c>
      <c r="E32" s="89"/>
      <c r="F32" s="2" t="s">
        <v>60</v>
      </c>
      <c r="G32" s="6" t="s">
        <v>104</v>
      </c>
      <c r="H32" s="88"/>
      <c r="I32" s="88"/>
      <c r="J32" s="89"/>
      <c r="K32" s="6" t="s">
        <v>105</v>
      </c>
      <c r="L32" s="89"/>
      <c r="M32" s="6" t="s">
        <v>106</v>
      </c>
      <c r="N32" s="89"/>
      <c r="O32" s="3">
        <v>0</v>
      </c>
      <c r="P32" s="2">
        <v>0</v>
      </c>
      <c r="Q32" s="2">
        <v>0</v>
      </c>
      <c r="R32" s="2">
        <v>0</v>
      </c>
      <c r="S32" s="3">
        <v>0</v>
      </c>
      <c r="T32" s="3">
        <f>O32+(P32*'Total Mantenimiento Anual 2021'!$N$7)+(R32*'Total Mantenimiento Anual 2021'!$N$7)+S32</f>
        <v>0</v>
      </c>
    </row>
    <row r="33" spans="1:20" ht="14.25">
      <c r="A33" s="6" t="s">
        <v>107</v>
      </c>
      <c r="B33" s="88"/>
      <c r="C33" s="89"/>
      <c r="D33" s="6" t="s">
        <v>108</v>
      </c>
      <c r="E33" s="89"/>
      <c r="F33" s="2" t="s">
        <v>109</v>
      </c>
      <c r="G33" s="6" t="s">
        <v>110</v>
      </c>
      <c r="H33" s="88"/>
      <c r="I33" s="88"/>
      <c r="J33" s="89"/>
      <c r="K33" s="6" t="s">
        <v>111</v>
      </c>
      <c r="L33" s="89"/>
      <c r="M33" s="6" t="s">
        <v>40</v>
      </c>
      <c r="N33" s="89"/>
      <c r="O33" s="3">
        <v>0</v>
      </c>
      <c r="P33" s="2">
        <v>0</v>
      </c>
      <c r="Q33" s="2">
        <v>0</v>
      </c>
      <c r="R33" s="2">
        <v>0</v>
      </c>
      <c r="S33" s="3">
        <v>0</v>
      </c>
      <c r="T33" s="3">
        <f>O33+(P33*'Total Mantenimiento Anual 2021'!$N$7)+(R33*'Total Mantenimiento Anual 2021'!$N$7)+S33</f>
        <v>0</v>
      </c>
    </row>
    <row r="34" spans="1:20" ht="14.25">
      <c r="A34" s="6" t="s">
        <v>107</v>
      </c>
      <c r="B34" s="88"/>
      <c r="C34" s="89"/>
      <c r="D34" s="6" t="s">
        <v>108</v>
      </c>
      <c r="E34" s="89"/>
      <c r="F34" s="2" t="s">
        <v>109</v>
      </c>
      <c r="G34" s="6" t="s">
        <v>112</v>
      </c>
      <c r="H34" s="88"/>
      <c r="I34" s="88"/>
      <c r="J34" s="89"/>
      <c r="K34" s="6" t="s">
        <v>113</v>
      </c>
      <c r="L34" s="89"/>
      <c r="M34" s="6" t="s">
        <v>40</v>
      </c>
      <c r="N34" s="89"/>
      <c r="O34" s="3">
        <v>0</v>
      </c>
      <c r="P34" s="2">
        <v>0</v>
      </c>
      <c r="Q34" s="2">
        <v>0</v>
      </c>
      <c r="R34" s="2">
        <v>0</v>
      </c>
      <c r="S34" s="3">
        <v>0</v>
      </c>
      <c r="T34" s="3">
        <f>O34+(P34*'Total Mantenimiento Anual 2021'!$N$7)+(R34*'Total Mantenimiento Anual 2021'!$N$7)+S34</f>
        <v>0</v>
      </c>
    </row>
    <row r="35" spans="1:20" ht="14.25">
      <c r="A35" s="6" t="s">
        <v>107</v>
      </c>
      <c r="B35" s="88"/>
      <c r="C35" s="89"/>
      <c r="D35" s="6" t="s">
        <v>114</v>
      </c>
      <c r="E35" s="89"/>
      <c r="F35" s="2" t="s">
        <v>115</v>
      </c>
      <c r="G35" s="6" t="s">
        <v>116</v>
      </c>
      <c r="H35" s="88"/>
      <c r="I35" s="88"/>
      <c r="J35" s="89"/>
      <c r="K35" s="6" t="s">
        <v>117</v>
      </c>
      <c r="L35" s="89"/>
      <c r="M35" s="6" t="s">
        <v>118</v>
      </c>
      <c r="N35" s="89"/>
      <c r="O35" s="3">
        <v>0</v>
      </c>
      <c r="P35" s="2">
        <v>0</v>
      </c>
      <c r="Q35" s="2">
        <v>0</v>
      </c>
      <c r="R35" s="2">
        <v>0</v>
      </c>
      <c r="S35" s="3">
        <v>0</v>
      </c>
      <c r="T35" s="3">
        <f>O35+(P35*'Total Mantenimiento Anual 2021'!$N$7)+(R35*'Total Mantenimiento Anual 2021'!$N$7)+S35</f>
        <v>0</v>
      </c>
    </row>
    <row r="36" spans="1:20" ht="14.25">
      <c r="A36" s="6" t="s">
        <v>107</v>
      </c>
      <c r="B36" s="88"/>
      <c r="C36" s="89"/>
      <c r="D36" s="6" t="s">
        <v>119</v>
      </c>
      <c r="E36" s="89"/>
      <c r="F36" s="2" t="s">
        <v>109</v>
      </c>
      <c r="G36" s="6" t="s">
        <v>120</v>
      </c>
      <c r="H36" s="88"/>
      <c r="I36" s="88"/>
      <c r="J36" s="89"/>
      <c r="K36" s="6" t="s">
        <v>121</v>
      </c>
      <c r="L36" s="89"/>
      <c r="M36" s="6" t="s">
        <v>118</v>
      </c>
      <c r="N36" s="89"/>
      <c r="O36" s="3">
        <v>0</v>
      </c>
      <c r="P36" s="2">
        <v>0</v>
      </c>
      <c r="Q36" s="2">
        <v>0</v>
      </c>
      <c r="R36" s="2">
        <v>0</v>
      </c>
      <c r="S36" s="3">
        <v>0</v>
      </c>
      <c r="T36" s="3">
        <f>O36+(P36*'Total Mantenimiento Anual 2021'!$N$7)+(R36*'Total Mantenimiento Anual 2021'!$N$7)+S36</f>
        <v>0</v>
      </c>
    </row>
    <row r="37" spans="1:20" ht="28.5">
      <c r="A37" s="6" t="s">
        <v>122</v>
      </c>
      <c r="B37" s="88"/>
      <c r="C37" s="89"/>
      <c r="D37" s="6" t="s">
        <v>123</v>
      </c>
      <c r="E37" s="89"/>
      <c r="F37" s="2" t="s">
        <v>124</v>
      </c>
      <c r="G37" s="6" t="s">
        <v>125</v>
      </c>
      <c r="H37" s="88"/>
      <c r="I37" s="88"/>
      <c r="J37" s="89"/>
      <c r="K37" s="6" t="s">
        <v>126</v>
      </c>
      <c r="L37" s="89"/>
      <c r="M37" s="6" t="s">
        <v>118</v>
      </c>
      <c r="N37" s="89"/>
      <c r="O37" s="3">
        <v>0</v>
      </c>
      <c r="P37" s="2">
        <v>0</v>
      </c>
      <c r="Q37" s="2">
        <v>0</v>
      </c>
      <c r="R37" s="2">
        <v>0</v>
      </c>
      <c r="S37" s="3">
        <v>0</v>
      </c>
      <c r="T37" s="3">
        <f>O37+(P37*'Total Mantenimiento Anual 2021'!$N$7)+(R37*'Total Mantenimiento Anual 2021'!$N$7)+S37</f>
        <v>0</v>
      </c>
    </row>
    <row r="38" spans="1:20" ht="14.25">
      <c r="A38" s="6" t="s">
        <v>122</v>
      </c>
      <c r="B38" s="88"/>
      <c r="C38" s="89"/>
      <c r="D38" s="6" t="s">
        <v>127</v>
      </c>
      <c r="E38" s="89"/>
      <c r="F38" s="2" t="s">
        <v>128</v>
      </c>
      <c r="G38" s="6" t="s">
        <v>129</v>
      </c>
      <c r="H38" s="88"/>
      <c r="I38" s="88"/>
      <c r="J38" s="89"/>
      <c r="K38" s="6" t="s">
        <v>130</v>
      </c>
      <c r="L38" s="89"/>
      <c r="M38" s="6" t="s">
        <v>118</v>
      </c>
      <c r="N38" s="89"/>
      <c r="O38" s="3">
        <v>0</v>
      </c>
      <c r="P38" s="2">
        <v>0</v>
      </c>
      <c r="Q38" s="2">
        <v>0</v>
      </c>
      <c r="R38" s="2">
        <v>0</v>
      </c>
      <c r="S38" s="3">
        <v>0</v>
      </c>
      <c r="T38" s="3">
        <f>O38+(P38*'Total Mantenimiento Anual 2021'!$N$7)+(R38*'Total Mantenimiento Anual 2021'!$N$7)+S38</f>
        <v>0</v>
      </c>
    </row>
    <row r="39" spans="1:20" ht="28.5">
      <c r="A39" s="6" t="s">
        <v>122</v>
      </c>
      <c r="B39" s="88"/>
      <c r="C39" s="89"/>
      <c r="D39" s="6" t="s">
        <v>123</v>
      </c>
      <c r="E39" s="89"/>
      <c r="F39" s="2" t="s">
        <v>124</v>
      </c>
      <c r="G39" s="6" t="s">
        <v>131</v>
      </c>
      <c r="H39" s="88"/>
      <c r="I39" s="88"/>
      <c r="J39" s="89"/>
      <c r="K39" s="6" t="s">
        <v>132</v>
      </c>
      <c r="L39" s="89"/>
      <c r="M39" s="6" t="s">
        <v>96</v>
      </c>
      <c r="N39" s="89"/>
      <c r="O39" s="3">
        <v>0</v>
      </c>
      <c r="P39" s="2">
        <v>0</v>
      </c>
      <c r="Q39" s="2">
        <v>0</v>
      </c>
      <c r="R39" s="2">
        <v>0</v>
      </c>
      <c r="S39" s="3">
        <v>0</v>
      </c>
      <c r="T39" s="3">
        <f>O39+(P39*'Total Mantenimiento Anual 2021'!$N$7)+(R39*'Total Mantenimiento Anual 2021'!$N$7)+S39</f>
        <v>0</v>
      </c>
    </row>
    <row r="40" spans="1:20" ht="14.25">
      <c r="A40" s="6" t="s">
        <v>133</v>
      </c>
      <c r="B40" s="88"/>
      <c r="C40" s="89"/>
      <c r="D40" s="6" t="s">
        <v>134</v>
      </c>
      <c r="E40" s="89"/>
      <c r="F40" s="2" t="s">
        <v>135</v>
      </c>
      <c r="G40" s="6" t="s">
        <v>136</v>
      </c>
      <c r="H40" s="88"/>
      <c r="I40" s="88"/>
      <c r="J40" s="89"/>
      <c r="K40" s="6" t="s">
        <v>137</v>
      </c>
      <c r="L40" s="89"/>
      <c r="M40" s="6" t="s">
        <v>138</v>
      </c>
      <c r="N40" s="89"/>
      <c r="O40" s="3">
        <v>0</v>
      </c>
      <c r="P40" s="2">
        <v>0</v>
      </c>
      <c r="Q40" s="2">
        <v>0</v>
      </c>
      <c r="R40" s="2">
        <v>0</v>
      </c>
      <c r="S40" s="3">
        <v>0</v>
      </c>
      <c r="T40" s="3">
        <f>O40+(P40*'Total Mantenimiento Anual 2021'!$N$7)+(R40*'Total Mantenimiento Anual 2021'!$N$7)+S40</f>
        <v>0</v>
      </c>
    </row>
    <row r="41" spans="1:20" ht="14.25">
      <c r="A41" s="6" t="s">
        <v>133</v>
      </c>
      <c r="B41" s="88"/>
      <c r="C41" s="89"/>
      <c r="D41" s="6" t="s">
        <v>139</v>
      </c>
      <c r="E41" s="89"/>
      <c r="F41" s="2" t="s">
        <v>140</v>
      </c>
      <c r="G41" s="6" t="s">
        <v>141</v>
      </c>
      <c r="H41" s="88"/>
      <c r="I41" s="88"/>
      <c r="J41" s="89"/>
      <c r="K41" s="6" t="s">
        <v>142</v>
      </c>
      <c r="L41" s="89"/>
      <c r="M41" s="6" t="s">
        <v>138</v>
      </c>
      <c r="N41" s="89"/>
      <c r="O41" s="3">
        <v>0</v>
      </c>
      <c r="P41" s="2">
        <v>0</v>
      </c>
      <c r="Q41" s="2">
        <v>0</v>
      </c>
      <c r="R41" s="2">
        <v>0</v>
      </c>
      <c r="S41" s="3">
        <v>0</v>
      </c>
      <c r="T41" s="3">
        <f>O41+(P41*'Total Mantenimiento Anual 2021'!$N$7)+(R41*'Total Mantenimiento Anual 2021'!$N$7)+S41</f>
        <v>0</v>
      </c>
    </row>
    <row r="42" spans="1:20" ht="14.25">
      <c r="A42" s="6" t="s">
        <v>133</v>
      </c>
      <c r="B42" s="88"/>
      <c r="C42" s="89"/>
      <c r="D42" s="6" t="s">
        <v>143</v>
      </c>
      <c r="E42" s="89"/>
      <c r="F42" s="2" t="s">
        <v>144</v>
      </c>
      <c r="G42" s="6" t="s">
        <v>145</v>
      </c>
      <c r="H42" s="88"/>
      <c r="I42" s="88"/>
      <c r="J42" s="89"/>
      <c r="K42" s="6" t="s">
        <v>146</v>
      </c>
      <c r="L42" s="89"/>
      <c r="M42" s="6" t="s">
        <v>138</v>
      </c>
      <c r="N42" s="89"/>
      <c r="O42" s="3">
        <v>0</v>
      </c>
      <c r="P42" s="2">
        <v>0</v>
      </c>
      <c r="Q42" s="2">
        <v>0</v>
      </c>
      <c r="R42" s="2">
        <v>0</v>
      </c>
      <c r="S42" s="3">
        <v>0</v>
      </c>
      <c r="T42" s="3">
        <f>O42+(P42*'Total Mantenimiento Anual 2021'!$N$7)+(R42*'Total Mantenimiento Anual 2021'!$N$7)+S42</f>
        <v>0</v>
      </c>
    </row>
    <row r="43" spans="1:20" ht="14.25">
      <c r="A43" s="6" t="s">
        <v>133</v>
      </c>
      <c r="B43" s="88"/>
      <c r="C43" s="89"/>
      <c r="D43" s="6" t="s">
        <v>147</v>
      </c>
      <c r="E43" s="89"/>
      <c r="F43" s="2" t="s">
        <v>135</v>
      </c>
      <c r="G43" s="6" t="s">
        <v>148</v>
      </c>
      <c r="H43" s="88"/>
      <c r="I43" s="88"/>
      <c r="J43" s="89"/>
      <c r="K43" s="6" t="s">
        <v>149</v>
      </c>
      <c r="L43" s="89"/>
      <c r="M43" s="6" t="s">
        <v>138</v>
      </c>
      <c r="N43" s="89"/>
      <c r="O43" s="3">
        <v>0</v>
      </c>
      <c r="P43" s="2">
        <v>0</v>
      </c>
      <c r="Q43" s="2">
        <v>0</v>
      </c>
      <c r="R43" s="2">
        <v>0</v>
      </c>
      <c r="S43" s="3">
        <v>0</v>
      </c>
      <c r="T43" s="3">
        <f>O43+(P43*'Total Mantenimiento Anual 2021'!$N$7)+(R43*'Total Mantenimiento Anual 2021'!$N$7)+S43</f>
        <v>0</v>
      </c>
    </row>
    <row r="44" spans="1:20" ht="28.5">
      <c r="A44" s="6" t="s">
        <v>150</v>
      </c>
      <c r="B44" s="88"/>
      <c r="C44" s="89"/>
      <c r="D44" s="6" t="s">
        <v>151</v>
      </c>
      <c r="E44" s="89"/>
      <c r="F44" s="2" t="s">
        <v>1498</v>
      </c>
      <c r="G44" s="6" t="s">
        <v>153</v>
      </c>
      <c r="H44" s="88"/>
      <c r="I44" s="88"/>
      <c r="J44" s="89"/>
      <c r="K44" s="6" t="s">
        <v>154</v>
      </c>
      <c r="L44" s="89"/>
      <c r="M44" s="6" t="s">
        <v>23</v>
      </c>
      <c r="N44" s="89"/>
      <c r="O44" s="3">
        <v>0</v>
      </c>
      <c r="P44" s="2">
        <v>0</v>
      </c>
      <c r="Q44" s="2">
        <v>0</v>
      </c>
      <c r="R44" s="2">
        <v>0</v>
      </c>
      <c r="S44" s="3">
        <v>0</v>
      </c>
      <c r="T44" s="3">
        <f>O44+(P44*'Total Mantenimiento Anual 2021'!$N$7)+(R44*'Total Mantenimiento Anual 2021'!$N$7)+S44</f>
        <v>0</v>
      </c>
    </row>
    <row r="45" spans="1:20" ht="28.5">
      <c r="A45" s="6" t="s">
        <v>150</v>
      </c>
      <c r="B45" s="88"/>
      <c r="C45" s="89"/>
      <c r="D45" s="6" t="s">
        <v>155</v>
      </c>
      <c r="E45" s="89"/>
      <c r="F45" s="2" t="s">
        <v>1499</v>
      </c>
      <c r="G45" s="6" t="s">
        <v>156</v>
      </c>
      <c r="H45" s="88"/>
      <c r="I45" s="88"/>
      <c r="J45" s="89"/>
      <c r="K45" s="6" t="s">
        <v>157</v>
      </c>
      <c r="L45" s="89"/>
      <c r="M45" s="6" t="s">
        <v>23</v>
      </c>
      <c r="N45" s="89"/>
      <c r="O45" s="3">
        <v>0</v>
      </c>
      <c r="P45" s="2">
        <v>0</v>
      </c>
      <c r="Q45" s="2">
        <v>0</v>
      </c>
      <c r="R45" s="2">
        <v>0</v>
      </c>
      <c r="S45" s="3">
        <v>0</v>
      </c>
      <c r="T45" s="3">
        <f>O45+(P45*'Total Mantenimiento Anual 2021'!$N$7)+(R45*'Total Mantenimiento Anual 2021'!$N$7)+S45</f>
        <v>0</v>
      </c>
    </row>
    <row r="46" spans="1:20" ht="28.5">
      <c r="A46" s="6" t="s">
        <v>158</v>
      </c>
      <c r="B46" s="88"/>
      <c r="C46" s="89"/>
      <c r="D46" s="6" t="s">
        <v>159</v>
      </c>
      <c r="E46" s="89"/>
      <c r="F46" s="2" t="s">
        <v>1500</v>
      </c>
      <c r="G46" s="6" t="s">
        <v>160</v>
      </c>
      <c r="H46" s="88"/>
      <c r="I46" s="88"/>
      <c r="J46" s="89"/>
      <c r="K46" s="6" t="s">
        <v>161</v>
      </c>
      <c r="L46" s="89"/>
      <c r="M46" s="6" t="s">
        <v>23</v>
      </c>
      <c r="N46" s="89"/>
      <c r="O46" s="3">
        <v>0</v>
      </c>
      <c r="P46" s="2">
        <v>0</v>
      </c>
      <c r="Q46" s="2">
        <v>0</v>
      </c>
      <c r="R46" s="2">
        <v>0</v>
      </c>
      <c r="S46" s="3">
        <v>0</v>
      </c>
      <c r="T46" s="3">
        <f>O46+(P46*'Total Mantenimiento Anual 2021'!$N$7)+(R46*'Total Mantenimiento Anual 2021'!$N$7)+S46</f>
        <v>0</v>
      </c>
    </row>
    <row r="47" spans="1:20" ht="14.25">
      <c r="A47" s="6" t="s">
        <v>162</v>
      </c>
      <c r="B47" s="88"/>
      <c r="C47" s="89"/>
      <c r="D47" s="6" t="s">
        <v>163</v>
      </c>
      <c r="E47" s="89"/>
      <c r="F47" s="2" t="s">
        <v>164</v>
      </c>
      <c r="G47" s="6" t="s">
        <v>165</v>
      </c>
      <c r="H47" s="88"/>
      <c r="I47" s="88"/>
      <c r="J47" s="89"/>
      <c r="K47" s="6" t="s">
        <v>166</v>
      </c>
      <c r="L47" s="89"/>
      <c r="M47" s="6" t="s">
        <v>23</v>
      </c>
      <c r="N47" s="89"/>
      <c r="O47" s="3">
        <v>0</v>
      </c>
      <c r="P47" s="2">
        <v>0</v>
      </c>
      <c r="Q47" s="2">
        <v>0</v>
      </c>
      <c r="R47" s="2">
        <v>0</v>
      </c>
      <c r="S47" s="3">
        <v>0</v>
      </c>
      <c r="T47" s="3">
        <f>O47+(P47*'Total Mantenimiento Anual 2021'!$N$7)+(R47*'Total Mantenimiento Anual 2021'!$N$7)+S47</f>
        <v>0</v>
      </c>
    </row>
    <row r="48" spans="1:20" ht="14.25">
      <c r="A48" s="6" t="s">
        <v>167</v>
      </c>
      <c r="B48" s="88"/>
      <c r="C48" s="89"/>
      <c r="D48" s="6" t="s">
        <v>168</v>
      </c>
      <c r="E48" s="89"/>
      <c r="F48" s="2" t="s">
        <v>169</v>
      </c>
      <c r="G48" s="6" t="s">
        <v>170</v>
      </c>
      <c r="H48" s="88"/>
      <c r="I48" s="88"/>
      <c r="J48" s="89"/>
      <c r="K48" s="6" t="s">
        <v>171</v>
      </c>
      <c r="L48" s="89"/>
      <c r="M48" s="6" t="s">
        <v>23</v>
      </c>
      <c r="N48" s="89"/>
      <c r="O48" s="3">
        <v>0</v>
      </c>
      <c r="P48" s="2">
        <v>0</v>
      </c>
      <c r="Q48" s="2">
        <v>0</v>
      </c>
      <c r="R48" s="2">
        <v>0</v>
      </c>
      <c r="S48" s="3">
        <v>0</v>
      </c>
      <c r="T48" s="3">
        <f>O48+(P48*'Total Mantenimiento Anual 2021'!$N$7)+(R48*'Total Mantenimiento Anual 2021'!$N$7)+S48</f>
        <v>0</v>
      </c>
    </row>
    <row r="49" spans="1:20" ht="14.25">
      <c r="A49" s="6" t="s">
        <v>167</v>
      </c>
      <c r="B49" s="88"/>
      <c r="C49" s="89"/>
      <c r="D49" s="6" t="s">
        <v>172</v>
      </c>
      <c r="E49" s="89"/>
      <c r="F49" s="2" t="s">
        <v>38</v>
      </c>
      <c r="G49" s="6" t="s">
        <v>173</v>
      </c>
      <c r="H49" s="88"/>
      <c r="I49" s="88"/>
      <c r="J49" s="89"/>
      <c r="K49" s="6" t="s">
        <v>174</v>
      </c>
      <c r="L49" s="89"/>
      <c r="M49" s="6" t="s">
        <v>23</v>
      </c>
      <c r="N49" s="89"/>
      <c r="O49" s="3">
        <v>0</v>
      </c>
      <c r="P49" s="2">
        <v>0</v>
      </c>
      <c r="Q49" s="2">
        <v>0</v>
      </c>
      <c r="R49" s="2">
        <v>0</v>
      </c>
      <c r="S49" s="3">
        <v>0</v>
      </c>
      <c r="T49" s="3">
        <f>O49+(P49*'Total Mantenimiento Anual 2021'!$N$7)+(R49*'Total Mantenimiento Anual 2021'!$N$7)+S49</f>
        <v>0</v>
      </c>
    </row>
    <row r="50" spans="1:20" ht="14.25">
      <c r="A50" s="6" t="s">
        <v>167</v>
      </c>
      <c r="B50" s="88"/>
      <c r="C50" s="89"/>
      <c r="D50" s="6" t="s">
        <v>172</v>
      </c>
      <c r="E50" s="89"/>
      <c r="F50" s="2" t="s">
        <v>38</v>
      </c>
      <c r="G50" s="6" t="s">
        <v>175</v>
      </c>
      <c r="H50" s="88"/>
      <c r="I50" s="88"/>
      <c r="J50" s="89"/>
      <c r="K50" s="6" t="s">
        <v>176</v>
      </c>
      <c r="L50" s="89"/>
      <c r="M50" s="6" t="s">
        <v>23</v>
      </c>
      <c r="N50" s="89"/>
      <c r="O50" s="3">
        <v>0</v>
      </c>
      <c r="P50" s="2">
        <v>0</v>
      </c>
      <c r="Q50" s="2">
        <v>0</v>
      </c>
      <c r="R50" s="2">
        <v>0</v>
      </c>
      <c r="S50" s="3">
        <v>0</v>
      </c>
      <c r="T50" s="3">
        <f>O50+(P50*'Total Mantenimiento Anual 2021'!$N$7)+(R50*'Total Mantenimiento Anual 2021'!$N$7)+S50</f>
        <v>0</v>
      </c>
    </row>
    <row r="51" spans="1:20" ht="14.25">
      <c r="A51" s="6" t="s">
        <v>177</v>
      </c>
      <c r="B51" s="88"/>
      <c r="C51" s="89"/>
      <c r="D51" s="6" t="s">
        <v>178</v>
      </c>
      <c r="E51" s="89"/>
      <c r="F51" s="2" t="s">
        <v>179</v>
      </c>
      <c r="G51" s="6" t="s">
        <v>180</v>
      </c>
      <c r="H51" s="88"/>
      <c r="I51" s="88"/>
      <c r="J51" s="89"/>
      <c r="K51" s="6" t="s">
        <v>181</v>
      </c>
      <c r="L51" s="89"/>
      <c r="M51" s="6" t="s">
        <v>96</v>
      </c>
      <c r="N51" s="89"/>
      <c r="O51" s="3">
        <v>5109400</v>
      </c>
      <c r="P51" s="2">
        <v>0</v>
      </c>
      <c r="Q51" s="2">
        <v>1</v>
      </c>
      <c r="R51" s="2">
        <v>3</v>
      </c>
      <c r="S51" s="3">
        <v>950000</v>
      </c>
      <c r="T51" s="3">
        <f>O51+(P51*'Total Mantenimiento Anual 2021'!$N$7)+(R51*'Total Mantenimiento Anual 2021'!$N$7)+S51</f>
        <v>6087177.777777778</v>
      </c>
    </row>
    <row r="52" spans="1:20" ht="14.25">
      <c r="A52" s="6" t="s">
        <v>182</v>
      </c>
      <c r="B52" s="88"/>
      <c r="C52" s="89"/>
      <c r="D52" s="6" t="s">
        <v>183</v>
      </c>
      <c r="E52" s="89"/>
      <c r="F52" s="2" t="s">
        <v>184</v>
      </c>
      <c r="G52" s="6" t="s">
        <v>185</v>
      </c>
      <c r="H52" s="88"/>
      <c r="I52" s="88"/>
      <c r="J52" s="89"/>
      <c r="K52" s="6" t="s">
        <v>186</v>
      </c>
      <c r="L52" s="89"/>
      <c r="M52" s="6" t="s">
        <v>99</v>
      </c>
      <c r="N52" s="89"/>
      <c r="O52" s="3">
        <v>0</v>
      </c>
      <c r="P52" s="2">
        <v>0</v>
      </c>
      <c r="Q52" s="2">
        <v>0</v>
      </c>
      <c r="R52" s="2">
        <v>0</v>
      </c>
      <c r="S52" s="3">
        <v>0</v>
      </c>
      <c r="T52" s="3">
        <f>O52+(P52*'Total Mantenimiento Anual 2021'!$N$7)+(R52*'Total Mantenimiento Anual 2021'!$N$7)+S52</f>
        <v>0</v>
      </c>
    </row>
    <row r="53" spans="1:20" ht="14.25">
      <c r="A53" s="6" t="s">
        <v>187</v>
      </c>
      <c r="B53" s="88"/>
      <c r="C53" s="89"/>
      <c r="D53" s="6" t="s">
        <v>188</v>
      </c>
      <c r="E53" s="89"/>
      <c r="F53" s="2" t="s">
        <v>189</v>
      </c>
      <c r="G53" s="6" t="s">
        <v>190</v>
      </c>
      <c r="H53" s="88"/>
      <c r="I53" s="88"/>
      <c r="J53" s="89"/>
      <c r="K53" s="6" t="s">
        <v>117</v>
      </c>
      <c r="L53" s="89"/>
      <c r="M53" s="6" t="s">
        <v>191</v>
      </c>
      <c r="N53" s="89"/>
      <c r="O53" s="3">
        <v>0</v>
      </c>
      <c r="P53" s="2">
        <v>0</v>
      </c>
      <c r="Q53" s="2">
        <v>0</v>
      </c>
      <c r="R53" s="2">
        <v>0</v>
      </c>
      <c r="S53" s="3">
        <v>0</v>
      </c>
      <c r="T53" s="3">
        <f>O53+(P53*'Total Mantenimiento Anual 2021'!$N$7)+(R53*'Total Mantenimiento Anual 2021'!$N$7)+S53</f>
        <v>0</v>
      </c>
    </row>
    <row r="54" spans="1:20" ht="14.25">
      <c r="A54" s="6" t="s">
        <v>192</v>
      </c>
      <c r="B54" s="88"/>
      <c r="C54" s="89"/>
      <c r="D54" s="6" t="s">
        <v>193</v>
      </c>
      <c r="E54" s="89"/>
      <c r="F54" s="2" t="s">
        <v>194</v>
      </c>
      <c r="G54" s="6" t="s">
        <v>195</v>
      </c>
      <c r="H54" s="88"/>
      <c r="I54" s="88"/>
      <c r="J54" s="89"/>
      <c r="K54" s="6" t="s">
        <v>196</v>
      </c>
      <c r="L54" s="89"/>
      <c r="M54" s="6" t="s">
        <v>191</v>
      </c>
      <c r="N54" s="89"/>
      <c r="O54" s="3">
        <v>0</v>
      </c>
      <c r="P54" s="2">
        <v>0</v>
      </c>
      <c r="Q54" s="2">
        <v>0</v>
      </c>
      <c r="R54" s="2">
        <v>0</v>
      </c>
      <c r="S54" s="3">
        <v>0</v>
      </c>
      <c r="T54" s="3">
        <f>O54+(P54*'Total Mantenimiento Anual 2021'!$N$7)+(R54*'Total Mantenimiento Anual 2021'!$N$7)+S54</f>
        <v>0</v>
      </c>
    </row>
    <row r="55" spans="1:20" ht="14.25">
      <c r="A55" s="6" t="s">
        <v>197</v>
      </c>
      <c r="B55" s="88"/>
      <c r="C55" s="89"/>
      <c r="D55" s="6" t="s">
        <v>198</v>
      </c>
      <c r="E55" s="89"/>
      <c r="F55" s="2" t="s">
        <v>199</v>
      </c>
      <c r="G55" s="6" t="s">
        <v>200</v>
      </c>
      <c r="H55" s="88"/>
      <c r="I55" s="88"/>
      <c r="J55" s="89"/>
      <c r="K55" s="6" t="s">
        <v>201</v>
      </c>
      <c r="L55" s="89"/>
      <c r="M55" s="6" t="s">
        <v>118</v>
      </c>
      <c r="N55" s="89"/>
      <c r="O55" s="3">
        <v>0</v>
      </c>
      <c r="P55" s="2">
        <v>0</v>
      </c>
      <c r="Q55" s="2">
        <v>0</v>
      </c>
      <c r="R55" s="2">
        <v>0</v>
      </c>
      <c r="S55" s="3">
        <v>0</v>
      </c>
      <c r="T55" s="3">
        <f>O55+(P55*'Total Mantenimiento Anual 2021'!$N$7)+(R55*'Total Mantenimiento Anual 2021'!$N$7)+S55</f>
        <v>0</v>
      </c>
    </row>
    <row r="56" spans="1:20" ht="14.25">
      <c r="A56" s="6" t="s">
        <v>202</v>
      </c>
      <c r="B56" s="88"/>
      <c r="C56" s="89"/>
      <c r="D56" s="6" t="s">
        <v>117</v>
      </c>
      <c r="E56" s="89"/>
      <c r="F56" s="2" t="s">
        <v>189</v>
      </c>
      <c r="G56" s="6" t="s">
        <v>203</v>
      </c>
      <c r="H56" s="88"/>
      <c r="I56" s="88"/>
      <c r="J56" s="89"/>
      <c r="K56" s="6" t="s">
        <v>117</v>
      </c>
      <c r="L56" s="89"/>
      <c r="M56" s="6" t="s">
        <v>191</v>
      </c>
      <c r="N56" s="89"/>
      <c r="O56" s="3">
        <v>0</v>
      </c>
      <c r="P56" s="2">
        <v>0</v>
      </c>
      <c r="Q56" s="2">
        <v>0</v>
      </c>
      <c r="R56" s="2">
        <v>0</v>
      </c>
      <c r="S56" s="3">
        <v>0</v>
      </c>
      <c r="T56" s="3">
        <f>O56+(P56*'Total Mantenimiento Anual 2021'!$N$7)+(R56*'Total Mantenimiento Anual 2021'!$N$7)+S56</f>
        <v>0</v>
      </c>
    </row>
    <row r="57" spans="1:20" ht="14.25">
      <c r="A57" s="6" t="s">
        <v>204</v>
      </c>
      <c r="B57" s="88"/>
      <c r="C57" s="89"/>
      <c r="D57" s="6" t="s">
        <v>205</v>
      </c>
      <c r="E57" s="89"/>
      <c r="F57" s="2" t="s">
        <v>206</v>
      </c>
      <c r="G57" s="6" t="s">
        <v>207</v>
      </c>
      <c r="H57" s="88"/>
      <c r="I57" s="88"/>
      <c r="J57" s="89"/>
      <c r="K57" s="6" t="s">
        <v>208</v>
      </c>
      <c r="L57" s="89"/>
      <c r="M57" s="6" t="s">
        <v>99</v>
      </c>
      <c r="N57" s="89"/>
      <c r="O57" s="3">
        <v>0</v>
      </c>
      <c r="P57" s="2">
        <v>0</v>
      </c>
      <c r="Q57" s="2">
        <v>0</v>
      </c>
      <c r="R57" s="2">
        <v>0</v>
      </c>
      <c r="S57" s="3">
        <v>0</v>
      </c>
      <c r="T57" s="3">
        <f>O57+(P57*'Total Mantenimiento Anual 2021'!$N$7)+(R57*'Total Mantenimiento Anual 2021'!$N$7)+S57</f>
        <v>0</v>
      </c>
    </row>
    <row r="58" spans="1:20" ht="28.5">
      <c r="A58" s="6" t="s">
        <v>209</v>
      </c>
      <c r="B58" s="88"/>
      <c r="C58" s="89"/>
      <c r="D58" s="6" t="s">
        <v>210</v>
      </c>
      <c r="E58" s="89"/>
      <c r="F58" s="2" t="s">
        <v>211</v>
      </c>
      <c r="G58" s="6" t="s">
        <v>212</v>
      </c>
      <c r="H58" s="88"/>
      <c r="I58" s="88"/>
      <c r="J58" s="89"/>
      <c r="K58" s="6" t="s">
        <v>213</v>
      </c>
      <c r="L58" s="89"/>
      <c r="M58" s="6" t="s">
        <v>191</v>
      </c>
      <c r="N58" s="89"/>
      <c r="O58" s="3">
        <v>714000</v>
      </c>
      <c r="P58" s="2">
        <v>0</v>
      </c>
      <c r="Q58" s="2">
        <v>0</v>
      </c>
      <c r="R58" s="2">
        <v>0</v>
      </c>
      <c r="S58" s="3">
        <v>0</v>
      </c>
      <c r="T58" s="3">
        <f>O58+(P58*'Total Mantenimiento Anual 2021'!$N$7)+(R58*'Total Mantenimiento Anual 2021'!$N$7)+S58</f>
        <v>714000</v>
      </c>
    </row>
    <row r="59" spans="1:20" ht="14.25">
      <c r="A59" s="6" t="s">
        <v>214</v>
      </c>
      <c r="B59" s="88"/>
      <c r="C59" s="89"/>
      <c r="D59" s="6" t="s">
        <v>215</v>
      </c>
      <c r="E59" s="89"/>
      <c r="F59" s="2" t="s">
        <v>216</v>
      </c>
      <c r="G59" s="6" t="s">
        <v>217</v>
      </c>
      <c r="H59" s="88"/>
      <c r="I59" s="88"/>
      <c r="J59" s="89"/>
      <c r="K59" s="6" t="s">
        <v>218</v>
      </c>
      <c r="L59" s="89"/>
      <c r="M59" s="6" t="s">
        <v>23</v>
      </c>
      <c r="N59" s="89"/>
      <c r="O59" s="3">
        <v>0</v>
      </c>
      <c r="P59" s="2">
        <v>0</v>
      </c>
      <c r="Q59" s="2">
        <v>0</v>
      </c>
      <c r="R59" s="2">
        <v>0</v>
      </c>
      <c r="S59" s="3">
        <v>0</v>
      </c>
      <c r="T59" s="3">
        <f>O59+(P59*'Total Mantenimiento Anual 2021'!$N$7)+(R59*'Total Mantenimiento Anual 2021'!$N$7)+S59</f>
        <v>0</v>
      </c>
    </row>
    <row r="60" spans="1:20" ht="14.25">
      <c r="A60" s="6" t="s">
        <v>219</v>
      </c>
      <c r="B60" s="88"/>
      <c r="C60" s="89"/>
      <c r="D60" s="6" t="s">
        <v>220</v>
      </c>
      <c r="E60" s="89"/>
      <c r="F60" s="2" t="s">
        <v>220</v>
      </c>
      <c r="G60" s="6" t="s">
        <v>221</v>
      </c>
      <c r="H60" s="88"/>
      <c r="I60" s="88"/>
      <c r="J60" s="89"/>
      <c r="K60" s="6" t="s">
        <v>220</v>
      </c>
      <c r="L60" s="89"/>
      <c r="M60" s="6" t="s">
        <v>138</v>
      </c>
      <c r="N60" s="89"/>
      <c r="O60" s="3">
        <v>0</v>
      </c>
      <c r="P60" s="2">
        <v>0</v>
      </c>
      <c r="Q60" s="2">
        <v>0</v>
      </c>
      <c r="R60" s="2">
        <v>0</v>
      </c>
      <c r="S60" s="3">
        <v>0</v>
      </c>
      <c r="T60" s="3">
        <f>O60+(P60*'Total Mantenimiento Anual 2021'!$N$7)+(R60*'Total Mantenimiento Anual 2021'!$N$7)+S60</f>
        <v>0</v>
      </c>
    </row>
    <row r="61" spans="1:20" ht="14.25">
      <c r="A61" s="6" t="s">
        <v>219</v>
      </c>
      <c r="B61" s="88"/>
      <c r="C61" s="89"/>
      <c r="D61" s="6" t="s">
        <v>220</v>
      </c>
      <c r="E61" s="89"/>
      <c r="F61" s="2" t="s">
        <v>220</v>
      </c>
      <c r="G61" s="6" t="s">
        <v>222</v>
      </c>
      <c r="H61" s="88"/>
      <c r="I61" s="88"/>
      <c r="J61" s="89"/>
      <c r="K61" s="6" t="s">
        <v>220</v>
      </c>
      <c r="L61" s="89"/>
      <c r="M61" s="6" t="s">
        <v>138</v>
      </c>
      <c r="N61" s="89"/>
      <c r="O61" s="3">
        <v>0</v>
      </c>
      <c r="P61" s="2">
        <v>0</v>
      </c>
      <c r="Q61" s="2">
        <v>0</v>
      </c>
      <c r="R61" s="2">
        <v>0</v>
      </c>
      <c r="S61" s="3">
        <v>0</v>
      </c>
      <c r="T61" s="3">
        <f>O61+(P61*'Total Mantenimiento Anual 2021'!$N$7)+(R61*'Total Mantenimiento Anual 2021'!$N$7)+S61</f>
        <v>0</v>
      </c>
    </row>
    <row r="62" spans="1:20" ht="14.25">
      <c r="A62" s="6" t="s">
        <v>223</v>
      </c>
      <c r="B62" s="88"/>
      <c r="C62" s="89"/>
      <c r="D62" s="6" t="s">
        <v>224</v>
      </c>
      <c r="E62" s="89"/>
      <c r="F62" s="2" t="s">
        <v>225</v>
      </c>
      <c r="G62" s="6" t="s">
        <v>226</v>
      </c>
      <c r="H62" s="88"/>
      <c r="I62" s="88"/>
      <c r="J62" s="89"/>
      <c r="K62" s="6" t="s">
        <v>227</v>
      </c>
      <c r="L62" s="89"/>
      <c r="M62" s="6" t="s">
        <v>96</v>
      </c>
      <c r="N62" s="89"/>
      <c r="O62" s="3">
        <v>0</v>
      </c>
      <c r="P62" s="2">
        <v>3</v>
      </c>
      <c r="Q62" s="2">
        <v>0</v>
      </c>
      <c r="R62" s="2">
        <v>0</v>
      </c>
      <c r="S62" s="3">
        <v>600950</v>
      </c>
      <c r="T62" s="3">
        <f>O62+(P62*'Total Mantenimiento Anual 2021'!$N$7)+(R62*'Total Mantenimiento Anual 2021'!$N$7)+S62</f>
        <v>628727.77777777775</v>
      </c>
    </row>
    <row r="63" spans="1:20" ht="14.25">
      <c r="A63" s="6" t="s">
        <v>223</v>
      </c>
      <c r="B63" s="88"/>
      <c r="C63" s="89"/>
      <c r="D63" s="6" t="s">
        <v>224</v>
      </c>
      <c r="E63" s="89"/>
      <c r="F63" s="2" t="s">
        <v>225</v>
      </c>
      <c r="G63" s="6" t="s">
        <v>228</v>
      </c>
      <c r="H63" s="88"/>
      <c r="I63" s="88"/>
      <c r="J63" s="89"/>
      <c r="K63" s="6" t="s">
        <v>229</v>
      </c>
      <c r="L63" s="89"/>
      <c r="M63" s="6" t="s">
        <v>96</v>
      </c>
      <c r="N63" s="89"/>
      <c r="O63" s="3">
        <v>0</v>
      </c>
      <c r="P63" s="2">
        <v>3</v>
      </c>
      <c r="Q63" s="2">
        <v>0</v>
      </c>
      <c r="R63" s="2">
        <v>0</v>
      </c>
      <c r="S63" s="3">
        <v>600950</v>
      </c>
      <c r="T63" s="3">
        <f>O63+(P63*'Total Mantenimiento Anual 2021'!$N$7)+(R63*'Total Mantenimiento Anual 2021'!$N$7)+S63</f>
        <v>628727.77777777775</v>
      </c>
    </row>
    <row r="64" spans="1:20" ht="14.25">
      <c r="A64" s="6" t="s">
        <v>230</v>
      </c>
      <c r="B64" s="88"/>
      <c r="C64" s="89"/>
      <c r="D64" s="6" t="s">
        <v>231</v>
      </c>
      <c r="E64" s="89"/>
      <c r="F64" s="2" t="s">
        <v>179</v>
      </c>
      <c r="G64" s="6" t="s">
        <v>232</v>
      </c>
      <c r="H64" s="88"/>
      <c r="I64" s="88"/>
      <c r="J64" s="89"/>
      <c r="K64" s="6" t="s">
        <v>233</v>
      </c>
      <c r="L64" s="89"/>
      <c r="M64" s="6" t="s">
        <v>96</v>
      </c>
      <c r="N64" s="89"/>
      <c r="O64" s="3">
        <v>0</v>
      </c>
      <c r="P64" s="2">
        <v>0</v>
      </c>
      <c r="Q64" s="2">
        <v>0</v>
      </c>
      <c r="R64" s="2">
        <v>0</v>
      </c>
      <c r="S64" s="3">
        <v>0</v>
      </c>
      <c r="T64" s="3">
        <f>O64+(P64*'Total Mantenimiento Anual 2021'!$N$7)+(R64*'Total Mantenimiento Anual 2021'!$N$7)+S64</f>
        <v>0</v>
      </c>
    </row>
    <row r="65" spans="1:20" ht="14.25">
      <c r="A65" s="6" t="s">
        <v>234</v>
      </c>
      <c r="B65" s="88"/>
      <c r="C65" s="89"/>
      <c r="D65" s="6" t="s">
        <v>235</v>
      </c>
      <c r="E65" s="89"/>
      <c r="F65" s="2" t="s">
        <v>236</v>
      </c>
      <c r="G65" s="6" t="s">
        <v>237</v>
      </c>
      <c r="H65" s="88"/>
      <c r="I65" s="88"/>
      <c r="J65" s="89"/>
      <c r="K65" s="6" t="s">
        <v>238</v>
      </c>
      <c r="L65" s="89"/>
      <c r="M65" s="6" t="s">
        <v>239</v>
      </c>
      <c r="N65" s="89"/>
      <c r="O65" s="3">
        <v>0</v>
      </c>
      <c r="P65" s="2">
        <v>0</v>
      </c>
      <c r="Q65" s="2">
        <v>0</v>
      </c>
      <c r="R65" s="2">
        <v>0</v>
      </c>
      <c r="S65" s="3">
        <v>0</v>
      </c>
      <c r="T65" s="3">
        <f>O65+(P65*'Total Mantenimiento Anual 2021'!$N$7)+(R65*'Total Mantenimiento Anual 2021'!$N$7)+S65</f>
        <v>0</v>
      </c>
    </row>
    <row r="66" spans="1:20" ht="14.25">
      <c r="A66" s="6" t="s">
        <v>240</v>
      </c>
      <c r="B66" s="88"/>
      <c r="C66" s="89"/>
      <c r="D66" s="6" t="s">
        <v>241</v>
      </c>
      <c r="E66" s="89"/>
      <c r="F66" s="2" t="s">
        <v>20</v>
      </c>
      <c r="G66" s="6" t="s">
        <v>242</v>
      </c>
      <c r="H66" s="88"/>
      <c r="I66" s="88"/>
      <c r="J66" s="89"/>
      <c r="K66" s="6" t="s">
        <v>243</v>
      </c>
      <c r="L66" s="89"/>
      <c r="M66" s="6" t="s">
        <v>23</v>
      </c>
      <c r="N66" s="89"/>
      <c r="O66" s="3">
        <v>0</v>
      </c>
      <c r="P66" s="2">
        <v>0</v>
      </c>
      <c r="Q66" s="2">
        <v>0</v>
      </c>
      <c r="R66" s="2">
        <v>0</v>
      </c>
      <c r="S66" s="3">
        <v>0</v>
      </c>
      <c r="T66" s="3">
        <f>O66+(P66*'Total Mantenimiento Anual 2021'!$N$7)+(R66*'Total Mantenimiento Anual 2021'!$N$7)+S66</f>
        <v>0</v>
      </c>
    </row>
    <row r="67" spans="1:20" ht="14.25">
      <c r="A67" s="6" t="s">
        <v>244</v>
      </c>
      <c r="B67" s="88"/>
      <c r="C67" s="89"/>
      <c r="D67" s="6" t="s">
        <v>245</v>
      </c>
      <c r="E67" s="89"/>
      <c r="F67" s="2" t="s">
        <v>246</v>
      </c>
      <c r="G67" s="6" t="s">
        <v>247</v>
      </c>
      <c r="H67" s="88"/>
      <c r="I67" s="88"/>
      <c r="J67" s="89"/>
      <c r="K67" s="6" t="s">
        <v>248</v>
      </c>
      <c r="L67" s="89"/>
      <c r="M67" s="6" t="s">
        <v>23</v>
      </c>
      <c r="N67" s="89"/>
      <c r="O67" s="3">
        <v>0</v>
      </c>
      <c r="P67" s="2">
        <v>0</v>
      </c>
      <c r="Q67" s="2">
        <v>0</v>
      </c>
      <c r="R67" s="2">
        <v>0</v>
      </c>
      <c r="S67" s="3">
        <v>0</v>
      </c>
      <c r="T67" s="3">
        <f>O67+(P67*'Total Mantenimiento Anual 2021'!$N$7)+(R67*'Total Mantenimiento Anual 2021'!$N$7)+S67</f>
        <v>0</v>
      </c>
    </row>
    <row r="68" spans="1:20" ht="14.25">
      <c r="A68" s="6" t="s">
        <v>244</v>
      </c>
      <c r="B68" s="88"/>
      <c r="C68" s="89"/>
      <c r="D68" s="6" t="s">
        <v>249</v>
      </c>
      <c r="E68" s="89"/>
      <c r="F68" s="2" t="s">
        <v>246</v>
      </c>
      <c r="G68" s="6" t="s">
        <v>250</v>
      </c>
      <c r="H68" s="88"/>
      <c r="I68" s="88"/>
      <c r="J68" s="89"/>
      <c r="K68" s="6" t="s">
        <v>251</v>
      </c>
      <c r="L68" s="89"/>
      <c r="M68" s="6" t="s">
        <v>23</v>
      </c>
      <c r="N68" s="89"/>
      <c r="O68" s="3">
        <v>0</v>
      </c>
      <c r="P68" s="2">
        <v>0</v>
      </c>
      <c r="Q68" s="2">
        <v>0</v>
      </c>
      <c r="R68" s="2">
        <v>0</v>
      </c>
      <c r="S68" s="3">
        <v>0</v>
      </c>
      <c r="T68" s="3">
        <f>O68+(P68*'Total Mantenimiento Anual 2021'!$N$7)+(R68*'Total Mantenimiento Anual 2021'!$N$7)+S68</f>
        <v>0</v>
      </c>
    </row>
    <row r="69" spans="1:20" ht="14.25">
      <c r="A69" s="6" t="s">
        <v>244</v>
      </c>
      <c r="B69" s="88"/>
      <c r="C69" s="89"/>
      <c r="D69" s="6" t="s">
        <v>245</v>
      </c>
      <c r="E69" s="89"/>
      <c r="F69" s="2" t="s">
        <v>246</v>
      </c>
      <c r="G69" s="6" t="s">
        <v>252</v>
      </c>
      <c r="H69" s="88"/>
      <c r="I69" s="88"/>
      <c r="J69" s="89"/>
      <c r="K69" s="6" t="s">
        <v>253</v>
      </c>
      <c r="L69" s="89"/>
      <c r="M69" s="6" t="s">
        <v>23</v>
      </c>
      <c r="N69" s="89"/>
      <c r="O69" s="3">
        <v>0</v>
      </c>
      <c r="P69" s="2">
        <v>0</v>
      </c>
      <c r="Q69" s="2">
        <v>0</v>
      </c>
      <c r="R69" s="2">
        <v>0</v>
      </c>
      <c r="S69" s="3">
        <v>0</v>
      </c>
      <c r="T69" s="3">
        <f>O69+(P69*'Total Mantenimiento Anual 2021'!$N$7)+(R69*'Total Mantenimiento Anual 2021'!$N$7)+S69</f>
        <v>0</v>
      </c>
    </row>
    <row r="70" spans="1:20" ht="14.25">
      <c r="A70" s="6" t="s">
        <v>244</v>
      </c>
      <c r="B70" s="88"/>
      <c r="C70" s="89"/>
      <c r="D70" s="6" t="s">
        <v>254</v>
      </c>
      <c r="E70" s="89"/>
      <c r="F70" s="2" t="s">
        <v>246</v>
      </c>
      <c r="G70" s="6" t="s">
        <v>255</v>
      </c>
      <c r="H70" s="88"/>
      <c r="I70" s="88"/>
      <c r="J70" s="89"/>
      <c r="K70" s="6" t="s">
        <v>256</v>
      </c>
      <c r="L70" s="89"/>
      <c r="M70" s="6" t="s">
        <v>23</v>
      </c>
      <c r="N70" s="89"/>
      <c r="O70" s="3">
        <v>0</v>
      </c>
      <c r="P70" s="2">
        <v>0</v>
      </c>
      <c r="Q70" s="2">
        <v>0</v>
      </c>
      <c r="R70" s="2">
        <v>0</v>
      </c>
      <c r="S70" s="3">
        <v>0</v>
      </c>
      <c r="T70" s="3">
        <f>O70+(P70*'Total Mantenimiento Anual 2021'!$N$7)+(R70*'Total Mantenimiento Anual 2021'!$N$7)+S70</f>
        <v>0</v>
      </c>
    </row>
    <row r="71" spans="1:20" ht="14.25">
      <c r="A71" s="6" t="s">
        <v>244</v>
      </c>
      <c r="B71" s="88"/>
      <c r="C71" s="89"/>
      <c r="D71" s="6" t="s">
        <v>254</v>
      </c>
      <c r="E71" s="89"/>
      <c r="F71" s="2" t="s">
        <v>246</v>
      </c>
      <c r="G71" s="6" t="s">
        <v>257</v>
      </c>
      <c r="H71" s="88"/>
      <c r="I71" s="88"/>
      <c r="J71" s="89"/>
      <c r="K71" s="6" t="s">
        <v>258</v>
      </c>
      <c r="L71" s="89"/>
      <c r="M71" s="6" t="s">
        <v>66</v>
      </c>
      <c r="N71" s="89"/>
      <c r="O71" s="3">
        <v>0</v>
      </c>
      <c r="P71" s="2">
        <v>0</v>
      </c>
      <c r="Q71" s="2">
        <v>0</v>
      </c>
      <c r="R71" s="2">
        <v>0</v>
      </c>
      <c r="S71" s="3">
        <v>0</v>
      </c>
      <c r="T71" s="3">
        <f>O71+(P71*'Total Mantenimiento Anual 2021'!$N$7)+(R71*'Total Mantenimiento Anual 2021'!$N$7)+S71</f>
        <v>0</v>
      </c>
    </row>
    <row r="72" spans="1:20" ht="14.25">
      <c r="A72" s="6" t="s">
        <v>244</v>
      </c>
      <c r="B72" s="88"/>
      <c r="C72" s="89"/>
      <c r="D72" s="6" t="s">
        <v>259</v>
      </c>
      <c r="E72" s="89"/>
      <c r="F72" s="2" t="s">
        <v>260</v>
      </c>
      <c r="G72" s="6" t="s">
        <v>261</v>
      </c>
      <c r="H72" s="88"/>
      <c r="I72" s="88"/>
      <c r="J72" s="89"/>
      <c r="K72" s="6" t="s">
        <v>262</v>
      </c>
      <c r="L72" s="89"/>
      <c r="M72" s="6" t="s">
        <v>71</v>
      </c>
      <c r="N72" s="89"/>
      <c r="O72" s="3">
        <v>0</v>
      </c>
      <c r="P72" s="2">
        <v>1</v>
      </c>
      <c r="Q72" s="2">
        <v>0</v>
      </c>
      <c r="R72" s="2">
        <v>0</v>
      </c>
      <c r="S72" s="3">
        <v>0</v>
      </c>
      <c r="T72" s="3">
        <f>O72+(P72*'Total Mantenimiento Anual 2021'!$N$7)+(R72*'Total Mantenimiento Anual 2021'!$N$7)+S72</f>
        <v>9259.2592592592591</v>
      </c>
    </row>
    <row r="73" spans="1:20" ht="14.25">
      <c r="A73" s="6" t="s">
        <v>244</v>
      </c>
      <c r="B73" s="88"/>
      <c r="C73" s="89"/>
      <c r="D73" s="6" t="s">
        <v>245</v>
      </c>
      <c r="E73" s="89"/>
      <c r="F73" s="2" t="s">
        <v>246</v>
      </c>
      <c r="G73" s="6" t="s">
        <v>263</v>
      </c>
      <c r="H73" s="88"/>
      <c r="I73" s="88"/>
      <c r="J73" s="89"/>
      <c r="K73" s="6" t="s">
        <v>264</v>
      </c>
      <c r="L73" s="89"/>
      <c r="M73" s="6" t="s">
        <v>75</v>
      </c>
      <c r="N73" s="89"/>
      <c r="O73" s="3">
        <v>0</v>
      </c>
      <c r="P73" s="2">
        <v>0</v>
      </c>
      <c r="Q73" s="2">
        <v>0</v>
      </c>
      <c r="R73" s="2">
        <v>0</v>
      </c>
      <c r="S73" s="3">
        <v>0</v>
      </c>
      <c r="T73" s="3">
        <f>O73+(P73*'Total Mantenimiento Anual 2021'!$N$7)+(R73*'Total Mantenimiento Anual 2021'!$N$7)+S73</f>
        <v>0</v>
      </c>
    </row>
    <row r="74" spans="1:20" ht="14.25">
      <c r="A74" s="6" t="s">
        <v>244</v>
      </c>
      <c r="B74" s="88"/>
      <c r="C74" s="89"/>
      <c r="D74" s="6" t="s">
        <v>249</v>
      </c>
      <c r="E74" s="89"/>
      <c r="F74" s="2" t="s">
        <v>246</v>
      </c>
      <c r="G74" s="6" t="s">
        <v>265</v>
      </c>
      <c r="H74" s="88"/>
      <c r="I74" s="88"/>
      <c r="J74" s="89"/>
      <c r="K74" s="6" t="s">
        <v>266</v>
      </c>
      <c r="L74" s="89"/>
      <c r="M74" s="6" t="s">
        <v>30</v>
      </c>
      <c r="N74" s="89"/>
      <c r="O74" s="3">
        <v>0</v>
      </c>
      <c r="P74" s="2">
        <v>0</v>
      </c>
      <c r="Q74" s="2">
        <v>0</v>
      </c>
      <c r="R74" s="2">
        <v>0</v>
      </c>
      <c r="S74" s="3">
        <v>0</v>
      </c>
      <c r="T74" s="3">
        <f>O74+(P74*'Total Mantenimiento Anual 2021'!$N$7)+(R74*'Total Mantenimiento Anual 2021'!$N$7)+S74</f>
        <v>0</v>
      </c>
    </row>
    <row r="75" spans="1:20" ht="14.25">
      <c r="A75" s="6" t="s">
        <v>244</v>
      </c>
      <c r="B75" s="88"/>
      <c r="C75" s="89"/>
      <c r="D75" s="6" t="s">
        <v>245</v>
      </c>
      <c r="E75" s="89"/>
      <c r="F75" s="2" t="s">
        <v>246</v>
      </c>
      <c r="G75" s="6" t="s">
        <v>267</v>
      </c>
      <c r="H75" s="88"/>
      <c r="I75" s="88"/>
      <c r="J75" s="89"/>
      <c r="K75" s="6" t="s">
        <v>268</v>
      </c>
      <c r="L75" s="89"/>
      <c r="M75" s="6" t="s">
        <v>30</v>
      </c>
      <c r="N75" s="89"/>
      <c r="O75" s="3">
        <v>0</v>
      </c>
      <c r="P75" s="2">
        <v>0</v>
      </c>
      <c r="Q75" s="2">
        <v>0</v>
      </c>
      <c r="R75" s="2">
        <v>0</v>
      </c>
      <c r="S75" s="3">
        <v>0</v>
      </c>
      <c r="T75" s="3">
        <f>O75+(P75*'Total Mantenimiento Anual 2021'!$N$7)+(R75*'Total Mantenimiento Anual 2021'!$N$7)+S75</f>
        <v>0</v>
      </c>
    </row>
    <row r="76" spans="1:20" ht="14.25">
      <c r="A76" s="6" t="s">
        <v>244</v>
      </c>
      <c r="B76" s="88"/>
      <c r="C76" s="89"/>
      <c r="D76" s="6" t="s">
        <v>245</v>
      </c>
      <c r="E76" s="89"/>
      <c r="F76" s="2" t="s">
        <v>246</v>
      </c>
      <c r="G76" s="6" t="s">
        <v>269</v>
      </c>
      <c r="H76" s="88"/>
      <c r="I76" s="88"/>
      <c r="J76" s="89"/>
      <c r="K76" s="6" t="s">
        <v>270</v>
      </c>
      <c r="L76" s="89"/>
      <c r="M76" s="6" t="s">
        <v>30</v>
      </c>
      <c r="N76" s="89"/>
      <c r="O76" s="3">
        <v>0</v>
      </c>
      <c r="P76" s="2">
        <v>0</v>
      </c>
      <c r="Q76" s="2">
        <v>1</v>
      </c>
      <c r="R76" s="2">
        <v>1</v>
      </c>
      <c r="S76" s="3">
        <v>0</v>
      </c>
      <c r="T76" s="3">
        <f>O76+(P76*'Total Mantenimiento Anual 2021'!$N$7)+(R76*'Total Mantenimiento Anual 2021'!$N$7)+S76</f>
        <v>9259.2592592592591</v>
      </c>
    </row>
    <row r="77" spans="1:20" ht="14.25">
      <c r="A77" s="6" t="s">
        <v>244</v>
      </c>
      <c r="B77" s="88"/>
      <c r="C77" s="89"/>
      <c r="D77" s="6" t="s">
        <v>254</v>
      </c>
      <c r="E77" s="89"/>
      <c r="F77" s="2" t="s">
        <v>246</v>
      </c>
      <c r="G77" s="6" t="s">
        <v>273</v>
      </c>
      <c r="H77" s="88"/>
      <c r="I77" s="88"/>
      <c r="J77" s="89"/>
      <c r="K77" s="6" t="s">
        <v>274</v>
      </c>
      <c r="L77" s="89"/>
      <c r="M77" s="6" t="s">
        <v>30</v>
      </c>
      <c r="N77" s="89"/>
      <c r="O77" s="3">
        <v>0</v>
      </c>
      <c r="P77" s="2">
        <v>0</v>
      </c>
      <c r="Q77" s="2">
        <v>0</v>
      </c>
      <c r="R77" s="2">
        <v>0</v>
      </c>
      <c r="S77" s="3">
        <v>0</v>
      </c>
      <c r="T77" s="3">
        <f>O77+(P77*'Total Mantenimiento Anual 2021'!$N$7)+(R77*'Total Mantenimiento Anual 2021'!$N$7)+S77</f>
        <v>0</v>
      </c>
    </row>
    <row r="78" spans="1:20" ht="14.25">
      <c r="A78" s="6" t="s">
        <v>244</v>
      </c>
      <c r="B78" s="88"/>
      <c r="C78" s="89"/>
      <c r="D78" s="6" t="s">
        <v>259</v>
      </c>
      <c r="E78" s="89"/>
      <c r="F78" s="2" t="s">
        <v>260</v>
      </c>
      <c r="G78" s="6" t="s">
        <v>1501</v>
      </c>
      <c r="H78" s="88"/>
      <c r="I78" s="88"/>
      <c r="J78" s="89"/>
      <c r="K78" s="6" t="s">
        <v>1502</v>
      </c>
      <c r="L78" s="89"/>
      <c r="M78" s="6" t="s">
        <v>30</v>
      </c>
      <c r="N78" s="89"/>
      <c r="O78" s="3">
        <v>0</v>
      </c>
      <c r="P78" s="2">
        <v>0</v>
      </c>
      <c r="Q78" s="2">
        <v>0</v>
      </c>
      <c r="R78" s="2">
        <v>0</v>
      </c>
      <c r="S78" s="3">
        <v>0</v>
      </c>
      <c r="T78" s="3">
        <f>O78+(P78*'Total Mantenimiento Anual 2021'!$N$7)+(R78*'Total Mantenimiento Anual 2021'!$N$7)+S78</f>
        <v>0</v>
      </c>
    </row>
    <row r="79" spans="1:20" ht="14.25">
      <c r="A79" s="6" t="s">
        <v>244</v>
      </c>
      <c r="B79" s="88"/>
      <c r="C79" s="89"/>
      <c r="D79" s="6" t="s">
        <v>245</v>
      </c>
      <c r="E79" s="89"/>
      <c r="F79" s="2" t="s">
        <v>246</v>
      </c>
      <c r="G79" s="6" t="s">
        <v>275</v>
      </c>
      <c r="H79" s="88"/>
      <c r="I79" s="88"/>
      <c r="J79" s="89"/>
      <c r="K79" s="6" t="s">
        <v>276</v>
      </c>
      <c r="L79" s="89"/>
      <c r="M79" s="6" t="s">
        <v>81</v>
      </c>
      <c r="N79" s="89"/>
      <c r="O79" s="3">
        <v>0</v>
      </c>
      <c r="P79" s="2">
        <v>0</v>
      </c>
      <c r="Q79" s="2">
        <v>0</v>
      </c>
      <c r="R79" s="2">
        <v>0</v>
      </c>
      <c r="S79" s="3">
        <v>0</v>
      </c>
      <c r="T79" s="3">
        <f>O79+(P79*'Total Mantenimiento Anual 2021'!$N$7)+(R79*'Total Mantenimiento Anual 2021'!$N$7)+S79</f>
        <v>0</v>
      </c>
    </row>
    <row r="80" spans="1:20" ht="14.25">
      <c r="A80" s="6" t="s">
        <v>244</v>
      </c>
      <c r="B80" s="88"/>
      <c r="C80" s="89"/>
      <c r="D80" s="6" t="s">
        <v>245</v>
      </c>
      <c r="E80" s="89"/>
      <c r="F80" s="2" t="s">
        <v>246</v>
      </c>
      <c r="G80" s="6" t="s">
        <v>277</v>
      </c>
      <c r="H80" s="88"/>
      <c r="I80" s="88"/>
      <c r="J80" s="89"/>
      <c r="K80" s="6" t="s">
        <v>278</v>
      </c>
      <c r="L80" s="89"/>
      <c r="M80" s="6" t="s">
        <v>88</v>
      </c>
      <c r="N80" s="89"/>
      <c r="O80" s="3">
        <v>0</v>
      </c>
      <c r="P80" s="2">
        <v>0</v>
      </c>
      <c r="Q80" s="2">
        <v>0</v>
      </c>
      <c r="R80" s="2">
        <v>0</v>
      </c>
      <c r="S80" s="3">
        <v>0</v>
      </c>
      <c r="T80" s="3">
        <f>O80+(P80*'Total Mantenimiento Anual 2021'!$N$7)+(R80*'Total Mantenimiento Anual 2021'!$N$7)+S80</f>
        <v>0</v>
      </c>
    </row>
    <row r="81" spans="1:20" ht="14.25">
      <c r="A81" s="6" t="s">
        <v>244</v>
      </c>
      <c r="B81" s="88"/>
      <c r="C81" s="89"/>
      <c r="D81" s="6" t="s">
        <v>249</v>
      </c>
      <c r="E81" s="89"/>
      <c r="F81" s="2" t="s">
        <v>246</v>
      </c>
      <c r="G81" s="6" t="s">
        <v>279</v>
      </c>
      <c r="H81" s="88"/>
      <c r="I81" s="88"/>
      <c r="J81" s="89"/>
      <c r="K81" s="6" t="s">
        <v>280</v>
      </c>
      <c r="L81" s="89"/>
      <c r="M81" s="6" t="s">
        <v>96</v>
      </c>
      <c r="N81" s="89"/>
      <c r="O81" s="3">
        <v>0</v>
      </c>
      <c r="P81" s="2">
        <v>0</v>
      </c>
      <c r="Q81" s="2">
        <v>1</v>
      </c>
      <c r="R81" s="2">
        <v>1</v>
      </c>
      <c r="S81" s="3">
        <v>0</v>
      </c>
      <c r="T81" s="3">
        <f>O81+(P81*'Total Mantenimiento Anual 2021'!$N$7)+(R81*'Total Mantenimiento Anual 2021'!$N$7)+S81</f>
        <v>9259.2592592592591</v>
      </c>
    </row>
    <row r="82" spans="1:20" ht="14.25">
      <c r="A82" s="6" t="s">
        <v>244</v>
      </c>
      <c r="B82" s="88"/>
      <c r="C82" s="89"/>
      <c r="D82" s="6" t="s">
        <v>249</v>
      </c>
      <c r="E82" s="89"/>
      <c r="F82" s="2" t="s">
        <v>246</v>
      </c>
      <c r="G82" s="6" t="s">
        <v>281</v>
      </c>
      <c r="H82" s="88"/>
      <c r="I82" s="88"/>
      <c r="J82" s="89"/>
      <c r="K82" s="6" t="s">
        <v>282</v>
      </c>
      <c r="L82" s="89"/>
      <c r="M82" s="6" t="s">
        <v>96</v>
      </c>
      <c r="N82" s="89"/>
      <c r="O82" s="3">
        <v>0</v>
      </c>
      <c r="P82" s="2">
        <v>0</v>
      </c>
      <c r="Q82" s="2">
        <v>0</v>
      </c>
      <c r="R82" s="2">
        <v>0</v>
      </c>
      <c r="S82" s="3">
        <v>0</v>
      </c>
      <c r="T82" s="3">
        <f>O82+(P82*'Total Mantenimiento Anual 2021'!$N$7)+(R82*'Total Mantenimiento Anual 2021'!$N$7)+S82</f>
        <v>0</v>
      </c>
    </row>
    <row r="83" spans="1:20" ht="14.25">
      <c r="A83" s="6" t="s">
        <v>244</v>
      </c>
      <c r="B83" s="88"/>
      <c r="C83" s="89"/>
      <c r="D83" s="6" t="s">
        <v>249</v>
      </c>
      <c r="E83" s="89"/>
      <c r="F83" s="2" t="s">
        <v>246</v>
      </c>
      <c r="G83" s="6" t="s">
        <v>283</v>
      </c>
      <c r="H83" s="88"/>
      <c r="I83" s="88"/>
      <c r="J83" s="89"/>
      <c r="K83" s="6" t="s">
        <v>284</v>
      </c>
      <c r="L83" s="89"/>
      <c r="M83" s="6" t="s">
        <v>96</v>
      </c>
      <c r="N83" s="89"/>
      <c r="O83" s="3">
        <v>0</v>
      </c>
      <c r="P83" s="2">
        <v>0</v>
      </c>
      <c r="Q83" s="2">
        <v>0</v>
      </c>
      <c r="R83" s="2">
        <v>0</v>
      </c>
      <c r="S83" s="3">
        <v>0</v>
      </c>
      <c r="T83" s="3">
        <f>O83+(P83*'Total Mantenimiento Anual 2021'!$N$7)+(R83*'Total Mantenimiento Anual 2021'!$N$7)+S83</f>
        <v>0</v>
      </c>
    </row>
    <row r="84" spans="1:20" ht="14.25">
      <c r="A84" s="6" t="s">
        <v>244</v>
      </c>
      <c r="B84" s="88"/>
      <c r="C84" s="89"/>
      <c r="D84" s="6" t="s">
        <v>285</v>
      </c>
      <c r="E84" s="89"/>
      <c r="F84" s="2" t="s">
        <v>246</v>
      </c>
      <c r="G84" s="6" t="s">
        <v>286</v>
      </c>
      <c r="H84" s="88"/>
      <c r="I84" s="88"/>
      <c r="J84" s="89"/>
      <c r="K84" s="6" t="s">
        <v>287</v>
      </c>
      <c r="L84" s="89"/>
      <c r="M84" s="6" t="s">
        <v>138</v>
      </c>
      <c r="N84" s="89"/>
      <c r="O84" s="3">
        <v>0</v>
      </c>
      <c r="P84" s="2">
        <v>0</v>
      </c>
      <c r="Q84" s="2">
        <v>0</v>
      </c>
      <c r="R84" s="2">
        <v>0</v>
      </c>
      <c r="S84" s="3">
        <v>0</v>
      </c>
      <c r="T84" s="3">
        <f>O84+(P84*'Total Mantenimiento Anual 2021'!$N$7)+(R84*'Total Mantenimiento Anual 2021'!$N$7)+S84</f>
        <v>0</v>
      </c>
    </row>
    <row r="85" spans="1:20" ht="14.25">
      <c r="A85" s="6" t="s">
        <v>244</v>
      </c>
      <c r="B85" s="88"/>
      <c r="C85" s="89"/>
      <c r="D85" s="6" t="s">
        <v>249</v>
      </c>
      <c r="E85" s="89"/>
      <c r="F85" s="2" t="s">
        <v>246</v>
      </c>
      <c r="G85" s="6" t="s">
        <v>288</v>
      </c>
      <c r="H85" s="88"/>
      <c r="I85" s="88"/>
      <c r="J85" s="89"/>
      <c r="K85" s="6" t="s">
        <v>289</v>
      </c>
      <c r="L85" s="89"/>
      <c r="M85" s="6" t="s">
        <v>138</v>
      </c>
      <c r="N85" s="89"/>
      <c r="O85" s="3">
        <v>0</v>
      </c>
      <c r="P85" s="2">
        <v>0</v>
      </c>
      <c r="Q85" s="2">
        <v>0</v>
      </c>
      <c r="R85" s="2">
        <v>0</v>
      </c>
      <c r="S85" s="3">
        <v>0</v>
      </c>
      <c r="T85" s="3">
        <f>O85+(P85*'Total Mantenimiento Anual 2021'!$N$7)+(R85*'Total Mantenimiento Anual 2021'!$N$7)+S85</f>
        <v>0</v>
      </c>
    </row>
    <row r="86" spans="1:20" ht="14.25">
      <c r="A86" s="6" t="s">
        <v>244</v>
      </c>
      <c r="B86" s="88"/>
      <c r="C86" s="89"/>
      <c r="D86" s="6" t="s">
        <v>249</v>
      </c>
      <c r="E86" s="89"/>
      <c r="F86" s="2" t="s">
        <v>246</v>
      </c>
      <c r="G86" s="6" t="s">
        <v>290</v>
      </c>
      <c r="H86" s="88"/>
      <c r="I86" s="88"/>
      <c r="J86" s="89"/>
      <c r="K86" s="6" t="s">
        <v>291</v>
      </c>
      <c r="L86" s="89"/>
      <c r="M86" s="6" t="s">
        <v>35</v>
      </c>
      <c r="N86" s="89"/>
      <c r="O86" s="3">
        <v>840000</v>
      </c>
      <c r="P86" s="2">
        <v>0</v>
      </c>
      <c r="Q86" s="2">
        <v>2</v>
      </c>
      <c r="R86" s="2">
        <v>2</v>
      </c>
      <c r="S86" s="3">
        <v>0</v>
      </c>
      <c r="T86" s="3">
        <f>O86+(P86*'Total Mantenimiento Anual 2021'!$N$7)+(R86*'Total Mantenimiento Anual 2021'!$N$7)+S86</f>
        <v>858518.51851851854</v>
      </c>
    </row>
    <row r="87" spans="1:20" ht="14.25">
      <c r="A87" s="6" t="s">
        <v>244</v>
      </c>
      <c r="B87" s="88"/>
      <c r="C87" s="89"/>
      <c r="D87" s="6" t="s">
        <v>245</v>
      </c>
      <c r="E87" s="89"/>
      <c r="F87" s="2" t="s">
        <v>246</v>
      </c>
      <c r="G87" s="6" t="s">
        <v>292</v>
      </c>
      <c r="H87" s="88"/>
      <c r="I87" s="88"/>
      <c r="J87" s="89"/>
      <c r="K87" s="6" t="s">
        <v>293</v>
      </c>
      <c r="L87" s="89"/>
      <c r="M87" s="6" t="s">
        <v>35</v>
      </c>
      <c r="N87" s="89"/>
      <c r="O87" s="3">
        <v>2342570</v>
      </c>
      <c r="P87" s="2">
        <v>0</v>
      </c>
      <c r="Q87" s="2">
        <v>2</v>
      </c>
      <c r="R87" s="2">
        <v>3</v>
      </c>
      <c r="S87" s="3">
        <v>0</v>
      </c>
      <c r="T87" s="3">
        <f>O87+(P87*'Total Mantenimiento Anual 2021'!$N$7)+(R87*'Total Mantenimiento Anual 2021'!$N$7)+S87</f>
        <v>2370347.777777778</v>
      </c>
    </row>
    <row r="88" spans="1:20" ht="14.25">
      <c r="A88" s="6" t="s">
        <v>244</v>
      </c>
      <c r="B88" s="88"/>
      <c r="C88" s="89"/>
      <c r="D88" s="6" t="s">
        <v>245</v>
      </c>
      <c r="E88" s="89"/>
      <c r="F88" s="2" t="s">
        <v>246</v>
      </c>
      <c r="G88" s="6" t="s">
        <v>294</v>
      </c>
      <c r="H88" s="88"/>
      <c r="I88" s="88"/>
      <c r="J88" s="89"/>
      <c r="K88" s="6" t="s">
        <v>295</v>
      </c>
      <c r="L88" s="89"/>
      <c r="M88" s="6" t="s">
        <v>239</v>
      </c>
      <c r="N88" s="89"/>
      <c r="O88" s="3">
        <v>0</v>
      </c>
      <c r="P88" s="2">
        <v>0</v>
      </c>
      <c r="Q88" s="2">
        <v>1</v>
      </c>
      <c r="R88" s="2">
        <v>1</v>
      </c>
      <c r="S88" s="3">
        <v>0</v>
      </c>
      <c r="T88" s="3">
        <f>O88+(P88*'Total Mantenimiento Anual 2021'!$N$7)+(R88*'Total Mantenimiento Anual 2021'!$N$7)+S88</f>
        <v>9259.2592592592591</v>
      </c>
    </row>
    <row r="89" spans="1:20" ht="14.25">
      <c r="A89" s="6" t="s">
        <v>244</v>
      </c>
      <c r="B89" s="88"/>
      <c r="C89" s="89"/>
      <c r="D89" s="6" t="s">
        <v>245</v>
      </c>
      <c r="E89" s="89"/>
      <c r="F89" s="2" t="s">
        <v>246</v>
      </c>
      <c r="G89" s="6" t="s">
        <v>296</v>
      </c>
      <c r="H89" s="88"/>
      <c r="I89" s="88"/>
      <c r="J89" s="89"/>
      <c r="K89" s="6" t="s">
        <v>297</v>
      </c>
      <c r="L89" s="89"/>
      <c r="M89" s="6" t="s">
        <v>239</v>
      </c>
      <c r="N89" s="89"/>
      <c r="O89" s="3">
        <v>0</v>
      </c>
      <c r="P89" s="2">
        <v>0</v>
      </c>
      <c r="Q89" s="2">
        <v>0</v>
      </c>
      <c r="R89" s="2">
        <v>0</v>
      </c>
      <c r="S89" s="3">
        <v>0</v>
      </c>
      <c r="T89" s="3">
        <f>O89+(P89*'Total Mantenimiento Anual 2021'!$N$7)+(R89*'Total Mantenimiento Anual 2021'!$N$7)+S89</f>
        <v>0</v>
      </c>
    </row>
    <row r="90" spans="1:20" ht="14.25">
      <c r="A90" s="6" t="s">
        <v>244</v>
      </c>
      <c r="B90" s="88"/>
      <c r="C90" s="89"/>
      <c r="D90" s="6" t="s">
        <v>245</v>
      </c>
      <c r="E90" s="89"/>
      <c r="F90" s="2" t="s">
        <v>246</v>
      </c>
      <c r="G90" s="6" t="s">
        <v>298</v>
      </c>
      <c r="H90" s="88"/>
      <c r="I90" s="88"/>
      <c r="J90" s="89"/>
      <c r="K90" s="6" t="s">
        <v>299</v>
      </c>
      <c r="L90" s="89"/>
      <c r="M90" s="6" t="s">
        <v>106</v>
      </c>
      <c r="N90" s="89"/>
      <c r="O90" s="3">
        <v>0</v>
      </c>
      <c r="P90" s="2">
        <v>0</v>
      </c>
      <c r="Q90" s="2">
        <v>1</v>
      </c>
      <c r="R90" s="2">
        <v>1</v>
      </c>
      <c r="S90" s="3">
        <v>0</v>
      </c>
      <c r="T90" s="3">
        <f>O90+(P90*'Total Mantenimiento Anual 2021'!$N$7)+(R90*'Total Mantenimiento Anual 2021'!$N$7)+S90</f>
        <v>9259.2592592592591</v>
      </c>
    </row>
    <row r="91" spans="1:20" ht="14.25">
      <c r="A91" s="6" t="s">
        <v>244</v>
      </c>
      <c r="B91" s="88"/>
      <c r="C91" s="89"/>
      <c r="D91" s="6" t="s">
        <v>259</v>
      </c>
      <c r="E91" s="89"/>
      <c r="F91" s="2" t="s">
        <v>260</v>
      </c>
      <c r="G91" s="6" t="s">
        <v>300</v>
      </c>
      <c r="H91" s="88"/>
      <c r="I91" s="88"/>
      <c r="J91" s="89"/>
      <c r="K91" s="6" t="s">
        <v>301</v>
      </c>
      <c r="L91" s="89"/>
      <c r="M91" s="6" t="s">
        <v>302</v>
      </c>
      <c r="N91" s="89"/>
      <c r="O91" s="3">
        <v>0</v>
      </c>
      <c r="P91" s="2">
        <v>0</v>
      </c>
      <c r="Q91" s="2">
        <v>0</v>
      </c>
      <c r="R91" s="2">
        <v>0</v>
      </c>
      <c r="S91" s="3">
        <v>0</v>
      </c>
      <c r="T91" s="3">
        <f>O91+(P91*'Total Mantenimiento Anual 2021'!$N$7)+(R91*'Total Mantenimiento Anual 2021'!$N$7)+S91</f>
        <v>0</v>
      </c>
    </row>
    <row r="92" spans="1:20" ht="14.25">
      <c r="A92" s="6" t="s">
        <v>244</v>
      </c>
      <c r="B92" s="88"/>
      <c r="C92" s="89"/>
      <c r="D92" s="6" t="s">
        <v>245</v>
      </c>
      <c r="E92" s="89"/>
      <c r="F92" s="2" t="s">
        <v>246</v>
      </c>
      <c r="G92" s="6" t="s">
        <v>303</v>
      </c>
      <c r="H92" s="88"/>
      <c r="I92" s="88"/>
      <c r="J92" s="89"/>
      <c r="K92" s="6" t="s">
        <v>304</v>
      </c>
      <c r="L92" s="89"/>
      <c r="M92" s="6" t="s">
        <v>302</v>
      </c>
      <c r="N92" s="89"/>
      <c r="O92" s="3">
        <v>0</v>
      </c>
      <c r="P92" s="2">
        <v>0</v>
      </c>
      <c r="Q92" s="2">
        <v>0</v>
      </c>
      <c r="R92" s="2">
        <v>0</v>
      </c>
      <c r="S92" s="3">
        <v>0</v>
      </c>
      <c r="T92" s="3">
        <f>O92+(P92*'Total Mantenimiento Anual 2021'!$N$7)+(R92*'Total Mantenimiento Anual 2021'!$N$7)+S92</f>
        <v>0</v>
      </c>
    </row>
    <row r="93" spans="1:20" ht="14.25">
      <c r="A93" s="6" t="s">
        <v>305</v>
      </c>
      <c r="B93" s="88"/>
      <c r="C93" s="89"/>
      <c r="D93" s="6" t="s">
        <v>306</v>
      </c>
      <c r="E93" s="89"/>
      <c r="F93" s="2" t="s">
        <v>307</v>
      </c>
      <c r="G93" s="6" t="s">
        <v>308</v>
      </c>
      <c r="H93" s="88"/>
      <c r="I93" s="88"/>
      <c r="J93" s="89"/>
      <c r="K93" s="6" t="s">
        <v>309</v>
      </c>
      <c r="L93" s="89"/>
      <c r="M93" s="6" t="s">
        <v>310</v>
      </c>
      <c r="N93" s="89"/>
      <c r="O93" s="3">
        <v>0</v>
      </c>
      <c r="P93" s="2">
        <v>0</v>
      </c>
      <c r="Q93" s="2">
        <v>0</v>
      </c>
      <c r="R93" s="2">
        <v>0</v>
      </c>
      <c r="S93" s="3">
        <v>0</v>
      </c>
      <c r="T93" s="3">
        <f>O93+(P93*'Total Mantenimiento Anual 2021'!$N$7)+(R93*'Total Mantenimiento Anual 2021'!$N$7)+S93</f>
        <v>0</v>
      </c>
    </row>
    <row r="94" spans="1:20" ht="14.25">
      <c r="A94" s="6" t="s">
        <v>305</v>
      </c>
      <c r="B94" s="88"/>
      <c r="C94" s="89"/>
      <c r="D94" s="6" t="s">
        <v>306</v>
      </c>
      <c r="E94" s="89"/>
      <c r="F94" s="2" t="s">
        <v>307</v>
      </c>
      <c r="G94" s="6" t="s">
        <v>311</v>
      </c>
      <c r="H94" s="88"/>
      <c r="I94" s="88"/>
      <c r="J94" s="89"/>
      <c r="K94" s="6" t="s">
        <v>312</v>
      </c>
      <c r="L94" s="89"/>
      <c r="M94" s="6" t="s">
        <v>310</v>
      </c>
      <c r="N94" s="89"/>
      <c r="O94" s="3">
        <v>0</v>
      </c>
      <c r="P94" s="2">
        <v>0</v>
      </c>
      <c r="Q94" s="2">
        <v>0</v>
      </c>
      <c r="R94" s="2">
        <v>0</v>
      </c>
      <c r="S94" s="3">
        <v>0</v>
      </c>
      <c r="T94" s="3">
        <f>O94+(P94*'Total Mantenimiento Anual 2021'!$N$7)+(R94*'Total Mantenimiento Anual 2021'!$N$7)+S94</f>
        <v>0</v>
      </c>
    </row>
    <row r="95" spans="1:20" ht="14.25">
      <c r="A95" s="6" t="s">
        <v>313</v>
      </c>
      <c r="B95" s="88"/>
      <c r="C95" s="89"/>
      <c r="D95" s="6" t="s">
        <v>314</v>
      </c>
      <c r="E95" s="89"/>
      <c r="F95" s="2" t="s">
        <v>315</v>
      </c>
      <c r="G95" s="6" t="s">
        <v>316</v>
      </c>
      <c r="H95" s="88"/>
      <c r="I95" s="88"/>
      <c r="J95" s="89"/>
      <c r="K95" s="6" t="s">
        <v>317</v>
      </c>
      <c r="L95" s="89"/>
      <c r="M95" s="6" t="s">
        <v>318</v>
      </c>
      <c r="N95" s="89"/>
      <c r="O95" s="3">
        <v>0</v>
      </c>
      <c r="P95" s="2">
        <v>0</v>
      </c>
      <c r="Q95" s="2">
        <v>0</v>
      </c>
      <c r="R95" s="2">
        <v>0</v>
      </c>
      <c r="S95" s="3">
        <v>0</v>
      </c>
      <c r="T95" s="3">
        <f>O95+(P95*'Total Mantenimiento Anual 2021'!$N$7)+(R95*'Total Mantenimiento Anual 2021'!$N$7)+S95</f>
        <v>0</v>
      </c>
    </row>
    <row r="96" spans="1:20" ht="14.25">
      <c r="A96" s="6" t="s">
        <v>319</v>
      </c>
      <c r="B96" s="88"/>
      <c r="C96" s="89"/>
      <c r="D96" s="6" t="s">
        <v>320</v>
      </c>
      <c r="E96" s="89"/>
      <c r="F96" s="2" t="s">
        <v>260</v>
      </c>
      <c r="G96" s="6" t="s">
        <v>321</v>
      </c>
      <c r="H96" s="88"/>
      <c r="I96" s="88"/>
      <c r="J96" s="89"/>
      <c r="K96" s="6" t="s">
        <v>322</v>
      </c>
      <c r="L96" s="89"/>
      <c r="M96" s="6" t="s">
        <v>23</v>
      </c>
      <c r="N96" s="89"/>
      <c r="O96" s="3">
        <v>0</v>
      </c>
      <c r="P96" s="2">
        <v>0</v>
      </c>
      <c r="Q96" s="2">
        <v>0</v>
      </c>
      <c r="R96" s="2">
        <v>0</v>
      </c>
      <c r="S96" s="3">
        <v>0</v>
      </c>
      <c r="T96" s="3">
        <f>O96+(P96*'Total Mantenimiento Anual 2021'!$N$7)+(R96*'Total Mantenimiento Anual 2021'!$N$7)+S96</f>
        <v>0</v>
      </c>
    </row>
    <row r="97" spans="1:20" ht="14.25">
      <c r="A97" s="6" t="s">
        <v>319</v>
      </c>
      <c r="B97" s="88"/>
      <c r="C97" s="89"/>
      <c r="D97" s="6" t="s">
        <v>320</v>
      </c>
      <c r="E97" s="89"/>
      <c r="F97" s="2" t="s">
        <v>260</v>
      </c>
      <c r="G97" s="6" t="s">
        <v>323</v>
      </c>
      <c r="H97" s="88"/>
      <c r="I97" s="88"/>
      <c r="J97" s="89"/>
      <c r="K97" s="6" t="s">
        <v>324</v>
      </c>
      <c r="L97" s="89"/>
      <c r="M97" s="6" t="s">
        <v>71</v>
      </c>
      <c r="N97" s="89"/>
      <c r="O97" s="3">
        <v>0</v>
      </c>
      <c r="P97" s="2">
        <v>2</v>
      </c>
      <c r="Q97" s="2">
        <v>0</v>
      </c>
      <c r="R97" s="2">
        <v>0</v>
      </c>
      <c r="S97" s="3">
        <v>1031581</v>
      </c>
      <c r="T97" s="3">
        <f>O97+(P97*'Total Mantenimiento Anual 2021'!$N$7)+(R97*'Total Mantenimiento Anual 2021'!$N$7)+S97</f>
        <v>1050099.5185185184</v>
      </c>
    </row>
    <row r="98" spans="1:20" ht="14.25">
      <c r="A98" s="6" t="s">
        <v>319</v>
      </c>
      <c r="B98" s="88"/>
      <c r="C98" s="89"/>
      <c r="D98" s="6" t="s">
        <v>325</v>
      </c>
      <c r="E98" s="89"/>
      <c r="F98" s="2" t="s">
        <v>1503</v>
      </c>
      <c r="G98" s="6" t="s">
        <v>326</v>
      </c>
      <c r="H98" s="88"/>
      <c r="I98" s="88"/>
      <c r="J98" s="89"/>
      <c r="K98" s="6" t="s">
        <v>327</v>
      </c>
      <c r="L98" s="89"/>
      <c r="M98" s="6" t="s">
        <v>328</v>
      </c>
      <c r="N98" s="89"/>
      <c r="O98" s="3">
        <v>0</v>
      </c>
      <c r="P98" s="2">
        <v>0</v>
      </c>
      <c r="Q98" s="2">
        <v>0</v>
      </c>
      <c r="R98" s="2">
        <v>0</v>
      </c>
      <c r="S98" s="3">
        <v>0</v>
      </c>
      <c r="T98" s="3">
        <f>O98+(P98*'Total Mantenimiento Anual 2021'!$N$7)+(R98*'Total Mantenimiento Anual 2021'!$N$7)+S98</f>
        <v>0</v>
      </c>
    </row>
    <row r="99" spans="1:20" ht="14.25">
      <c r="A99" s="6" t="s">
        <v>319</v>
      </c>
      <c r="B99" s="88"/>
      <c r="C99" s="89"/>
      <c r="D99" s="6" t="s">
        <v>329</v>
      </c>
      <c r="E99" s="89"/>
      <c r="F99" s="2" t="s">
        <v>330</v>
      </c>
      <c r="G99" s="6" t="s">
        <v>331</v>
      </c>
      <c r="H99" s="88"/>
      <c r="I99" s="88"/>
      <c r="J99" s="89"/>
      <c r="K99" s="6" t="s">
        <v>332</v>
      </c>
      <c r="L99" s="89"/>
      <c r="M99" s="6" t="s">
        <v>328</v>
      </c>
      <c r="N99" s="89"/>
      <c r="O99" s="3">
        <v>0</v>
      </c>
      <c r="P99" s="2">
        <v>0</v>
      </c>
      <c r="Q99" s="2">
        <v>0</v>
      </c>
      <c r="R99" s="2">
        <v>0</v>
      </c>
      <c r="S99" s="3">
        <v>3280000</v>
      </c>
      <c r="T99" s="3">
        <f>O99+(P99*'Total Mantenimiento Anual 2021'!$N$7)+(R99*'Total Mantenimiento Anual 2021'!$N$7)+S99</f>
        <v>3280000</v>
      </c>
    </row>
    <row r="100" spans="1:20" ht="14.25">
      <c r="A100" s="6" t="s">
        <v>319</v>
      </c>
      <c r="B100" s="88"/>
      <c r="C100" s="89"/>
      <c r="D100" s="6" t="s">
        <v>333</v>
      </c>
      <c r="E100" s="89"/>
      <c r="F100" s="2" t="s">
        <v>330</v>
      </c>
      <c r="G100" s="6" t="s">
        <v>334</v>
      </c>
      <c r="H100" s="88"/>
      <c r="I100" s="88"/>
      <c r="J100" s="89"/>
      <c r="K100" s="6" t="s">
        <v>335</v>
      </c>
      <c r="L100" s="89"/>
      <c r="M100" s="6" t="s">
        <v>328</v>
      </c>
      <c r="N100" s="89"/>
      <c r="O100" s="3">
        <v>0</v>
      </c>
      <c r="P100" s="2">
        <v>4</v>
      </c>
      <c r="Q100" s="2">
        <v>0</v>
      </c>
      <c r="R100" s="2">
        <v>0</v>
      </c>
      <c r="S100" s="3">
        <v>2340524</v>
      </c>
      <c r="T100" s="3">
        <f>O100+(P100*'Total Mantenimiento Anual 2021'!$N$7)+(R100*'Total Mantenimiento Anual 2021'!$N$7)+S100</f>
        <v>2377561.0370370368</v>
      </c>
    </row>
    <row r="101" spans="1:20" ht="14.25">
      <c r="A101" s="6" t="s">
        <v>319</v>
      </c>
      <c r="B101" s="88"/>
      <c r="C101" s="89"/>
      <c r="D101" s="6" t="s">
        <v>336</v>
      </c>
      <c r="E101" s="89"/>
      <c r="F101" s="2" t="s">
        <v>1503</v>
      </c>
      <c r="G101" s="6" t="s">
        <v>337</v>
      </c>
      <c r="H101" s="88"/>
      <c r="I101" s="88"/>
      <c r="J101" s="89"/>
      <c r="K101" s="6" t="s">
        <v>338</v>
      </c>
      <c r="L101" s="89"/>
      <c r="M101" s="6" t="s">
        <v>75</v>
      </c>
      <c r="N101" s="89"/>
      <c r="O101" s="3">
        <v>0</v>
      </c>
      <c r="P101" s="2">
        <v>0</v>
      </c>
      <c r="Q101" s="2">
        <v>0</v>
      </c>
      <c r="R101" s="2">
        <v>0</v>
      </c>
      <c r="S101" s="3">
        <v>0</v>
      </c>
      <c r="T101" s="3">
        <f>O101+(P101*'Total Mantenimiento Anual 2021'!$N$7)+(R101*'Total Mantenimiento Anual 2021'!$N$7)+S101</f>
        <v>0</v>
      </c>
    </row>
    <row r="102" spans="1:20" ht="14.25">
      <c r="A102" s="6" t="s">
        <v>319</v>
      </c>
      <c r="B102" s="88"/>
      <c r="C102" s="89"/>
      <c r="D102" s="6" t="s">
        <v>339</v>
      </c>
      <c r="E102" s="89"/>
      <c r="F102" s="2" t="s">
        <v>330</v>
      </c>
      <c r="G102" s="6" t="s">
        <v>340</v>
      </c>
      <c r="H102" s="88"/>
      <c r="I102" s="88"/>
      <c r="J102" s="89"/>
      <c r="K102" s="6" t="s">
        <v>341</v>
      </c>
      <c r="L102" s="89"/>
      <c r="M102" s="6" t="s">
        <v>75</v>
      </c>
      <c r="N102" s="89"/>
      <c r="O102" s="3">
        <v>0</v>
      </c>
      <c r="P102" s="2">
        <v>0</v>
      </c>
      <c r="Q102" s="2">
        <v>0</v>
      </c>
      <c r="R102" s="2">
        <v>0</v>
      </c>
      <c r="S102" s="3">
        <v>0</v>
      </c>
      <c r="T102" s="3">
        <f>O102+(P102*'Total Mantenimiento Anual 2021'!$N$7)+(R102*'Total Mantenimiento Anual 2021'!$N$7)+S102</f>
        <v>0</v>
      </c>
    </row>
    <row r="103" spans="1:20" ht="14.25">
      <c r="A103" s="6" t="s">
        <v>342</v>
      </c>
      <c r="B103" s="88"/>
      <c r="C103" s="89"/>
      <c r="D103" s="6" t="s">
        <v>343</v>
      </c>
      <c r="E103" s="89"/>
      <c r="F103" s="2" t="s">
        <v>330</v>
      </c>
      <c r="G103" s="6" t="s">
        <v>344</v>
      </c>
      <c r="H103" s="88"/>
      <c r="I103" s="88"/>
      <c r="J103" s="89"/>
      <c r="K103" s="6" t="s">
        <v>345</v>
      </c>
      <c r="L103" s="89"/>
      <c r="M103" s="6" t="s">
        <v>75</v>
      </c>
      <c r="N103" s="89"/>
      <c r="O103" s="3">
        <v>0</v>
      </c>
      <c r="P103" s="2">
        <v>0</v>
      </c>
      <c r="Q103" s="2">
        <v>0</v>
      </c>
      <c r="R103" s="2">
        <v>0</v>
      </c>
      <c r="S103" s="3">
        <v>0</v>
      </c>
      <c r="T103" s="3">
        <f>O103+(P103*'Total Mantenimiento Anual 2021'!$N$7)+(R103*'Total Mantenimiento Anual 2021'!$N$7)+S103</f>
        <v>0</v>
      </c>
    </row>
    <row r="104" spans="1:20" ht="14.25">
      <c r="A104" s="6" t="s">
        <v>346</v>
      </c>
      <c r="B104" s="88"/>
      <c r="C104" s="89"/>
      <c r="D104" s="6" t="s">
        <v>347</v>
      </c>
      <c r="E104" s="89"/>
      <c r="F104" s="2" t="s">
        <v>348</v>
      </c>
      <c r="G104" s="6" t="s">
        <v>349</v>
      </c>
      <c r="H104" s="88"/>
      <c r="I104" s="88"/>
      <c r="J104" s="89"/>
      <c r="K104" s="6" t="s">
        <v>350</v>
      </c>
      <c r="L104" s="89"/>
      <c r="M104" s="6" t="s">
        <v>30</v>
      </c>
      <c r="N104" s="89"/>
      <c r="O104" s="3">
        <v>0</v>
      </c>
      <c r="P104" s="2">
        <v>0</v>
      </c>
      <c r="Q104" s="2">
        <v>0</v>
      </c>
      <c r="R104" s="2">
        <v>0</v>
      </c>
      <c r="S104" s="3">
        <v>0</v>
      </c>
      <c r="T104" s="3">
        <f>O104+(P104*'Total Mantenimiento Anual 2021'!$N$7)+(R104*'Total Mantenimiento Anual 2021'!$N$7)+S104</f>
        <v>0</v>
      </c>
    </row>
    <row r="105" spans="1:20" ht="14.25">
      <c r="A105" s="6" t="s">
        <v>346</v>
      </c>
      <c r="B105" s="88"/>
      <c r="C105" s="89"/>
      <c r="D105" s="6" t="s">
        <v>351</v>
      </c>
      <c r="E105" s="89"/>
      <c r="F105" s="2" t="s">
        <v>260</v>
      </c>
      <c r="G105" s="6" t="s">
        <v>352</v>
      </c>
      <c r="H105" s="88"/>
      <c r="I105" s="88"/>
      <c r="J105" s="89"/>
      <c r="K105" s="6" t="s">
        <v>353</v>
      </c>
      <c r="L105" s="89"/>
      <c r="M105" s="6" t="s">
        <v>30</v>
      </c>
      <c r="N105" s="89"/>
      <c r="O105" s="3">
        <v>0</v>
      </c>
      <c r="P105" s="2">
        <v>2</v>
      </c>
      <c r="Q105" s="2">
        <v>0</v>
      </c>
      <c r="R105" s="2">
        <v>0</v>
      </c>
      <c r="S105" s="3">
        <v>1031581</v>
      </c>
      <c r="T105" s="3">
        <f>O105+(P105*'Total Mantenimiento Anual 2021'!$N$7)+(R105*'Total Mantenimiento Anual 2021'!$N$7)+S105</f>
        <v>1050099.5185185184</v>
      </c>
    </row>
    <row r="106" spans="1:20" ht="14.25">
      <c r="A106" s="6" t="s">
        <v>346</v>
      </c>
      <c r="B106" s="88"/>
      <c r="C106" s="89"/>
      <c r="D106" s="6" t="s">
        <v>354</v>
      </c>
      <c r="E106" s="89"/>
      <c r="F106" s="2" t="s">
        <v>330</v>
      </c>
      <c r="G106" s="6" t="s">
        <v>355</v>
      </c>
      <c r="H106" s="88"/>
      <c r="I106" s="88"/>
      <c r="J106" s="89"/>
      <c r="K106" s="6" t="s">
        <v>356</v>
      </c>
      <c r="L106" s="89"/>
      <c r="M106" s="6" t="s">
        <v>318</v>
      </c>
      <c r="N106" s="89"/>
      <c r="O106" s="3">
        <v>0</v>
      </c>
      <c r="P106" s="2">
        <v>0</v>
      </c>
      <c r="Q106" s="2">
        <v>1</v>
      </c>
      <c r="R106" s="2">
        <v>3</v>
      </c>
      <c r="S106" s="3">
        <v>0</v>
      </c>
      <c r="T106" s="3">
        <f>O106+(P106*'Total Mantenimiento Anual 2021'!$N$7)+(R106*'Total Mantenimiento Anual 2021'!$N$7)+S106</f>
        <v>27777.777777777777</v>
      </c>
    </row>
    <row r="107" spans="1:20" ht="14.25">
      <c r="A107" s="6" t="s">
        <v>346</v>
      </c>
      <c r="B107" s="88"/>
      <c r="C107" s="89"/>
      <c r="D107" s="6" t="s">
        <v>357</v>
      </c>
      <c r="E107" s="89"/>
      <c r="F107" s="2" t="s">
        <v>330</v>
      </c>
      <c r="G107" s="6" t="s">
        <v>358</v>
      </c>
      <c r="H107" s="88"/>
      <c r="I107" s="88"/>
      <c r="J107" s="89"/>
      <c r="K107" s="6" t="s">
        <v>359</v>
      </c>
      <c r="L107" s="89"/>
      <c r="M107" s="6" t="s">
        <v>318</v>
      </c>
      <c r="N107" s="89"/>
      <c r="O107" s="3">
        <v>0</v>
      </c>
      <c r="P107" s="2">
        <v>0</v>
      </c>
      <c r="Q107" s="2">
        <v>1</v>
      </c>
      <c r="R107" s="2">
        <v>2</v>
      </c>
      <c r="S107" s="3">
        <v>0</v>
      </c>
      <c r="T107" s="3">
        <f>O107+(P107*'Total Mantenimiento Anual 2021'!$N$7)+(R107*'Total Mantenimiento Anual 2021'!$N$7)+S107</f>
        <v>18518.518518518518</v>
      </c>
    </row>
    <row r="108" spans="1:20" ht="14.25">
      <c r="A108" s="6" t="s">
        <v>346</v>
      </c>
      <c r="B108" s="88"/>
      <c r="C108" s="89"/>
      <c r="D108" s="6" t="s">
        <v>360</v>
      </c>
      <c r="E108" s="89"/>
      <c r="F108" s="2" t="s">
        <v>348</v>
      </c>
      <c r="G108" s="6" t="s">
        <v>361</v>
      </c>
      <c r="H108" s="88"/>
      <c r="I108" s="88"/>
      <c r="J108" s="89"/>
      <c r="K108" s="6" t="s">
        <v>362</v>
      </c>
      <c r="L108" s="89"/>
      <c r="M108" s="6" t="s">
        <v>310</v>
      </c>
      <c r="N108" s="89"/>
      <c r="O108" s="3">
        <v>0</v>
      </c>
      <c r="P108" s="2">
        <v>0</v>
      </c>
      <c r="Q108" s="2">
        <v>0</v>
      </c>
      <c r="R108" s="2">
        <v>0</v>
      </c>
      <c r="S108" s="3">
        <v>0</v>
      </c>
      <c r="T108" s="3">
        <f>O108+(P108*'Total Mantenimiento Anual 2021'!$N$7)+(R108*'Total Mantenimiento Anual 2021'!$N$7)+S108</f>
        <v>0</v>
      </c>
    </row>
    <row r="109" spans="1:20" ht="14.25">
      <c r="A109" s="6" t="s">
        <v>346</v>
      </c>
      <c r="B109" s="88"/>
      <c r="C109" s="89"/>
      <c r="D109" s="6" t="s">
        <v>351</v>
      </c>
      <c r="E109" s="89"/>
      <c r="F109" s="2" t="s">
        <v>260</v>
      </c>
      <c r="G109" s="6" t="s">
        <v>363</v>
      </c>
      <c r="H109" s="88"/>
      <c r="I109" s="88"/>
      <c r="J109" s="89"/>
      <c r="K109" s="6" t="s">
        <v>364</v>
      </c>
      <c r="L109" s="89"/>
      <c r="M109" s="6" t="s">
        <v>239</v>
      </c>
      <c r="N109" s="89"/>
      <c r="O109" s="3">
        <v>0</v>
      </c>
      <c r="P109" s="2">
        <v>2</v>
      </c>
      <c r="Q109" s="2">
        <v>1</v>
      </c>
      <c r="R109" s="2">
        <v>2</v>
      </c>
      <c r="S109" s="3">
        <v>1031581</v>
      </c>
      <c r="T109" s="3">
        <f>O109+(P109*'Total Mantenimiento Anual 2021'!$N$7)+(R109*'Total Mantenimiento Anual 2021'!$N$7)+S109</f>
        <v>1068618.0370370371</v>
      </c>
    </row>
    <row r="110" spans="1:20" ht="14.25">
      <c r="A110" s="6" t="s">
        <v>365</v>
      </c>
      <c r="B110" s="88"/>
      <c r="C110" s="89"/>
      <c r="D110" s="6" t="s">
        <v>366</v>
      </c>
      <c r="E110" s="89"/>
      <c r="F110" s="2" t="s">
        <v>367</v>
      </c>
      <c r="G110" s="6" t="s">
        <v>368</v>
      </c>
      <c r="H110" s="88"/>
      <c r="I110" s="88"/>
      <c r="J110" s="89"/>
      <c r="K110" s="6" t="s">
        <v>369</v>
      </c>
      <c r="L110" s="89"/>
      <c r="M110" s="6" t="s">
        <v>30</v>
      </c>
      <c r="N110" s="89"/>
      <c r="O110" s="3">
        <v>0</v>
      </c>
      <c r="P110" s="2">
        <v>0</v>
      </c>
      <c r="Q110" s="2">
        <v>0</v>
      </c>
      <c r="R110" s="2">
        <v>0</v>
      </c>
      <c r="S110" s="3">
        <v>0</v>
      </c>
      <c r="T110" s="3">
        <f>O110+(P110*'Total Mantenimiento Anual 2021'!$N$7)+(R110*'Total Mantenimiento Anual 2021'!$N$7)+S110</f>
        <v>0</v>
      </c>
    </row>
    <row r="111" spans="1:20" ht="14.25">
      <c r="A111" s="6" t="s">
        <v>370</v>
      </c>
      <c r="B111" s="88"/>
      <c r="C111" s="89"/>
      <c r="D111" s="6" t="s">
        <v>371</v>
      </c>
      <c r="E111" s="89"/>
      <c r="F111" s="2" t="s">
        <v>372</v>
      </c>
      <c r="G111" s="6" t="s">
        <v>373</v>
      </c>
      <c r="H111" s="88"/>
      <c r="I111" s="88"/>
      <c r="J111" s="89"/>
      <c r="K111" s="6" t="s">
        <v>374</v>
      </c>
      <c r="L111" s="89"/>
      <c r="M111" s="6" t="s">
        <v>23</v>
      </c>
      <c r="N111" s="89"/>
      <c r="O111" s="3">
        <v>0</v>
      </c>
      <c r="P111" s="2">
        <v>0</v>
      </c>
      <c r="Q111" s="2">
        <v>0</v>
      </c>
      <c r="R111" s="2">
        <v>0</v>
      </c>
      <c r="S111" s="3">
        <v>0</v>
      </c>
      <c r="T111" s="3">
        <f>O111+(P111*'Total Mantenimiento Anual 2021'!$N$7)+(R111*'Total Mantenimiento Anual 2021'!$N$7)+S111</f>
        <v>0</v>
      </c>
    </row>
    <row r="112" spans="1:20" ht="14.25">
      <c r="A112" s="6" t="s">
        <v>370</v>
      </c>
      <c r="B112" s="88"/>
      <c r="C112" s="89"/>
      <c r="D112" s="6" t="s">
        <v>375</v>
      </c>
      <c r="E112" s="89"/>
      <c r="F112" s="2" t="s">
        <v>372</v>
      </c>
      <c r="G112" s="6" t="s">
        <v>376</v>
      </c>
      <c r="H112" s="88"/>
      <c r="I112" s="88"/>
      <c r="J112" s="89"/>
      <c r="K112" s="6" t="s">
        <v>377</v>
      </c>
      <c r="L112" s="89"/>
      <c r="M112" s="6" t="s">
        <v>23</v>
      </c>
      <c r="N112" s="89"/>
      <c r="O112" s="3">
        <v>0</v>
      </c>
      <c r="P112" s="2">
        <v>0</v>
      </c>
      <c r="Q112" s="2">
        <v>0</v>
      </c>
      <c r="R112" s="2">
        <v>0</v>
      </c>
      <c r="S112" s="3">
        <v>0</v>
      </c>
      <c r="T112" s="3">
        <f>O112+(P112*'Total Mantenimiento Anual 2021'!$N$7)+(R112*'Total Mantenimiento Anual 2021'!$N$7)+S112</f>
        <v>0</v>
      </c>
    </row>
    <row r="113" spans="1:20" ht="14.25">
      <c r="A113" s="6" t="s">
        <v>370</v>
      </c>
      <c r="B113" s="88"/>
      <c r="C113" s="89"/>
      <c r="D113" s="6" t="s">
        <v>375</v>
      </c>
      <c r="E113" s="89"/>
      <c r="F113" s="2" t="s">
        <v>372</v>
      </c>
      <c r="G113" s="6" t="s">
        <v>378</v>
      </c>
      <c r="H113" s="88"/>
      <c r="I113" s="88"/>
      <c r="J113" s="89"/>
      <c r="K113" s="6" t="s">
        <v>379</v>
      </c>
      <c r="L113" s="89"/>
      <c r="M113" s="6" t="s">
        <v>23</v>
      </c>
      <c r="N113" s="89"/>
      <c r="O113" s="3">
        <v>0</v>
      </c>
      <c r="P113" s="2">
        <v>0</v>
      </c>
      <c r="Q113" s="2">
        <v>0</v>
      </c>
      <c r="R113" s="2">
        <v>0</v>
      </c>
      <c r="S113" s="3">
        <v>0</v>
      </c>
      <c r="T113" s="3">
        <f>O113+(P113*'Total Mantenimiento Anual 2021'!$N$7)+(R113*'Total Mantenimiento Anual 2021'!$N$7)+S113</f>
        <v>0</v>
      </c>
    </row>
    <row r="114" spans="1:20" ht="14.25">
      <c r="A114" s="6" t="s">
        <v>370</v>
      </c>
      <c r="B114" s="88"/>
      <c r="C114" s="89"/>
      <c r="D114" s="6" t="s">
        <v>375</v>
      </c>
      <c r="E114" s="89"/>
      <c r="F114" s="2" t="s">
        <v>372</v>
      </c>
      <c r="G114" s="6" t="s">
        <v>380</v>
      </c>
      <c r="H114" s="88"/>
      <c r="I114" s="88"/>
      <c r="J114" s="89"/>
      <c r="K114" s="6" t="s">
        <v>381</v>
      </c>
      <c r="L114" s="89"/>
      <c r="M114" s="6" t="s">
        <v>23</v>
      </c>
      <c r="N114" s="89"/>
      <c r="O114" s="3">
        <v>0</v>
      </c>
      <c r="P114" s="2">
        <v>0</v>
      </c>
      <c r="Q114" s="2">
        <v>0</v>
      </c>
      <c r="R114" s="2">
        <v>0</v>
      </c>
      <c r="S114" s="3">
        <v>0</v>
      </c>
      <c r="T114" s="3">
        <f>O114+(P114*'Total Mantenimiento Anual 2021'!$N$7)+(R114*'Total Mantenimiento Anual 2021'!$N$7)+S114</f>
        <v>0</v>
      </c>
    </row>
    <row r="115" spans="1:20" ht="14.25">
      <c r="A115" s="6" t="s">
        <v>370</v>
      </c>
      <c r="B115" s="88"/>
      <c r="C115" s="89"/>
      <c r="D115" s="6" t="s">
        <v>382</v>
      </c>
      <c r="E115" s="89"/>
      <c r="F115" s="2" t="s">
        <v>372</v>
      </c>
      <c r="G115" s="6" t="s">
        <v>383</v>
      </c>
      <c r="H115" s="88"/>
      <c r="I115" s="88"/>
      <c r="J115" s="89"/>
      <c r="K115" s="6" t="s">
        <v>384</v>
      </c>
      <c r="L115" s="89"/>
      <c r="M115" s="6" t="s">
        <v>23</v>
      </c>
      <c r="N115" s="89"/>
      <c r="O115" s="3">
        <v>0</v>
      </c>
      <c r="P115" s="2">
        <v>0</v>
      </c>
      <c r="Q115" s="2">
        <v>0</v>
      </c>
      <c r="R115" s="2">
        <v>0</v>
      </c>
      <c r="S115" s="3">
        <v>0</v>
      </c>
      <c r="T115" s="3">
        <f>O115+(P115*'Total Mantenimiento Anual 2021'!$N$7)+(R115*'Total Mantenimiento Anual 2021'!$N$7)+S115</f>
        <v>0</v>
      </c>
    </row>
    <row r="116" spans="1:20" ht="14.25">
      <c r="A116" s="6" t="s">
        <v>370</v>
      </c>
      <c r="B116" s="88"/>
      <c r="C116" s="89"/>
      <c r="D116" s="6" t="s">
        <v>385</v>
      </c>
      <c r="E116" s="89"/>
      <c r="F116" s="2" t="s">
        <v>372</v>
      </c>
      <c r="G116" s="6" t="s">
        <v>386</v>
      </c>
      <c r="H116" s="88"/>
      <c r="I116" s="88"/>
      <c r="J116" s="89"/>
      <c r="K116" s="6" t="s">
        <v>387</v>
      </c>
      <c r="L116" s="89"/>
      <c r="M116" s="6" t="s">
        <v>23</v>
      </c>
      <c r="N116" s="89"/>
      <c r="O116" s="3">
        <v>0</v>
      </c>
      <c r="P116" s="2">
        <v>0</v>
      </c>
      <c r="Q116" s="2">
        <v>0</v>
      </c>
      <c r="R116" s="2">
        <v>0</v>
      </c>
      <c r="S116" s="3">
        <v>0</v>
      </c>
      <c r="T116" s="3">
        <f>O116+(P116*'Total Mantenimiento Anual 2021'!$N$7)+(R116*'Total Mantenimiento Anual 2021'!$N$7)+S116</f>
        <v>0</v>
      </c>
    </row>
    <row r="117" spans="1:20" ht="14.25">
      <c r="A117" s="6" t="s">
        <v>370</v>
      </c>
      <c r="B117" s="88"/>
      <c r="C117" s="89"/>
      <c r="D117" s="6" t="s">
        <v>388</v>
      </c>
      <c r="E117" s="89"/>
      <c r="F117" s="2" t="s">
        <v>372</v>
      </c>
      <c r="G117" s="6" t="s">
        <v>389</v>
      </c>
      <c r="H117" s="88"/>
      <c r="I117" s="88"/>
      <c r="J117" s="89"/>
      <c r="K117" s="6" t="s">
        <v>390</v>
      </c>
      <c r="L117" s="89"/>
      <c r="M117" s="6" t="s">
        <v>23</v>
      </c>
      <c r="N117" s="89"/>
      <c r="O117" s="3">
        <v>0</v>
      </c>
      <c r="P117" s="2">
        <v>0</v>
      </c>
      <c r="Q117" s="2">
        <v>1</v>
      </c>
      <c r="R117" s="2">
        <v>1</v>
      </c>
      <c r="S117" s="3">
        <v>0</v>
      </c>
      <c r="T117" s="3">
        <f>O117+(P117*'Total Mantenimiento Anual 2021'!$N$7)+(R117*'Total Mantenimiento Anual 2021'!$N$7)+S117</f>
        <v>9259.2592592592591</v>
      </c>
    </row>
    <row r="118" spans="1:20" ht="14.25">
      <c r="A118" s="6" t="s">
        <v>370</v>
      </c>
      <c r="B118" s="88"/>
      <c r="C118" s="89"/>
      <c r="D118" s="6" t="s">
        <v>375</v>
      </c>
      <c r="E118" s="89"/>
      <c r="F118" s="2" t="s">
        <v>372</v>
      </c>
      <c r="G118" s="6" t="s">
        <v>391</v>
      </c>
      <c r="H118" s="88"/>
      <c r="I118" s="88"/>
      <c r="J118" s="89"/>
      <c r="K118" s="6" t="s">
        <v>392</v>
      </c>
      <c r="L118" s="89"/>
      <c r="M118" s="6" t="s">
        <v>30</v>
      </c>
      <c r="N118" s="89"/>
      <c r="O118" s="3">
        <v>0</v>
      </c>
      <c r="P118" s="2">
        <v>0</v>
      </c>
      <c r="Q118" s="2">
        <v>0</v>
      </c>
      <c r="R118" s="2">
        <v>0</v>
      </c>
      <c r="S118" s="3">
        <v>0</v>
      </c>
      <c r="T118" s="3">
        <f>O118+(P118*'Total Mantenimiento Anual 2021'!$N$7)+(R118*'Total Mantenimiento Anual 2021'!$N$7)+S118</f>
        <v>0</v>
      </c>
    </row>
    <row r="119" spans="1:20" ht="14.25">
      <c r="A119" s="6" t="s">
        <v>370</v>
      </c>
      <c r="B119" s="88"/>
      <c r="C119" s="89"/>
      <c r="D119" s="6" t="s">
        <v>393</v>
      </c>
      <c r="E119" s="89"/>
      <c r="F119" s="2" t="s">
        <v>394</v>
      </c>
      <c r="G119" s="6" t="s">
        <v>395</v>
      </c>
      <c r="H119" s="88"/>
      <c r="I119" s="88"/>
      <c r="J119" s="89"/>
      <c r="K119" s="6" t="s">
        <v>396</v>
      </c>
      <c r="L119" s="89"/>
      <c r="M119" s="6" t="s">
        <v>30</v>
      </c>
      <c r="N119" s="89"/>
      <c r="O119" s="3">
        <v>0</v>
      </c>
      <c r="P119" s="2">
        <v>0</v>
      </c>
      <c r="Q119" s="2">
        <v>0</v>
      </c>
      <c r="R119" s="2">
        <v>0</v>
      </c>
      <c r="S119" s="3">
        <v>0</v>
      </c>
      <c r="T119" s="3">
        <f>O119+(P119*'Total Mantenimiento Anual 2021'!$N$7)+(R119*'Total Mantenimiento Anual 2021'!$N$7)+S119</f>
        <v>0</v>
      </c>
    </row>
    <row r="120" spans="1:20" ht="14.25">
      <c r="A120" s="6" t="s">
        <v>370</v>
      </c>
      <c r="B120" s="88"/>
      <c r="C120" s="89"/>
      <c r="D120" s="6" t="s">
        <v>397</v>
      </c>
      <c r="E120" s="89"/>
      <c r="F120" s="2" t="s">
        <v>394</v>
      </c>
      <c r="G120" s="6" t="s">
        <v>398</v>
      </c>
      <c r="H120" s="88"/>
      <c r="I120" s="88"/>
      <c r="J120" s="89"/>
      <c r="K120" s="6" t="s">
        <v>399</v>
      </c>
      <c r="L120" s="89"/>
      <c r="M120" s="6" t="s">
        <v>99</v>
      </c>
      <c r="N120" s="89"/>
      <c r="O120" s="3">
        <v>0</v>
      </c>
      <c r="P120" s="2">
        <v>0</v>
      </c>
      <c r="Q120" s="2">
        <v>0</v>
      </c>
      <c r="R120" s="2">
        <v>0</v>
      </c>
      <c r="S120" s="3">
        <v>0</v>
      </c>
      <c r="T120" s="3">
        <f>O120+(P120*'Total Mantenimiento Anual 2021'!$N$7)+(R120*'Total Mantenimiento Anual 2021'!$N$7)+S120</f>
        <v>0</v>
      </c>
    </row>
    <row r="121" spans="1:20" ht="28.5">
      <c r="A121" s="6" t="s">
        <v>400</v>
      </c>
      <c r="B121" s="88"/>
      <c r="C121" s="89"/>
      <c r="D121" s="6" t="s">
        <v>401</v>
      </c>
      <c r="E121" s="89"/>
      <c r="F121" s="2" t="s">
        <v>402</v>
      </c>
      <c r="G121" s="6" t="s">
        <v>403</v>
      </c>
      <c r="H121" s="88"/>
      <c r="I121" s="88"/>
      <c r="J121" s="89"/>
      <c r="K121" s="6" t="s">
        <v>404</v>
      </c>
      <c r="L121" s="89"/>
      <c r="M121" s="6" t="s">
        <v>66</v>
      </c>
      <c r="N121" s="89"/>
      <c r="O121" s="3">
        <v>0</v>
      </c>
      <c r="P121" s="2">
        <v>0</v>
      </c>
      <c r="Q121" s="2">
        <v>2</v>
      </c>
      <c r="R121" s="2">
        <v>3</v>
      </c>
      <c r="S121" s="3">
        <v>0</v>
      </c>
      <c r="T121" s="3">
        <f>O121+(P121*'Total Mantenimiento Anual 2021'!$N$7)+(R121*'Total Mantenimiento Anual 2021'!$N$7)+S121</f>
        <v>27777.777777777777</v>
      </c>
    </row>
    <row r="122" spans="1:20" ht="28.5">
      <c r="A122" s="6" t="s">
        <v>400</v>
      </c>
      <c r="B122" s="88"/>
      <c r="C122" s="89"/>
      <c r="D122" s="6" t="s">
        <v>401</v>
      </c>
      <c r="E122" s="89"/>
      <c r="F122" s="2" t="s">
        <v>402</v>
      </c>
      <c r="G122" s="6" t="s">
        <v>405</v>
      </c>
      <c r="H122" s="88"/>
      <c r="I122" s="88"/>
      <c r="J122" s="89"/>
      <c r="K122" s="6" t="s">
        <v>406</v>
      </c>
      <c r="L122" s="89"/>
      <c r="M122" s="6" t="s">
        <v>71</v>
      </c>
      <c r="N122" s="89"/>
      <c r="O122" s="3">
        <v>0</v>
      </c>
      <c r="P122" s="2">
        <v>1</v>
      </c>
      <c r="Q122" s="2">
        <v>0</v>
      </c>
      <c r="R122" s="2">
        <v>0</v>
      </c>
      <c r="S122" s="3">
        <v>0</v>
      </c>
      <c r="T122" s="3">
        <f>O122+(P122*'Total Mantenimiento Anual 2021'!$N$7)+(R122*'Total Mantenimiento Anual 2021'!$N$7)+S122</f>
        <v>9259.2592592592591</v>
      </c>
    </row>
    <row r="123" spans="1:20" ht="14.25">
      <c r="A123" s="6" t="s">
        <v>400</v>
      </c>
      <c r="B123" s="88"/>
      <c r="C123" s="89"/>
      <c r="D123" s="6" t="s">
        <v>407</v>
      </c>
      <c r="E123" s="89"/>
      <c r="F123" s="2" t="s">
        <v>246</v>
      </c>
      <c r="G123" s="6" t="s">
        <v>408</v>
      </c>
      <c r="H123" s="88"/>
      <c r="I123" s="88"/>
      <c r="J123" s="89"/>
      <c r="K123" s="6" t="s">
        <v>409</v>
      </c>
      <c r="L123" s="89"/>
      <c r="M123" s="6" t="s">
        <v>328</v>
      </c>
      <c r="N123" s="89"/>
      <c r="O123" s="3">
        <v>0</v>
      </c>
      <c r="P123" s="2">
        <v>0</v>
      </c>
      <c r="Q123" s="2">
        <v>0</v>
      </c>
      <c r="R123" s="2">
        <v>0</v>
      </c>
      <c r="S123" s="3">
        <v>0</v>
      </c>
      <c r="T123" s="3">
        <f>O123+(P123*'Total Mantenimiento Anual 2021'!$N$7)+(R123*'Total Mantenimiento Anual 2021'!$N$7)+S123</f>
        <v>0</v>
      </c>
    </row>
    <row r="124" spans="1:20" ht="28.5">
      <c r="A124" s="6" t="s">
        <v>400</v>
      </c>
      <c r="B124" s="88"/>
      <c r="C124" s="89"/>
      <c r="D124" s="6" t="s">
        <v>401</v>
      </c>
      <c r="E124" s="89"/>
      <c r="F124" s="2" t="s">
        <v>402</v>
      </c>
      <c r="G124" s="6" t="s">
        <v>410</v>
      </c>
      <c r="H124" s="88"/>
      <c r="I124" s="88"/>
      <c r="J124" s="89"/>
      <c r="K124" s="6" t="s">
        <v>411</v>
      </c>
      <c r="L124" s="89"/>
      <c r="M124" s="6" t="s">
        <v>30</v>
      </c>
      <c r="N124" s="89"/>
      <c r="O124" s="3">
        <v>0</v>
      </c>
      <c r="P124" s="2">
        <v>0</v>
      </c>
      <c r="Q124" s="2">
        <v>0</v>
      </c>
      <c r="R124" s="2">
        <v>0</v>
      </c>
      <c r="S124" s="3">
        <v>0</v>
      </c>
      <c r="T124" s="3">
        <f>O124+(P124*'Total Mantenimiento Anual 2021'!$N$7)+(R124*'Total Mantenimiento Anual 2021'!$N$7)+S124</f>
        <v>0</v>
      </c>
    </row>
    <row r="125" spans="1:20" ht="14.25">
      <c r="A125" s="6" t="s">
        <v>400</v>
      </c>
      <c r="B125" s="88"/>
      <c r="C125" s="89"/>
      <c r="D125" s="6" t="s">
        <v>407</v>
      </c>
      <c r="E125" s="89"/>
      <c r="F125" s="2" t="s">
        <v>246</v>
      </c>
      <c r="G125" s="6" t="s">
        <v>412</v>
      </c>
      <c r="H125" s="88"/>
      <c r="I125" s="88"/>
      <c r="J125" s="89"/>
      <c r="K125" s="6" t="s">
        <v>413</v>
      </c>
      <c r="L125" s="89"/>
      <c r="M125" s="6" t="s">
        <v>81</v>
      </c>
      <c r="N125" s="89"/>
      <c r="O125" s="3">
        <v>0</v>
      </c>
      <c r="P125" s="2">
        <v>0</v>
      </c>
      <c r="Q125" s="2">
        <v>0</v>
      </c>
      <c r="R125" s="2">
        <v>0</v>
      </c>
      <c r="S125" s="3">
        <v>0</v>
      </c>
      <c r="T125" s="3">
        <f>O125+(P125*'Total Mantenimiento Anual 2021'!$N$7)+(R125*'Total Mantenimiento Anual 2021'!$N$7)+S125</f>
        <v>0</v>
      </c>
    </row>
    <row r="126" spans="1:20" ht="14.25">
      <c r="A126" s="6" t="s">
        <v>400</v>
      </c>
      <c r="B126" s="88"/>
      <c r="C126" s="89"/>
      <c r="D126" s="6" t="s">
        <v>407</v>
      </c>
      <c r="E126" s="89"/>
      <c r="F126" s="2" t="s">
        <v>246</v>
      </c>
      <c r="G126" s="6" t="s">
        <v>414</v>
      </c>
      <c r="H126" s="88"/>
      <c r="I126" s="88"/>
      <c r="J126" s="89"/>
      <c r="K126" s="6" t="s">
        <v>415</v>
      </c>
      <c r="L126" s="89"/>
      <c r="M126" s="6" t="s">
        <v>88</v>
      </c>
      <c r="N126" s="89"/>
      <c r="O126" s="3">
        <v>0</v>
      </c>
      <c r="P126" s="2">
        <v>1</v>
      </c>
      <c r="Q126" s="2">
        <v>0</v>
      </c>
      <c r="R126" s="2">
        <v>0</v>
      </c>
      <c r="S126" s="3">
        <v>0</v>
      </c>
      <c r="T126" s="3">
        <f>O126+(P126*'Total Mantenimiento Anual 2021'!$N$7)+(R126*'Total Mantenimiento Anual 2021'!$N$7)+S126</f>
        <v>9259.2592592592591</v>
      </c>
    </row>
    <row r="127" spans="1:20" ht="28.5">
      <c r="A127" s="6" t="s">
        <v>400</v>
      </c>
      <c r="B127" s="88"/>
      <c r="C127" s="89"/>
      <c r="D127" s="6" t="s">
        <v>401</v>
      </c>
      <c r="E127" s="89"/>
      <c r="F127" s="2" t="s">
        <v>402</v>
      </c>
      <c r="G127" s="6" t="s">
        <v>416</v>
      </c>
      <c r="H127" s="88"/>
      <c r="I127" s="88"/>
      <c r="J127" s="89"/>
      <c r="K127" s="6" t="s">
        <v>417</v>
      </c>
      <c r="L127" s="89"/>
      <c r="M127" s="6" t="s">
        <v>88</v>
      </c>
      <c r="N127" s="89"/>
      <c r="O127" s="3">
        <v>0</v>
      </c>
      <c r="P127" s="2">
        <v>0</v>
      </c>
      <c r="Q127" s="2">
        <v>0</v>
      </c>
      <c r="R127" s="2">
        <v>0</v>
      </c>
      <c r="S127" s="3">
        <v>0</v>
      </c>
      <c r="T127" s="3">
        <f>O127+(P127*'Total Mantenimiento Anual 2021'!$N$7)+(R127*'Total Mantenimiento Anual 2021'!$N$7)+S127</f>
        <v>0</v>
      </c>
    </row>
    <row r="128" spans="1:20" ht="14.25">
      <c r="A128" s="6" t="s">
        <v>400</v>
      </c>
      <c r="B128" s="88"/>
      <c r="C128" s="89"/>
      <c r="D128" s="6" t="s">
        <v>407</v>
      </c>
      <c r="E128" s="89"/>
      <c r="F128" s="2" t="s">
        <v>246</v>
      </c>
      <c r="G128" s="6" t="s">
        <v>418</v>
      </c>
      <c r="H128" s="88"/>
      <c r="I128" s="88"/>
      <c r="J128" s="89"/>
      <c r="K128" s="6" t="s">
        <v>419</v>
      </c>
      <c r="L128" s="89"/>
      <c r="M128" s="6" t="s">
        <v>93</v>
      </c>
      <c r="N128" s="89"/>
      <c r="O128" s="3">
        <v>0</v>
      </c>
      <c r="P128" s="2">
        <v>0</v>
      </c>
      <c r="Q128" s="2">
        <v>0</v>
      </c>
      <c r="R128" s="2">
        <v>0</v>
      </c>
      <c r="S128" s="3">
        <v>0</v>
      </c>
      <c r="T128" s="3">
        <f>O128+(P128*'Total Mantenimiento Anual 2021'!$N$7)+(R128*'Total Mantenimiento Anual 2021'!$N$7)+S128</f>
        <v>0</v>
      </c>
    </row>
    <row r="129" spans="1:20" ht="14.25">
      <c r="A129" s="6" t="s">
        <v>400</v>
      </c>
      <c r="B129" s="88"/>
      <c r="C129" s="89"/>
      <c r="D129" s="6" t="s">
        <v>407</v>
      </c>
      <c r="E129" s="89"/>
      <c r="F129" s="2" t="s">
        <v>246</v>
      </c>
      <c r="G129" s="6" t="s">
        <v>420</v>
      </c>
      <c r="H129" s="88"/>
      <c r="I129" s="88"/>
      <c r="J129" s="89"/>
      <c r="K129" s="6" t="s">
        <v>421</v>
      </c>
      <c r="L129" s="89"/>
      <c r="M129" s="6" t="s">
        <v>35</v>
      </c>
      <c r="N129" s="89"/>
      <c r="O129" s="3">
        <v>0</v>
      </c>
      <c r="P129" s="2">
        <v>1</v>
      </c>
      <c r="Q129" s="2">
        <v>0</v>
      </c>
      <c r="R129" s="2">
        <v>0</v>
      </c>
      <c r="S129" s="3">
        <v>0</v>
      </c>
      <c r="T129" s="3">
        <f>O129+(P129*'Total Mantenimiento Anual 2021'!$N$7)+(R129*'Total Mantenimiento Anual 2021'!$N$7)+S129</f>
        <v>9259.2592592592591</v>
      </c>
    </row>
    <row r="130" spans="1:20" ht="14.25">
      <c r="A130" s="6" t="s">
        <v>400</v>
      </c>
      <c r="B130" s="88"/>
      <c r="C130" s="89"/>
      <c r="D130" s="6" t="s">
        <v>407</v>
      </c>
      <c r="E130" s="89"/>
      <c r="F130" s="2" t="s">
        <v>246</v>
      </c>
      <c r="G130" s="6" t="s">
        <v>422</v>
      </c>
      <c r="H130" s="88"/>
      <c r="I130" s="88"/>
      <c r="J130" s="89"/>
      <c r="K130" s="6" t="s">
        <v>423</v>
      </c>
      <c r="L130" s="89"/>
      <c r="M130" s="6" t="s">
        <v>239</v>
      </c>
      <c r="N130" s="89"/>
      <c r="O130" s="3">
        <v>0</v>
      </c>
      <c r="P130" s="2">
        <v>0</v>
      </c>
      <c r="Q130" s="2">
        <v>1</v>
      </c>
      <c r="R130" s="2">
        <v>1</v>
      </c>
      <c r="S130" s="3">
        <v>0</v>
      </c>
      <c r="T130" s="3">
        <f>O130+(P130*'Total Mantenimiento Anual 2021'!$N$7)+(R130*'Total Mantenimiento Anual 2021'!$N$7)+S130</f>
        <v>9259.2592592592591</v>
      </c>
    </row>
    <row r="131" spans="1:20" ht="14.25">
      <c r="A131" s="6" t="s">
        <v>400</v>
      </c>
      <c r="B131" s="88"/>
      <c r="C131" s="89"/>
      <c r="D131" s="6" t="s">
        <v>407</v>
      </c>
      <c r="E131" s="89"/>
      <c r="F131" s="2" t="s">
        <v>246</v>
      </c>
      <c r="G131" s="6" t="s">
        <v>424</v>
      </c>
      <c r="H131" s="88"/>
      <c r="I131" s="88"/>
      <c r="J131" s="89"/>
      <c r="K131" s="6" t="s">
        <v>425</v>
      </c>
      <c r="L131" s="89"/>
      <c r="M131" s="6" t="s">
        <v>106</v>
      </c>
      <c r="N131" s="89"/>
      <c r="O131" s="3">
        <v>0</v>
      </c>
      <c r="P131" s="2">
        <v>0</v>
      </c>
      <c r="Q131" s="2">
        <v>0</v>
      </c>
      <c r="R131" s="2">
        <v>0</v>
      </c>
      <c r="S131" s="3">
        <v>0</v>
      </c>
      <c r="T131" s="3">
        <f>O131+(P131*'Total Mantenimiento Anual 2021'!$N$7)+(R131*'Total Mantenimiento Anual 2021'!$N$7)+S131</f>
        <v>0</v>
      </c>
    </row>
    <row r="132" spans="1:20" ht="14.25">
      <c r="A132" s="6" t="s">
        <v>400</v>
      </c>
      <c r="B132" s="88"/>
      <c r="C132" s="89"/>
      <c r="D132" s="6" t="s">
        <v>426</v>
      </c>
      <c r="E132" s="89"/>
      <c r="F132" s="2" t="s">
        <v>246</v>
      </c>
      <c r="G132" s="6" t="s">
        <v>427</v>
      </c>
      <c r="H132" s="88"/>
      <c r="I132" s="88"/>
      <c r="J132" s="89"/>
      <c r="K132" s="6" t="s">
        <v>428</v>
      </c>
      <c r="L132" s="89"/>
      <c r="M132" s="6" t="s">
        <v>106</v>
      </c>
      <c r="N132" s="89"/>
      <c r="O132" s="3">
        <v>0</v>
      </c>
      <c r="P132" s="2">
        <v>0</v>
      </c>
      <c r="Q132" s="2">
        <v>0</v>
      </c>
      <c r="R132" s="2">
        <v>0</v>
      </c>
      <c r="S132" s="3">
        <v>0</v>
      </c>
      <c r="T132" s="3">
        <f>O132+(P132*'Total Mantenimiento Anual 2021'!$N$7)+(R132*'Total Mantenimiento Anual 2021'!$N$7)+S132</f>
        <v>0</v>
      </c>
    </row>
    <row r="133" spans="1:20" ht="14.25">
      <c r="A133" s="6" t="s">
        <v>400</v>
      </c>
      <c r="B133" s="88"/>
      <c r="C133" s="89"/>
      <c r="D133" s="6" t="s">
        <v>407</v>
      </c>
      <c r="E133" s="89"/>
      <c r="F133" s="2" t="s">
        <v>246</v>
      </c>
      <c r="G133" s="6" t="s">
        <v>429</v>
      </c>
      <c r="H133" s="88"/>
      <c r="I133" s="88"/>
      <c r="J133" s="89"/>
      <c r="K133" s="6" t="s">
        <v>430</v>
      </c>
      <c r="L133" s="89"/>
      <c r="M133" s="6" t="s">
        <v>302</v>
      </c>
      <c r="N133" s="89"/>
      <c r="O133" s="3">
        <v>0</v>
      </c>
      <c r="P133" s="2">
        <v>0</v>
      </c>
      <c r="Q133" s="2">
        <v>1</v>
      </c>
      <c r="R133" s="2">
        <v>2</v>
      </c>
      <c r="S133" s="3">
        <v>0</v>
      </c>
      <c r="T133" s="3">
        <f>O133+(P133*'Total Mantenimiento Anual 2021'!$N$7)+(R133*'Total Mantenimiento Anual 2021'!$N$7)+S133</f>
        <v>18518.518518518518</v>
      </c>
    </row>
    <row r="134" spans="1:20" ht="14.25">
      <c r="A134" s="6" t="s">
        <v>431</v>
      </c>
      <c r="B134" s="88"/>
      <c r="C134" s="89"/>
      <c r="D134" s="6" t="s">
        <v>432</v>
      </c>
      <c r="E134" s="89"/>
      <c r="F134" s="2" t="s">
        <v>433</v>
      </c>
      <c r="G134" s="6" t="s">
        <v>434</v>
      </c>
      <c r="H134" s="88"/>
      <c r="I134" s="88"/>
      <c r="J134" s="89"/>
      <c r="K134" s="6" t="s">
        <v>435</v>
      </c>
      <c r="L134" s="89"/>
      <c r="M134" s="6" t="s">
        <v>96</v>
      </c>
      <c r="N134" s="89"/>
      <c r="O134" s="3">
        <v>0</v>
      </c>
      <c r="P134" s="2">
        <v>0</v>
      </c>
      <c r="Q134" s="2">
        <v>0</v>
      </c>
      <c r="R134" s="2">
        <v>0</v>
      </c>
      <c r="S134" s="3">
        <v>0</v>
      </c>
      <c r="T134" s="3">
        <f>O134+(P134*'Total Mantenimiento Anual 2021'!$N$7)+(R134*'Total Mantenimiento Anual 2021'!$N$7)+S134</f>
        <v>0</v>
      </c>
    </row>
    <row r="135" spans="1:20" ht="14.25">
      <c r="A135" s="6" t="s">
        <v>436</v>
      </c>
      <c r="B135" s="88"/>
      <c r="C135" s="89"/>
      <c r="D135" s="6" t="s">
        <v>437</v>
      </c>
      <c r="E135" s="89"/>
      <c r="F135" s="2" t="s">
        <v>394</v>
      </c>
      <c r="G135" s="6" t="s">
        <v>438</v>
      </c>
      <c r="H135" s="88"/>
      <c r="I135" s="88"/>
      <c r="J135" s="89"/>
      <c r="K135" s="6" t="s">
        <v>439</v>
      </c>
      <c r="L135" s="89"/>
      <c r="M135" s="6" t="s">
        <v>99</v>
      </c>
      <c r="N135" s="89"/>
      <c r="O135" s="3">
        <v>0</v>
      </c>
      <c r="P135" s="2">
        <v>0</v>
      </c>
      <c r="Q135" s="2">
        <v>0</v>
      </c>
      <c r="R135" s="2">
        <v>0</v>
      </c>
      <c r="S135" s="3">
        <v>0</v>
      </c>
      <c r="T135" s="3">
        <f>O135+(P135*'Total Mantenimiento Anual 2021'!$N$7)+(R135*'Total Mantenimiento Anual 2021'!$N$7)+S135</f>
        <v>0</v>
      </c>
    </row>
    <row r="136" spans="1:20" ht="14.25">
      <c r="A136" s="6" t="s">
        <v>440</v>
      </c>
      <c r="B136" s="88"/>
      <c r="C136" s="89"/>
      <c r="D136" s="6" t="s">
        <v>441</v>
      </c>
      <c r="E136" s="89"/>
      <c r="F136" s="2" t="s">
        <v>442</v>
      </c>
      <c r="G136" s="6" t="s">
        <v>443</v>
      </c>
      <c r="H136" s="88"/>
      <c r="I136" s="88"/>
      <c r="J136" s="89"/>
      <c r="K136" s="6" t="s">
        <v>444</v>
      </c>
      <c r="L136" s="89"/>
      <c r="M136" s="6" t="s">
        <v>99</v>
      </c>
      <c r="N136" s="89"/>
      <c r="O136" s="3">
        <v>0</v>
      </c>
      <c r="P136" s="2">
        <v>0</v>
      </c>
      <c r="Q136" s="2">
        <v>0</v>
      </c>
      <c r="R136" s="2">
        <v>0</v>
      </c>
      <c r="S136" s="3">
        <v>0</v>
      </c>
      <c r="T136" s="3">
        <f>O136+(P136*'Total Mantenimiento Anual 2021'!$N$7)+(R136*'Total Mantenimiento Anual 2021'!$N$7)+S136</f>
        <v>0</v>
      </c>
    </row>
    <row r="137" spans="1:20" ht="14.25">
      <c r="A137" s="6" t="s">
        <v>445</v>
      </c>
      <c r="B137" s="88"/>
      <c r="C137" s="89"/>
      <c r="D137" s="6" t="s">
        <v>446</v>
      </c>
      <c r="E137" s="89"/>
      <c r="F137" s="2" t="s">
        <v>447</v>
      </c>
      <c r="G137" s="6" t="s">
        <v>448</v>
      </c>
      <c r="H137" s="88"/>
      <c r="I137" s="88"/>
      <c r="J137" s="89"/>
      <c r="K137" s="6" t="s">
        <v>449</v>
      </c>
      <c r="L137" s="89"/>
      <c r="M137" s="6" t="s">
        <v>23</v>
      </c>
      <c r="N137" s="89"/>
      <c r="O137" s="3">
        <v>0</v>
      </c>
      <c r="P137" s="2">
        <v>2</v>
      </c>
      <c r="Q137" s="2">
        <v>0</v>
      </c>
      <c r="R137" s="2">
        <v>0</v>
      </c>
      <c r="S137" s="3">
        <v>0</v>
      </c>
      <c r="T137" s="3">
        <f>O137+(P137*'Total Mantenimiento Anual 2021'!$N$7)+(R137*'Total Mantenimiento Anual 2021'!$N$7)+S137</f>
        <v>18518.518518518518</v>
      </c>
    </row>
    <row r="138" spans="1:20" ht="14.25">
      <c r="A138" s="6" t="s">
        <v>445</v>
      </c>
      <c r="B138" s="88"/>
      <c r="C138" s="89"/>
      <c r="D138" s="6" t="s">
        <v>446</v>
      </c>
      <c r="E138" s="89"/>
      <c r="F138" s="2" t="s">
        <v>447</v>
      </c>
      <c r="G138" s="6" t="s">
        <v>450</v>
      </c>
      <c r="H138" s="88"/>
      <c r="I138" s="88"/>
      <c r="J138" s="89"/>
      <c r="K138" s="6" t="s">
        <v>451</v>
      </c>
      <c r="L138" s="89"/>
      <c r="M138" s="6" t="s">
        <v>23</v>
      </c>
      <c r="N138" s="89"/>
      <c r="O138" s="3">
        <v>0</v>
      </c>
      <c r="P138" s="2">
        <v>2</v>
      </c>
      <c r="Q138" s="2">
        <v>0</v>
      </c>
      <c r="R138" s="2">
        <v>0</v>
      </c>
      <c r="S138" s="3">
        <v>0</v>
      </c>
      <c r="T138" s="3">
        <f>O138+(P138*'Total Mantenimiento Anual 2021'!$N$7)+(R138*'Total Mantenimiento Anual 2021'!$N$7)+S138</f>
        <v>18518.518518518518</v>
      </c>
    </row>
    <row r="139" spans="1:20" ht="14.25">
      <c r="A139" s="6" t="s">
        <v>445</v>
      </c>
      <c r="B139" s="88"/>
      <c r="C139" s="89"/>
      <c r="D139" s="6" t="s">
        <v>452</v>
      </c>
      <c r="E139" s="89"/>
      <c r="F139" s="2" t="s">
        <v>169</v>
      </c>
      <c r="G139" s="6" t="s">
        <v>453</v>
      </c>
      <c r="H139" s="88"/>
      <c r="I139" s="88"/>
      <c r="J139" s="89"/>
      <c r="K139" s="6" t="s">
        <v>454</v>
      </c>
      <c r="L139" s="89"/>
      <c r="M139" s="6" t="s">
        <v>23</v>
      </c>
      <c r="N139" s="89"/>
      <c r="O139" s="3">
        <v>0</v>
      </c>
      <c r="P139" s="2">
        <v>1</v>
      </c>
      <c r="Q139" s="2">
        <v>0</v>
      </c>
      <c r="R139" s="2">
        <v>0</v>
      </c>
      <c r="S139" s="3">
        <v>0</v>
      </c>
      <c r="T139" s="3">
        <f>O139+(P139*'Total Mantenimiento Anual 2021'!$N$7)+(R139*'Total Mantenimiento Anual 2021'!$N$7)+S139</f>
        <v>9259.2592592592591</v>
      </c>
    </row>
    <row r="140" spans="1:20" ht="14.25">
      <c r="A140" s="6" t="s">
        <v>455</v>
      </c>
      <c r="B140" s="88"/>
      <c r="C140" s="89"/>
      <c r="D140" s="6" t="s">
        <v>456</v>
      </c>
      <c r="E140" s="89"/>
      <c r="F140" s="2" t="s">
        <v>457</v>
      </c>
      <c r="G140" s="6" t="s">
        <v>458</v>
      </c>
      <c r="H140" s="88"/>
      <c r="I140" s="88"/>
      <c r="J140" s="89"/>
      <c r="K140" s="6" t="s">
        <v>459</v>
      </c>
      <c r="L140" s="89"/>
      <c r="M140" s="6" t="s">
        <v>30</v>
      </c>
      <c r="N140" s="89"/>
      <c r="O140" s="3">
        <v>0</v>
      </c>
      <c r="P140" s="2">
        <v>0</v>
      </c>
      <c r="Q140" s="2">
        <v>0</v>
      </c>
      <c r="R140" s="2">
        <v>0</v>
      </c>
      <c r="S140" s="3">
        <v>0</v>
      </c>
      <c r="T140" s="3">
        <f>O140+(P140*'Total Mantenimiento Anual 2021'!$N$7)+(R140*'Total Mantenimiento Anual 2021'!$N$7)+S140</f>
        <v>0</v>
      </c>
    </row>
    <row r="141" spans="1:20" ht="14.25">
      <c r="A141" s="6" t="s">
        <v>460</v>
      </c>
      <c r="B141" s="88"/>
      <c r="C141" s="89"/>
      <c r="D141" s="6" t="s">
        <v>117</v>
      </c>
      <c r="E141" s="89"/>
      <c r="F141" s="2" t="s">
        <v>461</v>
      </c>
      <c r="G141" s="6" t="s">
        <v>462</v>
      </c>
      <c r="H141" s="88"/>
      <c r="I141" s="88"/>
      <c r="J141" s="89"/>
      <c r="K141" s="6" t="s">
        <v>117</v>
      </c>
      <c r="L141" s="89"/>
      <c r="M141" s="6" t="s">
        <v>23</v>
      </c>
      <c r="N141" s="89"/>
      <c r="O141" s="3">
        <v>0</v>
      </c>
      <c r="P141" s="2">
        <v>0</v>
      </c>
      <c r="Q141" s="2">
        <v>0</v>
      </c>
      <c r="R141" s="2">
        <v>0</v>
      </c>
      <c r="S141" s="3">
        <v>0</v>
      </c>
      <c r="T141" s="3">
        <f>O141+(P141*'Total Mantenimiento Anual 2021'!$N$7)+(R141*'Total Mantenimiento Anual 2021'!$N$7)+S141</f>
        <v>0</v>
      </c>
    </row>
    <row r="142" spans="1:20" ht="14.25">
      <c r="A142" s="6" t="s">
        <v>463</v>
      </c>
      <c r="B142" s="88"/>
      <c r="C142" s="89"/>
      <c r="D142" s="6" t="s">
        <v>464</v>
      </c>
      <c r="E142" s="89"/>
      <c r="F142" s="2" t="s">
        <v>206</v>
      </c>
      <c r="G142" s="6" t="s">
        <v>465</v>
      </c>
      <c r="H142" s="88"/>
      <c r="I142" s="88"/>
      <c r="J142" s="89"/>
      <c r="K142" s="6" t="s">
        <v>466</v>
      </c>
      <c r="L142" s="89"/>
      <c r="M142" s="6" t="s">
        <v>99</v>
      </c>
      <c r="N142" s="89"/>
      <c r="O142" s="3">
        <v>0</v>
      </c>
      <c r="P142" s="2">
        <v>0</v>
      </c>
      <c r="Q142" s="2">
        <v>0</v>
      </c>
      <c r="R142" s="2">
        <v>0</v>
      </c>
      <c r="S142" s="3">
        <v>0</v>
      </c>
      <c r="T142" s="3">
        <f>O142+(P142*'Total Mantenimiento Anual 2021'!$N$7)+(R142*'Total Mantenimiento Anual 2021'!$N$7)+S142</f>
        <v>0</v>
      </c>
    </row>
    <row r="143" spans="1:20" ht="14.25">
      <c r="A143" s="6" t="s">
        <v>467</v>
      </c>
      <c r="B143" s="88"/>
      <c r="C143" s="89"/>
      <c r="D143" s="6" t="s">
        <v>468</v>
      </c>
      <c r="E143" s="89"/>
      <c r="F143" s="2" t="s">
        <v>457</v>
      </c>
      <c r="G143" s="6" t="s">
        <v>469</v>
      </c>
      <c r="H143" s="88"/>
      <c r="I143" s="88"/>
      <c r="J143" s="89"/>
      <c r="K143" s="6" t="s">
        <v>470</v>
      </c>
      <c r="L143" s="89"/>
      <c r="M143" s="6" t="s">
        <v>30</v>
      </c>
      <c r="N143" s="89"/>
      <c r="O143" s="3">
        <v>0</v>
      </c>
      <c r="P143" s="2">
        <v>0</v>
      </c>
      <c r="Q143" s="2">
        <v>0</v>
      </c>
      <c r="R143" s="2">
        <v>0</v>
      </c>
      <c r="S143" s="3">
        <v>0</v>
      </c>
      <c r="T143" s="3">
        <f>O143+(P143*'Total Mantenimiento Anual 2021'!$N$7)+(R143*'Total Mantenimiento Anual 2021'!$N$7)+S143</f>
        <v>0</v>
      </c>
    </row>
    <row r="144" spans="1:20" ht="14.25">
      <c r="A144" s="6" t="s">
        <v>471</v>
      </c>
      <c r="B144" s="88"/>
      <c r="C144" s="89"/>
      <c r="D144" s="6" t="s">
        <v>472</v>
      </c>
      <c r="E144" s="89"/>
      <c r="F144" s="2" t="s">
        <v>348</v>
      </c>
      <c r="G144" s="6" t="s">
        <v>473</v>
      </c>
      <c r="H144" s="88"/>
      <c r="I144" s="88"/>
      <c r="J144" s="89"/>
      <c r="K144" s="6" t="s">
        <v>474</v>
      </c>
      <c r="L144" s="89"/>
      <c r="M144" s="6" t="s">
        <v>310</v>
      </c>
      <c r="N144" s="89"/>
      <c r="O144" s="3">
        <v>0</v>
      </c>
      <c r="P144" s="2">
        <v>0</v>
      </c>
      <c r="Q144" s="2">
        <v>0</v>
      </c>
      <c r="R144" s="2">
        <v>0</v>
      </c>
      <c r="S144" s="3">
        <v>0</v>
      </c>
      <c r="T144" s="3">
        <f>O144+(P144*'Total Mantenimiento Anual 2021'!$N$7)+(R144*'Total Mantenimiento Anual 2021'!$N$7)+S144</f>
        <v>0</v>
      </c>
    </row>
    <row r="145" spans="1:20" ht="28.5">
      <c r="A145" s="6" t="s">
        <v>471</v>
      </c>
      <c r="B145" s="88"/>
      <c r="C145" s="89"/>
      <c r="D145" s="6" t="s">
        <v>475</v>
      </c>
      <c r="E145" s="89"/>
      <c r="F145" s="2" t="s">
        <v>476</v>
      </c>
      <c r="G145" s="6" t="s">
        <v>477</v>
      </c>
      <c r="H145" s="88"/>
      <c r="I145" s="88"/>
      <c r="J145" s="89"/>
      <c r="K145" s="6" t="s">
        <v>478</v>
      </c>
      <c r="L145" s="89"/>
      <c r="M145" s="6" t="s">
        <v>310</v>
      </c>
      <c r="N145" s="89"/>
      <c r="O145" s="3">
        <v>0</v>
      </c>
      <c r="P145" s="2">
        <v>4</v>
      </c>
      <c r="Q145" s="2">
        <v>1</v>
      </c>
      <c r="R145" s="2">
        <v>3</v>
      </c>
      <c r="S145" s="3">
        <v>5605196</v>
      </c>
      <c r="T145" s="3">
        <f>O145+(P145*'Total Mantenimiento Anual 2021'!$N$7)+(R145*'Total Mantenimiento Anual 2021'!$N$7)+S145</f>
        <v>5670010.8148148144</v>
      </c>
    </row>
    <row r="146" spans="1:20" ht="14.25">
      <c r="A146" s="6" t="s">
        <v>479</v>
      </c>
      <c r="B146" s="88"/>
      <c r="C146" s="89"/>
      <c r="D146" s="6" t="s">
        <v>480</v>
      </c>
      <c r="E146" s="89"/>
      <c r="F146" s="2" t="s">
        <v>394</v>
      </c>
      <c r="G146" s="6" t="s">
        <v>481</v>
      </c>
      <c r="H146" s="88"/>
      <c r="I146" s="88"/>
      <c r="J146" s="89"/>
      <c r="K146" s="6" t="s">
        <v>482</v>
      </c>
      <c r="L146" s="89"/>
      <c r="M146" s="6" t="s">
        <v>99</v>
      </c>
      <c r="N146" s="89"/>
      <c r="O146" s="3">
        <v>0</v>
      </c>
      <c r="P146" s="2">
        <v>0</v>
      </c>
      <c r="Q146" s="2">
        <v>0</v>
      </c>
      <c r="R146" s="2">
        <v>0</v>
      </c>
      <c r="S146" s="3">
        <v>0</v>
      </c>
      <c r="T146" s="3">
        <f>O146+(P146*'Total Mantenimiento Anual 2021'!$N$7)+(R146*'Total Mantenimiento Anual 2021'!$N$7)+S146</f>
        <v>0</v>
      </c>
    </row>
    <row r="147" spans="1:20" ht="28.5">
      <c r="A147" s="6" t="s">
        <v>483</v>
      </c>
      <c r="B147" s="88"/>
      <c r="C147" s="89"/>
      <c r="D147" s="6" t="s">
        <v>484</v>
      </c>
      <c r="E147" s="89"/>
      <c r="F147" s="2" t="s">
        <v>485</v>
      </c>
      <c r="G147" s="6" t="s">
        <v>486</v>
      </c>
      <c r="H147" s="88"/>
      <c r="I147" s="88"/>
      <c r="J147" s="89"/>
      <c r="K147" s="6" t="s">
        <v>487</v>
      </c>
      <c r="L147" s="89"/>
      <c r="M147" s="6" t="s">
        <v>102</v>
      </c>
      <c r="N147" s="89"/>
      <c r="O147" s="3">
        <v>0</v>
      </c>
      <c r="P147" s="2">
        <v>0</v>
      </c>
      <c r="Q147" s="2">
        <v>0</v>
      </c>
      <c r="R147" s="2">
        <v>0</v>
      </c>
      <c r="S147" s="3">
        <v>0</v>
      </c>
      <c r="T147" s="3">
        <f>O147+(P147*'Total Mantenimiento Anual 2021'!$N$7)+(R147*'Total Mantenimiento Anual 2021'!$N$7)+S147</f>
        <v>0</v>
      </c>
    </row>
    <row r="148" spans="1:20" ht="14.25">
      <c r="A148" s="6" t="s">
        <v>488</v>
      </c>
      <c r="B148" s="88"/>
      <c r="C148" s="89"/>
      <c r="D148" s="6" t="s">
        <v>489</v>
      </c>
      <c r="E148" s="89"/>
      <c r="F148" s="2" t="s">
        <v>348</v>
      </c>
      <c r="G148" s="6" t="s">
        <v>490</v>
      </c>
      <c r="H148" s="88"/>
      <c r="I148" s="88"/>
      <c r="J148" s="89"/>
      <c r="K148" s="6" t="s">
        <v>491</v>
      </c>
      <c r="L148" s="89"/>
      <c r="M148" s="6" t="s">
        <v>310</v>
      </c>
      <c r="N148" s="89"/>
      <c r="O148" s="3">
        <v>0</v>
      </c>
      <c r="P148" s="2">
        <v>0</v>
      </c>
      <c r="Q148" s="2">
        <v>0</v>
      </c>
      <c r="R148" s="2">
        <v>0</v>
      </c>
      <c r="S148" s="3">
        <v>0</v>
      </c>
      <c r="T148" s="3">
        <f>O148+(P148*'Total Mantenimiento Anual 2021'!$N$7)+(R148*'Total Mantenimiento Anual 2021'!$N$7)+S148</f>
        <v>0</v>
      </c>
    </row>
    <row r="149" spans="1:20" ht="14.25">
      <c r="A149" s="6" t="s">
        <v>488</v>
      </c>
      <c r="B149" s="88"/>
      <c r="C149" s="89"/>
      <c r="D149" s="6" t="s">
        <v>489</v>
      </c>
      <c r="E149" s="89"/>
      <c r="F149" s="2" t="s">
        <v>348</v>
      </c>
      <c r="G149" s="6" t="s">
        <v>492</v>
      </c>
      <c r="H149" s="88"/>
      <c r="I149" s="88"/>
      <c r="J149" s="89"/>
      <c r="K149" s="6" t="s">
        <v>493</v>
      </c>
      <c r="L149" s="89"/>
      <c r="M149" s="6" t="s">
        <v>310</v>
      </c>
      <c r="N149" s="89"/>
      <c r="O149" s="3">
        <v>0</v>
      </c>
      <c r="P149" s="2">
        <v>0</v>
      </c>
      <c r="Q149" s="2">
        <v>0</v>
      </c>
      <c r="R149" s="2">
        <v>0</v>
      </c>
      <c r="S149" s="3">
        <v>0</v>
      </c>
      <c r="T149" s="3">
        <f>O149+(P149*'Total Mantenimiento Anual 2021'!$N$7)+(R149*'Total Mantenimiento Anual 2021'!$N$7)+S149</f>
        <v>0</v>
      </c>
    </row>
    <row r="150" spans="1:20" ht="14.25">
      <c r="A150" s="6" t="s">
        <v>488</v>
      </c>
      <c r="B150" s="88"/>
      <c r="C150" s="89"/>
      <c r="D150" s="6" t="s">
        <v>494</v>
      </c>
      <c r="E150" s="89"/>
      <c r="F150" s="2" t="s">
        <v>307</v>
      </c>
      <c r="G150" s="6" t="s">
        <v>495</v>
      </c>
      <c r="H150" s="88"/>
      <c r="I150" s="88"/>
      <c r="J150" s="89"/>
      <c r="K150" s="6" t="s">
        <v>496</v>
      </c>
      <c r="L150" s="89"/>
      <c r="M150" s="6" t="s">
        <v>310</v>
      </c>
      <c r="N150" s="89"/>
      <c r="O150" s="3">
        <v>0</v>
      </c>
      <c r="P150" s="2">
        <v>0</v>
      </c>
      <c r="Q150" s="2">
        <v>0</v>
      </c>
      <c r="R150" s="2">
        <v>0</v>
      </c>
      <c r="S150" s="3">
        <v>0</v>
      </c>
      <c r="T150" s="3">
        <f>O150+(P150*'Total Mantenimiento Anual 2021'!$N$7)+(R150*'Total Mantenimiento Anual 2021'!$N$7)+S150</f>
        <v>0</v>
      </c>
    </row>
    <row r="151" spans="1:20" ht="14.25">
      <c r="A151" s="6" t="s">
        <v>497</v>
      </c>
      <c r="B151" s="88"/>
      <c r="C151" s="89"/>
      <c r="D151" s="6" t="s">
        <v>498</v>
      </c>
      <c r="E151" s="89"/>
      <c r="F151" s="2" t="s">
        <v>499</v>
      </c>
      <c r="G151" s="6" t="s">
        <v>500</v>
      </c>
      <c r="H151" s="88"/>
      <c r="I151" s="88"/>
      <c r="J151" s="89"/>
      <c r="K151" s="6" t="s">
        <v>220</v>
      </c>
      <c r="L151" s="89"/>
      <c r="M151" s="6" t="s">
        <v>501</v>
      </c>
      <c r="N151" s="89"/>
      <c r="O151" s="3">
        <v>0</v>
      </c>
      <c r="P151" s="2">
        <v>0</v>
      </c>
      <c r="Q151" s="2">
        <v>0</v>
      </c>
      <c r="R151" s="2">
        <v>0</v>
      </c>
      <c r="S151" s="3">
        <v>0</v>
      </c>
      <c r="T151" s="3">
        <f>O151+(P151*'Total Mantenimiento Anual 2021'!$N$7)+(R151*'Total Mantenimiento Anual 2021'!$N$7)+S151</f>
        <v>0</v>
      </c>
    </row>
    <row r="152" spans="1:20" ht="14.25">
      <c r="A152" s="6" t="s">
        <v>497</v>
      </c>
      <c r="B152" s="88"/>
      <c r="C152" s="89"/>
      <c r="D152" s="6" t="s">
        <v>498</v>
      </c>
      <c r="E152" s="89"/>
      <c r="F152" s="2" t="s">
        <v>499</v>
      </c>
      <c r="G152" s="6" t="s">
        <v>502</v>
      </c>
      <c r="H152" s="88"/>
      <c r="I152" s="88"/>
      <c r="J152" s="89"/>
      <c r="K152" s="6" t="s">
        <v>220</v>
      </c>
      <c r="L152" s="89"/>
      <c r="M152" s="6" t="s">
        <v>501</v>
      </c>
      <c r="N152" s="89"/>
      <c r="O152" s="3">
        <v>0</v>
      </c>
      <c r="P152" s="2">
        <v>0</v>
      </c>
      <c r="Q152" s="2">
        <v>0</v>
      </c>
      <c r="R152" s="2">
        <v>0</v>
      </c>
      <c r="S152" s="3">
        <v>0</v>
      </c>
      <c r="T152" s="3">
        <f>O152+(P152*'Total Mantenimiento Anual 2021'!$N$7)+(R152*'Total Mantenimiento Anual 2021'!$N$7)+S152</f>
        <v>0</v>
      </c>
    </row>
    <row r="153" spans="1:20" ht="14.25">
      <c r="A153" s="6" t="s">
        <v>503</v>
      </c>
      <c r="B153" s="88"/>
      <c r="C153" s="89"/>
      <c r="D153" s="6" t="s">
        <v>504</v>
      </c>
      <c r="E153" s="89"/>
      <c r="F153" s="2" t="s">
        <v>184</v>
      </c>
      <c r="G153" s="6" t="s">
        <v>505</v>
      </c>
      <c r="H153" s="88"/>
      <c r="I153" s="88"/>
      <c r="J153" s="89"/>
      <c r="K153" s="6" t="s">
        <v>506</v>
      </c>
      <c r="L153" s="89"/>
      <c r="M153" s="6" t="s">
        <v>99</v>
      </c>
      <c r="N153" s="89"/>
      <c r="O153" s="3">
        <v>0</v>
      </c>
      <c r="P153" s="2">
        <v>0</v>
      </c>
      <c r="Q153" s="2">
        <v>0</v>
      </c>
      <c r="R153" s="2">
        <v>0</v>
      </c>
      <c r="S153" s="3">
        <v>0</v>
      </c>
      <c r="T153" s="3">
        <f>O153+(P153*'Total Mantenimiento Anual 2021'!$N$7)+(R153*'Total Mantenimiento Anual 2021'!$N$7)+S153</f>
        <v>0</v>
      </c>
    </row>
    <row r="154" spans="1:20" ht="14.25">
      <c r="A154" s="6" t="s">
        <v>507</v>
      </c>
      <c r="B154" s="88"/>
      <c r="C154" s="89"/>
      <c r="D154" s="6" t="s">
        <v>508</v>
      </c>
      <c r="E154" s="89"/>
      <c r="F154" s="2" t="s">
        <v>509</v>
      </c>
      <c r="G154" s="6" t="s">
        <v>510</v>
      </c>
      <c r="H154" s="88"/>
      <c r="I154" s="88"/>
      <c r="J154" s="89"/>
      <c r="K154" s="6" t="s">
        <v>511</v>
      </c>
      <c r="L154" s="89"/>
      <c r="M154" s="6" t="s">
        <v>23</v>
      </c>
      <c r="N154" s="89"/>
      <c r="O154" s="3">
        <v>0</v>
      </c>
      <c r="P154" s="2">
        <v>0</v>
      </c>
      <c r="Q154" s="2">
        <v>0</v>
      </c>
      <c r="R154" s="2">
        <v>0</v>
      </c>
      <c r="S154" s="3">
        <v>0</v>
      </c>
      <c r="T154" s="3">
        <f>O154+(P154*'Total Mantenimiento Anual 2021'!$N$7)+(R154*'Total Mantenimiento Anual 2021'!$N$7)+S154</f>
        <v>0</v>
      </c>
    </row>
    <row r="155" spans="1:20" ht="28.5">
      <c r="A155" s="6" t="s">
        <v>512</v>
      </c>
      <c r="B155" s="88"/>
      <c r="C155" s="89"/>
      <c r="D155" s="6" t="s">
        <v>513</v>
      </c>
      <c r="E155" s="89"/>
      <c r="F155" s="2" t="s">
        <v>402</v>
      </c>
      <c r="G155" s="6" t="s">
        <v>514</v>
      </c>
      <c r="H155" s="88"/>
      <c r="I155" s="88"/>
      <c r="J155" s="89"/>
      <c r="K155" s="6" t="s">
        <v>515</v>
      </c>
      <c r="L155" s="89"/>
      <c r="M155" s="6" t="s">
        <v>516</v>
      </c>
      <c r="N155" s="89"/>
      <c r="O155" s="3">
        <v>0</v>
      </c>
      <c r="P155" s="2">
        <v>0</v>
      </c>
      <c r="Q155" s="2">
        <v>0</v>
      </c>
      <c r="R155" s="2">
        <v>0</v>
      </c>
      <c r="S155" s="3">
        <v>0</v>
      </c>
      <c r="T155" s="3">
        <f>O155+(P155*'Total Mantenimiento Anual 2021'!$N$7)+(R155*'Total Mantenimiento Anual 2021'!$N$7)+S155</f>
        <v>0</v>
      </c>
    </row>
    <row r="156" spans="1:20" ht="28.5">
      <c r="A156" s="6" t="s">
        <v>512</v>
      </c>
      <c r="B156" s="88"/>
      <c r="C156" s="89"/>
      <c r="D156" s="6" t="s">
        <v>513</v>
      </c>
      <c r="E156" s="89"/>
      <c r="F156" s="2" t="s">
        <v>402</v>
      </c>
      <c r="G156" s="6" t="s">
        <v>517</v>
      </c>
      <c r="H156" s="88"/>
      <c r="I156" s="88"/>
      <c r="J156" s="89"/>
      <c r="K156" s="6" t="s">
        <v>518</v>
      </c>
      <c r="L156" s="89"/>
      <c r="M156" s="6" t="s">
        <v>516</v>
      </c>
      <c r="N156" s="89"/>
      <c r="O156" s="3">
        <v>0</v>
      </c>
      <c r="P156" s="2">
        <v>0</v>
      </c>
      <c r="Q156" s="2">
        <v>0</v>
      </c>
      <c r="R156" s="2">
        <v>0</v>
      </c>
      <c r="S156" s="3">
        <v>0</v>
      </c>
      <c r="T156" s="3">
        <f>O156+(P156*'Total Mantenimiento Anual 2021'!$N$7)+(R156*'Total Mantenimiento Anual 2021'!$N$7)+S156</f>
        <v>0</v>
      </c>
    </row>
    <row r="157" spans="1:20" ht="28.5">
      <c r="A157" s="6" t="s">
        <v>512</v>
      </c>
      <c r="B157" s="88"/>
      <c r="C157" s="89"/>
      <c r="D157" s="6" t="s">
        <v>513</v>
      </c>
      <c r="E157" s="89"/>
      <c r="F157" s="2" t="s">
        <v>402</v>
      </c>
      <c r="G157" s="6" t="s">
        <v>519</v>
      </c>
      <c r="H157" s="88"/>
      <c r="I157" s="88"/>
      <c r="J157" s="89"/>
      <c r="K157" s="6" t="s">
        <v>520</v>
      </c>
      <c r="L157" s="89"/>
      <c r="M157" s="6" t="s">
        <v>516</v>
      </c>
      <c r="N157" s="89"/>
      <c r="O157" s="3">
        <v>0</v>
      </c>
      <c r="P157" s="2">
        <v>0</v>
      </c>
      <c r="Q157" s="2">
        <v>0</v>
      </c>
      <c r="R157" s="2">
        <v>0</v>
      </c>
      <c r="S157" s="3">
        <v>0</v>
      </c>
      <c r="T157" s="3">
        <f>O157+(P157*'Total Mantenimiento Anual 2021'!$N$7)+(R157*'Total Mantenimiento Anual 2021'!$N$7)+S157</f>
        <v>0</v>
      </c>
    </row>
    <row r="158" spans="1:20" ht="28.5">
      <c r="A158" s="6" t="s">
        <v>512</v>
      </c>
      <c r="B158" s="88"/>
      <c r="C158" s="89"/>
      <c r="D158" s="6" t="s">
        <v>513</v>
      </c>
      <c r="E158" s="89"/>
      <c r="F158" s="2" t="s">
        <v>402</v>
      </c>
      <c r="G158" s="6" t="s">
        <v>521</v>
      </c>
      <c r="H158" s="88"/>
      <c r="I158" s="88"/>
      <c r="J158" s="89"/>
      <c r="K158" s="6" t="s">
        <v>522</v>
      </c>
      <c r="L158" s="89"/>
      <c r="M158" s="6" t="s">
        <v>516</v>
      </c>
      <c r="N158" s="89"/>
      <c r="O158" s="3">
        <v>0</v>
      </c>
      <c r="P158" s="2">
        <v>0</v>
      </c>
      <c r="Q158" s="2">
        <v>0</v>
      </c>
      <c r="R158" s="2">
        <v>0</v>
      </c>
      <c r="S158" s="3">
        <v>0</v>
      </c>
      <c r="T158" s="3">
        <f>O158+(P158*'Total Mantenimiento Anual 2021'!$N$7)+(R158*'Total Mantenimiento Anual 2021'!$N$7)+S158</f>
        <v>0</v>
      </c>
    </row>
    <row r="159" spans="1:20" ht="28.5">
      <c r="A159" s="6" t="s">
        <v>512</v>
      </c>
      <c r="B159" s="88"/>
      <c r="C159" s="89"/>
      <c r="D159" s="6" t="s">
        <v>513</v>
      </c>
      <c r="E159" s="89"/>
      <c r="F159" s="2" t="s">
        <v>402</v>
      </c>
      <c r="G159" s="6" t="s">
        <v>523</v>
      </c>
      <c r="H159" s="88"/>
      <c r="I159" s="88"/>
      <c r="J159" s="89"/>
      <c r="K159" s="6" t="s">
        <v>524</v>
      </c>
      <c r="L159" s="89"/>
      <c r="M159" s="6" t="s">
        <v>516</v>
      </c>
      <c r="N159" s="89"/>
      <c r="O159" s="3">
        <v>0</v>
      </c>
      <c r="P159" s="2">
        <v>0</v>
      </c>
      <c r="Q159" s="2">
        <v>0</v>
      </c>
      <c r="R159" s="2">
        <v>0</v>
      </c>
      <c r="S159" s="3">
        <v>0</v>
      </c>
      <c r="T159" s="3">
        <f>O159+(P159*'Total Mantenimiento Anual 2021'!$N$7)+(R159*'Total Mantenimiento Anual 2021'!$N$7)+S159</f>
        <v>0</v>
      </c>
    </row>
    <row r="160" spans="1:20" ht="28.5">
      <c r="A160" s="6" t="s">
        <v>512</v>
      </c>
      <c r="B160" s="88"/>
      <c r="C160" s="89"/>
      <c r="D160" s="6" t="s">
        <v>513</v>
      </c>
      <c r="E160" s="89"/>
      <c r="F160" s="2" t="s">
        <v>402</v>
      </c>
      <c r="G160" s="6" t="s">
        <v>525</v>
      </c>
      <c r="H160" s="88"/>
      <c r="I160" s="88"/>
      <c r="J160" s="89"/>
      <c r="K160" s="6" t="s">
        <v>526</v>
      </c>
      <c r="L160" s="89"/>
      <c r="M160" s="6" t="s">
        <v>516</v>
      </c>
      <c r="N160" s="89"/>
      <c r="O160" s="3">
        <v>0</v>
      </c>
      <c r="P160" s="2">
        <v>0</v>
      </c>
      <c r="Q160" s="2">
        <v>0</v>
      </c>
      <c r="R160" s="2">
        <v>0</v>
      </c>
      <c r="S160" s="3">
        <v>0</v>
      </c>
      <c r="T160" s="3">
        <f>O160+(P160*'Total Mantenimiento Anual 2021'!$N$7)+(R160*'Total Mantenimiento Anual 2021'!$N$7)+S160</f>
        <v>0</v>
      </c>
    </row>
    <row r="161" spans="1:20" ht="28.5">
      <c r="A161" s="6" t="s">
        <v>512</v>
      </c>
      <c r="B161" s="88"/>
      <c r="C161" s="89"/>
      <c r="D161" s="6" t="s">
        <v>513</v>
      </c>
      <c r="E161" s="89"/>
      <c r="F161" s="2" t="s">
        <v>402</v>
      </c>
      <c r="G161" s="6" t="s">
        <v>527</v>
      </c>
      <c r="H161" s="88"/>
      <c r="I161" s="88"/>
      <c r="J161" s="89"/>
      <c r="K161" s="6" t="s">
        <v>528</v>
      </c>
      <c r="L161" s="89"/>
      <c r="M161" s="6" t="s">
        <v>516</v>
      </c>
      <c r="N161" s="89"/>
      <c r="O161" s="3">
        <v>0</v>
      </c>
      <c r="P161" s="2">
        <v>0</v>
      </c>
      <c r="Q161" s="2">
        <v>0</v>
      </c>
      <c r="R161" s="2">
        <v>0</v>
      </c>
      <c r="S161" s="3">
        <v>0</v>
      </c>
      <c r="T161" s="3">
        <f>O161+(P161*'Total Mantenimiento Anual 2021'!$N$7)+(R161*'Total Mantenimiento Anual 2021'!$N$7)+S161</f>
        <v>0</v>
      </c>
    </row>
    <row r="162" spans="1:20" ht="28.5">
      <c r="A162" s="6" t="s">
        <v>512</v>
      </c>
      <c r="B162" s="88"/>
      <c r="C162" s="89"/>
      <c r="D162" s="6" t="s">
        <v>513</v>
      </c>
      <c r="E162" s="89"/>
      <c r="F162" s="2" t="s">
        <v>402</v>
      </c>
      <c r="G162" s="6" t="s">
        <v>529</v>
      </c>
      <c r="H162" s="88"/>
      <c r="I162" s="88"/>
      <c r="J162" s="89"/>
      <c r="K162" s="6" t="s">
        <v>530</v>
      </c>
      <c r="L162" s="89"/>
      <c r="M162" s="6" t="s">
        <v>516</v>
      </c>
      <c r="N162" s="89"/>
      <c r="O162" s="3">
        <v>0</v>
      </c>
      <c r="P162" s="2">
        <v>0</v>
      </c>
      <c r="Q162" s="2">
        <v>0</v>
      </c>
      <c r="R162" s="2">
        <v>0</v>
      </c>
      <c r="S162" s="3">
        <v>0</v>
      </c>
      <c r="T162" s="3">
        <f>O162+(P162*'Total Mantenimiento Anual 2021'!$N$7)+(R162*'Total Mantenimiento Anual 2021'!$N$7)+S162</f>
        <v>0</v>
      </c>
    </row>
    <row r="163" spans="1:20" ht="28.5">
      <c r="A163" s="6" t="s">
        <v>512</v>
      </c>
      <c r="B163" s="88"/>
      <c r="C163" s="89"/>
      <c r="D163" s="6" t="s">
        <v>513</v>
      </c>
      <c r="E163" s="89"/>
      <c r="F163" s="2" t="s">
        <v>402</v>
      </c>
      <c r="G163" s="6" t="s">
        <v>531</v>
      </c>
      <c r="H163" s="88"/>
      <c r="I163" s="88"/>
      <c r="J163" s="89"/>
      <c r="K163" s="6" t="s">
        <v>532</v>
      </c>
      <c r="L163" s="89"/>
      <c r="M163" s="6" t="s">
        <v>516</v>
      </c>
      <c r="N163" s="89"/>
      <c r="O163" s="3">
        <v>0</v>
      </c>
      <c r="P163" s="2">
        <v>0</v>
      </c>
      <c r="Q163" s="2">
        <v>1</v>
      </c>
      <c r="R163" s="2">
        <v>2</v>
      </c>
      <c r="S163" s="3">
        <v>0</v>
      </c>
      <c r="T163" s="3">
        <f>O163+(P163*'Total Mantenimiento Anual 2021'!$N$7)+(R163*'Total Mantenimiento Anual 2021'!$N$7)+S163</f>
        <v>18518.518518518518</v>
      </c>
    </row>
    <row r="164" spans="1:20" ht="28.5">
      <c r="A164" s="6" t="s">
        <v>512</v>
      </c>
      <c r="B164" s="88"/>
      <c r="C164" s="89"/>
      <c r="D164" s="6" t="s">
        <v>533</v>
      </c>
      <c r="E164" s="89"/>
      <c r="F164" s="2" t="s">
        <v>402</v>
      </c>
      <c r="G164" s="6" t="s">
        <v>534</v>
      </c>
      <c r="H164" s="88"/>
      <c r="I164" s="88"/>
      <c r="J164" s="89"/>
      <c r="K164" s="6" t="s">
        <v>535</v>
      </c>
      <c r="L164" s="89"/>
      <c r="M164" s="6" t="s">
        <v>516</v>
      </c>
      <c r="N164" s="89"/>
      <c r="O164" s="3">
        <v>0</v>
      </c>
      <c r="P164" s="2">
        <v>0</v>
      </c>
      <c r="Q164" s="2">
        <v>0</v>
      </c>
      <c r="R164" s="2">
        <v>0</v>
      </c>
      <c r="S164" s="3">
        <v>0</v>
      </c>
      <c r="T164" s="3">
        <f>O164+(P164*'Total Mantenimiento Anual 2021'!$N$7)+(R164*'Total Mantenimiento Anual 2021'!$N$7)+S164</f>
        <v>0</v>
      </c>
    </row>
    <row r="165" spans="1:20" ht="28.5">
      <c r="A165" s="6" t="s">
        <v>512</v>
      </c>
      <c r="B165" s="88"/>
      <c r="C165" s="89"/>
      <c r="D165" s="6" t="s">
        <v>533</v>
      </c>
      <c r="E165" s="89"/>
      <c r="F165" s="2" t="s">
        <v>402</v>
      </c>
      <c r="G165" s="6" t="s">
        <v>536</v>
      </c>
      <c r="H165" s="88"/>
      <c r="I165" s="88"/>
      <c r="J165" s="89"/>
      <c r="K165" s="6" t="s">
        <v>537</v>
      </c>
      <c r="L165" s="89"/>
      <c r="M165" s="6" t="s">
        <v>516</v>
      </c>
      <c r="N165" s="89"/>
      <c r="O165" s="3">
        <v>0</v>
      </c>
      <c r="P165" s="2">
        <v>0</v>
      </c>
      <c r="Q165" s="2">
        <v>0</v>
      </c>
      <c r="R165" s="2">
        <v>0</v>
      </c>
      <c r="S165" s="3">
        <v>0</v>
      </c>
      <c r="T165" s="3">
        <f>O165+(P165*'Total Mantenimiento Anual 2021'!$N$7)+(R165*'Total Mantenimiento Anual 2021'!$N$7)+S165</f>
        <v>0</v>
      </c>
    </row>
    <row r="166" spans="1:20" ht="28.5">
      <c r="A166" s="6" t="s">
        <v>512</v>
      </c>
      <c r="B166" s="88"/>
      <c r="C166" s="89"/>
      <c r="D166" s="6" t="s">
        <v>533</v>
      </c>
      <c r="E166" s="89"/>
      <c r="F166" s="2" t="s">
        <v>402</v>
      </c>
      <c r="G166" s="6" t="s">
        <v>538</v>
      </c>
      <c r="H166" s="88"/>
      <c r="I166" s="88"/>
      <c r="J166" s="89"/>
      <c r="K166" s="6" t="s">
        <v>539</v>
      </c>
      <c r="L166" s="89"/>
      <c r="M166" s="6" t="s">
        <v>516</v>
      </c>
      <c r="N166" s="89"/>
      <c r="O166" s="3">
        <v>0</v>
      </c>
      <c r="P166" s="2">
        <v>0</v>
      </c>
      <c r="Q166" s="2">
        <v>0</v>
      </c>
      <c r="R166" s="2">
        <v>0</v>
      </c>
      <c r="S166" s="3">
        <v>0</v>
      </c>
      <c r="T166" s="3">
        <f>O166+(P166*'Total Mantenimiento Anual 2021'!$N$7)+(R166*'Total Mantenimiento Anual 2021'!$N$7)+S166</f>
        <v>0</v>
      </c>
    </row>
    <row r="167" spans="1:20" ht="28.5">
      <c r="A167" s="6" t="s">
        <v>512</v>
      </c>
      <c r="B167" s="88"/>
      <c r="C167" s="89"/>
      <c r="D167" s="6" t="s">
        <v>533</v>
      </c>
      <c r="E167" s="89"/>
      <c r="F167" s="2" t="s">
        <v>402</v>
      </c>
      <c r="G167" s="6" t="s">
        <v>540</v>
      </c>
      <c r="H167" s="88"/>
      <c r="I167" s="88"/>
      <c r="J167" s="89"/>
      <c r="K167" s="6" t="s">
        <v>541</v>
      </c>
      <c r="L167" s="89"/>
      <c r="M167" s="6" t="s">
        <v>516</v>
      </c>
      <c r="N167" s="89"/>
      <c r="O167" s="3">
        <v>0</v>
      </c>
      <c r="P167" s="2">
        <v>0</v>
      </c>
      <c r="Q167" s="2">
        <v>0</v>
      </c>
      <c r="R167" s="2">
        <v>0</v>
      </c>
      <c r="S167" s="3">
        <v>0</v>
      </c>
      <c r="T167" s="3">
        <f>O167+(P167*'Total Mantenimiento Anual 2021'!$N$7)+(R167*'Total Mantenimiento Anual 2021'!$N$7)+S167</f>
        <v>0</v>
      </c>
    </row>
    <row r="168" spans="1:20" ht="28.5">
      <c r="A168" s="6" t="s">
        <v>512</v>
      </c>
      <c r="B168" s="88"/>
      <c r="C168" s="89"/>
      <c r="D168" s="6" t="s">
        <v>533</v>
      </c>
      <c r="E168" s="89"/>
      <c r="F168" s="2" t="s">
        <v>402</v>
      </c>
      <c r="G168" s="6" t="s">
        <v>542</v>
      </c>
      <c r="H168" s="88"/>
      <c r="I168" s="88"/>
      <c r="J168" s="89"/>
      <c r="K168" s="6" t="s">
        <v>543</v>
      </c>
      <c r="L168" s="89"/>
      <c r="M168" s="6" t="s">
        <v>516</v>
      </c>
      <c r="N168" s="89"/>
      <c r="O168" s="3">
        <v>0</v>
      </c>
      <c r="P168" s="2">
        <v>0</v>
      </c>
      <c r="Q168" s="2">
        <v>0</v>
      </c>
      <c r="R168" s="2">
        <v>0</v>
      </c>
      <c r="S168" s="3">
        <v>0</v>
      </c>
      <c r="T168" s="3">
        <f>O168+(P168*'Total Mantenimiento Anual 2021'!$N$7)+(R168*'Total Mantenimiento Anual 2021'!$N$7)+S168</f>
        <v>0</v>
      </c>
    </row>
    <row r="169" spans="1:20" ht="28.5">
      <c r="A169" s="6" t="s">
        <v>512</v>
      </c>
      <c r="B169" s="88"/>
      <c r="C169" s="89"/>
      <c r="D169" s="6" t="s">
        <v>533</v>
      </c>
      <c r="E169" s="89"/>
      <c r="F169" s="2" t="s">
        <v>402</v>
      </c>
      <c r="G169" s="6" t="s">
        <v>544</v>
      </c>
      <c r="H169" s="88"/>
      <c r="I169" s="88"/>
      <c r="J169" s="89"/>
      <c r="K169" s="6" t="s">
        <v>545</v>
      </c>
      <c r="L169" s="89"/>
      <c r="M169" s="6" t="s">
        <v>516</v>
      </c>
      <c r="N169" s="89"/>
      <c r="O169" s="3">
        <v>0</v>
      </c>
      <c r="P169" s="2">
        <v>0</v>
      </c>
      <c r="Q169" s="2">
        <v>0</v>
      </c>
      <c r="R169" s="2">
        <v>0</v>
      </c>
      <c r="S169" s="3">
        <v>0</v>
      </c>
      <c r="T169" s="3">
        <f>O169+(P169*'Total Mantenimiento Anual 2021'!$N$7)+(R169*'Total Mantenimiento Anual 2021'!$N$7)+S169</f>
        <v>0</v>
      </c>
    </row>
    <row r="170" spans="1:20" ht="28.5">
      <c r="A170" s="6" t="s">
        <v>512</v>
      </c>
      <c r="B170" s="88"/>
      <c r="C170" s="89"/>
      <c r="D170" s="6" t="s">
        <v>533</v>
      </c>
      <c r="E170" s="89"/>
      <c r="F170" s="2" t="s">
        <v>402</v>
      </c>
      <c r="G170" s="6" t="s">
        <v>546</v>
      </c>
      <c r="H170" s="88"/>
      <c r="I170" s="88"/>
      <c r="J170" s="89"/>
      <c r="K170" s="6" t="s">
        <v>547</v>
      </c>
      <c r="L170" s="89"/>
      <c r="M170" s="6" t="s">
        <v>516</v>
      </c>
      <c r="N170" s="89"/>
      <c r="O170" s="3">
        <v>0</v>
      </c>
      <c r="P170" s="2">
        <v>0</v>
      </c>
      <c r="Q170" s="2">
        <v>0</v>
      </c>
      <c r="R170" s="2">
        <v>0</v>
      </c>
      <c r="S170" s="3">
        <v>0</v>
      </c>
      <c r="T170" s="3">
        <f>O170+(P170*'Total Mantenimiento Anual 2021'!$N$7)+(R170*'Total Mantenimiento Anual 2021'!$N$7)+S170</f>
        <v>0</v>
      </c>
    </row>
    <row r="171" spans="1:20" ht="28.5">
      <c r="A171" s="6" t="s">
        <v>512</v>
      </c>
      <c r="B171" s="88"/>
      <c r="C171" s="89"/>
      <c r="D171" s="6" t="s">
        <v>533</v>
      </c>
      <c r="E171" s="89"/>
      <c r="F171" s="2" t="s">
        <v>402</v>
      </c>
      <c r="G171" s="6" t="s">
        <v>548</v>
      </c>
      <c r="H171" s="88"/>
      <c r="I171" s="88"/>
      <c r="J171" s="89"/>
      <c r="K171" s="6" t="s">
        <v>549</v>
      </c>
      <c r="L171" s="89"/>
      <c r="M171" s="6" t="s">
        <v>516</v>
      </c>
      <c r="N171" s="89"/>
      <c r="O171" s="3">
        <v>0</v>
      </c>
      <c r="P171" s="2">
        <v>0</v>
      </c>
      <c r="Q171" s="2">
        <v>1</v>
      </c>
      <c r="R171" s="2">
        <v>1</v>
      </c>
      <c r="S171" s="3">
        <v>0</v>
      </c>
      <c r="T171" s="3">
        <f>O171+(P171*'Total Mantenimiento Anual 2021'!$N$7)+(R171*'Total Mantenimiento Anual 2021'!$N$7)+S171</f>
        <v>9259.2592592592591</v>
      </c>
    </row>
    <row r="172" spans="1:20" ht="28.5">
      <c r="A172" s="6" t="s">
        <v>512</v>
      </c>
      <c r="B172" s="88"/>
      <c r="C172" s="89"/>
      <c r="D172" s="6" t="s">
        <v>533</v>
      </c>
      <c r="E172" s="89"/>
      <c r="F172" s="2" t="s">
        <v>402</v>
      </c>
      <c r="G172" s="6" t="s">
        <v>550</v>
      </c>
      <c r="H172" s="88"/>
      <c r="I172" s="88"/>
      <c r="J172" s="89"/>
      <c r="K172" s="6" t="s">
        <v>551</v>
      </c>
      <c r="L172" s="89"/>
      <c r="M172" s="6" t="s">
        <v>516</v>
      </c>
      <c r="N172" s="89"/>
      <c r="O172" s="3">
        <v>0</v>
      </c>
      <c r="P172" s="2">
        <v>0</v>
      </c>
      <c r="Q172" s="2">
        <v>1</v>
      </c>
      <c r="R172" s="2">
        <v>1</v>
      </c>
      <c r="S172" s="3">
        <v>0</v>
      </c>
      <c r="T172" s="3">
        <f>O172+(P172*'Total Mantenimiento Anual 2021'!$N$7)+(R172*'Total Mantenimiento Anual 2021'!$N$7)+S172</f>
        <v>9259.2592592592591</v>
      </c>
    </row>
    <row r="173" spans="1:20" ht="28.5">
      <c r="A173" s="6" t="s">
        <v>512</v>
      </c>
      <c r="B173" s="88"/>
      <c r="C173" s="89"/>
      <c r="D173" s="6" t="s">
        <v>513</v>
      </c>
      <c r="E173" s="89"/>
      <c r="F173" s="2" t="s">
        <v>402</v>
      </c>
      <c r="G173" s="6" t="s">
        <v>552</v>
      </c>
      <c r="H173" s="88"/>
      <c r="I173" s="88"/>
      <c r="J173" s="89"/>
      <c r="K173" s="6" t="s">
        <v>553</v>
      </c>
      <c r="L173" s="89"/>
      <c r="M173" s="6" t="s">
        <v>71</v>
      </c>
      <c r="N173" s="89"/>
      <c r="O173" s="3">
        <v>360000</v>
      </c>
      <c r="P173" s="2">
        <v>0</v>
      </c>
      <c r="Q173" s="2">
        <v>0</v>
      </c>
      <c r="R173" s="2">
        <v>0</v>
      </c>
      <c r="S173" s="3">
        <v>0</v>
      </c>
      <c r="T173" s="3">
        <f>O173+(P173*'Total Mantenimiento Anual 2021'!$N$7)+(R173*'Total Mantenimiento Anual 2021'!$N$7)+S173</f>
        <v>360000</v>
      </c>
    </row>
    <row r="174" spans="1:20" ht="28.5">
      <c r="A174" s="6" t="s">
        <v>512</v>
      </c>
      <c r="B174" s="88"/>
      <c r="C174" s="89"/>
      <c r="D174" s="6" t="s">
        <v>513</v>
      </c>
      <c r="E174" s="89"/>
      <c r="F174" s="2" t="s">
        <v>402</v>
      </c>
      <c r="G174" s="6" t="s">
        <v>554</v>
      </c>
      <c r="H174" s="88"/>
      <c r="I174" s="88"/>
      <c r="J174" s="89"/>
      <c r="K174" s="6" t="s">
        <v>555</v>
      </c>
      <c r="L174" s="89"/>
      <c r="M174" s="6" t="s">
        <v>71</v>
      </c>
      <c r="N174" s="89"/>
      <c r="O174" s="3">
        <v>0</v>
      </c>
      <c r="P174" s="2">
        <v>0</v>
      </c>
      <c r="Q174" s="2">
        <v>0</v>
      </c>
      <c r="R174" s="2">
        <v>0</v>
      </c>
      <c r="S174" s="3">
        <v>0</v>
      </c>
      <c r="T174" s="3">
        <f>O174+(P174*'Total Mantenimiento Anual 2021'!$N$7)+(R174*'Total Mantenimiento Anual 2021'!$N$7)+S174</f>
        <v>0</v>
      </c>
    </row>
    <row r="175" spans="1:20" ht="28.5">
      <c r="A175" s="6" t="s">
        <v>512</v>
      </c>
      <c r="B175" s="88"/>
      <c r="C175" s="89"/>
      <c r="D175" s="6" t="s">
        <v>513</v>
      </c>
      <c r="E175" s="89"/>
      <c r="F175" s="2" t="s">
        <v>402</v>
      </c>
      <c r="G175" s="6" t="s">
        <v>556</v>
      </c>
      <c r="H175" s="88"/>
      <c r="I175" s="88"/>
      <c r="J175" s="89"/>
      <c r="K175" s="6" t="s">
        <v>557</v>
      </c>
      <c r="L175" s="89"/>
      <c r="M175" s="6" t="s">
        <v>71</v>
      </c>
      <c r="N175" s="89"/>
      <c r="O175" s="3">
        <v>0</v>
      </c>
      <c r="P175" s="2">
        <v>0</v>
      </c>
      <c r="Q175" s="2">
        <v>0</v>
      </c>
      <c r="R175" s="2">
        <v>0</v>
      </c>
      <c r="S175" s="3">
        <v>0</v>
      </c>
      <c r="T175" s="3">
        <f>O175+(P175*'Total Mantenimiento Anual 2021'!$N$7)+(R175*'Total Mantenimiento Anual 2021'!$N$7)+S175</f>
        <v>0</v>
      </c>
    </row>
    <row r="176" spans="1:20" ht="28.5">
      <c r="A176" s="6" t="s">
        <v>512</v>
      </c>
      <c r="B176" s="88"/>
      <c r="C176" s="89"/>
      <c r="D176" s="6" t="s">
        <v>513</v>
      </c>
      <c r="E176" s="89"/>
      <c r="F176" s="2" t="s">
        <v>402</v>
      </c>
      <c r="G176" s="6" t="s">
        <v>558</v>
      </c>
      <c r="H176" s="88"/>
      <c r="I176" s="88"/>
      <c r="J176" s="89"/>
      <c r="K176" s="6" t="s">
        <v>559</v>
      </c>
      <c r="L176" s="89"/>
      <c r="M176" s="6" t="s">
        <v>71</v>
      </c>
      <c r="N176" s="89"/>
      <c r="O176" s="3">
        <v>0</v>
      </c>
      <c r="P176" s="2">
        <v>0</v>
      </c>
      <c r="Q176" s="2">
        <v>0</v>
      </c>
      <c r="R176" s="2">
        <v>0</v>
      </c>
      <c r="S176" s="3">
        <v>0</v>
      </c>
      <c r="T176" s="3">
        <f>O176+(P176*'Total Mantenimiento Anual 2021'!$N$7)+(R176*'Total Mantenimiento Anual 2021'!$N$7)+S176</f>
        <v>0</v>
      </c>
    </row>
    <row r="177" spans="1:20" ht="28.5">
      <c r="A177" s="6" t="s">
        <v>512</v>
      </c>
      <c r="B177" s="88"/>
      <c r="C177" s="89"/>
      <c r="D177" s="6" t="s">
        <v>513</v>
      </c>
      <c r="E177" s="89"/>
      <c r="F177" s="2" t="s">
        <v>402</v>
      </c>
      <c r="G177" s="6" t="s">
        <v>560</v>
      </c>
      <c r="H177" s="88"/>
      <c r="I177" s="88"/>
      <c r="J177" s="89"/>
      <c r="K177" s="6" t="s">
        <v>561</v>
      </c>
      <c r="L177" s="89"/>
      <c r="M177" s="6" t="s">
        <v>71</v>
      </c>
      <c r="N177" s="89"/>
      <c r="O177" s="3">
        <v>0</v>
      </c>
      <c r="P177" s="2">
        <v>0</v>
      </c>
      <c r="Q177" s="2">
        <v>0</v>
      </c>
      <c r="R177" s="2">
        <v>0</v>
      </c>
      <c r="S177" s="3">
        <v>0</v>
      </c>
      <c r="T177" s="3">
        <f>O177+(P177*'Total Mantenimiento Anual 2021'!$N$7)+(R177*'Total Mantenimiento Anual 2021'!$N$7)+S177</f>
        <v>0</v>
      </c>
    </row>
    <row r="178" spans="1:20" ht="28.5">
      <c r="A178" s="6" t="s">
        <v>512</v>
      </c>
      <c r="B178" s="88"/>
      <c r="C178" s="89"/>
      <c r="D178" s="6" t="s">
        <v>513</v>
      </c>
      <c r="E178" s="89"/>
      <c r="F178" s="2" t="s">
        <v>402</v>
      </c>
      <c r="G178" s="6" t="s">
        <v>562</v>
      </c>
      <c r="H178" s="88"/>
      <c r="I178" s="88"/>
      <c r="J178" s="89"/>
      <c r="K178" s="6" t="s">
        <v>563</v>
      </c>
      <c r="L178" s="89"/>
      <c r="M178" s="6" t="s">
        <v>71</v>
      </c>
      <c r="N178" s="89"/>
      <c r="O178" s="3">
        <v>0</v>
      </c>
      <c r="P178" s="2">
        <v>0</v>
      </c>
      <c r="Q178" s="2">
        <v>0</v>
      </c>
      <c r="R178" s="2">
        <v>0</v>
      </c>
      <c r="S178" s="3">
        <v>0</v>
      </c>
      <c r="T178" s="3">
        <f>O178+(P178*'Total Mantenimiento Anual 2021'!$N$7)+(R178*'Total Mantenimiento Anual 2021'!$N$7)+S178</f>
        <v>0</v>
      </c>
    </row>
    <row r="179" spans="1:20" ht="28.5">
      <c r="A179" s="6" t="s">
        <v>512</v>
      </c>
      <c r="B179" s="88"/>
      <c r="C179" s="89"/>
      <c r="D179" s="6" t="s">
        <v>513</v>
      </c>
      <c r="E179" s="89"/>
      <c r="F179" s="2" t="s">
        <v>402</v>
      </c>
      <c r="G179" s="6" t="s">
        <v>564</v>
      </c>
      <c r="H179" s="88"/>
      <c r="I179" s="88"/>
      <c r="J179" s="89"/>
      <c r="K179" s="6" t="s">
        <v>565</v>
      </c>
      <c r="L179" s="89"/>
      <c r="M179" s="6" t="s">
        <v>71</v>
      </c>
      <c r="N179" s="89"/>
      <c r="O179" s="3">
        <v>0</v>
      </c>
      <c r="P179" s="2">
        <v>0</v>
      </c>
      <c r="Q179" s="2">
        <v>0</v>
      </c>
      <c r="R179" s="2">
        <v>0</v>
      </c>
      <c r="S179" s="3">
        <v>0</v>
      </c>
      <c r="T179" s="3">
        <f>O179+(P179*'Total Mantenimiento Anual 2021'!$N$7)+(R179*'Total Mantenimiento Anual 2021'!$N$7)+S179</f>
        <v>0</v>
      </c>
    </row>
    <row r="180" spans="1:20" ht="14.25">
      <c r="A180" s="6" t="s">
        <v>566</v>
      </c>
      <c r="B180" s="88"/>
      <c r="C180" s="89"/>
      <c r="D180" s="6" t="s">
        <v>567</v>
      </c>
      <c r="E180" s="89"/>
      <c r="F180" s="2" t="s">
        <v>568</v>
      </c>
      <c r="G180" s="6" t="s">
        <v>569</v>
      </c>
      <c r="H180" s="88"/>
      <c r="I180" s="88"/>
      <c r="J180" s="89"/>
      <c r="K180" s="6" t="s">
        <v>570</v>
      </c>
      <c r="L180" s="89"/>
      <c r="M180" s="6" t="s">
        <v>23</v>
      </c>
      <c r="N180" s="89"/>
      <c r="O180" s="3">
        <v>0</v>
      </c>
      <c r="P180" s="2">
        <v>0</v>
      </c>
      <c r="Q180" s="2">
        <v>0</v>
      </c>
      <c r="R180" s="2">
        <v>0</v>
      </c>
      <c r="S180" s="3">
        <v>0</v>
      </c>
      <c r="T180" s="3">
        <f>O180+(P180*'Total Mantenimiento Anual 2021'!$N$7)+(R180*'Total Mantenimiento Anual 2021'!$N$7)+S180</f>
        <v>0</v>
      </c>
    </row>
    <row r="181" spans="1:20" ht="28.5">
      <c r="A181" s="6" t="s">
        <v>571</v>
      </c>
      <c r="B181" s="88"/>
      <c r="C181" s="89"/>
      <c r="D181" s="6" t="s">
        <v>572</v>
      </c>
      <c r="E181" s="89"/>
      <c r="F181" s="2" t="s">
        <v>402</v>
      </c>
      <c r="G181" s="6" t="s">
        <v>573</v>
      </c>
      <c r="H181" s="88"/>
      <c r="I181" s="88"/>
      <c r="J181" s="89"/>
      <c r="K181" s="6" t="s">
        <v>574</v>
      </c>
      <c r="L181" s="89"/>
      <c r="M181" s="6" t="s">
        <v>71</v>
      </c>
      <c r="N181" s="89"/>
      <c r="O181" s="3">
        <v>0</v>
      </c>
      <c r="P181" s="2">
        <v>0</v>
      </c>
      <c r="Q181" s="2">
        <v>0</v>
      </c>
      <c r="R181" s="2">
        <v>0</v>
      </c>
      <c r="S181" s="3">
        <v>0</v>
      </c>
      <c r="T181" s="3">
        <f>O181+(P181*'Total Mantenimiento Anual 2021'!$N$7)+(R181*'Total Mantenimiento Anual 2021'!$N$7)+S181</f>
        <v>0</v>
      </c>
    </row>
    <row r="182" spans="1:20" ht="28.5">
      <c r="A182" s="6" t="s">
        <v>571</v>
      </c>
      <c r="B182" s="88"/>
      <c r="C182" s="89"/>
      <c r="D182" s="6" t="s">
        <v>572</v>
      </c>
      <c r="E182" s="89"/>
      <c r="F182" s="2" t="s">
        <v>402</v>
      </c>
      <c r="G182" s="6" t="s">
        <v>575</v>
      </c>
      <c r="H182" s="88"/>
      <c r="I182" s="88"/>
      <c r="J182" s="89"/>
      <c r="K182" s="6" t="s">
        <v>576</v>
      </c>
      <c r="L182" s="89"/>
      <c r="M182" s="6" t="s">
        <v>71</v>
      </c>
      <c r="N182" s="89"/>
      <c r="O182" s="3">
        <v>0</v>
      </c>
      <c r="P182" s="2">
        <v>0</v>
      </c>
      <c r="Q182" s="2">
        <v>0</v>
      </c>
      <c r="R182" s="2">
        <v>0</v>
      </c>
      <c r="S182" s="3">
        <v>0</v>
      </c>
      <c r="T182" s="3">
        <f>O182+(P182*'Total Mantenimiento Anual 2021'!$N$7)+(R182*'Total Mantenimiento Anual 2021'!$N$7)+S182</f>
        <v>0</v>
      </c>
    </row>
    <row r="183" spans="1:20" ht="28.5">
      <c r="A183" s="6" t="s">
        <v>571</v>
      </c>
      <c r="B183" s="88"/>
      <c r="C183" s="89"/>
      <c r="D183" s="6" t="s">
        <v>572</v>
      </c>
      <c r="E183" s="89"/>
      <c r="F183" s="2" t="s">
        <v>402</v>
      </c>
      <c r="G183" s="6" t="s">
        <v>577</v>
      </c>
      <c r="H183" s="88"/>
      <c r="I183" s="88"/>
      <c r="J183" s="89"/>
      <c r="K183" s="6" t="s">
        <v>578</v>
      </c>
      <c r="L183" s="89"/>
      <c r="M183" s="6" t="s">
        <v>71</v>
      </c>
      <c r="N183" s="89"/>
      <c r="O183" s="3">
        <v>0</v>
      </c>
      <c r="P183" s="2">
        <v>0</v>
      </c>
      <c r="Q183" s="2">
        <v>0</v>
      </c>
      <c r="R183" s="2">
        <v>0</v>
      </c>
      <c r="S183" s="3">
        <v>0</v>
      </c>
      <c r="T183" s="3">
        <f>O183+(P183*'Total Mantenimiento Anual 2021'!$N$7)+(R183*'Total Mantenimiento Anual 2021'!$N$7)+S183</f>
        <v>0</v>
      </c>
    </row>
    <row r="184" spans="1:20" ht="28.5">
      <c r="A184" s="6" t="s">
        <v>571</v>
      </c>
      <c r="B184" s="88"/>
      <c r="C184" s="89"/>
      <c r="D184" s="6" t="s">
        <v>572</v>
      </c>
      <c r="E184" s="89"/>
      <c r="F184" s="2" t="s">
        <v>402</v>
      </c>
      <c r="G184" s="6" t="s">
        <v>579</v>
      </c>
      <c r="H184" s="88"/>
      <c r="I184" s="88"/>
      <c r="J184" s="89"/>
      <c r="K184" s="6" t="s">
        <v>580</v>
      </c>
      <c r="L184" s="89"/>
      <c r="M184" s="6" t="s">
        <v>71</v>
      </c>
      <c r="N184" s="89"/>
      <c r="O184" s="3">
        <v>0</v>
      </c>
      <c r="P184" s="2">
        <v>0</v>
      </c>
      <c r="Q184" s="2">
        <v>0</v>
      </c>
      <c r="R184" s="2">
        <v>0</v>
      </c>
      <c r="S184" s="3">
        <v>0</v>
      </c>
      <c r="T184" s="3">
        <f>O184+(P184*'Total Mantenimiento Anual 2021'!$N$7)+(R184*'Total Mantenimiento Anual 2021'!$N$7)+S184</f>
        <v>0</v>
      </c>
    </row>
    <row r="185" spans="1:20" ht="28.5">
      <c r="A185" s="6" t="s">
        <v>571</v>
      </c>
      <c r="B185" s="88"/>
      <c r="C185" s="89"/>
      <c r="D185" s="6" t="s">
        <v>572</v>
      </c>
      <c r="E185" s="89"/>
      <c r="F185" s="2" t="s">
        <v>402</v>
      </c>
      <c r="G185" s="6" t="s">
        <v>581</v>
      </c>
      <c r="H185" s="88"/>
      <c r="I185" s="88"/>
      <c r="J185" s="89"/>
      <c r="K185" s="6" t="s">
        <v>582</v>
      </c>
      <c r="L185" s="89"/>
      <c r="M185" s="6" t="s">
        <v>71</v>
      </c>
      <c r="N185" s="89"/>
      <c r="O185" s="3">
        <v>0</v>
      </c>
      <c r="P185" s="2">
        <v>0</v>
      </c>
      <c r="Q185" s="2">
        <v>0</v>
      </c>
      <c r="R185" s="2">
        <v>0</v>
      </c>
      <c r="S185" s="3">
        <v>0</v>
      </c>
      <c r="T185" s="3">
        <f>O185+(P185*'Total Mantenimiento Anual 2021'!$N$7)+(R185*'Total Mantenimiento Anual 2021'!$N$7)+S185</f>
        <v>0</v>
      </c>
    </row>
    <row r="186" spans="1:20" ht="28.5">
      <c r="A186" s="6" t="s">
        <v>571</v>
      </c>
      <c r="B186" s="88"/>
      <c r="C186" s="89"/>
      <c r="D186" s="6" t="s">
        <v>572</v>
      </c>
      <c r="E186" s="89"/>
      <c r="F186" s="2" t="s">
        <v>402</v>
      </c>
      <c r="G186" s="6" t="s">
        <v>583</v>
      </c>
      <c r="H186" s="88"/>
      <c r="I186" s="88"/>
      <c r="J186" s="89"/>
      <c r="K186" s="6" t="s">
        <v>584</v>
      </c>
      <c r="L186" s="89"/>
      <c r="M186" s="6" t="s">
        <v>585</v>
      </c>
      <c r="N186" s="89"/>
      <c r="O186" s="3">
        <v>0</v>
      </c>
      <c r="P186" s="2">
        <v>0</v>
      </c>
      <c r="Q186" s="2">
        <v>0</v>
      </c>
      <c r="R186" s="2">
        <v>0</v>
      </c>
      <c r="S186" s="3">
        <v>0</v>
      </c>
      <c r="T186" s="3">
        <f>O186+(P186*'Total Mantenimiento Anual 2021'!$N$7)+(R186*'Total Mantenimiento Anual 2021'!$N$7)+S186</f>
        <v>0</v>
      </c>
    </row>
    <row r="187" spans="1:20" ht="28.5">
      <c r="A187" s="6" t="s">
        <v>571</v>
      </c>
      <c r="B187" s="88"/>
      <c r="C187" s="89"/>
      <c r="D187" s="6" t="s">
        <v>572</v>
      </c>
      <c r="E187" s="89"/>
      <c r="F187" s="2" t="s">
        <v>402</v>
      </c>
      <c r="G187" s="6" t="s">
        <v>586</v>
      </c>
      <c r="H187" s="88"/>
      <c r="I187" s="88"/>
      <c r="J187" s="89"/>
      <c r="K187" s="6" t="s">
        <v>587</v>
      </c>
      <c r="L187" s="89"/>
      <c r="M187" s="6" t="s">
        <v>585</v>
      </c>
      <c r="N187" s="89"/>
      <c r="O187" s="3">
        <v>0</v>
      </c>
      <c r="P187" s="2">
        <v>0</v>
      </c>
      <c r="Q187" s="2">
        <v>0</v>
      </c>
      <c r="R187" s="2">
        <v>0</v>
      </c>
      <c r="S187" s="3">
        <v>0</v>
      </c>
      <c r="T187" s="3">
        <f>O187+(P187*'Total Mantenimiento Anual 2021'!$N$7)+(R187*'Total Mantenimiento Anual 2021'!$N$7)+S187</f>
        <v>0</v>
      </c>
    </row>
    <row r="188" spans="1:20" ht="28.5">
      <c r="A188" s="6" t="s">
        <v>571</v>
      </c>
      <c r="B188" s="88"/>
      <c r="C188" s="89"/>
      <c r="D188" s="6" t="s">
        <v>572</v>
      </c>
      <c r="E188" s="89"/>
      <c r="F188" s="2" t="s">
        <v>402</v>
      </c>
      <c r="G188" s="6" t="s">
        <v>588</v>
      </c>
      <c r="H188" s="88"/>
      <c r="I188" s="88"/>
      <c r="J188" s="89"/>
      <c r="K188" s="6" t="s">
        <v>589</v>
      </c>
      <c r="L188" s="89"/>
      <c r="M188" s="6" t="s">
        <v>585</v>
      </c>
      <c r="N188" s="89"/>
      <c r="O188" s="3">
        <v>0</v>
      </c>
      <c r="P188" s="2">
        <v>0</v>
      </c>
      <c r="Q188" s="2">
        <v>0</v>
      </c>
      <c r="R188" s="2">
        <v>0</v>
      </c>
      <c r="S188" s="3">
        <v>0</v>
      </c>
      <c r="T188" s="3">
        <f>O188+(P188*'Total Mantenimiento Anual 2021'!$N$7)+(R188*'Total Mantenimiento Anual 2021'!$N$7)+S188</f>
        <v>0</v>
      </c>
    </row>
    <row r="189" spans="1:20" ht="28.5">
      <c r="A189" s="6" t="s">
        <v>571</v>
      </c>
      <c r="B189" s="88"/>
      <c r="C189" s="89"/>
      <c r="D189" s="6" t="s">
        <v>572</v>
      </c>
      <c r="E189" s="89"/>
      <c r="F189" s="2" t="s">
        <v>402</v>
      </c>
      <c r="G189" s="6" t="s">
        <v>590</v>
      </c>
      <c r="H189" s="88"/>
      <c r="I189" s="88"/>
      <c r="J189" s="89"/>
      <c r="K189" s="6" t="s">
        <v>591</v>
      </c>
      <c r="L189" s="89"/>
      <c r="M189" s="6" t="s">
        <v>585</v>
      </c>
      <c r="N189" s="89"/>
      <c r="O189" s="3">
        <v>0</v>
      </c>
      <c r="P189" s="2">
        <v>0</v>
      </c>
      <c r="Q189" s="2">
        <v>0</v>
      </c>
      <c r="R189" s="2">
        <v>0</v>
      </c>
      <c r="S189" s="3">
        <v>0</v>
      </c>
      <c r="T189" s="3">
        <f>O189+(P189*'Total Mantenimiento Anual 2021'!$N$7)+(R189*'Total Mantenimiento Anual 2021'!$N$7)+S189</f>
        <v>0</v>
      </c>
    </row>
    <row r="190" spans="1:20" ht="28.5">
      <c r="A190" s="6" t="s">
        <v>571</v>
      </c>
      <c r="B190" s="88"/>
      <c r="C190" s="89"/>
      <c r="D190" s="6" t="s">
        <v>572</v>
      </c>
      <c r="E190" s="89"/>
      <c r="F190" s="2" t="s">
        <v>402</v>
      </c>
      <c r="G190" s="6" t="s">
        <v>592</v>
      </c>
      <c r="H190" s="88"/>
      <c r="I190" s="88"/>
      <c r="J190" s="89"/>
      <c r="K190" s="6" t="s">
        <v>593</v>
      </c>
      <c r="L190" s="89"/>
      <c r="M190" s="6" t="s">
        <v>585</v>
      </c>
      <c r="N190" s="89"/>
      <c r="O190" s="3">
        <v>0</v>
      </c>
      <c r="P190" s="2">
        <v>0</v>
      </c>
      <c r="Q190" s="2">
        <v>0</v>
      </c>
      <c r="R190" s="2">
        <v>0</v>
      </c>
      <c r="S190" s="3">
        <v>0</v>
      </c>
      <c r="T190" s="3">
        <f>O190+(P190*'Total Mantenimiento Anual 2021'!$N$7)+(R190*'Total Mantenimiento Anual 2021'!$N$7)+S190</f>
        <v>0</v>
      </c>
    </row>
    <row r="191" spans="1:20" ht="28.5">
      <c r="A191" s="6" t="s">
        <v>571</v>
      </c>
      <c r="B191" s="88"/>
      <c r="C191" s="89"/>
      <c r="D191" s="6" t="s">
        <v>572</v>
      </c>
      <c r="E191" s="89"/>
      <c r="F191" s="2" t="s">
        <v>402</v>
      </c>
      <c r="G191" s="6" t="s">
        <v>594</v>
      </c>
      <c r="H191" s="88"/>
      <c r="I191" s="88"/>
      <c r="J191" s="89"/>
      <c r="K191" s="6" t="s">
        <v>595</v>
      </c>
      <c r="L191" s="89"/>
      <c r="M191" s="6" t="s">
        <v>585</v>
      </c>
      <c r="N191" s="89"/>
      <c r="O191" s="3">
        <v>0</v>
      </c>
      <c r="P191" s="2">
        <v>0</v>
      </c>
      <c r="Q191" s="2">
        <v>0</v>
      </c>
      <c r="R191" s="2">
        <v>0</v>
      </c>
      <c r="S191" s="3">
        <v>0</v>
      </c>
      <c r="T191" s="3">
        <f>O191+(P191*'Total Mantenimiento Anual 2021'!$N$7)+(R191*'Total Mantenimiento Anual 2021'!$N$7)+S191</f>
        <v>0</v>
      </c>
    </row>
    <row r="192" spans="1:20" ht="28.5">
      <c r="A192" s="6" t="s">
        <v>571</v>
      </c>
      <c r="B192" s="88"/>
      <c r="C192" s="89"/>
      <c r="D192" s="6" t="s">
        <v>572</v>
      </c>
      <c r="E192" s="89"/>
      <c r="F192" s="2" t="s">
        <v>402</v>
      </c>
      <c r="G192" s="6" t="s">
        <v>596</v>
      </c>
      <c r="H192" s="88"/>
      <c r="I192" s="88"/>
      <c r="J192" s="89"/>
      <c r="K192" s="6" t="s">
        <v>597</v>
      </c>
      <c r="L192" s="89"/>
      <c r="M192" s="6" t="s">
        <v>585</v>
      </c>
      <c r="N192" s="89"/>
      <c r="O192" s="3">
        <v>0</v>
      </c>
      <c r="P192" s="2">
        <v>0</v>
      </c>
      <c r="Q192" s="2">
        <v>0</v>
      </c>
      <c r="R192" s="2">
        <v>0</v>
      </c>
      <c r="S192" s="3">
        <v>0</v>
      </c>
      <c r="T192" s="3">
        <f>O192+(P192*'Total Mantenimiento Anual 2021'!$N$7)+(R192*'Total Mantenimiento Anual 2021'!$N$7)+S192</f>
        <v>0</v>
      </c>
    </row>
    <row r="193" spans="1:20" ht="28.5">
      <c r="A193" s="6" t="s">
        <v>571</v>
      </c>
      <c r="B193" s="88"/>
      <c r="C193" s="89"/>
      <c r="D193" s="6" t="s">
        <v>572</v>
      </c>
      <c r="E193" s="89"/>
      <c r="F193" s="2" t="s">
        <v>402</v>
      </c>
      <c r="G193" s="6" t="s">
        <v>598</v>
      </c>
      <c r="H193" s="88"/>
      <c r="I193" s="88"/>
      <c r="J193" s="89"/>
      <c r="K193" s="6" t="s">
        <v>599</v>
      </c>
      <c r="L193" s="89"/>
      <c r="M193" s="6" t="s">
        <v>585</v>
      </c>
      <c r="N193" s="89"/>
      <c r="O193" s="3">
        <v>0</v>
      </c>
      <c r="P193" s="2">
        <v>0</v>
      </c>
      <c r="Q193" s="2">
        <v>0</v>
      </c>
      <c r="R193" s="2">
        <v>0</v>
      </c>
      <c r="S193" s="3">
        <v>0</v>
      </c>
      <c r="T193" s="3">
        <f>O193+(P193*'Total Mantenimiento Anual 2021'!$N$7)+(R193*'Total Mantenimiento Anual 2021'!$N$7)+S193</f>
        <v>0</v>
      </c>
    </row>
    <row r="194" spans="1:20" ht="28.5">
      <c r="A194" s="6" t="s">
        <v>571</v>
      </c>
      <c r="B194" s="88"/>
      <c r="C194" s="89"/>
      <c r="D194" s="6" t="s">
        <v>572</v>
      </c>
      <c r="E194" s="89"/>
      <c r="F194" s="2" t="s">
        <v>402</v>
      </c>
      <c r="G194" s="6" t="s">
        <v>600</v>
      </c>
      <c r="H194" s="88"/>
      <c r="I194" s="88"/>
      <c r="J194" s="89"/>
      <c r="K194" s="6" t="s">
        <v>601</v>
      </c>
      <c r="L194" s="89"/>
      <c r="M194" s="6" t="s">
        <v>585</v>
      </c>
      <c r="N194" s="89"/>
      <c r="O194" s="3">
        <v>0</v>
      </c>
      <c r="P194" s="2">
        <v>0</v>
      </c>
      <c r="Q194" s="2">
        <v>1</v>
      </c>
      <c r="R194" s="2">
        <v>4</v>
      </c>
      <c r="S194" s="3">
        <v>0</v>
      </c>
      <c r="T194" s="3">
        <f>O194+(P194*'Total Mantenimiento Anual 2021'!$N$7)+(R194*'Total Mantenimiento Anual 2021'!$N$7)+S194</f>
        <v>37037.037037037036</v>
      </c>
    </row>
    <row r="195" spans="1:20" ht="28.5">
      <c r="A195" s="6" t="s">
        <v>571</v>
      </c>
      <c r="B195" s="88"/>
      <c r="C195" s="89"/>
      <c r="D195" s="6" t="s">
        <v>572</v>
      </c>
      <c r="E195" s="89"/>
      <c r="F195" s="2" t="s">
        <v>402</v>
      </c>
      <c r="G195" s="6" t="s">
        <v>602</v>
      </c>
      <c r="H195" s="88"/>
      <c r="I195" s="88"/>
      <c r="J195" s="89"/>
      <c r="K195" s="6" t="s">
        <v>603</v>
      </c>
      <c r="L195" s="89"/>
      <c r="M195" s="6" t="s">
        <v>585</v>
      </c>
      <c r="N195" s="89"/>
      <c r="O195" s="3">
        <v>0</v>
      </c>
      <c r="P195" s="2">
        <v>0</v>
      </c>
      <c r="Q195" s="2">
        <v>1</v>
      </c>
      <c r="R195" s="2">
        <v>6</v>
      </c>
      <c r="S195" s="3">
        <v>0</v>
      </c>
      <c r="T195" s="3">
        <f>O195+(P195*'Total Mantenimiento Anual 2021'!$N$7)+(R195*'Total Mantenimiento Anual 2021'!$N$7)+S195</f>
        <v>55555.555555555555</v>
      </c>
    </row>
    <row r="196" spans="1:20" ht="28.5">
      <c r="A196" s="6" t="s">
        <v>571</v>
      </c>
      <c r="B196" s="88"/>
      <c r="C196" s="89"/>
      <c r="D196" s="6" t="s">
        <v>572</v>
      </c>
      <c r="E196" s="89"/>
      <c r="F196" s="2" t="s">
        <v>402</v>
      </c>
      <c r="G196" s="6" t="s">
        <v>604</v>
      </c>
      <c r="H196" s="88"/>
      <c r="I196" s="88"/>
      <c r="J196" s="89"/>
      <c r="K196" s="6" t="s">
        <v>605</v>
      </c>
      <c r="L196" s="89"/>
      <c r="M196" s="6" t="s">
        <v>585</v>
      </c>
      <c r="N196" s="89"/>
      <c r="O196" s="3">
        <v>0</v>
      </c>
      <c r="P196" s="2">
        <v>0</v>
      </c>
      <c r="Q196" s="2">
        <v>1</v>
      </c>
      <c r="R196" s="2">
        <v>2</v>
      </c>
      <c r="S196" s="3">
        <v>0</v>
      </c>
      <c r="T196" s="3">
        <f>O196+(P196*'Total Mantenimiento Anual 2021'!$N$7)+(R196*'Total Mantenimiento Anual 2021'!$N$7)+S196</f>
        <v>18518.518518518518</v>
      </c>
    </row>
    <row r="197" spans="1:20" ht="28.5">
      <c r="A197" s="6" t="s">
        <v>571</v>
      </c>
      <c r="B197" s="88"/>
      <c r="C197" s="89"/>
      <c r="D197" s="6" t="s">
        <v>572</v>
      </c>
      <c r="E197" s="89"/>
      <c r="F197" s="2" t="s">
        <v>402</v>
      </c>
      <c r="G197" s="6" t="s">
        <v>606</v>
      </c>
      <c r="H197" s="88"/>
      <c r="I197" s="88"/>
      <c r="J197" s="89"/>
      <c r="K197" s="6" t="s">
        <v>607</v>
      </c>
      <c r="L197" s="89"/>
      <c r="M197" s="6" t="s">
        <v>585</v>
      </c>
      <c r="N197" s="89"/>
      <c r="O197" s="3">
        <v>0</v>
      </c>
      <c r="P197" s="2">
        <v>0</v>
      </c>
      <c r="Q197" s="2">
        <v>0</v>
      </c>
      <c r="R197" s="2">
        <v>0</v>
      </c>
      <c r="S197" s="3">
        <v>0</v>
      </c>
      <c r="T197" s="3">
        <f>O197+(P197*'Total Mantenimiento Anual 2021'!$N$7)+(R197*'Total Mantenimiento Anual 2021'!$N$7)+S197</f>
        <v>0</v>
      </c>
    </row>
    <row r="198" spans="1:20" ht="28.5">
      <c r="A198" s="6" t="s">
        <v>571</v>
      </c>
      <c r="B198" s="88"/>
      <c r="C198" s="89"/>
      <c r="D198" s="6" t="s">
        <v>572</v>
      </c>
      <c r="E198" s="89"/>
      <c r="F198" s="2" t="s">
        <v>402</v>
      </c>
      <c r="G198" s="6" t="s">
        <v>608</v>
      </c>
      <c r="H198" s="88"/>
      <c r="I198" s="88"/>
      <c r="J198" s="89"/>
      <c r="K198" s="6" t="s">
        <v>609</v>
      </c>
      <c r="L198" s="89"/>
      <c r="M198" s="6" t="s">
        <v>585</v>
      </c>
      <c r="N198" s="89"/>
      <c r="O198" s="3">
        <v>0</v>
      </c>
      <c r="P198" s="2">
        <v>0</v>
      </c>
      <c r="Q198" s="2">
        <v>0</v>
      </c>
      <c r="R198" s="2">
        <v>0</v>
      </c>
      <c r="S198" s="3">
        <v>0</v>
      </c>
      <c r="T198" s="3">
        <f>O198+(P198*'Total Mantenimiento Anual 2021'!$N$7)+(R198*'Total Mantenimiento Anual 2021'!$N$7)+S198</f>
        <v>0</v>
      </c>
    </row>
    <row r="199" spans="1:20" ht="28.5">
      <c r="A199" s="6" t="s">
        <v>571</v>
      </c>
      <c r="B199" s="88"/>
      <c r="C199" s="89"/>
      <c r="D199" s="6" t="s">
        <v>572</v>
      </c>
      <c r="E199" s="89"/>
      <c r="F199" s="2" t="s">
        <v>402</v>
      </c>
      <c r="G199" s="6" t="s">
        <v>610</v>
      </c>
      <c r="H199" s="88"/>
      <c r="I199" s="88"/>
      <c r="J199" s="89"/>
      <c r="K199" s="6" t="s">
        <v>611</v>
      </c>
      <c r="L199" s="89"/>
      <c r="M199" s="6" t="s">
        <v>585</v>
      </c>
      <c r="N199" s="89"/>
      <c r="O199" s="3">
        <v>0</v>
      </c>
      <c r="P199" s="2">
        <v>0</v>
      </c>
      <c r="Q199" s="2">
        <v>1</v>
      </c>
      <c r="R199" s="2">
        <v>2</v>
      </c>
      <c r="S199" s="3">
        <v>0</v>
      </c>
      <c r="T199" s="3">
        <f>O199+(P199*'Total Mantenimiento Anual 2021'!$N$7)+(R199*'Total Mantenimiento Anual 2021'!$N$7)+S199</f>
        <v>18518.518518518518</v>
      </c>
    </row>
    <row r="200" spans="1:20" ht="28.5">
      <c r="A200" s="6" t="s">
        <v>571</v>
      </c>
      <c r="B200" s="88"/>
      <c r="C200" s="89"/>
      <c r="D200" s="6" t="s">
        <v>572</v>
      </c>
      <c r="E200" s="89"/>
      <c r="F200" s="2" t="s">
        <v>402</v>
      </c>
      <c r="G200" s="6" t="s">
        <v>612</v>
      </c>
      <c r="H200" s="88"/>
      <c r="I200" s="88"/>
      <c r="J200" s="89"/>
      <c r="K200" s="6" t="s">
        <v>613</v>
      </c>
      <c r="L200" s="89"/>
      <c r="M200" s="6" t="s">
        <v>585</v>
      </c>
      <c r="N200" s="89"/>
      <c r="O200" s="3">
        <v>0</v>
      </c>
      <c r="P200" s="2">
        <v>0</v>
      </c>
      <c r="Q200" s="2">
        <v>0</v>
      </c>
      <c r="R200" s="2">
        <v>0</v>
      </c>
      <c r="S200" s="3">
        <v>0</v>
      </c>
      <c r="T200" s="3">
        <f>O200+(P200*'Total Mantenimiento Anual 2021'!$N$7)+(R200*'Total Mantenimiento Anual 2021'!$N$7)+S200</f>
        <v>0</v>
      </c>
    </row>
    <row r="201" spans="1:20" ht="28.5">
      <c r="A201" s="6" t="s">
        <v>571</v>
      </c>
      <c r="B201" s="88"/>
      <c r="C201" s="89"/>
      <c r="D201" s="6" t="s">
        <v>572</v>
      </c>
      <c r="E201" s="89"/>
      <c r="F201" s="2" t="s">
        <v>402</v>
      </c>
      <c r="G201" s="6" t="s">
        <v>614</v>
      </c>
      <c r="H201" s="88"/>
      <c r="I201" s="88"/>
      <c r="J201" s="89"/>
      <c r="K201" s="6" t="s">
        <v>615</v>
      </c>
      <c r="L201" s="89"/>
      <c r="M201" s="6" t="s">
        <v>585</v>
      </c>
      <c r="N201" s="89"/>
      <c r="O201" s="3">
        <v>0</v>
      </c>
      <c r="P201" s="2">
        <v>0</v>
      </c>
      <c r="Q201" s="2">
        <v>0</v>
      </c>
      <c r="R201" s="2">
        <v>0</v>
      </c>
      <c r="S201" s="3">
        <v>0</v>
      </c>
      <c r="T201" s="3">
        <f>O201+(P201*'Total Mantenimiento Anual 2021'!$N$7)+(R201*'Total Mantenimiento Anual 2021'!$N$7)+S201</f>
        <v>0</v>
      </c>
    </row>
    <row r="202" spans="1:20" ht="28.5">
      <c r="A202" s="6" t="s">
        <v>571</v>
      </c>
      <c r="B202" s="88"/>
      <c r="C202" s="89"/>
      <c r="D202" s="6" t="s">
        <v>572</v>
      </c>
      <c r="E202" s="89"/>
      <c r="F202" s="2" t="s">
        <v>402</v>
      </c>
      <c r="G202" s="6" t="s">
        <v>616</v>
      </c>
      <c r="H202" s="88"/>
      <c r="I202" s="88"/>
      <c r="J202" s="89"/>
      <c r="K202" s="6" t="s">
        <v>617</v>
      </c>
      <c r="L202" s="89"/>
      <c r="M202" s="6" t="s">
        <v>585</v>
      </c>
      <c r="N202" s="89"/>
      <c r="O202" s="3">
        <v>0</v>
      </c>
      <c r="P202" s="2">
        <v>0</v>
      </c>
      <c r="Q202" s="2">
        <v>0</v>
      </c>
      <c r="R202" s="2">
        <v>0</v>
      </c>
      <c r="S202" s="3">
        <v>0</v>
      </c>
      <c r="T202" s="3">
        <f>O202+(P202*'Total Mantenimiento Anual 2021'!$N$7)+(R202*'Total Mantenimiento Anual 2021'!$N$7)+S202</f>
        <v>0</v>
      </c>
    </row>
    <row r="203" spans="1:20" ht="28.5">
      <c r="A203" s="6" t="s">
        <v>571</v>
      </c>
      <c r="B203" s="88"/>
      <c r="C203" s="89"/>
      <c r="D203" s="6" t="s">
        <v>572</v>
      </c>
      <c r="E203" s="89"/>
      <c r="F203" s="2" t="s">
        <v>402</v>
      </c>
      <c r="G203" s="6" t="s">
        <v>618</v>
      </c>
      <c r="H203" s="88"/>
      <c r="I203" s="88"/>
      <c r="J203" s="89"/>
      <c r="K203" s="6" t="s">
        <v>619</v>
      </c>
      <c r="L203" s="89"/>
      <c r="M203" s="6" t="s">
        <v>585</v>
      </c>
      <c r="N203" s="89"/>
      <c r="O203" s="3">
        <v>0</v>
      </c>
      <c r="P203" s="2">
        <v>0</v>
      </c>
      <c r="Q203" s="2">
        <v>0</v>
      </c>
      <c r="R203" s="2">
        <v>0</v>
      </c>
      <c r="S203" s="3">
        <v>0</v>
      </c>
      <c r="T203" s="3">
        <f>O203+(P203*'Total Mantenimiento Anual 2021'!$N$7)+(R203*'Total Mantenimiento Anual 2021'!$N$7)+S203</f>
        <v>0</v>
      </c>
    </row>
    <row r="204" spans="1:20" ht="28.5">
      <c r="A204" s="6" t="s">
        <v>571</v>
      </c>
      <c r="B204" s="88"/>
      <c r="C204" s="89"/>
      <c r="D204" s="6" t="s">
        <v>572</v>
      </c>
      <c r="E204" s="89"/>
      <c r="F204" s="2" t="s">
        <v>402</v>
      </c>
      <c r="G204" s="6" t="s">
        <v>620</v>
      </c>
      <c r="H204" s="88"/>
      <c r="I204" s="88"/>
      <c r="J204" s="89"/>
      <c r="K204" s="6" t="s">
        <v>621</v>
      </c>
      <c r="L204" s="89"/>
      <c r="M204" s="6" t="s">
        <v>585</v>
      </c>
      <c r="N204" s="89"/>
      <c r="O204" s="3">
        <v>0</v>
      </c>
      <c r="P204" s="2">
        <v>0</v>
      </c>
      <c r="Q204" s="2">
        <v>0</v>
      </c>
      <c r="R204" s="2">
        <v>0</v>
      </c>
      <c r="S204" s="3">
        <v>0</v>
      </c>
      <c r="T204" s="3">
        <f>O204+(P204*'Total Mantenimiento Anual 2021'!$N$7)+(R204*'Total Mantenimiento Anual 2021'!$N$7)+S204</f>
        <v>0</v>
      </c>
    </row>
    <row r="205" spans="1:20" ht="28.5">
      <c r="A205" s="6" t="s">
        <v>571</v>
      </c>
      <c r="B205" s="88"/>
      <c r="C205" s="89"/>
      <c r="D205" s="6" t="s">
        <v>572</v>
      </c>
      <c r="E205" s="89"/>
      <c r="F205" s="2" t="s">
        <v>402</v>
      </c>
      <c r="G205" s="6" t="s">
        <v>622</v>
      </c>
      <c r="H205" s="88"/>
      <c r="I205" s="88"/>
      <c r="J205" s="89"/>
      <c r="K205" s="6" t="s">
        <v>623</v>
      </c>
      <c r="L205" s="89"/>
      <c r="M205" s="6" t="s">
        <v>585</v>
      </c>
      <c r="N205" s="89"/>
      <c r="O205" s="3">
        <v>0</v>
      </c>
      <c r="P205" s="2">
        <v>0</v>
      </c>
      <c r="Q205" s="2">
        <v>0</v>
      </c>
      <c r="R205" s="2">
        <v>0</v>
      </c>
      <c r="S205" s="3">
        <v>0</v>
      </c>
      <c r="T205" s="3">
        <f>O205+(P205*'Total Mantenimiento Anual 2021'!$N$7)+(R205*'Total Mantenimiento Anual 2021'!$N$7)+S205</f>
        <v>0</v>
      </c>
    </row>
    <row r="206" spans="1:20" ht="28.5">
      <c r="A206" s="6" t="s">
        <v>571</v>
      </c>
      <c r="B206" s="88"/>
      <c r="C206" s="89"/>
      <c r="D206" s="6" t="s">
        <v>572</v>
      </c>
      <c r="E206" s="89"/>
      <c r="F206" s="2" t="s">
        <v>402</v>
      </c>
      <c r="G206" s="6" t="s">
        <v>624</v>
      </c>
      <c r="H206" s="88"/>
      <c r="I206" s="88"/>
      <c r="J206" s="89"/>
      <c r="K206" s="6" t="s">
        <v>625</v>
      </c>
      <c r="L206" s="89"/>
      <c r="M206" s="6" t="s">
        <v>585</v>
      </c>
      <c r="N206" s="89"/>
      <c r="O206" s="3">
        <v>0</v>
      </c>
      <c r="P206" s="2">
        <v>0</v>
      </c>
      <c r="Q206" s="2">
        <v>0</v>
      </c>
      <c r="R206" s="2">
        <v>0</v>
      </c>
      <c r="S206" s="3">
        <v>0</v>
      </c>
      <c r="T206" s="3">
        <f>O206+(P206*'Total Mantenimiento Anual 2021'!$N$7)+(R206*'Total Mantenimiento Anual 2021'!$N$7)+S206</f>
        <v>0</v>
      </c>
    </row>
    <row r="207" spans="1:20" ht="28.5">
      <c r="A207" s="6" t="s">
        <v>571</v>
      </c>
      <c r="B207" s="88"/>
      <c r="C207" s="89"/>
      <c r="D207" s="6" t="s">
        <v>572</v>
      </c>
      <c r="E207" s="89"/>
      <c r="F207" s="2" t="s">
        <v>402</v>
      </c>
      <c r="G207" s="6" t="s">
        <v>626</v>
      </c>
      <c r="H207" s="88"/>
      <c r="I207" s="88"/>
      <c r="J207" s="89"/>
      <c r="K207" s="6" t="s">
        <v>627</v>
      </c>
      <c r="L207" s="89"/>
      <c r="M207" s="6" t="s">
        <v>585</v>
      </c>
      <c r="N207" s="89"/>
      <c r="O207" s="3">
        <v>0</v>
      </c>
      <c r="P207" s="2">
        <v>0</v>
      </c>
      <c r="Q207" s="2">
        <v>0</v>
      </c>
      <c r="R207" s="2">
        <v>0</v>
      </c>
      <c r="S207" s="3">
        <v>0</v>
      </c>
      <c r="T207" s="3">
        <f>O207+(P207*'Total Mantenimiento Anual 2021'!$N$7)+(R207*'Total Mantenimiento Anual 2021'!$N$7)+S207</f>
        <v>0</v>
      </c>
    </row>
    <row r="208" spans="1:20" ht="28.5">
      <c r="A208" s="6" t="s">
        <v>571</v>
      </c>
      <c r="B208" s="88"/>
      <c r="C208" s="89"/>
      <c r="D208" s="6" t="s">
        <v>572</v>
      </c>
      <c r="E208" s="89"/>
      <c r="F208" s="2" t="s">
        <v>402</v>
      </c>
      <c r="G208" s="6" t="s">
        <v>628</v>
      </c>
      <c r="H208" s="88"/>
      <c r="I208" s="88"/>
      <c r="J208" s="89"/>
      <c r="K208" s="6" t="s">
        <v>629</v>
      </c>
      <c r="L208" s="89"/>
      <c r="M208" s="6" t="s">
        <v>585</v>
      </c>
      <c r="N208" s="89"/>
      <c r="O208" s="3">
        <v>0</v>
      </c>
      <c r="P208" s="2">
        <v>0</v>
      </c>
      <c r="Q208" s="2">
        <v>0</v>
      </c>
      <c r="R208" s="2">
        <v>0</v>
      </c>
      <c r="S208" s="3">
        <v>0</v>
      </c>
      <c r="T208" s="3">
        <f>O208+(P208*'Total Mantenimiento Anual 2021'!$N$7)+(R208*'Total Mantenimiento Anual 2021'!$N$7)+S208</f>
        <v>0</v>
      </c>
    </row>
    <row r="209" spans="1:20" ht="28.5">
      <c r="A209" s="6" t="s">
        <v>571</v>
      </c>
      <c r="B209" s="88"/>
      <c r="C209" s="89"/>
      <c r="D209" s="6" t="s">
        <v>572</v>
      </c>
      <c r="E209" s="89"/>
      <c r="F209" s="2" t="s">
        <v>402</v>
      </c>
      <c r="G209" s="6" t="s">
        <v>630</v>
      </c>
      <c r="H209" s="88"/>
      <c r="I209" s="88"/>
      <c r="J209" s="89"/>
      <c r="K209" s="6" t="s">
        <v>631</v>
      </c>
      <c r="L209" s="89"/>
      <c r="M209" s="6" t="s">
        <v>585</v>
      </c>
      <c r="N209" s="89"/>
      <c r="O209" s="3">
        <v>0</v>
      </c>
      <c r="P209" s="2">
        <v>0</v>
      </c>
      <c r="Q209" s="2">
        <v>0</v>
      </c>
      <c r="R209" s="2">
        <v>0</v>
      </c>
      <c r="S209" s="3">
        <v>0</v>
      </c>
      <c r="T209" s="3">
        <f>O209+(P209*'Total Mantenimiento Anual 2021'!$N$7)+(R209*'Total Mantenimiento Anual 2021'!$N$7)+S209</f>
        <v>0</v>
      </c>
    </row>
    <row r="210" spans="1:20" ht="28.5">
      <c r="A210" s="6" t="s">
        <v>571</v>
      </c>
      <c r="B210" s="88"/>
      <c r="C210" s="89"/>
      <c r="D210" s="6" t="s">
        <v>572</v>
      </c>
      <c r="E210" s="89"/>
      <c r="F210" s="2" t="s">
        <v>402</v>
      </c>
      <c r="G210" s="6" t="s">
        <v>632</v>
      </c>
      <c r="H210" s="88"/>
      <c r="I210" s="88"/>
      <c r="J210" s="89"/>
      <c r="K210" s="6" t="s">
        <v>633</v>
      </c>
      <c r="L210" s="89"/>
      <c r="M210" s="6" t="s">
        <v>585</v>
      </c>
      <c r="N210" s="89"/>
      <c r="O210" s="3">
        <v>0</v>
      </c>
      <c r="P210" s="2">
        <v>0</v>
      </c>
      <c r="Q210" s="2">
        <v>0</v>
      </c>
      <c r="R210" s="2">
        <v>0</v>
      </c>
      <c r="S210" s="3">
        <v>0</v>
      </c>
      <c r="T210" s="3">
        <f>O210+(P210*'Total Mantenimiento Anual 2021'!$N$7)+(R210*'Total Mantenimiento Anual 2021'!$N$7)+S210</f>
        <v>0</v>
      </c>
    </row>
    <row r="211" spans="1:20" ht="28.5">
      <c r="A211" s="6" t="s">
        <v>571</v>
      </c>
      <c r="B211" s="88"/>
      <c r="C211" s="89"/>
      <c r="D211" s="6" t="s">
        <v>572</v>
      </c>
      <c r="E211" s="89"/>
      <c r="F211" s="2" t="s">
        <v>402</v>
      </c>
      <c r="G211" s="6" t="s">
        <v>634</v>
      </c>
      <c r="H211" s="88"/>
      <c r="I211" s="88"/>
      <c r="J211" s="89"/>
      <c r="K211" s="6" t="s">
        <v>635</v>
      </c>
      <c r="L211" s="89"/>
      <c r="M211" s="6" t="s">
        <v>585</v>
      </c>
      <c r="N211" s="89"/>
      <c r="O211" s="3">
        <v>0</v>
      </c>
      <c r="P211" s="2">
        <v>0</v>
      </c>
      <c r="Q211" s="2">
        <v>0</v>
      </c>
      <c r="R211" s="2">
        <v>0</v>
      </c>
      <c r="S211" s="3">
        <v>0</v>
      </c>
      <c r="T211" s="3">
        <f>O211+(P211*'Total Mantenimiento Anual 2021'!$N$7)+(R211*'Total Mantenimiento Anual 2021'!$N$7)+S211</f>
        <v>0</v>
      </c>
    </row>
    <row r="212" spans="1:20" ht="28.5">
      <c r="A212" s="6" t="s">
        <v>571</v>
      </c>
      <c r="B212" s="88"/>
      <c r="C212" s="89"/>
      <c r="D212" s="6" t="s">
        <v>572</v>
      </c>
      <c r="E212" s="89"/>
      <c r="F212" s="2" t="s">
        <v>402</v>
      </c>
      <c r="G212" s="6" t="s">
        <v>636</v>
      </c>
      <c r="H212" s="88"/>
      <c r="I212" s="88"/>
      <c r="J212" s="89"/>
      <c r="K212" s="6" t="s">
        <v>637</v>
      </c>
      <c r="L212" s="89"/>
      <c r="M212" s="6" t="s">
        <v>585</v>
      </c>
      <c r="N212" s="89"/>
      <c r="O212" s="3">
        <v>0</v>
      </c>
      <c r="P212" s="2">
        <v>0</v>
      </c>
      <c r="Q212" s="2">
        <v>0</v>
      </c>
      <c r="R212" s="2">
        <v>0</v>
      </c>
      <c r="S212" s="3">
        <v>0</v>
      </c>
      <c r="T212" s="3">
        <f>O212+(P212*'Total Mantenimiento Anual 2021'!$N$7)+(R212*'Total Mantenimiento Anual 2021'!$N$7)+S212</f>
        <v>0</v>
      </c>
    </row>
    <row r="213" spans="1:20" ht="28.5">
      <c r="A213" s="6" t="s">
        <v>571</v>
      </c>
      <c r="B213" s="88"/>
      <c r="C213" s="89"/>
      <c r="D213" s="6" t="s">
        <v>572</v>
      </c>
      <c r="E213" s="89"/>
      <c r="F213" s="2" t="s">
        <v>402</v>
      </c>
      <c r="G213" s="6" t="s">
        <v>638</v>
      </c>
      <c r="H213" s="88"/>
      <c r="I213" s="88"/>
      <c r="J213" s="89"/>
      <c r="K213" s="6" t="s">
        <v>639</v>
      </c>
      <c r="L213" s="89"/>
      <c r="M213" s="6" t="s">
        <v>585</v>
      </c>
      <c r="N213" s="89"/>
      <c r="O213" s="3">
        <v>0</v>
      </c>
      <c r="P213" s="2">
        <v>0</v>
      </c>
      <c r="Q213" s="2">
        <v>0</v>
      </c>
      <c r="R213" s="2">
        <v>0</v>
      </c>
      <c r="S213" s="3">
        <v>0</v>
      </c>
      <c r="T213" s="3">
        <f>O213+(P213*'Total Mantenimiento Anual 2021'!$N$7)+(R213*'Total Mantenimiento Anual 2021'!$N$7)+S213</f>
        <v>0</v>
      </c>
    </row>
    <row r="214" spans="1:20" ht="28.5">
      <c r="A214" s="6" t="s">
        <v>571</v>
      </c>
      <c r="B214" s="88"/>
      <c r="C214" s="89"/>
      <c r="D214" s="6" t="s">
        <v>572</v>
      </c>
      <c r="E214" s="89"/>
      <c r="F214" s="2" t="s">
        <v>402</v>
      </c>
      <c r="G214" s="6" t="s">
        <v>640</v>
      </c>
      <c r="H214" s="88"/>
      <c r="I214" s="88"/>
      <c r="J214" s="89"/>
      <c r="K214" s="6" t="s">
        <v>641</v>
      </c>
      <c r="L214" s="89"/>
      <c r="M214" s="6" t="s">
        <v>585</v>
      </c>
      <c r="N214" s="89"/>
      <c r="O214" s="3">
        <v>0</v>
      </c>
      <c r="P214" s="2">
        <v>0</v>
      </c>
      <c r="Q214" s="2">
        <v>0</v>
      </c>
      <c r="R214" s="2">
        <v>0</v>
      </c>
      <c r="S214" s="3">
        <v>0</v>
      </c>
      <c r="T214" s="3">
        <f>O214+(P214*'Total Mantenimiento Anual 2021'!$N$7)+(R214*'Total Mantenimiento Anual 2021'!$N$7)+S214</f>
        <v>0</v>
      </c>
    </row>
    <row r="215" spans="1:20" ht="28.5">
      <c r="A215" s="6" t="s">
        <v>571</v>
      </c>
      <c r="B215" s="88"/>
      <c r="C215" s="89"/>
      <c r="D215" s="6" t="s">
        <v>572</v>
      </c>
      <c r="E215" s="89"/>
      <c r="F215" s="2" t="s">
        <v>402</v>
      </c>
      <c r="G215" s="6" t="s">
        <v>642</v>
      </c>
      <c r="H215" s="88"/>
      <c r="I215" s="88"/>
      <c r="J215" s="89"/>
      <c r="K215" s="6" t="s">
        <v>643</v>
      </c>
      <c r="L215" s="89"/>
      <c r="M215" s="6" t="s">
        <v>585</v>
      </c>
      <c r="N215" s="89"/>
      <c r="O215" s="3">
        <v>0</v>
      </c>
      <c r="P215" s="2">
        <v>0</v>
      </c>
      <c r="Q215" s="2">
        <v>0</v>
      </c>
      <c r="R215" s="2">
        <v>0</v>
      </c>
      <c r="S215" s="3">
        <v>0</v>
      </c>
      <c r="T215" s="3">
        <f>O215+(P215*'Total Mantenimiento Anual 2021'!$N$7)+(R215*'Total Mantenimiento Anual 2021'!$N$7)+S215</f>
        <v>0</v>
      </c>
    </row>
    <row r="216" spans="1:20" ht="28.5">
      <c r="A216" s="6" t="s">
        <v>571</v>
      </c>
      <c r="B216" s="88"/>
      <c r="C216" s="89"/>
      <c r="D216" s="6" t="s">
        <v>572</v>
      </c>
      <c r="E216" s="89"/>
      <c r="F216" s="2" t="s">
        <v>402</v>
      </c>
      <c r="G216" s="6" t="s">
        <v>644</v>
      </c>
      <c r="H216" s="88"/>
      <c r="I216" s="88"/>
      <c r="J216" s="89"/>
      <c r="K216" s="6" t="s">
        <v>645</v>
      </c>
      <c r="L216" s="89"/>
      <c r="M216" s="6" t="s">
        <v>585</v>
      </c>
      <c r="N216" s="89"/>
      <c r="O216" s="3">
        <v>0</v>
      </c>
      <c r="P216" s="2">
        <v>0</v>
      </c>
      <c r="Q216" s="2">
        <v>0</v>
      </c>
      <c r="R216" s="2">
        <v>0</v>
      </c>
      <c r="S216" s="3">
        <v>0</v>
      </c>
      <c r="T216" s="3">
        <f>O216+(P216*'Total Mantenimiento Anual 2021'!$N$7)+(R216*'Total Mantenimiento Anual 2021'!$N$7)+S216</f>
        <v>0</v>
      </c>
    </row>
    <row r="217" spans="1:20" ht="28.5">
      <c r="A217" s="6" t="s">
        <v>571</v>
      </c>
      <c r="B217" s="88"/>
      <c r="C217" s="89"/>
      <c r="D217" s="6" t="s">
        <v>572</v>
      </c>
      <c r="E217" s="89"/>
      <c r="F217" s="2" t="s">
        <v>402</v>
      </c>
      <c r="G217" s="6" t="s">
        <v>646</v>
      </c>
      <c r="H217" s="88"/>
      <c r="I217" s="88"/>
      <c r="J217" s="89"/>
      <c r="K217" s="6" t="s">
        <v>647</v>
      </c>
      <c r="L217" s="89"/>
      <c r="M217" s="6" t="s">
        <v>585</v>
      </c>
      <c r="N217" s="89"/>
      <c r="O217" s="3">
        <v>0</v>
      </c>
      <c r="P217" s="2">
        <v>0</v>
      </c>
      <c r="Q217" s="2">
        <v>0</v>
      </c>
      <c r="R217" s="2">
        <v>0</v>
      </c>
      <c r="S217" s="3">
        <v>0</v>
      </c>
      <c r="T217" s="3">
        <f>O217+(P217*'Total Mantenimiento Anual 2021'!$N$7)+(R217*'Total Mantenimiento Anual 2021'!$N$7)+S217</f>
        <v>0</v>
      </c>
    </row>
    <row r="218" spans="1:20" ht="28.5">
      <c r="A218" s="6" t="s">
        <v>571</v>
      </c>
      <c r="B218" s="88"/>
      <c r="C218" s="89"/>
      <c r="D218" s="6" t="s">
        <v>572</v>
      </c>
      <c r="E218" s="89"/>
      <c r="F218" s="2" t="s">
        <v>402</v>
      </c>
      <c r="G218" s="6" t="s">
        <v>648</v>
      </c>
      <c r="H218" s="88"/>
      <c r="I218" s="88"/>
      <c r="J218" s="89"/>
      <c r="K218" s="6" t="s">
        <v>649</v>
      </c>
      <c r="L218" s="89"/>
      <c r="M218" s="6" t="s">
        <v>585</v>
      </c>
      <c r="N218" s="89"/>
      <c r="O218" s="3">
        <v>0</v>
      </c>
      <c r="P218" s="2">
        <v>0</v>
      </c>
      <c r="Q218" s="2">
        <v>0</v>
      </c>
      <c r="R218" s="2">
        <v>0</v>
      </c>
      <c r="S218" s="3">
        <v>0</v>
      </c>
      <c r="T218" s="3">
        <f>O218+(P218*'Total Mantenimiento Anual 2021'!$N$7)+(R218*'Total Mantenimiento Anual 2021'!$N$7)+S218</f>
        <v>0</v>
      </c>
    </row>
    <row r="219" spans="1:20" ht="28.5">
      <c r="A219" s="6" t="s">
        <v>571</v>
      </c>
      <c r="B219" s="88"/>
      <c r="C219" s="89"/>
      <c r="D219" s="6" t="s">
        <v>572</v>
      </c>
      <c r="E219" s="89"/>
      <c r="F219" s="2" t="s">
        <v>402</v>
      </c>
      <c r="G219" s="6" t="s">
        <v>650</v>
      </c>
      <c r="H219" s="88"/>
      <c r="I219" s="88"/>
      <c r="J219" s="89"/>
      <c r="K219" s="6" t="s">
        <v>651</v>
      </c>
      <c r="L219" s="89"/>
      <c r="M219" s="6" t="s">
        <v>585</v>
      </c>
      <c r="N219" s="89"/>
      <c r="O219" s="3">
        <v>0</v>
      </c>
      <c r="P219" s="2">
        <v>0</v>
      </c>
      <c r="Q219" s="2">
        <v>0</v>
      </c>
      <c r="R219" s="2">
        <v>0</v>
      </c>
      <c r="S219" s="3">
        <v>0</v>
      </c>
      <c r="T219" s="3">
        <f>O219+(P219*'Total Mantenimiento Anual 2021'!$N$7)+(R219*'Total Mantenimiento Anual 2021'!$N$7)+S219</f>
        <v>0</v>
      </c>
    </row>
    <row r="220" spans="1:20" ht="28.5">
      <c r="A220" s="6" t="s">
        <v>571</v>
      </c>
      <c r="B220" s="88"/>
      <c r="C220" s="89"/>
      <c r="D220" s="6" t="s">
        <v>572</v>
      </c>
      <c r="E220" s="89"/>
      <c r="F220" s="2" t="s">
        <v>402</v>
      </c>
      <c r="G220" s="6" t="s">
        <v>652</v>
      </c>
      <c r="H220" s="88"/>
      <c r="I220" s="88"/>
      <c r="J220" s="89"/>
      <c r="K220" s="6" t="s">
        <v>653</v>
      </c>
      <c r="L220" s="89"/>
      <c r="M220" s="6" t="s">
        <v>585</v>
      </c>
      <c r="N220" s="89"/>
      <c r="O220" s="3">
        <v>0</v>
      </c>
      <c r="P220" s="2">
        <v>0</v>
      </c>
      <c r="Q220" s="2">
        <v>0</v>
      </c>
      <c r="R220" s="2">
        <v>0</v>
      </c>
      <c r="S220" s="3">
        <v>0</v>
      </c>
      <c r="T220" s="3">
        <f>O220+(P220*'Total Mantenimiento Anual 2021'!$N$7)+(R220*'Total Mantenimiento Anual 2021'!$N$7)+S220</f>
        <v>0</v>
      </c>
    </row>
    <row r="221" spans="1:20" ht="28.5">
      <c r="A221" s="6" t="s">
        <v>571</v>
      </c>
      <c r="B221" s="88"/>
      <c r="C221" s="89"/>
      <c r="D221" s="6" t="s">
        <v>572</v>
      </c>
      <c r="E221" s="89"/>
      <c r="F221" s="2" t="s">
        <v>402</v>
      </c>
      <c r="G221" s="6" t="s">
        <v>654</v>
      </c>
      <c r="H221" s="88"/>
      <c r="I221" s="88"/>
      <c r="J221" s="89"/>
      <c r="K221" s="6" t="s">
        <v>655</v>
      </c>
      <c r="L221" s="89"/>
      <c r="M221" s="6" t="s">
        <v>585</v>
      </c>
      <c r="N221" s="89"/>
      <c r="O221" s="3">
        <v>0</v>
      </c>
      <c r="P221" s="2">
        <v>0</v>
      </c>
      <c r="Q221" s="2">
        <v>0</v>
      </c>
      <c r="R221" s="2">
        <v>0</v>
      </c>
      <c r="S221" s="3">
        <v>0</v>
      </c>
      <c r="T221" s="3">
        <f>O221+(P221*'Total Mantenimiento Anual 2021'!$N$7)+(R221*'Total Mantenimiento Anual 2021'!$N$7)+S221</f>
        <v>0</v>
      </c>
    </row>
    <row r="222" spans="1:20" ht="28.5">
      <c r="A222" s="6" t="s">
        <v>571</v>
      </c>
      <c r="B222" s="88"/>
      <c r="C222" s="89"/>
      <c r="D222" s="6" t="s">
        <v>656</v>
      </c>
      <c r="E222" s="89"/>
      <c r="F222" s="2" t="s">
        <v>402</v>
      </c>
      <c r="G222" s="6" t="s">
        <v>657</v>
      </c>
      <c r="H222" s="88"/>
      <c r="I222" s="88"/>
      <c r="J222" s="89"/>
      <c r="K222" s="6" t="s">
        <v>658</v>
      </c>
      <c r="L222" s="89"/>
      <c r="M222" s="6" t="s">
        <v>585</v>
      </c>
      <c r="N222" s="89"/>
      <c r="O222" s="3">
        <v>0</v>
      </c>
      <c r="P222" s="2">
        <v>0</v>
      </c>
      <c r="Q222" s="2">
        <v>0</v>
      </c>
      <c r="R222" s="2">
        <v>0</v>
      </c>
      <c r="S222" s="3">
        <v>0</v>
      </c>
      <c r="T222" s="3">
        <f>O222+(P222*'Total Mantenimiento Anual 2021'!$N$7)+(R222*'Total Mantenimiento Anual 2021'!$N$7)+S222</f>
        <v>0</v>
      </c>
    </row>
    <row r="223" spans="1:20" ht="28.5">
      <c r="A223" s="6" t="s">
        <v>571</v>
      </c>
      <c r="B223" s="88"/>
      <c r="C223" s="89"/>
      <c r="D223" s="6" t="s">
        <v>656</v>
      </c>
      <c r="E223" s="89"/>
      <c r="F223" s="2" t="s">
        <v>402</v>
      </c>
      <c r="G223" s="6" t="s">
        <v>659</v>
      </c>
      <c r="H223" s="88"/>
      <c r="I223" s="88"/>
      <c r="J223" s="89"/>
      <c r="K223" s="6" t="s">
        <v>660</v>
      </c>
      <c r="L223" s="89"/>
      <c r="M223" s="6" t="s">
        <v>585</v>
      </c>
      <c r="N223" s="89"/>
      <c r="O223" s="3">
        <v>0</v>
      </c>
      <c r="P223" s="2">
        <v>0</v>
      </c>
      <c r="Q223" s="2">
        <v>0</v>
      </c>
      <c r="R223" s="2">
        <v>0</v>
      </c>
      <c r="S223" s="3">
        <v>0</v>
      </c>
      <c r="T223" s="3">
        <f>O223+(P223*'Total Mantenimiento Anual 2021'!$N$7)+(R223*'Total Mantenimiento Anual 2021'!$N$7)+S223</f>
        <v>0</v>
      </c>
    </row>
    <row r="224" spans="1:20" ht="28.5">
      <c r="A224" s="6" t="s">
        <v>571</v>
      </c>
      <c r="B224" s="88"/>
      <c r="C224" s="89"/>
      <c r="D224" s="6" t="s">
        <v>656</v>
      </c>
      <c r="E224" s="89"/>
      <c r="F224" s="2" t="s">
        <v>402</v>
      </c>
      <c r="G224" s="6" t="s">
        <v>661</v>
      </c>
      <c r="H224" s="88"/>
      <c r="I224" s="88"/>
      <c r="J224" s="89"/>
      <c r="K224" s="6" t="s">
        <v>662</v>
      </c>
      <c r="L224" s="89"/>
      <c r="M224" s="6" t="s">
        <v>585</v>
      </c>
      <c r="N224" s="89"/>
      <c r="O224" s="3">
        <v>0</v>
      </c>
      <c r="P224" s="2">
        <v>0</v>
      </c>
      <c r="Q224" s="2">
        <v>0</v>
      </c>
      <c r="R224" s="2">
        <v>0</v>
      </c>
      <c r="S224" s="3">
        <v>0</v>
      </c>
      <c r="T224" s="3">
        <f>O224+(P224*'Total Mantenimiento Anual 2021'!$N$7)+(R224*'Total Mantenimiento Anual 2021'!$N$7)+S224</f>
        <v>0</v>
      </c>
    </row>
    <row r="225" spans="1:20" ht="28.5">
      <c r="A225" s="6" t="s">
        <v>571</v>
      </c>
      <c r="B225" s="88"/>
      <c r="C225" s="89"/>
      <c r="D225" s="6" t="s">
        <v>656</v>
      </c>
      <c r="E225" s="89"/>
      <c r="F225" s="2" t="s">
        <v>402</v>
      </c>
      <c r="G225" s="6" t="s">
        <v>663</v>
      </c>
      <c r="H225" s="88"/>
      <c r="I225" s="88"/>
      <c r="J225" s="89"/>
      <c r="K225" s="6" t="s">
        <v>664</v>
      </c>
      <c r="L225" s="89"/>
      <c r="M225" s="6" t="s">
        <v>585</v>
      </c>
      <c r="N225" s="89"/>
      <c r="O225" s="3">
        <v>0</v>
      </c>
      <c r="P225" s="2">
        <v>0</v>
      </c>
      <c r="Q225" s="2">
        <v>0</v>
      </c>
      <c r="R225" s="2">
        <v>0</v>
      </c>
      <c r="S225" s="3">
        <v>0</v>
      </c>
      <c r="T225" s="3">
        <f>O225+(P225*'Total Mantenimiento Anual 2021'!$N$7)+(R225*'Total Mantenimiento Anual 2021'!$N$7)+S225</f>
        <v>0</v>
      </c>
    </row>
    <row r="226" spans="1:20" ht="28.5">
      <c r="A226" s="6" t="s">
        <v>571</v>
      </c>
      <c r="B226" s="88"/>
      <c r="C226" s="89"/>
      <c r="D226" s="6" t="s">
        <v>656</v>
      </c>
      <c r="E226" s="89"/>
      <c r="F226" s="2" t="s">
        <v>402</v>
      </c>
      <c r="G226" s="6" t="s">
        <v>665</v>
      </c>
      <c r="H226" s="88"/>
      <c r="I226" s="88"/>
      <c r="J226" s="89"/>
      <c r="K226" s="6" t="s">
        <v>666</v>
      </c>
      <c r="L226" s="89"/>
      <c r="M226" s="6" t="s">
        <v>585</v>
      </c>
      <c r="N226" s="89"/>
      <c r="O226" s="3">
        <v>0</v>
      </c>
      <c r="P226" s="2">
        <v>0</v>
      </c>
      <c r="Q226" s="2">
        <v>0</v>
      </c>
      <c r="R226" s="2">
        <v>0</v>
      </c>
      <c r="S226" s="3">
        <v>0</v>
      </c>
      <c r="T226" s="3">
        <f>O226+(P226*'Total Mantenimiento Anual 2021'!$N$7)+(R226*'Total Mantenimiento Anual 2021'!$N$7)+S226</f>
        <v>0</v>
      </c>
    </row>
    <row r="227" spans="1:20" ht="14.25">
      <c r="A227" s="6" t="s">
        <v>667</v>
      </c>
      <c r="B227" s="88"/>
      <c r="C227" s="89"/>
      <c r="D227" s="6" t="s">
        <v>668</v>
      </c>
      <c r="E227" s="89"/>
      <c r="F227" s="2" t="s">
        <v>669</v>
      </c>
      <c r="G227" s="6" t="s">
        <v>670</v>
      </c>
      <c r="H227" s="88"/>
      <c r="I227" s="88"/>
      <c r="J227" s="89"/>
      <c r="K227" s="6" t="s">
        <v>671</v>
      </c>
      <c r="L227" s="89"/>
      <c r="M227" s="6" t="s">
        <v>239</v>
      </c>
      <c r="N227" s="89"/>
      <c r="O227" s="3">
        <v>0</v>
      </c>
      <c r="P227" s="2">
        <v>1</v>
      </c>
      <c r="Q227" s="2">
        <v>0</v>
      </c>
      <c r="R227" s="2">
        <v>0</v>
      </c>
      <c r="S227" s="3">
        <v>0</v>
      </c>
      <c r="T227" s="3">
        <f>O227+(P227*'Total Mantenimiento Anual 2021'!$N$7)+(R227*'Total Mantenimiento Anual 2021'!$N$7)+S227</f>
        <v>9259.2592592592591</v>
      </c>
    </row>
    <row r="228" spans="1:20" ht="14.25">
      <c r="A228" s="6" t="s">
        <v>667</v>
      </c>
      <c r="B228" s="88"/>
      <c r="C228" s="89"/>
      <c r="D228" s="6" t="s">
        <v>668</v>
      </c>
      <c r="E228" s="89"/>
      <c r="F228" s="2" t="s">
        <v>669</v>
      </c>
      <c r="G228" s="6" t="s">
        <v>672</v>
      </c>
      <c r="H228" s="88"/>
      <c r="I228" s="88"/>
      <c r="J228" s="89"/>
      <c r="K228" s="6" t="s">
        <v>673</v>
      </c>
      <c r="L228" s="89"/>
      <c r="M228" s="6" t="s">
        <v>239</v>
      </c>
      <c r="N228" s="89"/>
      <c r="O228" s="3">
        <v>0</v>
      </c>
      <c r="P228" s="2">
        <v>0</v>
      </c>
      <c r="Q228" s="2">
        <v>0</v>
      </c>
      <c r="R228" s="2">
        <v>0</v>
      </c>
      <c r="S228" s="3">
        <v>0</v>
      </c>
      <c r="T228" s="3">
        <f>O228+(P228*'Total Mantenimiento Anual 2021'!$N$7)+(R228*'Total Mantenimiento Anual 2021'!$N$7)+S228</f>
        <v>0</v>
      </c>
    </row>
    <row r="229" spans="1:20" ht="14.25">
      <c r="A229" s="6" t="s">
        <v>667</v>
      </c>
      <c r="B229" s="88"/>
      <c r="C229" s="89"/>
      <c r="D229" s="6" t="s">
        <v>668</v>
      </c>
      <c r="E229" s="89"/>
      <c r="F229" s="2" t="s">
        <v>669</v>
      </c>
      <c r="G229" s="6" t="s">
        <v>674</v>
      </c>
      <c r="H229" s="88"/>
      <c r="I229" s="88"/>
      <c r="J229" s="89"/>
      <c r="K229" s="6" t="s">
        <v>675</v>
      </c>
      <c r="L229" s="89"/>
      <c r="M229" s="6" t="s">
        <v>239</v>
      </c>
      <c r="N229" s="89"/>
      <c r="O229" s="3">
        <v>0</v>
      </c>
      <c r="P229" s="2">
        <v>0</v>
      </c>
      <c r="Q229" s="2">
        <v>0</v>
      </c>
      <c r="R229" s="2">
        <v>0</v>
      </c>
      <c r="S229" s="3">
        <v>0</v>
      </c>
      <c r="T229" s="3">
        <f>O229+(P229*'Total Mantenimiento Anual 2021'!$N$7)+(R229*'Total Mantenimiento Anual 2021'!$N$7)+S229</f>
        <v>0</v>
      </c>
    </row>
    <row r="230" spans="1:20" ht="14.25">
      <c r="A230" s="6" t="s">
        <v>667</v>
      </c>
      <c r="B230" s="88"/>
      <c r="C230" s="89"/>
      <c r="D230" s="6" t="s">
        <v>676</v>
      </c>
      <c r="E230" s="89"/>
      <c r="F230" s="2" t="s">
        <v>677</v>
      </c>
      <c r="G230" s="6" t="s">
        <v>678</v>
      </c>
      <c r="H230" s="88"/>
      <c r="I230" s="88"/>
      <c r="J230" s="89"/>
      <c r="K230" s="6" t="s">
        <v>679</v>
      </c>
      <c r="L230" s="89"/>
      <c r="M230" s="6" t="s">
        <v>239</v>
      </c>
      <c r="N230" s="89"/>
      <c r="O230" s="3">
        <v>0</v>
      </c>
      <c r="P230" s="2">
        <v>1</v>
      </c>
      <c r="Q230" s="2">
        <v>0</v>
      </c>
      <c r="R230" s="2">
        <v>0</v>
      </c>
      <c r="S230" s="3">
        <v>0</v>
      </c>
      <c r="T230" s="3">
        <f>O230+(P230*'Total Mantenimiento Anual 2021'!$N$7)+(R230*'Total Mantenimiento Anual 2021'!$N$7)+S230</f>
        <v>9259.2592592592591</v>
      </c>
    </row>
    <row r="231" spans="1:20" ht="14.25">
      <c r="A231" s="6" t="s">
        <v>667</v>
      </c>
      <c r="B231" s="88"/>
      <c r="C231" s="89"/>
      <c r="D231" s="6" t="s">
        <v>680</v>
      </c>
      <c r="E231" s="89"/>
      <c r="F231" s="2" t="s">
        <v>669</v>
      </c>
      <c r="G231" s="6" t="s">
        <v>681</v>
      </c>
      <c r="H231" s="88"/>
      <c r="I231" s="88"/>
      <c r="J231" s="89"/>
      <c r="K231" s="6" t="s">
        <v>682</v>
      </c>
      <c r="L231" s="89"/>
      <c r="M231" s="6" t="s">
        <v>106</v>
      </c>
      <c r="N231" s="89"/>
      <c r="O231" s="3">
        <v>0</v>
      </c>
      <c r="P231" s="2">
        <v>0</v>
      </c>
      <c r="Q231" s="2">
        <v>0</v>
      </c>
      <c r="R231" s="2">
        <v>0</v>
      </c>
      <c r="S231" s="3">
        <v>0</v>
      </c>
      <c r="T231" s="3">
        <f>O231+(P231*'Total Mantenimiento Anual 2021'!$N$7)+(R231*'Total Mantenimiento Anual 2021'!$N$7)+S231</f>
        <v>0</v>
      </c>
    </row>
    <row r="232" spans="1:20" ht="14.25">
      <c r="A232" s="6" t="s">
        <v>667</v>
      </c>
      <c r="B232" s="88"/>
      <c r="C232" s="89"/>
      <c r="D232" s="6" t="s">
        <v>668</v>
      </c>
      <c r="E232" s="89"/>
      <c r="F232" s="2" t="s">
        <v>669</v>
      </c>
      <c r="G232" s="6" t="s">
        <v>683</v>
      </c>
      <c r="H232" s="88"/>
      <c r="I232" s="88"/>
      <c r="J232" s="89"/>
      <c r="K232" s="6" t="s">
        <v>684</v>
      </c>
      <c r="L232" s="89"/>
      <c r="M232" s="6" t="s">
        <v>106</v>
      </c>
      <c r="N232" s="89"/>
      <c r="O232" s="3">
        <v>0</v>
      </c>
      <c r="P232" s="2">
        <v>0</v>
      </c>
      <c r="Q232" s="2">
        <v>0</v>
      </c>
      <c r="R232" s="2">
        <v>0</v>
      </c>
      <c r="S232" s="3">
        <v>0</v>
      </c>
      <c r="T232" s="3">
        <f>O232+(P232*'Total Mantenimiento Anual 2021'!$N$7)+(R232*'Total Mantenimiento Anual 2021'!$N$7)+S232</f>
        <v>0</v>
      </c>
    </row>
    <row r="233" spans="1:20" ht="14.25">
      <c r="A233" s="6" t="s">
        <v>667</v>
      </c>
      <c r="B233" s="88"/>
      <c r="C233" s="89"/>
      <c r="D233" s="6" t="s">
        <v>685</v>
      </c>
      <c r="E233" s="89"/>
      <c r="F233" s="2" t="s">
        <v>669</v>
      </c>
      <c r="G233" s="6" t="s">
        <v>686</v>
      </c>
      <c r="H233" s="88"/>
      <c r="I233" s="88"/>
      <c r="J233" s="89"/>
      <c r="K233" s="6" t="s">
        <v>687</v>
      </c>
      <c r="L233" s="89"/>
      <c r="M233" s="6" t="s">
        <v>106</v>
      </c>
      <c r="N233" s="89"/>
      <c r="O233" s="3">
        <v>0</v>
      </c>
      <c r="P233" s="2">
        <v>0</v>
      </c>
      <c r="Q233" s="2">
        <v>0</v>
      </c>
      <c r="R233" s="2">
        <v>0</v>
      </c>
      <c r="S233" s="3">
        <v>0</v>
      </c>
      <c r="T233" s="3">
        <f>O233+(P233*'Total Mantenimiento Anual 2021'!$N$7)+(R233*'Total Mantenimiento Anual 2021'!$N$7)+S233</f>
        <v>0</v>
      </c>
    </row>
    <row r="234" spans="1:20" ht="14.25">
      <c r="A234" s="6" t="s">
        <v>667</v>
      </c>
      <c r="B234" s="88"/>
      <c r="C234" s="89"/>
      <c r="D234" s="6" t="s">
        <v>685</v>
      </c>
      <c r="E234" s="89"/>
      <c r="F234" s="2" t="s">
        <v>669</v>
      </c>
      <c r="G234" s="6" t="s">
        <v>688</v>
      </c>
      <c r="H234" s="88"/>
      <c r="I234" s="88"/>
      <c r="J234" s="89"/>
      <c r="K234" s="6" t="s">
        <v>689</v>
      </c>
      <c r="L234" s="89"/>
      <c r="M234" s="6" t="s">
        <v>106</v>
      </c>
      <c r="N234" s="89"/>
      <c r="O234" s="3">
        <v>0</v>
      </c>
      <c r="P234" s="2">
        <v>0</v>
      </c>
      <c r="Q234" s="2">
        <v>0</v>
      </c>
      <c r="R234" s="2">
        <v>0</v>
      </c>
      <c r="S234" s="3">
        <v>0</v>
      </c>
      <c r="T234" s="3">
        <f>O234+(P234*'Total Mantenimiento Anual 2021'!$N$7)+(R234*'Total Mantenimiento Anual 2021'!$N$7)+S234</f>
        <v>0</v>
      </c>
    </row>
    <row r="235" spans="1:20" ht="14.25">
      <c r="A235" s="6" t="s">
        <v>667</v>
      </c>
      <c r="B235" s="88"/>
      <c r="C235" s="89"/>
      <c r="D235" s="6" t="s">
        <v>668</v>
      </c>
      <c r="E235" s="89"/>
      <c r="F235" s="2" t="s">
        <v>669</v>
      </c>
      <c r="G235" s="6" t="s">
        <v>690</v>
      </c>
      <c r="H235" s="88"/>
      <c r="I235" s="88"/>
      <c r="J235" s="89"/>
      <c r="K235" s="6" t="s">
        <v>691</v>
      </c>
      <c r="L235" s="89"/>
      <c r="M235" s="6" t="s">
        <v>106</v>
      </c>
      <c r="N235" s="89"/>
      <c r="O235" s="3">
        <v>0</v>
      </c>
      <c r="P235" s="2">
        <v>0</v>
      </c>
      <c r="Q235" s="2">
        <v>0</v>
      </c>
      <c r="R235" s="2">
        <v>0</v>
      </c>
      <c r="S235" s="3">
        <v>0</v>
      </c>
      <c r="T235" s="3">
        <f>O235+(P235*'Total Mantenimiento Anual 2021'!$N$7)+(R235*'Total Mantenimiento Anual 2021'!$N$7)+S235</f>
        <v>0</v>
      </c>
    </row>
    <row r="236" spans="1:20" ht="14.25">
      <c r="A236" s="6" t="s">
        <v>667</v>
      </c>
      <c r="B236" s="88"/>
      <c r="C236" s="89"/>
      <c r="D236" s="6" t="s">
        <v>668</v>
      </c>
      <c r="E236" s="89"/>
      <c r="F236" s="2" t="s">
        <v>669</v>
      </c>
      <c r="G236" s="6" t="s">
        <v>692</v>
      </c>
      <c r="H236" s="88"/>
      <c r="I236" s="88"/>
      <c r="J236" s="89"/>
      <c r="K236" s="6" t="s">
        <v>693</v>
      </c>
      <c r="L236" s="89"/>
      <c r="M236" s="6" t="s">
        <v>106</v>
      </c>
      <c r="N236" s="89"/>
      <c r="O236" s="3">
        <v>0</v>
      </c>
      <c r="P236" s="2">
        <v>0</v>
      </c>
      <c r="Q236" s="2">
        <v>0</v>
      </c>
      <c r="R236" s="2">
        <v>0</v>
      </c>
      <c r="S236" s="3">
        <v>0</v>
      </c>
      <c r="T236" s="3">
        <f>O236+(P236*'Total Mantenimiento Anual 2021'!$N$7)+(R236*'Total Mantenimiento Anual 2021'!$N$7)+S236</f>
        <v>0</v>
      </c>
    </row>
    <row r="237" spans="1:20" ht="14.25">
      <c r="A237" s="6" t="s">
        <v>667</v>
      </c>
      <c r="B237" s="88"/>
      <c r="C237" s="89"/>
      <c r="D237" s="6" t="s">
        <v>668</v>
      </c>
      <c r="E237" s="89"/>
      <c r="F237" s="2" t="s">
        <v>669</v>
      </c>
      <c r="G237" s="6" t="s">
        <v>694</v>
      </c>
      <c r="H237" s="88"/>
      <c r="I237" s="88"/>
      <c r="J237" s="89"/>
      <c r="K237" s="6" t="s">
        <v>695</v>
      </c>
      <c r="L237" s="89"/>
      <c r="M237" s="6" t="s">
        <v>106</v>
      </c>
      <c r="N237" s="89"/>
      <c r="O237" s="3">
        <v>0</v>
      </c>
      <c r="P237" s="2">
        <v>0</v>
      </c>
      <c r="Q237" s="2">
        <v>0</v>
      </c>
      <c r="R237" s="2">
        <v>0</v>
      </c>
      <c r="S237" s="3">
        <v>0</v>
      </c>
      <c r="T237" s="3">
        <f>O237+(P237*'Total Mantenimiento Anual 2021'!$N$7)+(R237*'Total Mantenimiento Anual 2021'!$N$7)+S237</f>
        <v>0</v>
      </c>
    </row>
    <row r="238" spans="1:20" ht="14.25">
      <c r="A238" s="6" t="s">
        <v>667</v>
      </c>
      <c r="B238" s="88"/>
      <c r="C238" s="89"/>
      <c r="D238" s="6" t="s">
        <v>668</v>
      </c>
      <c r="E238" s="89"/>
      <c r="F238" s="2" t="s">
        <v>669</v>
      </c>
      <c r="G238" s="6" t="s">
        <v>696</v>
      </c>
      <c r="H238" s="88"/>
      <c r="I238" s="88"/>
      <c r="J238" s="89"/>
      <c r="K238" s="6" t="s">
        <v>697</v>
      </c>
      <c r="L238" s="89"/>
      <c r="M238" s="6" t="s">
        <v>106</v>
      </c>
      <c r="N238" s="89"/>
      <c r="O238" s="3">
        <v>0</v>
      </c>
      <c r="P238" s="2">
        <v>0</v>
      </c>
      <c r="Q238" s="2">
        <v>0</v>
      </c>
      <c r="R238" s="2">
        <v>0</v>
      </c>
      <c r="S238" s="3">
        <v>0</v>
      </c>
      <c r="T238" s="3">
        <f>O238+(P238*'Total Mantenimiento Anual 2021'!$N$7)+(R238*'Total Mantenimiento Anual 2021'!$N$7)+S238</f>
        <v>0</v>
      </c>
    </row>
    <row r="239" spans="1:20" ht="14.25">
      <c r="A239" s="6" t="s">
        <v>667</v>
      </c>
      <c r="B239" s="88"/>
      <c r="C239" s="89"/>
      <c r="D239" s="6" t="s">
        <v>668</v>
      </c>
      <c r="E239" s="89"/>
      <c r="F239" s="2" t="s">
        <v>669</v>
      </c>
      <c r="G239" s="6" t="s">
        <v>698</v>
      </c>
      <c r="H239" s="88"/>
      <c r="I239" s="88"/>
      <c r="J239" s="89"/>
      <c r="K239" s="6" t="s">
        <v>699</v>
      </c>
      <c r="L239" s="89"/>
      <c r="M239" s="6" t="s">
        <v>106</v>
      </c>
      <c r="N239" s="89"/>
      <c r="O239" s="3">
        <v>0</v>
      </c>
      <c r="P239" s="2">
        <v>0</v>
      </c>
      <c r="Q239" s="2">
        <v>0</v>
      </c>
      <c r="R239" s="2">
        <v>0</v>
      </c>
      <c r="S239" s="3">
        <v>0</v>
      </c>
      <c r="T239" s="3">
        <f>O239+(P239*'Total Mantenimiento Anual 2021'!$N$7)+(R239*'Total Mantenimiento Anual 2021'!$N$7)+S239</f>
        <v>0</v>
      </c>
    </row>
    <row r="240" spans="1:20" ht="14.25">
      <c r="A240" s="6" t="s">
        <v>667</v>
      </c>
      <c r="B240" s="88"/>
      <c r="C240" s="89"/>
      <c r="D240" s="6" t="s">
        <v>668</v>
      </c>
      <c r="E240" s="89"/>
      <c r="F240" s="2" t="s">
        <v>669</v>
      </c>
      <c r="G240" s="6" t="s">
        <v>700</v>
      </c>
      <c r="H240" s="88"/>
      <c r="I240" s="88"/>
      <c r="J240" s="89"/>
      <c r="K240" s="6" t="s">
        <v>701</v>
      </c>
      <c r="L240" s="89"/>
      <c r="M240" s="6" t="s">
        <v>106</v>
      </c>
      <c r="N240" s="89"/>
      <c r="O240" s="3">
        <v>0</v>
      </c>
      <c r="P240" s="2">
        <v>0</v>
      </c>
      <c r="Q240" s="2">
        <v>0</v>
      </c>
      <c r="R240" s="2">
        <v>0</v>
      </c>
      <c r="S240" s="3">
        <v>0</v>
      </c>
      <c r="T240" s="3">
        <f>O240+(P240*'Total Mantenimiento Anual 2021'!$N$7)+(R240*'Total Mantenimiento Anual 2021'!$N$7)+S240</f>
        <v>0</v>
      </c>
    </row>
    <row r="241" spans="1:20" ht="14.25">
      <c r="A241" s="6" t="s">
        <v>667</v>
      </c>
      <c r="B241" s="88"/>
      <c r="C241" s="89"/>
      <c r="D241" s="6" t="s">
        <v>668</v>
      </c>
      <c r="E241" s="89"/>
      <c r="F241" s="2" t="s">
        <v>669</v>
      </c>
      <c r="G241" s="6" t="s">
        <v>702</v>
      </c>
      <c r="H241" s="88"/>
      <c r="I241" s="88"/>
      <c r="J241" s="89"/>
      <c r="K241" s="6" t="s">
        <v>703</v>
      </c>
      <c r="L241" s="89"/>
      <c r="M241" s="6" t="s">
        <v>106</v>
      </c>
      <c r="N241" s="89"/>
      <c r="O241" s="3">
        <v>0</v>
      </c>
      <c r="P241" s="2">
        <v>0</v>
      </c>
      <c r="Q241" s="2">
        <v>0</v>
      </c>
      <c r="R241" s="2">
        <v>0</v>
      </c>
      <c r="S241" s="3">
        <v>0</v>
      </c>
      <c r="T241" s="3">
        <f>O241+(P241*'Total Mantenimiento Anual 2021'!$N$7)+(R241*'Total Mantenimiento Anual 2021'!$N$7)+S241</f>
        <v>0</v>
      </c>
    </row>
    <row r="242" spans="1:20" ht="14.25">
      <c r="A242" s="6" t="s">
        <v>667</v>
      </c>
      <c r="B242" s="88"/>
      <c r="C242" s="89"/>
      <c r="D242" s="6" t="s">
        <v>668</v>
      </c>
      <c r="E242" s="89"/>
      <c r="F242" s="2" t="s">
        <v>669</v>
      </c>
      <c r="G242" s="6" t="s">
        <v>704</v>
      </c>
      <c r="H242" s="88"/>
      <c r="I242" s="88"/>
      <c r="J242" s="89"/>
      <c r="K242" s="6" t="s">
        <v>705</v>
      </c>
      <c r="L242" s="89"/>
      <c r="M242" s="6" t="s">
        <v>106</v>
      </c>
      <c r="N242" s="89"/>
      <c r="O242" s="3">
        <v>0</v>
      </c>
      <c r="P242" s="2">
        <v>0</v>
      </c>
      <c r="Q242" s="2">
        <v>0</v>
      </c>
      <c r="R242" s="2">
        <v>0</v>
      </c>
      <c r="S242" s="3">
        <v>0</v>
      </c>
      <c r="T242" s="3">
        <f>O242+(P242*'Total Mantenimiento Anual 2021'!$N$7)+(R242*'Total Mantenimiento Anual 2021'!$N$7)+S242</f>
        <v>0</v>
      </c>
    </row>
    <row r="243" spans="1:20" ht="14.25">
      <c r="A243" s="6" t="s">
        <v>667</v>
      </c>
      <c r="B243" s="88"/>
      <c r="C243" s="89"/>
      <c r="D243" s="6" t="s">
        <v>668</v>
      </c>
      <c r="E243" s="89"/>
      <c r="F243" s="2" t="s">
        <v>669</v>
      </c>
      <c r="G243" s="6" t="s">
        <v>706</v>
      </c>
      <c r="H243" s="88"/>
      <c r="I243" s="88"/>
      <c r="J243" s="89"/>
      <c r="K243" s="6" t="s">
        <v>707</v>
      </c>
      <c r="L243" s="89"/>
      <c r="M243" s="6" t="s">
        <v>106</v>
      </c>
      <c r="N243" s="89"/>
      <c r="O243" s="3">
        <v>0</v>
      </c>
      <c r="P243" s="2">
        <v>0</v>
      </c>
      <c r="Q243" s="2">
        <v>0</v>
      </c>
      <c r="R243" s="2">
        <v>0</v>
      </c>
      <c r="S243" s="3">
        <v>0</v>
      </c>
      <c r="T243" s="3">
        <f>O243+(P243*'Total Mantenimiento Anual 2021'!$N$7)+(R243*'Total Mantenimiento Anual 2021'!$N$7)+S243</f>
        <v>0</v>
      </c>
    </row>
    <row r="244" spans="1:20" ht="14.25">
      <c r="A244" s="6" t="s">
        <v>667</v>
      </c>
      <c r="B244" s="88"/>
      <c r="C244" s="89"/>
      <c r="D244" s="6" t="s">
        <v>676</v>
      </c>
      <c r="E244" s="89"/>
      <c r="F244" s="2" t="s">
        <v>677</v>
      </c>
      <c r="G244" s="6" t="s">
        <v>708</v>
      </c>
      <c r="H244" s="88"/>
      <c r="I244" s="88"/>
      <c r="J244" s="89"/>
      <c r="K244" s="6" t="s">
        <v>709</v>
      </c>
      <c r="L244" s="89"/>
      <c r="M244" s="6" t="s">
        <v>106</v>
      </c>
      <c r="N244" s="89"/>
      <c r="O244" s="3">
        <v>0</v>
      </c>
      <c r="P244" s="2">
        <v>0</v>
      </c>
      <c r="Q244" s="2">
        <v>0</v>
      </c>
      <c r="R244" s="2">
        <v>0</v>
      </c>
      <c r="S244" s="3">
        <v>0</v>
      </c>
      <c r="T244" s="3">
        <f>O244+(P244*'Total Mantenimiento Anual 2021'!$N$7)+(R244*'Total Mantenimiento Anual 2021'!$N$7)+S244</f>
        <v>0</v>
      </c>
    </row>
    <row r="245" spans="1:20" ht="14.25">
      <c r="A245" s="6" t="s">
        <v>710</v>
      </c>
      <c r="B245" s="88"/>
      <c r="C245" s="89"/>
      <c r="D245" s="6" t="s">
        <v>711</v>
      </c>
      <c r="E245" s="89"/>
      <c r="F245" s="2" t="s">
        <v>669</v>
      </c>
      <c r="G245" s="6" t="s">
        <v>712</v>
      </c>
      <c r="H245" s="88"/>
      <c r="I245" s="88"/>
      <c r="J245" s="89"/>
      <c r="K245" s="6" t="s">
        <v>713</v>
      </c>
      <c r="L245" s="89"/>
      <c r="M245" s="6" t="s">
        <v>239</v>
      </c>
      <c r="N245" s="89"/>
      <c r="O245" s="3">
        <v>0</v>
      </c>
      <c r="P245" s="2">
        <v>1</v>
      </c>
      <c r="Q245" s="2">
        <v>0</v>
      </c>
      <c r="R245" s="2">
        <v>0</v>
      </c>
      <c r="S245" s="3">
        <v>0</v>
      </c>
      <c r="T245" s="3">
        <f>O245+(P245*'Total Mantenimiento Anual 2021'!$N$7)+(R245*'Total Mantenimiento Anual 2021'!$N$7)+S245</f>
        <v>9259.2592592592591</v>
      </c>
    </row>
    <row r="246" spans="1:20" ht="14.25">
      <c r="A246" s="6" t="s">
        <v>710</v>
      </c>
      <c r="B246" s="88"/>
      <c r="C246" s="89"/>
      <c r="D246" s="6" t="s">
        <v>711</v>
      </c>
      <c r="E246" s="89"/>
      <c r="F246" s="2" t="s">
        <v>669</v>
      </c>
      <c r="G246" s="6" t="s">
        <v>714</v>
      </c>
      <c r="H246" s="88"/>
      <c r="I246" s="88"/>
      <c r="J246" s="89"/>
      <c r="K246" s="6" t="s">
        <v>715</v>
      </c>
      <c r="L246" s="89"/>
      <c r="M246" s="6" t="s">
        <v>239</v>
      </c>
      <c r="N246" s="89"/>
      <c r="O246" s="3">
        <v>0</v>
      </c>
      <c r="P246" s="2">
        <v>0</v>
      </c>
      <c r="Q246" s="2">
        <v>0</v>
      </c>
      <c r="R246" s="2">
        <v>0</v>
      </c>
      <c r="S246" s="3">
        <v>0</v>
      </c>
      <c r="T246" s="3">
        <f>O246+(P246*'Total Mantenimiento Anual 2021'!$N$7)+(R246*'Total Mantenimiento Anual 2021'!$N$7)+S246</f>
        <v>0</v>
      </c>
    </row>
    <row r="247" spans="1:20" ht="14.25">
      <c r="A247" s="6" t="s">
        <v>710</v>
      </c>
      <c r="B247" s="88"/>
      <c r="C247" s="89"/>
      <c r="D247" s="6" t="s">
        <v>711</v>
      </c>
      <c r="E247" s="89"/>
      <c r="F247" s="2" t="s">
        <v>669</v>
      </c>
      <c r="G247" s="6" t="s">
        <v>716</v>
      </c>
      <c r="H247" s="88"/>
      <c r="I247" s="88"/>
      <c r="J247" s="89"/>
      <c r="K247" s="6" t="s">
        <v>717</v>
      </c>
      <c r="L247" s="89"/>
      <c r="M247" s="6" t="s">
        <v>239</v>
      </c>
      <c r="N247" s="89"/>
      <c r="O247" s="3">
        <v>0</v>
      </c>
      <c r="P247" s="2">
        <v>0</v>
      </c>
      <c r="Q247" s="2">
        <v>0</v>
      </c>
      <c r="R247" s="2">
        <v>0</v>
      </c>
      <c r="S247" s="3">
        <v>0</v>
      </c>
      <c r="T247" s="3">
        <f>O247+(P247*'Total Mantenimiento Anual 2021'!$N$7)+(R247*'Total Mantenimiento Anual 2021'!$N$7)+S247</f>
        <v>0</v>
      </c>
    </row>
    <row r="248" spans="1:20" ht="14.25">
      <c r="A248" s="6" t="s">
        <v>710</v>
      </c>
      <c r="B248" s="88"/>
      <c r="C248" s="89"/>
      <c r="D248" s="6" t="s">
        <v>711</v>
      </c>
      <c r="E248" s="89"/>
      <c r="F248" s="2" t="s">
        <v>669</v>
      </c>
      <c r="G248" s="6" t="s">
        <v>718</v>
      </c>
      <c r="H248" s="88"/>
      <c r="I248" s="88"/>
      <c r="J248" s="89"/>
      <c r="K248" s="6" t="s">
        <v>719</v>
      </c>
      <c r="L248" s="89"/>
      <c r="M248" s="6" t="s">
        <v>106</v>
      </c>
      <c r="N248" s="89"/>
      <c r="O248" s="3">
        <v>0</v>
      </c>
      <c r="P248" s="2">
        <v>0</v>
      </c>
      <c r="Q248" s="2">
        <v>0</v>
      </c>
      <c r="R248" s="2">
        <v>0</v>
      </c>
      <c r="S248" s="3">
        <v>0</v>
      </c>
      <c r="T248" s="3">
        <f>O248+(P248*'Total Mantenimiento Anual 2021'!$N$7)+(R248*'Total Mantenimiento Anual 2021'!$N$7)+S248</f>
        <v>0</v>
      </c>
    </row>
    <row r="249" spans="1:20" ht="14.25">
      <c r="A249" s="6" t="s">
        <v>710</v>
      </c>
      <c r="B249" s="88"/>
      <c r="C249" s="89"/>
      <c r="D249" s="6" t="s">
        <v>711</v>
      </c>
      <c r="E249" s="89"/>
      <c r="F249" s="2" t="s">
        <v>669</v>
      </c>
      <c r="G249" s="6" t="s">
        <v>720</v>
      </c>
      <c r="H249" s="88"/>
      <c r="I249" s="88"/>
      <c r="J249" s="89"/>
      <c r="K249" s="6" t="s">
        <v>721</v>
      </c>
      <c r="L249" s="89"/>
      <c r="M249" s="6" t="s">
        <v>106</v>
      </c>
      <c r="N249" s="89"/>
      <c r="O249" s="3">
        <v>0</v>
      </c>
      <c r="P249" s="2">
        <v>0</v>
      </c>
      <c r="Q249" s="2">
        <v>0</v>
      </c>
      <c r="R249" s="2">
        <v>0</v>
      </c>
      <c r="S249" s="3">
        <v>0</v>
      </c>
      <c r="T249" s="3">
        <f>O249+(P249*'Total Mantenimiento Anual 2021'!$N$7)+(R249*'Total Mantenimiento Anual 2021'!$N$7)+S249</f>
        <v>0</v>
      </c>
    </row>
    <row r="250" spans="1:20" ht="14.25">
      <c r="A250" s="6" t="s">
        <v>710</v>
      </c>
      <c r="B250" s="88"/>
      <c r="C250" s="89"/>
      <c r="D250" s="6" t="s">
        <v>711</v>
      </c>
      <c r="E250" s="89"/>
      <c r="F250" s="2" t="s">
        <v>669</v>
      </c>
      <c r="G250" s="6" t="s">
        <v>722</v>
      </c>
      <c r="H250" s="88"/>
      <c r="I250" s="88"/>
      <c r="J250" s="89"/>
      <c r="K250" s="6" t="s">
        <v>723</v>
      </c>
      <c r="L250" s="89"/>
      <c r="M250" s="6" t="s">
        <v>106</v>
      </c>
      <c r="N250" s="89"/>
      <c r="O250" s="3">
        <v>0</v>
      </c>
      <c r="P250" s="2">
        <v>0</v>
      </c>
      <c r="Q250" s="2">
        <v>0</v>
      </c>
      <c r="R250" s="2">
        <v>0</v>
      </c>
      <c r="S250" s="3">
        <v>0</v>
      </c>
      <c r="T250" s="3">
        <f>O250+(P250*'Total Mantenimiento Anual 2021'!$N$7)+(R250*'Total Mantenimiento Anual 2021'!$N$7)+S250</f>
        <v>0</v>
      </c>
    </row>
    <row r="251" spans="1:20" ht="14.25">
      <c r="A251" s="6" t="s">
        <v>710</v>
      </c>
      <c r="B251" s="88"/>
      <c r="C251" s="89"/>
      <c r="D251" s="6" t="s">
        <v>711</v>
      </c>
      <c r="E251" s="89"/>
      <c r="F251" s="2" t="s">
        <v>669</v>
      </c>
      <c r="G251" s="6" t="s">
        <v>724</v>
      </c>
      <c r="H251" s="88"/>
      <c r="I251" s="88"/>
      <c r="J251" s="89"/>
      <c r="K251" s="6" t="s">
        <v>725</v>
      </c>
      <c r="L251" s="89"/>
      <c r="M251" s="6" t="s">
        <v>106</v>
      </c>
      <c r="N251" s="89"/>
      <c r="O251" s="3">
        <v>0</v>
      </c>
      <c r="P251" s="2">
        <v>0</v>
      </c>
      <c r="Q251" s="2">
        <v>0</v>
      </c>
      <c r="R251" s="2">
        <v>0</v>
      </c>
      <c r="S251" s="3">
        <v>0</v>
      </c>
      <c r="T251" s="3">
        <f>O251+(P251*'Total Mantenimiento Anual 2021'!$N$7)+(R251*'Total Mantenimiento Anual 2021'!$N$7)+S251</f>
        <v>0</v>
      </c>
    </row>
    <row r="252" spans="1:20" ht="14.25">
      <c r="A252" s="6" t="s">
        <v>710</v>
      </c>
      <c r="B252" s="88"/>
      <c r="C252" s="89"/>
      <c r="D252" s="6" t="s">
        <v>711</v>
      </c>
      <c r="E252" s="89"/>
      <c r="F252" s="2" t="s">
        <v>669</v>
      </c>
      <c r="G252" s="6" t="s">
        <v>726</v>
      </c>
      <c r="H252" s="88"/>
      <c r="I252" s="88"/>
      <c r="J252" s="89"/>
      <c r="K252" s="6" t="s">
        <v>727</v>
      </c>
      <c r="L252" s="89"/>
      <c r="M252" s="6" t="s">
        <v>106</v>
      </c>
      <c r="N252" s="89"/>
      <c r="O252" s="3">
        <v>0</v>
      </c>
      <c r="P252" s="2">
        <v>0</v>
      </c>
      <c r="Q252" s="2">
        <v>0</v>
      </c>
      <c r="R252" s="2">
        <v>0</v>
      </c>
      <c r="S252" s="3">
        <v>0</v>
      </c>
      <c r="T252" s="3">
        <f>O252+(P252*'Total Mantenimiento Anual 2021'!$N$7)+(R252*'Total Mantenimiento Anual 2021'!$N$7)+S252</f>
        <v>0</v>
      </c>
    </row>
    <row r="253" spans="1:20" ht="14.25">
      <c r="A253" s="6" t="s">
        <v>728</v>
      </c>
      <c r="B253" s="88"/>
      <c r="C253" s="89"/>
      <c r="D253" s="6" t="s">
        <v>729</v>
      </c>
      <c r="E253" s="89"/>
      <c r="F253" s="2" t="s">
        <v>1504</v>
      </c>
      <c r="G253" s="6" t="s">
        <v>730</v>
      </c>
      <c r="H253" s="88"/>
      <c r="I253" s="88"/>
      <c r="J253" s="89"/>
      <c r="K253" s="6" t="s">
        <v>731</v>
      </c>
      <c r="L253" s="89"/>
      <c r="M253" s="6" t="s">
        <v>239</v>
      </c>
      <c r="N253" s="89"/>
      <c r="O253" s="3">
        <v>0</v>
      </c>
      <c r="P253" s="2">
        <v>0</v>
      </c>
      <c r="Q253" s="2">
        <v>0</v>
      </c>
      <c r="R253" s="2">
        <v>0</v>
      </c>
      <c r="S253" s="3">
        <v>0</v>
      </c>
      <c r="T253" s="3">
        <f>O253+(P253*'Total Mantenimiento Anual 2021'!$N$7)+(R253*'Total Mantenimiento Anual 2021'!$N$7)+S253</f>
        <v>0</v>
      </c>
    </row>
    <row r="254" spans="1:20" ht="14.25">
      <c r="A254" s="6" t="s">
        <v>732</v>
      </c>
      <c r="B254" s="88"/>
      <c r="C254" s="89"/>
      <c r="D254" s="6" t="s">
        <v>733</v>
      </c>
      <c r="E254" s="89"/>
      <c r="F254" s="2" t="s">
        <v>734</v>
      </c>
      <c r="G254" s="6" t="s">
        <v>735</v>
      </c>
      <c r="H254" s="88"/>
      <c r="I254" s="88"/>
      <c r="J254" s="89"/>
      <c r="K254" s="6" t="s">
        <v>736</v>
      </c>
      <c r="L254" s="89"/>
      <c r="M254" s="6" t="s">
        <v>23</v>
      </c>
      <c r="N254" s="89"/>
      <c r="O254" s="3">
        <v>0</v>
      </c>
      <c r="P254" s="2">
        <v>1</v>
      </c>
      <c r="Q254" s="2">
        <v>0</v>
      </c>
      <c r="R254" s="2">
        <v>0</v>
      </c>
      <c r="S254" s="3">
        <v>0</v>
      </c>
      <c r="T254" s="3">
        <f>O254+(P254*'Total Mantenimiento Anual 2021'!$N$7)+(R254*'Total Mantenimiento Anual 2021'!$N$7)+S254</f>
        <v>9259.2592592592591</v>
      </c>
    </row>
    <row r="255" spans="1:20" ht="14.25">
      <c r="A255" s="6" t="s">
        <v>732</v>
      </c>
      <c r="B255" s="88"/>
      <c r="C255" s="89"/>
      <c r="D255" s="6" t="s">
        <v>737</v>
      </c>
      <c r="E255" s="89"/>
      <c r="F255" s="2" t="s">
        <v>169</v>
      </c>
      <c r="G255" s="6" t="s">
        <v>738</v>
      </c>
      <c r="H255" s="88"/>
      <c r="I255" s="88"/>
      <c r="J255" s="89"/>
      <c r="K255" s="6" t="s">
        <v>739</v>
      </c>
      <c r="L255" s="89"/>
      <c r="M255" s="6" t="s">
        <v>23</v>
      </c>
      <c r="N255" s="89"/>
      <c r="O255" s="3">
        <v>0</v>
      </c>
      <c r="P255" s="2">
        <v>1</v>
      </c>
      <c r="Q255" s="2">
        <v>0</v>
      </c>
      <c r="R255" s="2">
        <v>0</v>
      </c>
      <c r="S255" s="3">
        <v>0</v>
      </c>
      <c r="T255" s="3">
        <f>O255+(P255*'Total Mantenimiento Anual 2021'!$N$7)+(R255*'Total Mantenimiento Anual 2021'!$N$7)+S255</f>
        <v>9259.2592592592591</v>
      </c>
    </row>
    <row r="256" spans="1:20" ht="14.25">
      <c r="A256" s="6" t="s">
        <v>740</v>
      </c>
      <c r="B256" s="88"/>
      <c r="C256" s="89"/>
      <c r="D256" s="6" t="s">
        <v>741</v>
      </c>
      <c r="E256" s="89"/>
      <c r="F256" s="2" t="s">
        <v>742</v>
      </c>
      <c r="G256" s="6" t="s">
        <v>743</v>
      </c>
      <c r="H256" s="88"/>
      <c r="I256" s="88"/>
      <c r="J256" s="89"/>
      <c r="K256" s="6" t="s">
        <v>744</v>
      </c>
      <c r="L256" s="89"/>
      <c r="M256" s="6" t="s">
        <v>23</v>
      </c>
      <c r="N256" s="89"/>
      <c r="O256" s="3">
        <v>0</v>
      </c>
      <c r="P256" s="2">
        <v>1</v>
      </c>
      <c r="Q256" s="2">
        <v>1</v>
      </c>
      <c r="R256" s="2">
        <v>3</v>
      </c>
      <c r="S256" s="3">
        <v>0</v>
      </c>
      <c r="T256" s="3">
        <f>O256+(P256*'Total Mantenimiento Anual 2021'!$N$7)+(R256*'Total Mantenimiento Anual 2021'!$N$7)+S256</f>
        <v>37037.037037037036</v>
      </c>
    </row>
    <row r="257" spans="1:20" ht="14.25">
      <c r="A257" s="6" t="s">
        <v>740</v>
      </c>
      <c r="B257" s="88"/>
      <c r="C257" s="89"/>
      <c r="D257" s="6" t="s">
        <v>741</v>
      </c>
      <c r="E257" s="89"/>
      <c r="F257" s="2" t="s">
        <v>742</v>
      </c>
      <c r="G257" s="6" t="s">
        <v>745</v>
      </c>
      <c r="H257" s="88"/>
      <c r="I257" s="88"/>
      <c r="J257" s="89"/>
      <c r="K257" s="6" t="s">
        <v>746</v>
      </c>
      <c r="L257" s="89"/>
      <c r="M257" s="6" t="s">
        <v>23</v>
      </c>
      <c r="N257" s="89"/>
      <c r="O257" s="3">
        <v>0</v>
      </c>
      <c r="P257" s="2">
        <v>1</v>
      </c>
      <c r="Q257" s="2">
        <v>0</v>
      </c>
      <c r="R257" s="2">
        <v>0</v>
      </c>
      <c r="S257" s="3">
        <v>0</v>
      </c>
      <c r="T257" s="3">
        <f>O257+(P257*'Total Mantenimiento Anual 2021'!$N$7)+(R257*'Total Mantenimiento Anual 2021'!$N$7)+S257</f>
        <v>9259.2592592592591</v>
      </c>
    </row>
    <row r="258" spans="1:20" ht="14.25">
      <c r="A258" s="6" t="s">
        <v>740</v>
      </c>
      <c r="B258" s="88"/>
      <c r="C258" s="89"/>
      <c r="D258" s="6" t="s">
        <v>741</v>
      </c>
      <c r="E258" s="89"/>
      <c r="F258" s="2" t="s">
        <v>742</v>
      </c>
      <c r="G258" s="6" t="s">
        <v>747</v>
      </c>
      <c r="H258" s="88"/>
      <c r="I258" s="88"/>
      <c r="J258" s="89"/>
      <c r="K258" s="6" t="s">
        <v>748</v>
      </c>
      <c r="L258" s="89"/>
      <c r="M258" s="6" t="s">
        <v>23</v>
      </c>
      <c r="N258" s="89"/>
      <c r="O258" s="3">
        <v>0</v>
      </c>
      <c r="P258" s="2">
        <v>1</v>
      </c>
      <c r="Q258" s="2">
        <v>0</v>
      </c>
      <c r="R258" s="2">
        <v>0</v>
      </c>
      <c r="S258" s="3">
        <v>0</v>
      </c>
      <c r="T258" s="3">
        <f>O258+(P258*'Total Mantenimiento Anual 2021'!$N$7)+(R258*'Total Mantenimiento Anual 2021'!$N$7)+S258</f>
        <v>9259.2592592592591</v>
      </c>
    </row>
    <row r="259" spans="1:20" ht="28.5">
      <c r="A259" s="6" t="s">
        <v>749</v>
      </c>
      <c r="B259" s="88"/>
      <c r="C259" s="89"/>
      <c r="D259" s="6" t="s">
        <v>750</v>
      </c>
      <c r="E259" s="89"/>
      <c r="F259" s="2" t="s">
        <v>751</v>
      </c>
      <c r="G259" s="6" t="s">
        <v>752</v>
      </c>
      <c r="H259" s="88"/>
      <c r="I259" s="88"/>
      <c r="J259" s="89"/>
      <c r="K259" s="6" t="s">
        <v>753</v>
      </c>
      <c r="L259" s="89"/>
      <c r="M259" s="6" t="s">
        <v>30</v>
      </c>
      <c r="N259" s="89"/>
      <c r="O259" s="3">
        <v>0</v>
      </c>
      <c r="P259" s="2">
        <v>0</v>
      </c>
      <c r="Q259" s="2">
        <v>0</v>
      </c>
      <c r="R259" s="2">
        <v>0</v>
      </c>
      <c r="S259" s="3">
        <v>0</v>
      </c>
      <c r="T259" s="3">
        <f>O259+(P259*'Total Mantenimiento Anual 2021'!$N$7)+(R259*'Total Mantenimiento Anual 2021'!$N$7)+S259</f>
        <v>0</v>
      </c>
    </row>
    <row r="260" spans="1:20" ht="14.25">
      <c r="A260" s="6" t="s">
        <v>754</v>
      </c>
      <c r="B260" s="88"/>
      <c r="C260" s="89"/>
      <c r="D260" s="6" t="s">
        <v>755</v>
      </c>
      <c r="E260" s="89"/>
      <c r="F260" s="2" t="s">
        <v>756</v>
      </c>
      <c r="G260" s="6" t="s">
        <v>757</v>
      </c>
      <c r="H260" s="88"/>
      <c r="I260" s="88"/>
      <c r="J260" s="89"/>
      <c r="K260" s="6" t="s">
        <v>758</v>
      </c>
      <c r="L260" s="89"/>
      <c r="M260" s="6" t="s">
        <v>40</v>
      </c>
      <c r="N260" s="89"/>
      <c r="O260" s="3">
        <v>0</v>
      </c>
      <c r="P260" s="2">
        <v>0</v>
      </c>
      <c r="Q260" s="2">
        <v>0</v>
      </c>
      <c r="R260" s="2">
        <v>0</v>
      </c>
      <c r="S260" s="3">
        <v>0</v>
      </c>
      <c r="T260" s="3">
        <f>O260+(P260*'Total Mantenimiento Anual 2021'!$N$7)+(R260*'Total Mantenimiento Anual 2021'!$N$7)+S260</f>
        <v>0</v>
      </c>
    </row>
    <row r="261" spans="1:20" ht="14.25">
      <c r="A261" s="6" t="s">
        <v>759</v>
      </c>
      <c r="B261" s="88"/>
      <c r="C261" s="89"/>
      <c r="D261" s="6" t="s">
        <v>760</v>
      </c>
      <c r="E261" s="89"/>
      <c r="F261" s="2" t="s">
        <v>761</v>
      </c>
      <c r="G261" s="6" t="s">
        <v>762</v>
      </c>
      <c r="H261" s="88"/>
      <c r="I261" s="88"/>
      <c r="J261" s="89"/>
      <c r="K261" s="6" t="s">
        <v>763</v>
      </c>
      <c r="L261" s="89"/>
      <c r="M261" s="6" t="s">
        <v>40</v>
      </c>
      <c r="N261" s="89"/>
      <c r="O261" s="3">
        <v>0</v>
      </c>
      <c r="P261" s="2">
        <v>0</v>
      </c>
      <c r="Q261" s="2">
        <v>0</v>
      </c>
      <c r="R261" s="2">
        <v>0</v>
      </c>
      <c r="S261" s="3">
        <v>0</v>
      </c>
      <c r="T261" s="3">
        <f>O261+(P261*'Total Mantenimiento Anual 2021'!$N$7)+(R261*'Total Mantenimiento Anual 2021'!$N$7)+S261</f>
        <v>0</v>
      </c>
    </row>
    <row r="262" spans="1:20" ht="14.25">
      <c r="A262" s="6" t="s">
        <v>759</v>
      </c>
      <c r="B262" s="88"/>
      <c r="C262" s="89"/>
      <c r="D262" s="6" t="s">
        <v>760</v>
      </c>
      <c r="E262" s="89"/>
      <c r="F262" s="2" t="s">
        <v>761</v>
      </c>
      <c r="G262" s="6" t="s">
        <v>764</v>
      </c>
      <c r="H262" s="88"/>
      <c r="I262" s="88"/>
      <c r="J262" s="89"/>
      <c r="K262" s="6" t="s">
        <v>765</v>
      </c>
      <c r="L262" s="89"/>
      <c r="M262" s="6" t="s">
        <v>40</v>
      </c>
      <c r="N262" s="89"/>
      <c r="O262" s="3">
        <v>0</v>
      </c>
      <c r="P262" s="2">
        <v>0</v>
      </c>
      <c r="Q262" s="2">
        <v>0</v>
      </c>
      <c r="R262" s="2">
        <v>0</v>
      </c>
      <c r="S262" s="3">
        <v>0</v>
      </c>
      <c r="T262" s="3">
        <f>O262+(P262*'Total Mantenimiento Anual 2021'!$N$7)+(R262*'Total Mantenimiento Anual 2021'!$N$7)+S262</f>
        <v>0</v>
      </c>
    </row>
    <row r="263" spans="1:20" ht="14.25">
      <c r="A263" s="6" t="s">
        <v>766</v>
      </c>
      <c r="B263" s="88"/>
      <c r="C263" s="89"/>
      <c r="D263" s="6" t="s">
        <v>767</v>
      </c>
      <c r="E263" s="89"/>
      <c r="F263" s="2" t="s">
        <v>768</v>
      </c>
      <c r="G263" s="6" t="s">
        <v>769</v>
      </c>
      <c r="H263" s="88"/>
      <c r="I263" s="88"/>
      <c r="J263" s="89"/>
      <c r="K263" s="6" t="s">
        <v>770</v>
      </c>
      <c r="L263" s="89"/>
      <c r="M263" s="6" t="s">
        <v>23</v>
      </c>
      <c r="N263" s="89"/>
      <c r="O263" s="3">
        <v>0</v>
      </c>
      <c r="P263" s="2">
        <v>0</v>
      </c>
      <c r="Q263" s="2">
        <v>0</v>
      </c>
      <c r="R263" s="2">
        <v>0</v>
      </c>
      <c r="S263" s="3">
        <v>0</v>
      </c>
      <c r="T263" s="3">
        <f>O263+(P263*'Total Mantenimiento Anual 2021'!$N$7)+(R263*'Total Mantenimiento Anual 2021'!$N$7)+S263</f>
        <v>0</v>
      </c>
    </row>
    <row r="264" spans="1:20" ht="14.25">
      <c r="A264" s="6" t="s">
        <v>771</v>
      </c>
      <c r="B264" s="88"/>
      <c r="C264" s="89"/>
      <c r="D264" s="6" t="s">
        <v>772</v>
      </c>
      <c r="E264" s="89"/>
      <c r="F264" s="2" t="s">
        <v>38</v>
      </c>
      <c r="G264" s="6" t="s">
        <v>773</v>
      </c>
      <c r="H264" s="88"/>
      <c r="I264" s="88"/>
      <c r="J264" s="89"/>
      <c r="K264" s="6" t="s">
        <v>774</v>
      </c>
      <c r="L264" s="89"/>
      <c r="M264" s="6" t="s">
        <v>40</v>
      </c>
      <c r="N264" s="89"/>
      <c r="O264" s="3">
        <v>0</v>
      </c>
      <c r="P264" s="2">
        <v>0</v>
      </c>
      <c r="Q264" s="2">
        <v>0</v>
      </c>
      <c r="R264" s="2">
        <v>0</v>
      </c>
      <c r="S264" s="3">
        <v>0</v>
      </c>
      <c r="T264" s="3">
        <f>O264+(P264*'Total Mantenimiento Anual 2021'!$N$7)+(R264*'Total Mantenimiento Anual 2021'!$N$7)+S264</f>
        <v>0</v>
      </c>
    </row>
    <row r="265" spans="1:20" ht="14.25">
      <c r="A265" s="6" t="s">
        <v>775</v>
      </c>
      <c r="B265" s="88"/>
      <c r="C265" s="89"/>
      <c r="D265" s="6" t="s">
        <v>776</v>
      </c>
      <c r="E265" s="89"/>
      <c r="F265" s="2" t="s">
        <v>777</v>
      </c>
      <c r="G265" s="6" t="s">
        <v>778</v>
      </c>
      <c r="H265" s="88"/>
      <c r="I265" s="88"/>
      <c r="J265" s="89"/>
      <c r="K265" s="6" t="s">
        <v>779</v>
      </c>
      <c r="L265" s="89"/>
      <c r="M265" s="6" t="s">
        <v>23</v>
      </c>
      <c r="N265" s="89"/>
      <c r="O265" s="3">
        <v>0</v>
      </c>
      <c r="P265" s="2">
        <v>0</v>
      </c>
      <c r="Q265" s="2">
        <v>0</v>
      </c>
      <c r="R265" s="2">
        <v>0</v>
      </c>
      <c r="S265" s="3">
        <v>0</v>
      </c>
      <c r="T265" s="3">
        <f>O265+(P265*'Total Mantenimiento Anual 2021'!$N$7)+(R265*'Total Mantenimiento Anual 2021'!$N$7)+S265</f>
        <v>0</v>
      </c>
    </row>
    <row r="266" spans="1:20" ht="14.25">
      <c r="A266" s="6" t="s">
        <v>780</v>
      </c>
      <c r="B266" s="88"/>
      <c r="C266" s="89"/>
      <c r="D266" s="6" t="s">
        <v>781</v>
      </c>
      <c r="E266" s="89"/>
      <c r="F266" s="2" t="s">
        <v>782</v>
      </c>
      <c r="G266" s="6" t="s">
        <v>783</v>
      </c>
      <c r="H266" s="88"/>
      <c r="I266" s="88"/>
      <c r="J266" s="89"/>
      <c r="K266" s="6" t="s">
        <v>784</v>
      </c>
      <c r="L266" s="89"/>
      <c r="M266" s="6" t="s">
        <v>23</v>
      </c>
      <c r="N266" s="89"/>
      <c r="O266" s="3">
        <v>0</v>
      </c>
      <c r="P266" s="2">
        <v>0</v>
      </c>
      <c r="Q266" s="2">
        <v>0</v>
      </c>
      <c r="R266" s="2">
        <v>0</v>
      </c>
      <c r="S266" s="3">
        <v>0</v>
      </c>
      <c r="T266" s="3">
        <f>O266+(P266*'Total Mantenimiento Anual 2021'!$N$7)+(R266*'Total Mantenimiento Anual 2021'!$N$7)+S266</f>
        <v>0</v>
      </c>
    </row>
    <row r="267" spans="1:20" ht="28.5">
      <c r="A267" s="6" t="s">
        <v>780</v>
      </c>
      <c r="B267" s="88"/>
      <c r="C267" s="89"/>
      <c r="D267" s="6" t="s">
        <v>785</v>
      </c>
      <c r="E267" s="89"/>
      <c r="F267" s="2" t="s">
        <v>792</v>
      </c>
      <c r="G267" s="6" t="s">
        <v>787</v>
      </c>
      <c r="H267" s="88"/>
      <c r="I267" s="88"/>
      <c r="J267" s="89"/>
      <c r="K267" s="6" t="s">
        <v>788</v>
      </c>
      <c r="L267" s="89"/>
      <c r="M267" s="6" t="s">
        <v>23</v>
      </c>
      <c r="N267" s="89"/>
      <c r="O267" s="3">
        <v>0</v>
      </c>
      <c r="P267" s="2">
        <v>0</v>
      </c>
      <c r="Q267" s="2">
        <v>0</v>
      </c>
      <c r="R267" s="2">
        <v>0</v>
      </c>
      <c r="S267" s="3">
        <v>0</v>
      </c>
      <c r="T267" s="3">
        <f>O267+(P267*'Total Mantenimiento Anual 2021'!$N$7)+(R267*'Total Mantenimiento Anual 2021'!$N$7)+S267</f>
        <v>0</v>
      </c>
    </row>
    <row r="268" spans="1:20" ht="28.5">
      <c r="A268" s="6" t="s">
        <v>780</v>
      </c>
      <c r="B268" s="88"/>
      <c r="C268" s="89"/>
      <c r="D268" s="6" t="s">
        <v>789</v>
      </c>
      <c r="E268" s="89"/>
      <c r="F268" s="2" t="s">
        <v>792</v>
      </c>
      <c r="G268" s="6" t="s">
        <v>790</v>
      </c>
      <c r="H268" s="88"/>
      <c r="I268" s="88"/>
      <c r="J268" s="89"/>
      <c r="K268" s="6" t="s">
        <v>791</v>
      </c>
      <c r="L268" s="89"/>
      <c r="M268" s="6" t="s">
        <v>23</v>
      </c>
      <c r="N268" s="89"/>
      <c r="O268" s="3">
        <v>0</v>
      </c>
      <c r="P268" s="2">
        <v>0</v>
      </c>
      <c r="Q268" s="2">
        <v>0</v>
      </c>
      <c r="R268" s="2">
        <v>0</v>
      </c>
      <c r="S268" s="3">
        <v>0</v>
      </c>
      <c r="T268" s="3">
        <f>O268+(P268*'Total Mantenimiento Anual 2021'!$N$7)+(R268*'Total Mantenimiento Anual 2021'!$N$7)+S268</f>
        <v>0</v>
      </c>
    </row>
    <row r="269" spans="1:20" ht="28.5">
      <c r="A269" s="6" t="s">
        <v>780</v>
      </c>
      <c r="B269" s="88"/>
      <c r="C269" s="89"/>
      <c r="D269" s="6" t="s">
        <v>789</v>
      </c>
      <c r="E269" s="89"/>
      <c r="F269" s="2" t="s">
        <v>792</v>
      </c>
      <c r="G269" s="6" t="s">
        <v>793</v>
      </c>
      <c r="H269" s="88"/>
      <c r="I269" s="88"/>
      <c r="J269" s="89"/>
      <c r="K269" s="6" t="s">
        <v>794</v>
      </c>
      <c r="L269" s="89"/>
      <c r="M269" s="6" t="s">
        <v>23</v>
      </c>
      <c r="N269" s="89"/>
      <c r="O269" s="3">
        <v>0</v>
      </c>
      <c r="P269" s="2">
        <v>0</v>
      </c>
      <c r="Q269" s="2">
        <v>0</v>
      </c>
      <c r="R269" s="2">
        <v>0</v>
      </c>
      <c r="S269" s="3">
        <v>0</v>
      </c>
      <c r="T269" s="3">
        <f>O269+(P269*'Total Mantenimiento Anual 2021'!$N$7)+(R269*'Total Mantenimiento Anual 2021'!$N$7)+S269</f>
        <v>0</v>
      </c>
    </row>
    <row r="270" spans="1:20" ht="28.5">
      <c r="A270" s="6" t="s">
        <v>780</v>
      </c>
      <c r="B270" s="88"/>
      <c r="C270" s="89"/>
      <c r="D270" s="6" t="s">
        <v>789</v>
      </c>
      <c r="E270" s="89"/>
      <c r="F270" s="2" t="s">
        <v>792</v>
      </c>
      <c r="G270" s="6" t="s">
        <v>795</v>
      </c>
      <c r="H270" s="88"/>
      <c r="I270" s="88"/>
      <c r="J270" s="89"/>
      <c r="K270" s="6" t="s">
        <v>796</v>
      </c>
      <c r="L270" s="89"/>
      <c r="M270" s="6" t="s">
        <v>23</v>
      </c>
      <c r="N270" s="89"/>
      <c r="O270" s="3">
        <v>0</v>
      </c>
      <c r="P270" s="2">
        <v>0</v>
      </c>
      <c r="Q270" s="2">
        <v>0</v>
      </c>
      <c r="R270" s="2">
        <v>0</v>
      </c>
      <c r="S270" s="3">
        <v>0</v>
      </c>
      <c r="T270" s="3">
        <f>O270+(P270*'Total Mantenimiento Anual 2021'!$N$7)+(R270*'Total Mantenimiento Anual 2021'!$N$7)+S270</f>
        <v>0</v>
      </c>
    </row>
    <row r="271" spans="1:20" ht="28.5">
      <c r="A271" s="6" t="s">
        <v>780</v>
      </c>
      <c r="B271" s="88"/>
      <c r="C271" s="89"/>
      <c r="D271" s="6" t="s">
        <v>789</v>
      </c>
      <c r="E271" s="89"/>
      <c r="F271" s="2" t="s">
        <v>792</v>
      </c>
      <c r="G271" s="6" t="s">
        <v>797</v>
      </c>
      <c r="H271" s="88"/>
      <c r="I271" s="88"/>
      <c r="J271" s="89"/>
      <c r="K271" s="6" t="s">
        <v>798</v>
      </c>
      <c r="L271" s="89"/>
      <c r="M271" s="6" t="s">
        <v>23</v>
      </c>
      <c r="N271" s="89"/>
      <c r="O271" s="3">
        <v>0</v>
      </c>
      <c r="P271" s="2">
        <v>0</v>
      </c>
      <c r="Q271" s="2">
        <v>2</v>
      </c>
      <c r="R271" s="2">
        <v>3</v>
      </c>
      <c r="S271" s="3">
        <v>0</v>
      </c>
      <c r="T271" s="3">
        <f>O271+(P271*'Total Mantenimiento Anual 2021'!$N$7)+(R271*'Total Mantenimiento Anual 2021'!$N$7)+S271</f>
        <v>27777.777777777777</v>
      </c>
    </row>
    <row r="272" spans="1:20" ht="14.25">
      <c r="A272" s="6" t="s">
        <v>780</v>
      </c>
      <c r="B272" s="88"/>
      <c r="C272" s="89"/>
      <c r="D272" s="6" t="s">
        <v>799</v>
      </c>
      <c r="E272" s="89"/>
      <c r="F272" s="2" t="s">
        <v>782</v>
      </c>
      <c r="G272" s="6" t="s">
        <v>800</v>
      </c>
      <c r="H272" s="88"/>
      <c r="I272" s="88"/>
      <c r="J272" s="89"/>
      <c r="K272" s="6" t="s">
        <v>801</v>
      </c>
      <c r="L272" s="89"/>
      <c r="M272" s="6" t="s">
        <v>30</v>
      </c>
      <c r="N272" s="89"/>
      <c r="O272" s="3">
        <v>0</v>
      </c>
      <c r="P272" s="2">
        <v>0</v>
      </c>
      <c r="Q272" s="2">
        <v>0</v>
      </c>
      <c r="R272" s="2">
        <v>0</v>
      </c>
      <c r="S272" s="3">
        <v>0</v>
      </c>
      <c r="T272" s="3">
        <f>O272+(P272*'Total Mantenimiento Anual 2021'!$N$7)+(R272*'Total Mantenimiento Anual 2021'!$N$7)+S272</f>
        <v>0</v>
      </c>
    </row>
    <row r="273" spans="1:20" ht="14.25">
      <c r="A273" s="6" t="s">
        <v>780</v>
      </c>
      <c r="B273" s="88"/>
      <c r="C273" s="89"/>
      <c r="D273" s="6" t="s">
        <v>799</v>
      </c>
      <c r="E273" s="89"/>
      <c r="F273" s="2" t="s">
        <v>782</v>
      </c>
      <c r="G273" s="6" t="s">
        <v>802</v>
      </c>
      <c r="H273" s="88"/>
      <c r="I273" s="88"/>
      <c r="J273" s="89"/>
      <c r="K273" s="6" t="s">
        <v>803</v>
      </c>
      <c r="L273" s="89"/>
      <c r="M273" s="6" t="s">
        <v>30</v>
      </c>
      <c r="N273" s="89"/>
      <c r="O273" s="3">
        <v>0</v>
      </c>
      <c r="P273" s="2">
        <v>0</v>
      </c>
      <c r="Q273" s="2">
        <v>0</v>
      </c>
      <c r="R273" s="2">
        <v>0</v>
      </c>
      <c r="S273" s="3">
        <v>0</v>
      </c>
      <c r="T273" s="3">
        <f>O273+(P273*'Total Mantenimiento Anual 2021'!$N$7)+(R273*'Total Mantenimiento Anual 2021'!$N$7)+S273</f>
        <v>0</v>
      </c>
    </row>
    <row r="274" spans="1:20" ht="14.25">
      <c r="A274" s="6" t="s">
        <v>804</v>
      </c>
      <c r="B274" s="88"/>
      <c r="C274" s="89"/>
      <c r="D274" s="6" t="s">
        <v>805</v>
      </c>
      <c r="E274" s="89"/>
      <c r="F274" s="2" t="s">
        <v>169</v>
      </c>
      <c r="G274" s="6" t="s">
        <v>806</v>
      </c>
      <c r="H274" s="88"/>
      <c r="I274" s="88"/>
      <c r="J274" s="89"/>
      <c r="K274" s="6" t="s">
        <v>807</v>
      </c>
      <c r="L274" s="89"/>
      <c r="M274" s="6" t="s">
        <v>23</v>
      </c>
      <c r="N274" s="89"/>
      <c r="O274" s="3">
        <v>0</v>
      </c>
      <c r="P274" s="2">
        <v>0</v>
      </c>
      <c r="Q274" s="2">
        <v>0</v>
      </c>
      <c r="R274" s="2">
        <v>0</v>
      </c>
      <c r="S274" s="3">
        <v>0</v>
      </c>
      <c r="T274" s="3">
        <f>O274+(P274*'Total Mantenimiento Anual 2021'!$N$7)+(R274*'Total Mantenimiento Anual 2021'!$N$7)+S274</f>
        <v>0</v>
      </c>
    </row>
    <row r="275" spans="1:20" ht="14.25">
      <c r="A275" s="6" t="s">
        <v>804</v>
      </c>
      <c r="B275" s="88"/>
      <c r="C275" s="89"/>
      <c r="D275" s="6" t="s">
        <v>808</v>
      </c>
      <c r="E275" s="89"/>
      <c r="F275" s="2" t="s">
        <v>169</v>
      </c>
      <c r="G275" s="6" t="s">
        <v>809</v>
      </c>
      <c r="H275" s="88"/>
      <c r="I275" s="88"/>
      <c r="J275" s="89"/>
      <c r="K275" s="6" t="s">
        <v>810</v>
      </c>
      <c r="L275" s="89"/>
      <c r="M275" s="6" t="s">
        <v>23</v>
      </c>
      <c r="N275" s="89"/>
      <c r="O275" s="3">
        <v>0</v>
      </c>
      <c r="P275" s="2">
        <v>0</v>
      </c>
      <c r="Q275" s="2">
        <v>0</v>
      </c>
      <c r="R275" s="2">
        <v>0</v>
      </c>
      <c r="S275" s="3">
        <v>0</v>
      </c>
      <c r="T275" s="3">
        <f>O275+(P275*'Total Mantenimiento Anual 2021'!$N$7)+(R275*'Total Mantenimiento Anual 2021'!$N$7)+S275</f>
        <v>0</v>
      </c>
    </row>
    <row r="276" spans="1:20" ht="14.25">
      <c r="A276" s="6" t="s">
        <v>811</v>
      </c>
      <c r="B276" s="88"/>
      <c r="C276" s="89"/>
      <c r="D276" s="6" t="s">
        <v>812</v>
      </c>
      <c r="E276" s="89"/>
      <c r="F276" s="2" t="s">
        <v>20</v>
      </c>
      <c r="G276" s="6" t="s">
        <v>813</v>
      </c>
      <c r="H276" s="88"/>
      <c r="I276" s="88"/>
      <c r="J276" s="89"/>
      <c r="K276" s="6" t="s">
        <v>814</v>
      </c>
      <c r="L276" s="89"/>
      <c r="M276" s="6" t="s">
        <v>23</v>
      </c>
      <c r="N276" s="89"/>
      <c r="O276" s="3">
        <v>0</v>
      </c>
      <c r="P276" s="2">
        <v>0</v>
      </c>
      <c r="Q276" s="2">
        <v>0</v>
      </c>
      <c r="R276" s="2">
        <v>0</v>
      </c>
      <c r="S276" s="3">
        <v>0</v>
      </c>
      <c r="T276" s="3">
        <f>O276+(P276*'Total Mantenimiento Anual 2021'!$N$7)+(R276*'Total Mantenimiento Anual 2021'!$N$7)+S276</f>
        <v>0</v>
      </c>
    </row>
    <row r="277" spans="1:20" ht="14.25">
      <c r="A277" s="6" t="s">
        <v>811</v>
      </c>
      <c r="B277" s="88"/>
      <c r="C277" s="89"/>
      <c r="D277" s="6" t="s">
        <v>812</v>
      </c>
      <c r="E277" s="89"/>
      <c r="F277" s="2" t="s">
        <v>20</v>
      </c>
      <c r="G277" s="6" t="s">
        <v>815</v>
      </c>
      <c r="H277" s="88"/>
      <c r="I277" s="88"/>
      <c r="J277" s="89"/>
      <c r="K277" s="6" t="s">
        <v>816</v>
      </c>
      <c r="L277" s="89"/>
      <c r="M277" s="6" t="s">
        <v>23</v>
      </c>
      <c r="N277" s="89"/>
      <c r="O277" s="3">
        <v>0</v>
      </c>
      <c r="P277" s="2">
        <v>0</v>
      </c>
      <c r="Q277" s="2">
        <v>0</v>
      </c>
      <c r="R277" s="2">
        <v>0</v>
      </c>
      <c r="S277" s="3">
        <v>0</v>
      </c>
      <c r="T277" s="3">
        <f>O277+(P277*'Total Mantenimiento Anual 2021'!$N$7)+(R277*'Total Mantenimiento Anual 2021'!$N$7)+S277</f>
        <v>0</v>
      </c>
    </row>
    <row r="278" spans="1:20" ht="14.25">
      <c r="A278" s="6" t="s">
        <v>811</v>
      </c>
      <c r="B278" s="88"/>
      <c r="C278" s="89"/>
      <c r="D278" s="6" t="s">
        <v>812</v>
      </c>
      <c r="E278" s="89"/>
      <c r="F278" s="2" t="s">
        <v>20</v>
      </c>
      <c r="G278" s="6" t="s">
        <v>817</v>
      </c>
      <c r="H278" s="88"/>
      <c r="I278" s="88"/>
      <c r="J278" s="89"/>
      <c r="K278" s="6" t="s">
        <v>818</v>
      </c>
      <c r="L278" s="89"/>
      <c r="M278" s="6" t="s">
        <v>23</v>
      </c>
      <c r="N278" s="89"/>
      <c r="O278" s="3">
        <v>0</v>
      </c>
      <c r="P278" s="2">
        <v>0</v>
      </c>
      <c r="Q278" s="2">
        <v>0</v>
      </c>
      <c r="R278" s="2">
        <v>0</v>
      </c>
      <c r="S278" s="3">
        <v>0</v>
      </c>
      <c r="T278" s="3">
        <f>O278+(P278*'Total Mantenimiento Anual 2021'!$N$7)+(R278*'Total Mantenimiento Anual 2021'!$N$7)+S278</f>
        <v>0</v>
      </c>
    </row>
    <row r="279" spans="1:20" ht="14.25">
      <c r="A279" s="6" t="s">
        <v>811</v>
      </c>
      <c r="B279" s="88"/>
      <c r="C279" s="89"/>
      <c r="D279" s="6" t="s">
        <v>819</v>
      </c>
      <c r="E279" s="89"/>
      <c r="F279" s="2" t="s">
        <v>20</v>
      </c>
      <c r="G279" s="6" t="s">
        <v>820</v>
      </c>
      <c r="H279" s="88"/>
      <c r="I279" s="88"/>
      <c r="J279" s="89"/>
      <c r="K279" s="6" t="s">
        <v>821</v>
      </c>
      <c r="L279" s="89"/>
      <c r="M279" s="6" t="s">
        <v>30</v>
      </c>
      <c r="N279" s="89"/>
      <c r="O279" s="3">
        <v>0</v>
      </c>
      <c r="P279" s="2">
        <v>0</v>
      </c>
      <c r="Q279" s="2">
        <v>0</v>
      </c>
      <c r="R279" s="2">
        <v>0</v>
      </c>
      <c r="S279" s="3">
        <v>0</v>
      </c>
      <c r="T279" s="3">
        <f>O279+(P279*'Total Mantenimiento Anual 2021'!$N$7)+(R279*'Total Mantenimiento Anual 2021'!$N$7)+S279</f>
        <v>0</v>
      </c>
    </row>
    <row r="280" spans="1:20" ht="14.25">
      <c r="A280" s="6" t="s">
        <v>811</v>
      </c>
      <c r="B280" s="88"/>
      <c r="C280" s="89"/>
      <c r="D280" s="6" t="s">
        <v>819</v>
      </c>
      <c r="E280" s="89"/>
      <c r="F280" s="2" t="s">
        <v>20</v>
      </c>
      <c r="G280" s="6" t="s">
        <v>822</v>
      </c>
      <c r="H280" s="88"/>
      <c r="I280" s="88"/>
      <c r="J280" s="89"/>
      <c r="K280" s="6" t="s">
        <v>823</v>
      </c>
      <c r="L280" s="89"/>
      <c r="M280" s="6" t="s">
        <v>30</v>
      </c>
      <c r="N280" s="89"/>
      <c r="O280" s="3">
        <v>0</v>
      </c>
      <c r="P280" s="2">
        <v>0</v>
      </c>
      <c r="Q280" s="2">
        <v>0</v>
      </c>
      <c r="R280" s="2">
        <v>0</v>
      </c>
      <c r="S280" s="3">
        <v>0</v>
      </c>
      <c r="T280" s="3">
        <f>O280+(P280*'Total Mantenimiento Anual 2021'!$N$7)+(R280*'Total Mantenimiento Anual 2021'!$N$7)+S280</f>
        <v>0</v>
      </c>
    </row>
    <row r="281" spans="1:20" ht="14.25">
      <c r="A281" s="6" t="s">
        <v>811</v>
      </c>
      <c r="B281" s="88"/>
      <c r="C281" s="89"/>
      <c r="D281" s="6" t="s">
        <v>819</v>
      </c>
      <c r="E281" s="89"/>
      <c r="F281" s="2" t="s">
        <v>20</v>
      </c>
      <c r="G281" s="6" t="s">
        <v>824</v>
      </c>
      <c r="H281" s="88"/>
      <c r="I281" s="88"/>
      <c r="J281" s="89"/>
      <c r="K281" s="6" t="s">
        <v>825</v>
      </c>
      <c r="L281" s="89"/>
      <c r="M281" s="6" t="s">
        <v>30</v>
      </c>
      <c r="N281" s="89"/>
      <c r="O281" s="3">
        <v>0</v>
      </c>
      <c r="P281" s="2">
        <v>0</v>
      </c>
      <c r="Q281" s="2">
        <v>0</v>
      </c>
      <c r="R281" s="2">
        <v>0</v>
      </c>
      <c r="S281" s="3">
        <v>0</v>
      </c>
      <c r="T281" s="3">
        <f>O281+(P281*'Total Mantenimiento Anual 2021'!$N$7)+(R281*'Total Mantenimiento Anual 2021'!$N$7)+S281</f>
        <v>0</v>
      </c>
    </row>
    <row r="282" spans="1:20" ht="14.25">
      <c r="A282" s="6" t="s">
        <v>811</v>
      </c>
      <c r="B282" s="88"/>
      <c r="C282" s="89"/>
      <c r="D282" s="6" t="s">
        <v>819</v>
      </c>
      <c r="E282" s="89"/>
      <c r="F282" s="2" t="s">
        <v>20</v>
      </c>
      <c r="G282" s="6" t="s">
        <v>826</v>
      </c>
      <c r="H282" s="88"/>
      <c r="I282" s="88"/>
      <c r="J282" s="89"/>
      <c r="K282" s="6" t="s">
        <v>827</v>
      </c>
      <c r="L282" s="89"/>
      <c r="M282" s="6" t="s">
        <v>30</v>
      </c>
      <c r="N282" s="89"/>
      <c r="O282" s="3">
        <v>0</v>
      </c>
      <c r="P282" s="2">
        <v>0</v>
      </c>
      <c r="Q282" s="2">
        <v>0</v>
      </c>
      <c r="R282" s="2">
        <v>0</v>
      </c>
      <c r="S282" s="3">
        <v>0</v>
      </c>
      <c r="T282" s="3">
        <f>O282+(P282*'Total Mantenimiento Anual 2021'!$N$7)+(R282*'Total Mantenimiento Anual 2021'!$N$7)+S282</f>
        <v>0</v>
      </c>
    </row>
    <row r="283" spans="1:20" ht="14.25">
      <c r="A283" s="6" t="s">
        <v>811</v>
      </c>
      <c r="B283" s="88"/>
      <c r="C283" s="89"/>
      <c r="D283" s="6" t="s">
        <v>828</v>
      </c>
      <c r="E283" s="89"/>
      <c r="F283" s="2" t="s">
        <v>20</v>
      </c>
      <c r="G283" s="6" t="s">
        <v>829</v>
      </c>
      <c r="H283" s="88"/>
      <c r="I283" s="88"/>
      <c r="J283" s="89"/>
      <c r="K283" s="6" t="s">
        <v>830</v>
      </c>
      <c r="L283" s="89"/>
      <c r="M283" s="6" t="s">
        <v>30</v>
      </c>
      <c r="N283" s="89"/>
      <c r="O283" s="3">
        <v>0</v>
      </c>
      <c r="P283" s="2">
        <v>0</v>
      </c>
      <c r="Q283" s="2">
        <v>0</v>
      </c>
      <c r="R283" s="2">
        <v>0</v>
      </c>
      <c r="S283" s="3">
        <v>0</v>
      </c>
      <c r="T283" s="3">
        <f>O283+(P283*'Total Mantenimiento Anual 2021'!$N$7)+(R283*'Total Mantenimiento Anual 2021'!$N$7)+S283</f>
        <v>0</v>
      </c>
    </row>
    <row r="284" spans="1:20" ht="14.25">
      <c r="A284" s="6" t="s">
        <v>811</v>
      </c>
      <c r="B284" s="88"/>
      <c r="C284" s="89"/>
      <c r="D284" s="6" t="s">
        <v>819</v>
      </c>
      <c r="E284" s="89"/>
      <c r="F284" s="2" t="s">
        <v>20</v>
      </c>
      <c r="G284" s="6" t="s">
        <v>831</v>
      </c>
      <c r="H284" s="88"/>
      <c r="I284" s="88"/>
      <c r="J284" s="89"/>
      <c r="K284" s="6" t="s">
        <v>832</v>
      </c>
      <c r="L284" s="89"/>
      <c r="M284" s="6" t="s">
        <v>96</v>
      </c>
      <c r="N284" s="89"/>
      <c r="O284" s="3">
        <v>0</v>
      </c>
      <c r="P284" s="2">
        <v>0</v>
      </c>
      <c r="Q284" s="2">
        <v>0</v>
      </c>
      <c r="R284" s="2">
        <v>0</v>
      </c>
      <c r="S284" s="3">
        <v>0</v>
      </c>
      <c r="T284" s="3">
        <f>O284+(P284*'Total Mantenimiento Anual 2021'!$N$7)+(R284*'Total Mantenimiento Anual 2021'!$N$7)+S284</f>
        <v>0</v>
      </c>
    </row>
    <row r="285" spans="1:20" ht="14.25">
      <c r="A285" s="6" t="s">
        <v>811</v>
      </c>
      <c r="B285" s="88"/>
      <c r="C285" s="89"/>
      <c r="D285" s="6" t="s">
        <v>812</v>
      </c>
      <c r="E285" s="89"/>
      <c r="F285" s="2" t="s">
        <v>20</v>
      </c>
      <c r="G285" s="6" t="s">
        <v>833</v>
      </c>
      <c r="H285" s="88"/>
      <c r="I285" s="88"/>
      <c r="J285" s="89"/>
      <c r="K285" s="6" t="s">
        <v>834</v>
      </c>
      <c r="L285" s="89"/>
      <c r="M285" s="6" t="s">
        <v>96</v>
      </c>
      <c r="N285" s="89"/>
      <c r="O285" s="3">
        <v>0</v>
      </c>
      <c r="P285" s="2">
        <v>0</v>
      </c>
      <c r="Q285" s="2">
        <v>0</v>
      </c>
      <c r="R285" s="2">
        <v>0</v>
      </c>
      <c r="S285" s="3">
        <v>0</v>
      </c>
      <c r="T285" s="3">
        <f>O285+(P285*'Total Mantenimiento Anual 2021'!$N$7)+(R285*'Total Mantenimiento Anual 2021'!$N$7)+S285</f>
        <v>0</v>
      </c>
    </row>
    <row r="286" spans="1:20" ht="14.25">
      <c r="A286" s="6" t="s">
        <v>811</v>
      </c>
      <c r="B286" s="88"/>
      <c r="C286" s="89"/>
      <c r="D286" s="6" t="s">
        <v>819</v>
      </c>
      <c r="E286" s="89"/>
      <c r="F286" s="2" t="s">
        <v>20</v>
      </c>
      <c r="G286" s="6" t="s">
        <v>835</v>
      </c>
      <c r="H286" s="88"/>
      <c r="I286" s="88"/>
      <c r="J286" s="89"/>
      <c r="K286" s="6" t="s">
        <v>836</v>
      </c>
      <c r="L286" s="89"/>
      <c r="M286" s="6" t="s">
        <v>96</v>
      </c>
      <c r="N286" s="89"/>
      <c r="O286" s="3">
        <v>0</v>
      </c>
      <c r="P286" s="2">
        <v>0</v>
      </c>
      <c r="Q286" s="2">
        <v>0</v>
      </c>
      <c r="R286" s="2">
        <v>0</v>
      </c>
      <c r="S286" s="3">
        <v>0</v>
      </c>
      <c r="T286" s="3">
        <f>O286+(P286*'Total Mantenimiento Anual 2021'!$N$7)+(R286*'Total Mantenimiento Anual 2021'!$N$7)+S286</f>
        <v>0</v>
      </c>
    </row>
    <row r="287" spans="1:20" ht="14.25">
      <c r="A287" s="6" t="s">
        <v>811</v>
      </c>
      <c r="B287" s="88"/>
      <c r="C287" s="89"/>
      <c r="D287" s="6" t="s">
        <v>812</v>
      </c>
      <c r="E287" s="89"/>
      <c r="F287" s="2" t="s">
        <v>20</v>
      </c>
      <c r="G287" s="6" t="s">
        <v>837</v>
      </c>
      <c r="H287" s="88"/>
      <c r="I287" s="88"/>
      <c r="J287" s="89"/>
      <c r="K287" s="6" t="s">
        <v>838</v>
      </c>
      <c r="L287" s="89"/>
      <c r="M287" s="6" t="s">
        <v>35</v>
      </c>
      <c r="N287" s="89"/>
      <c r="O287" s="3">
        <v>0</v>
      </c>
      <c r="P287" s="2">
        <v>0</v>
      </c>
      <c r="Q287" s="2">
        <v>0</v>
      </c>
      <c r="R287" s="2">
        <v>0</v>
      </c>
      <c r="S287" s="3">
        <v>0</v>
      </c>
      <c r="T287" s="3">
        <f>O287+(P287*'Total Mantenimiento Anual 2021'!$N$7)+(R287*'Total Mantenimiento Anual 2021'!$N$7)+S287</f>
        <v>0</v>
      </c>
    </row>
    <row r="288" spans="1:20" ht="14.25">
      <c r="A288" s="6" t="s">
        <v>811</v>
      </c>
      <c r="B288" s="88"/>
      <c r="C288" s="89"/>
      <c r="D288" s="6" t="s">
        <v>812</v>
      </c>
      <c r="E288" s="89"/>
      <c r="F288" s="2" t="s">
        <v>20</v>
      </c>
      <c r="G288" s="6" t="s">
        <v>839</v>
      </c>
      <c r="H288" s="88"/>
      <c r="I288" s="88"/>
      <c r="J288" s="89"/>
      <c r="K288" s="6" t="s">
        <v>840</v>
      </c>
      <c r="L288" s="89"/>
      <c r="M288" s="6" t="s">
        <v>35</v>
      </c>
      <c r="N288" s="89"/>
      <c r="O288" s="3">
        <v>0</v>
      </c>
      <c r="P288" s="2">
        <v>0</v>
      </c>
      <c r="Q288" s="2">
        <v>0</v>
      </c>
      <c r="R288" s="2">
        <v>0</v>
      </c>
      <c r="S288" s="3">
        <v>0</v>
      </c>
      <c r="T288" s="3">
        <f>O288+(P288*'Total Mantenimiento Anual 2021'!$N$7)+(R288*'Total Mantenimiento Anual 2021'!$N$7)+S288</f>
        <v>0</v>
      </c>
    </row>
    <row r="289" spans="1:20" ht="14.25">
      <c r="A289" s="6" t="s">
        <v>811</v>
      </c>
      <c r="B289" s="88"/>
      <c r="C289" s="89"/>
      <c r="D289" s="6" t="s">
        <v>819</v>
      </c>
      <c r="E289" s="89"/>
      <c r="F289" s="2" t="s">
        <v>20</v>
      </c>
      <c r="G289" s="6" t="s">
        <v>841</v>
      </c>
      <c r="H289" s="88"/>
      <c r="I289" s="88"/>
      <c r="J289" s="89"/>
      <c r="K289" s="6" t="s">
        <v>842</v>
      </c>
      <c r="L289" s="89"/>
      <c r="M289" s="6" t="s">
        <v>239</v>
      </c>
      <c r="N289" s="89"/>
      <c r="O289" s="3">
        <v>0</v>
      </c>
      <c r="P289" s="2">
        <v>0</v>
      </c>
      <c r="Q289" s="2">
        <v>0</v>
      </c>
      <c r="R289" s="2">
        <v>0</v>
      </c>
      <c r="S289" s="3">
        <v>0</v>
      </c>
      <c r="T289" s="3">
        <f>O289+(P289*'Total Mantenimiento Anual 2021'!$N$7)+(R289*'Total Mantenimiento Anual 2021'!$N$7)+S289</f>
        <v>0</v>
      </c>
    </row>
    <row r="290" spans="1:20" ht="14.25">
      <c r="A290" s="6" t="s">
        <v>811</v>
      </c>
      <c r="B290" s="88"/>
      <c r="C290" s="89"/>
      <c r="D290" s="6" t="s">
        <v>812</v>
      </c>
      <c r="E290" s="89"/>
      <c r="F290" s="2" t="s">
        <v>20</v>
      </c>
      <c r="G290" s="6" t="s">
        <v>843</v>
      </c>
      <c r="H290" s="88"/>
      <c r="I290" s="88"/>
      <c r="J290" s="89"/>
      <c r="K290" s="6" t="s">
        <v>844</v>
      </c>
      <c r="L290" s="89"/>
      <c r="M290" s="6" t="s">
        <v>239</v>
      </c>
      <c r="N290" s="89"/>
      <c r="O290" s="3">
        <v>0</v>
      </c>
      <c r="P290" s="2">
        <v>0</v>
      </c>
      <c r="Q290" s="2">
        <v>0</v>
      </c>
      <c r="R290" s="2">
        <v>0</v>
      </c>
      <c r="S290" s="3">
        <v>0</v>
      </c>
      <c r="T290" s="3">
        <f>O290+(P290*'Total Mantenimiento Anual 2021'!$N$7)+(R290*'Total Mantenimiento Anual 2021'!$N$7)+S290</f>
        <v>0</v>
      </c>
    </row>
    <row r="291" spans="1:20" ht="14.25">
      <c r="A291" s="6" t="s">
        <v>811</v>
      </c>
      <c r="B291" s="88"/>
      <c r="C291" s="89"/>
      <c r="D291" s="6" t="s">
        <v>812</v>
      </c>
      <c r="E291" s="89"/>
      <c r="F291" s="2" t="s">
        <v>20</v>
      </c>
      <c r="G291" s="6" t="s">
        <v>845</v>
      </c>
      <c r="H291" s="88"/>
      <c r="I291" s="88"/>
      <c r="J291" s="89"/>
      <c r="K291" s="6" t="s">
        <v>846</v>
      </c>
      <c r="L291" s="89"/>
      <c r="M291" s="6" t="s">
        <v>239</v>
      </c>
      <c r="N291" s="89"/>
      <c r="O291" s="3">
        <v>0</v>
      </c>
      <c r="P291" s="2">
        <v>0</v>
      </c>
      <c r="Q291" s="2">
        <v>0</v>
      </c>
      <c r="R291" s="2">
        <v>0</v>
      </c>
      <c r="S291" s="3">
        <v>0</v>
      </c>
      <c r="T291" s="3">
        <f>O291+(P291*'Total Mantenimiento Anual 2021'!$N$7)+(R291*'Total Mantenimiento Anual 2021'!$N$7)+S291</f>
        <v>0</v>
      </c>
    </row>
    <row r="292" spans="1:20" ht="14.25">
      <c r="A292" s="6" t="s">
        <v>811</v>
      </c>
      <c r="B292" s="88"/>
      <c r="C292" s="89"/>
      <c r="D292" s="6" t="s">
        <v>812</v>
      </c>
      <c r="E292" s="89"/>
      <c r="F292" s="2" t="s">
        <v>20</v>
      </c>
      <c r="G292" s="6" t="s">
        <v>847</v>
      </c>
      <c r="H292" s="88"/>
      <c r="I292" s="88"/>
      <c r="J292" s="89"/>
      <c r="K292" s="6" t="s">
        <v>848</v>
      </c>
      <c r="L292" s="89"/>
      <c r="M292" s="6" t="s">
        <v>106</v>
      </c>
      <c r="N292" s="89"/>
      <c r="O292" s="3">
        <v>0</v>
      </c>
      <c r="P292" s="2">
        <v>0</v>
      </c>
      <c r="Q292" s="2">
        <v>0</v>
      </c>
      <c r="R292" s="2">
        <v>0</v>
      </c>
      <c r="S292" s="3">
        <v>0</v>
      </c>
      <c r="T292" s="3">
        <f>O292+(P292*'Total Mantenimiento Anual 2021'!$N$7)+(R292*'Total Mantenimiento Anual 2021'!$N$7)+S292</f>
        <v>0</v>
      </c>
    </row>
    <row r="293" spans="1:20" ht="14.25">
      <c r="A293" s="6" t="s">
        <v>811</v>
      </c>
      <c r="B293" s="88"/>
      <c r="C293" s="89"/>
      <c r="D293" s="6" t="s">
        <v>812</v>
      </c>
      <c r="E293" s="89"/>
      <c r="F293" s="2" t="s">
        <v>20</v>
      </c>
      <c r="G293" s="6" t="s">
        <v>849</v>
      </c>
      <c r="H293" s="88"/>
      <c r="I293" s="88"/>
      <c r="J293" s="89"/>
      <c r="K293" s="6" t="s">
        <v>850</v>
      </c>
      <c r="L293" s="89"/>
      <c r="M293" s="6" t="s">
        <v>106</v>
      </c>
      <c r="N293" s="89"/>
      <c r="O293" s="3">
        <v>0</v>
      </c>
      <c r="P293" s="2">
        <v>0</v>
      </c>
      <c r="Q293" s="2">
        <v>0</v>
      </c>
      <c r="R293" s="2">
        <v>0</v>
      </c>
      <c r="S293" s="3">
        <v>0</v>
      </c>
      <c r="T293" s="3">
        <f>O293+(P293*'Total Mantenimiento Anual 2021'!$N$7)+(R293*'Total Mantenimiento Anual 2021'!$N$7)+S293</f>
        <v>0</v>
      </c>
    </row>
    <row r="294" spans="1:20" ht="14.25">
      <c r="A294" s="6" t="s">
        <v>811</v>
      </c>
      <c r="B294" s="88"/>
      <c r="C294" s="89"/>
      <c r="D294" s="6" t="s">
        <v>812</v>
      </c>
      <c r="E294" s="89"/>
      <c r="F294" s="2" t="s">
        <v>20</v>
      </c>
      <c r="G294" s="6" t="s">
        <v>851</v>
      </c>
      <c r="H294" s="88"/>
      <c r="I294" s="88"/>
      <c r="J294" s="89"/>
      <c r="K294" s="6" t="s">
        <v>852</v>
      </c>
      <c r="L294" s="89"/>
      <c r="M294" s="6" t="s">
        <v>106</v>
      </c>
      <c r="N294" s="89"/>
      <c r="O294" s="3">
        <v>0</v>
      </c>
      <c r="P294" s="2">
        <v>0</v>
      </c>
      <c r="Q294" s="2">
        <v>0</v>
      </c>
      <c r="R294" s="2">
        <v>0</v>
      </c>
      <c r="S294" s="3">
        <v>0</v>
      </c>
      <c r="T294" s="3">
        <f>O294+(P294*'Total Mantenimiento Anual 2021'!$N$7)+(R294*'Total Mantenimiento Anual 2021'!$N$7)+S294</f>
        <v>0</v>
      </c>
    </row>
    <row r="295" spans="1:20" ht="14.25">
      <c r="A295" s="6" t="s">
        <v>811</v>
      </c>
      <c r="B295" s="88"/>
      <c r="C295" s="89"/>
      <c r="D295" s="6" t="s">
        <v>812</v>
      </c>
      <c r="E295" s="89"/>
      <c r="F295" s="2" t="s">
        <v>20</v>
      </c>
      <c r="G295" s="6" t="s">
        <v>853</v>
      </c>
      <c r="H295" s="88"/>
      <c r="I295" s="88"/>
      <c r="J295" s="89"/>
      <c r="K295" s="6" t="s">
        <v>854</v>
      </c>
      <c r="L295" s="89"/>
      <c r="M295" s="6" t="s">
        <v>106</v>
      </c>
      <c r="N295" s="89"/>
      <c r="O295" s="3">
        <v>0</v>
      </c>
      <c r="P295" s="2">
        <v>0</v>
      </c>
      <c r="Q295" s="2">
        <v>0</v>
      </c>
      <c r="R295" s="2">
        <v>0</v>
      </c>
      <c r="S295" s="3">
        <v>0</v>
      </c>
      <c r="T295" s="3">
        <f>O295+(P295*'Total Mantenimiento Anual 2021'!$N$7)+(R295*'Total Mantenimiento Anual 2021'!$N$7)+S295</f>
        <v>0</v>
      </c>
    </row>
    <row r="296" spans="1:20" ht="14.25">
      <c r="A296" s="6" t="s">
        <v>811</v>
      </c>
      <c r="B296" s="88"/>
      <c r="C296" s="89"/>
      <c r="D296" s="6" t="s">
        <v>812</v>
      </c>
      <c r="E296" s="89"/>
      <c r="F296" s="2" t="s">
        <v>20</v>
      </c>
      <c r="G296" s="6" t="s">
        <v>855</v>
      </c>
      <c r="H296" s="88"/>
      <c r="I296" s="88"/>
      <c r="J296" s="89"/>
      <c r="K296" s="6" t="s">
        <v>856</v>
      </c>
      <c r="L296" s="89"/>
      <c r="M296" s="6" t="s">
        <v>106</v>
      </c>
      <c r="N296" s="89"/>
      <c r="O296" s="3">
        <v>0</v>
      </c>
      <c r="P296" s="2">
        <v>0</v>
      </c>
      <c r="Q296" s="2">
        <v>0</v>
      </c>
      <c r="R296" s="2">
        <v>0</v>
      </c>
      <c r="S296" s="3">
        <v>0</v>
      </c>
      <c r="T296" s="3">
        <f>O296+(P296*'Total Mantenimiento Anual 2021'!$N$7)+(R296*'Total Mantenimiento Anual 2021'!$N$7)+S296</f>
        <v>0</v>
      </c>
    </row>
    <row r="297" spans="1:20" ht="14.25">
      <c r="A297" s="6" t="s">
        <v>811</v>
      </c>
      <c r="B297" s="88"/>
      <c r="C297" s="89"/>
      <c r="D297" s="6" t="s">
        <v>828</v>
      </c>
      <c r="E297" s="89"/>
      <c r="F297" s="2" t="s">
        <v>20</v>
      </c>
      <c r="G297" s="6" t="s">
        <v>857</v>
      </c>
      <c r="H297" s="88"/>
      <c r="I297" s="88"/>
      <c r="J297" s="89"/>
      <c r="K297" s="6" t="s">
        <v>858</v>
      </c>
      <c r="L297" s="89"/>
      <c r="M297" s="6" t="s">
        <v>106</v>
      </c>
      <c r="N297" s="89"/>
      <c r="O297" s="3">
        <v>0</v>
      </c>
      <c r="P297" s="2">
        <v>0</v>
      </c>
      <c r="Q297" s="2">
        <v>0</v>
      </c>
      <c r="R297" s="2">
        <v>0</v>
      </c>
      <c r="S297" s="3">
        <v>0</v>
      </c>
      <c r="T297" s="3">
        <f>O297+(P297*'Total Mantenimiento Anual 2021'!$N$7)+(R297*'Total Mantenimiento Anual 2021'!$N$7)+S297</f>
        <v>0</v>
      </c>
    </row>
    <row r="298" spans="1:20" ht="14.25">
      <c r="A298" s="6" t="s">
        <v>811</v>
      </c>
      <c r="B298" s="88"/>
      <c r="C298" s="89"/>
      <c r="D298" s="6" t="s">
        <v>828</v>
      </c>
      <c r="E298" s="89"/>
      <c r="F298" s="2" t="s">
        <v>20</v>
      </c>
      <c r="G298" s="6" t="s">
        <v>859</v>
      </c>
      <c r="H298" s="88"/>
      <c r="I298" s="88"/>
      <c r="J298" s="89"/>
      <c r="K298" s="6" t="s">
        <v>860</v>
      </c>
      <c r="L298" s="89"/>
      <c r="M298" s="6" t="s">
        <v>106</v>
      </c>
      <c r="N298" s="89"/>
      <c r="O298" s="3">
        <v>0</v>
      </c>
      <c r="P298" s="2">
        <v>0</v>
      </c>
      <c r="Q298" s="2">
        <v>0</v>
      </c>
      <c r="R298" s="2">
        <v>0</v>
      </c>
      <c r="S298" s="3">
        <v>0</v>
      </c>
      <c r="T298" s="3">
        <f>O298+(P298*'Total Mantenimiento Anual 2021'!$N$7)+(R298*'Total Mantenimiento Anual 2021'!$N$7)+S298</f>
        <v>0</v>
      </c>
    </row>
    <row r="299" spans="1:20" ht="14.25">
      <c r="A299" s="6" t="s">
        <v>861</v>
      </c>
      <c r="B299" s="88"/>
      <c r="C299" s="89"/>
      <c r="D299" s="6" t="s">
        <v>862</v>
      </c>
      <c r="E299" s="89"/>
      <c r="F299" s="2" t="s">
        <v>863</v>
      </c>
      <c r="G299" s="6" t="s">
        <v>864</v>
      </c>
      <c r="H299" s="88"/>
      <c r="I299" s="88"/>
      <c r="J299" s="89"/>
      <c r="K299" s="6" t="s">
        <v>865</v>
      </c>
      <c r="L299" s="89"/>
      <c r="M299" s="6" t="s">
        <v>23</v>
      </c>
      <c r="N299" s="89"/>
      <c r="O299" s="3">
        <v>0</v>
      </c>
      <c r="P299" s="2">
        <v>0</v>
      </c>
      <c r="Q299" s="2">
        <v>0</v>
      </c>
      <c r="R299" s="2">
        <v>0</v>
      </c>
      <c r="S299" s="3">
        <v>0</v>
      </c>
      <c r="T299" s="3">
        <f>O299+(P299*'Total Mantenimiento Anual 2021'!$N$7)+(R299*'Total Mantenimiento Anual 2021'!$N$7)+S299</f>
        <v>0</v>
      </c>
    </row>
    <row r="300" spans="1:20" ht="14.25">
      <c r="A300" s="6" t="s">
        <v>861</v>
      </c>
      <c r="B300" s="88"/>
      <c r="C300" s="89"/>
      <c r="D300" s="6" t="s">
        <v>866</v>
      </c>
      <c r="E300" s="89"/>
      <c r="F300" s="2" t="s">
        <v>863</v>
      </c>
      <c r="G300" s="6" t="s">
        <v>867</v>
      </c>
      <c r="H300" s="88"/>
      <c r="I300" s="88"/>
      <c r="J300" s="89"/>
      <c r="K300" s="6" t="s">
        <v>868</v>
      </c>
      <c r="L300" s="89"/>
      <c r="M300" s="6" t="s">
        <v>23</v>
      </c>
      <c r="N300" s="89"/>
      <c r="O300" s="3">
        <v>0</v>
      </c>
      <c r="P300" s="2">
        <v>0</v>
      </c>
      <c r="Q300" s="2">
        <v>0</v>
      </c>
      <c r="R300" s="2">
        <v>0</v>
      </c>
      <c r="S300" s="3">
        <v>0</v>
      </c>
      <c r="T300" s="3">
        <f>O300+(P300*'Total Mantenimiento Anual 2021'!$N$7)+(R300*'Total Mantenimiento Anual 2021'!$N$7)+S300</f>
        <v>0</v>
      </c>
    </row>
    <row r="301" spans="1:20" ht="14.25">
      <c r="A301" s="6" t="s">
        <v>861</v>
      </c>
      <c r="B301" s="88"/>
      <c r="C301" s="89"/>
      <c r="D301" s="6" t="s">
        <v>869</v>
      </c>
      <c r="E301" s="89"/>
      <c r="F301" s="2" t="s">
        <v>863</v>
      </c>
      <c r="G301" s="6" t="s">
        <v>870</v>
      </c>
      <c r="H301" s="88"/>
      <c r="I301" s="88"/>
      <c r="J301" s="89"/>
      <c r="K301" s="6" t="s">
        <v>871</v>
      </c>
      <c r="L301" s="89"/>
      <c r="M301" s="6" t="s">
        <v>23</v>
      </c>
      <c r="N301" s="89"/>
      <c r="O301" s="3">
        <v>0</v>
      </c>
      <c r="P301" s="2">
        <v>0</v>
      </c>
      <c r="Q301" s="2">
        <v>0</v>
      </c>
      <c r="R301" s="2">
        <v>0</v>
      </c>
      <c r="S301" s="3">
        <v>0</v>
      </c>
      <c r="T301" s="3">
        <f>O301+(P301*'Total Mantenimiento Anual 2021'!$N$7)+(R301*'Total Mantenimiento Anual 2021'!$N$7)+S301</f>
        <v>0</v>
      </c>
    </row>
    <row r="302" spans="1:20" ht="14.25">
      <c r="A302" s="6" t="s">
        <v>861</v>
      </c>
      <c r="B302" s="88"/>
      <c r="C302" s="89"/>
      <c r="D302" s="6" t="s">
        <v>872</v>
      </c>
      <c r="E302" s="89"/>
      <c r="F302" s="2" t="s">
        <v>863</v>
      </c>
      <c r="G302" s="6" t="s">
        <v>873</v>
      </c>
      <c r="H302" s="88"/>
      <c r="I302" s="88"/>
      <c r="J302" s="89"/>
      <c r="K302" s="6" t="s">
        <v>874</v>
      </c>
      <c r="L302" s="89"/>
      <c r="M302" s="6" t="s">
        <v>23</v>
      </c>
      <c r="N302" s="89"/>
      <c r="O302" s="3">
        <v>0</v>
      </c>
      <c r="P302" s="2">
        <v>0</v>
      </c>
      <c r="Q302" s="2">
        <v>0</v>
      </c>
      <c r="R302" s="2">
        <v>0</v>
      </c>
      <c r="S302" s="3">
        <v>0</v>
      </c>
      <c r="T302" s="3">
        <f>O302+(P302*'Total Mantenimiento Anual 2021'!$N$7)+(R302*'Total Mantenimiento Anual 2021'!$N$7)+S302</f>
        <v>0</v>
      </c>
    </row>
    <row r="303" spans="1:20" ht="14.25">
      <c r="A303" s="6" t="s">
        <v>861</v>
      </c>
      <c r="B303" s="88"/>
      <c r="C303" s="89"/>
      <c r="D303" s="6" t="s">
        <v>875</v>
      </c>
      <c r="E303" s="89"/>
      <c r="F303" s="2" t="s">
        <v>863</v>
      </c>
      <c r="G303" s="6" t="s">
        <v>876</v>
      </c>
      <c r="H303" s="88"/>
      <c r="I303" s="88"/>
      <c r="J303" s="89"/>
      <c r="K303" s="6" t="s">
        <v>877</v>
      </c>
      <c r="L303" s="89"/>
      <c r="M303" s="6" t="s">
        <v>23</v>
      </c>
      <c r="N303" s="89"/>
      <c r="O303" s="3">
        <v>0</v>
      </c>
      <c r="P303" s="2">
        <v>1</v>
      </c>
      <c r="Q303" s="2">
        <v>0</v>
      </c>
      <c r="R303" s="2">
        <v>0</v>
      </c>
      <c r="S303" s="3">
        <v>0</v>
      </c>
      <c r="T303" s="3">
        <f>O303+(P303*'Total Mantenimiento Anual 2021'!$N$7)+(R303*'Total Mantenimiento Anual 2021'!$N$7)+S303</f>
        <v>9259.2592592592591</v>
      </c>
    </row>
    <row r="304" spans="1:20" ht="14.25">
      <c r="A304" s="6" t="s">
        <v>861</v>
      </c>
      <c r="B304" s="88"/>
      <c r="C304" s="89"/>
      <c r="D304" s="6" t="s">
        <v>875</v>
      </c>
      <c r="E304" s="89"/>
      <c r="F304" s="2" t="s">
        <v>863</v>
      </c>
      <c r="G304" s="6" t="s">
        <v>878</v>
      </c>
      <c r="H304" s="88"/>
      <c r="I304" s="88"/>
      <c r="J304" s="89"/>
      <c r="K304" s="6" t="s">
        <v>879</v>
      </c>
      <c r="L304" s="89"/>
      <c r="M304" s="6" t="s">
        <v>23</v>
      </c>
      <c r="N304" s="89"/>
      <c r="O304" s="3">
        <v>0</v>
      </c>
      <c r="P304" s="2">
        <v>0</v>
      </c>
      <c r="Q304" s="2">
        <v>0</v>
      </c>
      <c r="R304" s="2">
        <v>0</v>
      </c>
      <c r="S304" s="3">
        <v>0</v>
      </c>
      <c r="T304" s="3">
        <f>O304+(P304*'Total Mantenimiento Anual 2021'!$N$7)+(R304*'Total Mantenimiento Anual 2021'!$N$7)+S304</f>
        <v>0</v>
      </c>
    </row>
    <row r="305" spans="1:20" ht="14.25">
      <c r="A305" s="6" t="s">
        <v>861</v>
      </c>
      <c r="B305" s="88"/>
      <c r="C305" s="89"/>
      <c r="D305" s="6" t="s">
        <v>875</v>
      </c>
      <c r="E305" s="89"/>
      <c r="F305" s="2" t="s">
        <v>863</v>
      </c>
      <c r="G305" s="6" t="s">
        <v>880</v>
      </c>
      <c r="H305" s="88"/>
      <c r="I305" s="88"/>
      <c r="J305" s="89"/>
      <c r="K305" s="6" t="s">
        <v>881</v>
      </c>
      <c r="L305" s="89"/>
      <c r="M305" s="6" t="s">
        <v>23</v>
      </c>
      <c r="N305" s="89"/>
      <c r="O305" s="3">
        <v>0</v>
      </c>
      <c r="P305" s="2">
        <v>0</v>
      </c>
      <c r="Q305" s="2">
        <v>0</v>
      </c>
      <c r="R305" s="2">
        <v>0</v>
      </c>
      <c r="S305" s="3">
        <v>0</v>
      </c>
      <c r="T305" s="3">
        <f>O305+(P305*'Total Mantenimiento Anual 2021'!$N$7)+(R305*'Total Mantenimiento Anual 2021'!$N$7)+S305</f>
        <v>0</v>
      </c>
    </row>
    <row r="306" spans="1:20" ht="14.25">
      <c r="A306" s="6" t="s">
        <v>861</v>
      </c>
      <c r="B306" s="88"/>
      <c r="C306" s="89"/>
      <c r="D306" s="6" t="s">
        <v>882</v>
      </c>
      <c r="E306" s="89"/>
      <c r="F306" s="2" t="s">
        <v>883</v>
      </c>
      <c r="G306" s="6" t="s">
        <v>884</v>
      </c>
      <c r="H306" s="88"/>
      <c r="I306" s="88"/>
      <c r="J306" s="89"/>
      <c r="K306" s="6" t="s">
        <v>885</v>
      </c>
      <c r="L306" s="89"/>
      <c r="M306" s="6" t="s">
        <v>23</v>
      </c>
      <c r="N306" s="89"/>
      <c r="O306" s="3">
        <v>0</v>
      </c>
      <c r="P306" s="2">
        <v>0</v>
      </c>
      <c r="Q306" s="2">
        <v>0</v>
      </c>
      <c r="R306" s="2">
        <v>0</v>
      </c>
      <c r="S306" s="3">
        <v>0</v>
      </c>
      <c r="T306" s="3">
        <f>O306+(P306*'Total Mantenimiento Anual 2021'!$N$7)+(R306*'Total Mantenimiento Anual 2021'!$N$7)+S306</f>
        <v>0</v>
      </c>
    </row>
    <row r="307" spans="1:20" ht="14.25">
      <c r="A307" s="6" t="s">
        <v>861</v>
      </c>
      <c r="B307" s="88"/>
      <c r="C307" s="89"/>
      <c r="D307" s="6" t="s">
        <v>886</v>
      </c>
      <c r="E307" s="89"/>
      <c r="F307" s="2" t="s">
        <v>887</v>
      </c>
      <c r="G307" s="6" t="s">
        <v>888</v>
      </c>
      <c r="H307" s="88"/>
      <c r="I307" s="88"/>
      <c r="J307" s="89"/>
      <c r="K307" s="6" t="s">
        <v>889</v>
      </c>
      <c r="L307" s="89"/>
      <c r="M307" s="6" t="s">
        <v>239</v>
      </c>
      <c r="N307" s="89"/>
      <c r="O307" s="3">
        <v>0</v>
      </c>
      <c r="P307" s="2">
        <v>0</v>
      </c>
      <c r="Q307" s="2">
        <v>0</v>
      </c>
      <c r="R307" s="2">
        <v>0</v>
      </c>
      <c r="S307" s="3">
        <v>0</v>
      </c>
      <c r="T307" s="3">
        <f>O307+(P307*'Total Mantenimiento Anual 2021'!$N$7)+(R307*'Total Mantenimiento Anual 2021'!$N$7)+S307</f>
        <v>0</v>
      </c>
    </row>
    <row r="308" spans="1:20" ht="14.25">
      <c r="A308" s="6" t="s">
        <v>861</v>
      </c>
      <c r="B308" s="88"/>
      <c r="C308" s="89"/>
      <c r="D308" s="6" t="s">
        <v>886</v>
      </c>
      <c r="E308" s="89"/>
      <c r="F308" s="2" t="s">
        <v>887</v>
      </c>
      <c r="G308" s="6" t="s">
        <v>890</v>
      </c>
      <c r="H308" s="88"/>
      <c r="I308" s="88"/>
      <c r="J308" s="89"/>
      <c r="K308" s="6" t="s">
        <v>891</v>
      </c>
      <c r="L308" s="89"/>
      <c r="M308" s="6" t="s">
        <v>239</v>
      </c>
      <c r="N308" s="89"/>
      <c r="O308" s="3">
        <v>0</v>
      </c>
      <c r="P308" s="2">
        <v>0</v>
      </c>
      <c r="Q308" s="2">
        <v>0</v>
      </c>
      <c r="R308" s="2">
        <v>0</v>
      </c>
      <c r="S308" s="3">
        <v>0</v>
      </c>
      <c r="T308" s="3">
        <f>O308+(P308*'Total Mantenimiento Anual 2021'!$N$7)+(R308*'Total Mantenimiento Anual 2021'!$N$7)+S308</f>
        <v>0</v>
      </c>
    </row>
    <row r="309" spans="1:20" ht="14.25">
      <c r="A309" s="6" t="s">
        <v>861</v>
      </c>
      <c r="B309" s="88"/>
      <c r="C309" s="89"/>
      <c r="D309" s="6" t="s">
        <v>882</v>
      </c>
      <c r="E309" s="89"/>
      <c r="F309" s="2" t="s">
        <v>883</v>
      </c>
      <c r="G309" s="6" t="s">
        <v>892</v>
      </c>
      <c r="H309" s="88"/>
      <c r="I309" s="88"/>
      <c r="J309" s="89"/>
      <c r="K309" s="6" t="s">
        <v>893</v>
      </c>
      <c r="L309" s="89"/>
      <c r="M309" s="6" t="s">
        <v>239</v>
      </c>
      <c r="N309" s="89"/>
      <c r="O309" s="3">
        <v>0</v>
      </c>
      <c r="P309" s="2">
        <v>0</v>
      </c>
      <c r="Q309" s="2">
        <v>0</v>
      </c>
      <c r="R309" s="2">
        <v>0</v>
      </c>
      <c r="S309" s="3">
        <v>0</v>
      </c>
      <c r="T309" s="3">
        <f>O309+(P309*'Total Mantenimiento Anual 2021'!$N$7)+(R309*'Total Mantenimiento Anual 2021'!$N$7)+S309</f>
        <v>0</v>
      </c>
    </row>
    <row r="310" spans="1:20" ht="14.25">
      <c r="A310" s="6" t="s">
        <v>861</v>
      </c>
      <c r="B310" s="88"/>
      <c r="C310" s="89"/>
      <c r="D310" s="6" t="s">
        <v>869</v>
      </c>
      <c r="E310" s="89"/>
      <c r="F310" s="2" t="s">
        <v>863</v>
      </c>
      <c r="G310" s="6" t="s">
        <v>894</v>
      </c>
      <c r="H310" s="88"/>
      <c r="I310" s="88"/>
      <c r="J310" s="89"/>
      <c r="K310" s="6" t="s">
        <v>895</v>
      </c>
      <c r="L310" s="89"/>
      <c r="M310" s="6" t="s">
        <v>896</v>
      </c>
      <c r="N310" s="89"/>
      <c r="O310" s="3">
        <v>0</v>
      </c>
      <c r="P310" s="2">
        <v>0</v>
      </c>
      <c r="Q310" s="2">
        <v>0</v>
      </c>
      <c r="R310" s="2">
        <v>0</v>
      </c>
      <c r="S310" s="3">
        <v>0</v>
      </c>
      <c r="T310" s="3">
        <f>O310+(P310*'Total Mantenimiento Anual 2021'!$N$7)+(R310*'Total Mantenimiento Anual 2021'!$N$7)+S310</f>
        <v>0</v>
      </c>
    </row>
    <row r="311" spans="1:20" ht="14.25">
      <c r="A311" s="6" t="s">
        <v>861</v>
      </c>
      <c r="B311" s="88"/>
      <c r="C311" s="89"/>
      <c r="D311" s="6" t="s">
        <v>897</v>
      </c>
      <c r="E311" s="89"/>
      <c r="F311" s="2" t="s">
        <v>863</v>
      </c>
      <c r="G311" s="6" t="s">
        <v>898</v>
      </c>
      <c r="H311" s="88"/>
      <c r="I311" s="88"/>
      <c r="J311" s="89"/>
      <c r="K311" s="6" t="s">
        <v>899</v>
      </c>
      <c r="L311" s="89"/>
      <c r="M311" s="6" t="s">
        <v>106</v>
      </c>
      <c r="N311" s="89"/>
      <c r="O311" s="3">
        <v>0</v>
      </c>
      <c r="P311" s="2">
        <v>0</v>
      </c>
      <c r="Q311" s="2">
        <v>0</v>
      </c>
      <c r="R311" s="2">
        <v>0</v>
      </c>
      <c r="S311" s="3">
        <v>0</v>
      </c>
      <c r="T311" s="3">
        <f>O311+(P311*'Total Mantenimiento Anual 2021'!$N$7)+(R311*'Total Mantenimiento Anual 2021'!$N$7)+S311</f>
        <v>0</v>
      </c>
    </row>
    <row r="312" spans="1:20" ht="14.25">
      <c r="A312" s="6" t="s">
        <v>861</v>
      </c>
      <c r="B312" s="88"/>
      <c r="C312" s="89"/>
      <c r="D312" s="6" t="s">
        <v>897</v>
      </c>
      <c r="E312" s="89"/>
      <c r="F312" s="2" t="s">
        <v>900</v>
      </c>
      <c r="G312" s="6" t="s">
        <v>901</v>
      </c>
      <c r="H312" s="88"/>
      <c r="I312" s="88"/>
      <c r="J312" s="89"/>
      <c r="K312" s="6" t="s">
        <v>902</v>
      </c>
      <c r="L312" s="89"/>
      <c r="M312" s="6" t="s">
        <v>106</v>
      </c>
      <c r="N312" s="89"/>
      <c r="O312" s="3">
        <v>0</v>
      </c>
      <c r="P312" s="2">
        <v>0</v>
      </c>
      <c r="Q312" s="2">
        <v>0</v>
      </c>
      <c r="R312" s="2">
        <v>0</v>
      </c>
      <c r="S312" s="3">
        <v>0</v>
      </c>
      <c r="T312" s="3">
        <f>O312+(P312*'Total Mantenimiento Anual 2021'!$N$7)+(R312*'Total Mantenimiento Anual 2021'!$N$7)+S312</f>
        <v>0</v>
      </c>
    </row>
    <row r="313" spans="1:20" ht="14.25">
      <c r="A313" s="6" t="s">
        <v>903</v>
      </c>
      <c r="B313" s="88"/>
      <c r="C313" s="89"/>
      <c r="D313" s="6" t="s">
        <v>904</v>
      </c>
      <c r="E313" s="89"/>
      <c r="F313" s="2" t="s">
        <v>905</v>
      </c>
      <c r="G313" s="6" t="s">
        <v>906</v>
      </c>
      <c r="H313" s="88"/>
      <c r="I313" s="88"/>
      <c r="J313" s="89"/>
      <c r="K313" s="6" t="s">
        <v>907</v>
      </c>
      <c r="L313" s="89"/>
      <c r="M313" s="6" t="s">
        <v>23</v>
      </c>
      <c r="N313" s="89"/>
      <c r="O313" s="3">
        <v>0</v>
      </c>
      <c r="P313" s="2">
        <v>0</v>
      </c>
      <c r="Q313" s="2">
        <v>0</v>
      </c>
      <c r="R313" s="2">
        <v>0</v>
      </c>
      <c r="S313" s="3">
        <v>0</v>
      </c>
      <c r="T313" s="3">
        <f>O313+(P313*'Total Mantenimiento Anual 2021'!$N$7)+(R313*'Total Mantenimiento Anual 2021'!$N$7)+S313</f>
        <v>0</v>
      </c>
    </row>
    <row r="314" spans="1:20" ht="14.25">
      <c r="A314" s="6" t="s">
        <v>903</v>
      </c>
      <c r="B314" s="88"/>
      <c r="C314" s="89"/>
      <c r="D314" s="6" t="s">
        <v>904</v>
      </c>
      <c r="E314" s="89"/>
      <c r="F314" s="2" t="s">
        <v>905</v>
      </c>
      <c r="G314" s="6" t="s">
        <v>908</v>
      </c>
      <c r="H314" s="88"/>
      <c r="I314" s="88"/>
      <c r="J314" s="89"/>
      <c r="K314" s="6" t="s">
        <v>909</v>
      </c>
      <c r="L314" s="89"/>
      <c r="M314" s="6" t="s">
        <v>106</v>
      </c>
      <c r="N314" s="89"/>
      <c r="O314" s="3">
        <v>0</v>
      </c>
      <c r="P314" s="2">
        <v>0</v>
      </c>
      <c r="Q314" s="2">
        <v>0</v>
      </c>
      <c r="R314" s="2">
        <v>0</v>
      </c>
      <c r="S314" s="3">
        <v>0</v>
      </c>
      <c r="T314" s="3">
        <f>O314+(P314*'Total Mantenimiento Anual 2021'!$N$7)+(R314*'Total Mantenimiento Anual 2021'!$N$7)+S314</f>
        <v>0</v>
      </c>
    </row>
    <row r="315" spans="1:20" ht="14.25">
      <c r="A315" s="6" t="s">
        <v>903</v>
      </c>
      <c r="B315" s="88"/>
      <c r="C315" s="89"/>
      <c r="D315" s="6" t="s">
        <v>904</v>
      </c>
      <c r="E315" s="89"/>
      <c r="F315" s="2" t="s">
        <v>905</v>
      </c>
      <c r="G315" s="6" t="s">
        <v>910</v>
      </c>
      <c r="H315" s="88"/>
      <c r="I315" s="88"/>
      <c r="J315" s="89"/>
      <c r="K315" s="6" t="s">
        <v>911</v>
      </c>
      <c r="L315" s="89"/>
      <c r="M315" s="6" t="s">
        <v>106</v>
      </c>
      <c r="N315" s="89"/>
      <c r="O315" s="3">
        <v>0</v>
      </c>
      <c r="P315" s="2">
        <v>0</v>
      </c>
      <c r="Q315" s="2">
        <v>0</v>
      </c>
      <c r="R315" s="2">
        <v>0</v>
      </c>
      <c r="S315" s="3">
        <v>0</v>
      </c>
      <c r="T315" s="3">
        <f>O315+(P315*'Total Mantenimiento Anual 2021'!$N$7)+(R315*'Total Mantenimiento Anual 2021'!$N$7)+S315</f>
        <v>0</v>
      </c>
    </row>
    <row r="316" spans="1:20" ht="14.25">
      <c r="A316" s="6" t="s">
        <v>912</v>
      </c>
      <c r="B316" s="88"/>
      <c r="C316" s="89"/>
      <c r="D316" s="6" t="s">
        <v>913</v>
      </c>
      <c r="E316" s="89"/>
      <c r="F316" s="2" t="s">
        <v>914</v>
      </c>
      <c r="G316" s="6" t="s">
        <v>915</v>
      </c>
      <c r="H316" s="88"/>
      <c r="I316" s="88"/>
      <c r="J316" s="89"/>
      <c r="K316" s="6" t="s">
        <v>916</v>
      </c>
      <c r="L316" s="89"/>
      <c r="M316" s="6" t="s">
        <v>23</v>
      </c>
      <c r="N316" s="89"/>
      <c r="O316" s="3">
        <v>0</v>
      </c>
      <c r="P316" s="2">
        <v>0</v>
      </c>
      <c r="Q316" s="2">
        <v>0</v>
      </c>
      <c r="R316" s="2">
        <v>0</v>
      </c>
      <c r="S316" s="3">
        <v>0</v>
      </c>
      <c r="T316" s="3">
        <f>O316+(P316*'Total Mantenimiento Anual 2021'!$N$7)+(R316*'Total Mantenimiento Anual 2021'!$N$7)+S316</f>
        <v>0</v>
      </c>
    </row>
    <row r="317" spans="1:20" ht="14.25">
      <c r="A317" s="6" t="s">
        <v>917</v>
      </c>
      <c r="B317" s="88"/>
      <c r="C317" s="89"/>
      <c r="D317" s="6" t="s">
        <v>918</v>
      </c>
      <c r="E317" s="89"/>
      <c r="F317" s="2" t="s">
        <v>919</v>
      </c>
      <c r="G317" s="6" t="s">
        <v>920</v>
      </c>
      <c r="H317" s="88"/>
      <c r="I317" s="88"/>
      <c r="J317" s="89"/>
      <c r="K317" s="6" t="s">
        <v>921</v>
      </c>
      <c r="L317" s="89"/>
      <c r="M317" s="6" t="s">
        <v>118</v>
      </c>
      <c r="N317" s="89"/>
      <c r="O317" s="3">
        <v>0</v>
      </c>
      <c r="P317" s="2">
        <v>0</v>
      </c>
      <c r="Q317" s="2">
        <v>0</v>
      </c>
      <c r="R317" s="2">
        <v>0</v>
      </c>
      <c r="S317" s="3">
        <v>0</v>
      </c>
      <c r="T317" s="3">
        <f>O317+(P317*'Total Mantenimiento Anual 2021'!$N$7)+(R317*'Total Mantenimiento Anual 2021'!$N$7)+S317</f>
        <v>0</v>
      </c>
    </row>
    <row r="318" spans="1:20" ht="14.25">
      <c r="A318" s="6" t="s">
        <v>917</v>
      </c>
      <c r="B318" s="88"/>
      <c r="C318" s="89"/>
      <c r="D318" s="6" t="s">
        <v>918</v>
      </c>
      <c r="E318" s="89"/>
      <c r="F318" s="2" t="s">
        <v>919</v>
      </c>
      <c r="G318" s="6" t="s">
        <v>922</v>
      </c>
      <c r="H318" s="88"/>
      <c r="I318" s="88"/>
      <c r="J318" s="89"/>
      <c r="K318" s="6" t="s">
        <v>923</v>
      </c>
      <c r="L318" s="89"/>
      <c r="M318" s="6" t="s">
        <v>118</v>
      </c>
      <c r="N318" s="89"/>
      <c r="O318" s="3">
        <v>0</v>
      </c>
      <c r="P318" s="2">
        <v>0</v>
      </c>
      <c r="Q318" s="2">
        <v>0</v>
      </c>
      <c r="R318" s="2">
        <v>0</v>
      </c>
      <c r="S318" s="3">
        <v>0</v>
      </c>
      <c r="T318" s="3">
        <f>O318+(P318*'Total Mantenimiento Anual 2021'!$N$7)+(R318*'Total Mantenimiento Anual 2021'!$N$7)+S318</f>
        <v>0</v>
      </c>
    </row>
    <row r="319" spans="1:20" ht="14.25">
      <c r="A319" s="6" t="s">
        <v>917</v>
      </c>
      <c r="B319" s="88"/>
      <c r="C319" s="89"/>
      <c r="D319" s="6" t="s">
        <v>918</v>
      </c>
      <c r="E319" s="89"/>
      <c r="F319" s="2" t="s">
        <v>919</v>
      </c>
      <c r="G319" s="6" t="s">
        <v>924</v>
      </c>
      <c r="H319" s="88"/>
      <c r="I319" s="88"/>
      <c r="J319" s="89"/>
      <c r="K319" s="6" t="s">
        <v>925</v>
      </c>
      <c r="L319" s="89"/>
      <c r="M319" s="6" t="s">
        <v>118</v>
      </c>
      <c r="N319" s="89"/>
      <c r="O319" s="3">
        <v>0</v>
      </c>
      <c r="P319" s="2">
        <v>0</v>
      </c>
      <c r="Q319" s="2">
        <v>0</v>
      </c>
      <c r="R319" s="2">
        <v>0</v>
      </c>
      <c r="S319" s="3">
        <v>0</v>
      </c>
      <c r="T319" s="3">
        <f>O319+(P319*'Total Mantenimiento Anual 2021'!$N$7)+(R319*'Total Mantenimiento Anual 2021'!$N$7)+S319</f>
        <v>0</v>
      </c>
    </row>
    <row r="320" spans="1:20" ht="14.25">
      <c r="A320" s="6" t="s">
        <v>926</v>
      </c>
      <c r="B320" s="88"/>
      <c r="C320" s="89"/>
      <c r="D320" s="6" t="s">
        <v>927</v>
      </c>
      <c r="E320" s="89"/>
      <c r="F320" s="2" t="s">
        <v>928</v>
      </c>
      <c r="G320" s="6" t="s">
        <v>929</v>
      </c>
      <c r="H320" s="88"/>
      <c r="I320" s="88"/>
      <c r="J320" s="89"/>
      <c r="K320" s="6" t="s">
        <v>930</v>
      </c>
      <c r="L320" s="89"/>
      <c r="M320" s="6" t="s">
        <v>23</v>
      </c>
      <c r="N320" s="89"/>
      <c r="O320" s="3">
        <v>0</v>
      </c>
      <c r="P320" s="2">
        <v>0</v>
      </c>
      <c r="Q320" s="2">
        <v>0</v>
      </c>
      <c r="R320" s="2">
        <v>0</v>
      </c>
      <c r="S320" s="3">
        <v>0</v>
      </c>
      <c r="T320" s="3">
        <f>O320+(P320*'Total Mantenimiento Anual 2021'!$N$7)+(R320*'Total Mantenimiento Anual 2021'!$N$7)+S320</f>
        <v>0</v>
      </c>
    </row>
    <row r="321" spans="1:20" ht="14.25">
      <c r="A321" s="6" t="s">
        <v>931</v>
      </c>
      <c r="B321" s="88"/>
      <c r="C321" s="89"/>
      <c r="D321" s="6" t="s">
        <v>932</v>
      </c>
      <c r="E321" s="89"/>
      <c r="F321" s="2" t="s">
        <v>933</v>
      </c>
      <c r="G321" s="6" t="s">
        <v>934</v>
      </c>
      <c r="H321" s="88"/>
      <c r="I321" s="88"/>
      <c r="J321" s="89"/>
      <c r="K321" s="6" t="s">
        <v>935</v>
      </c>
      <c r="L321" s="89"/>
      <c r="M321" s="6" t="s">
        <v>35</v>
      </c>
      <c r="N321" s="89"/>
      <c r="O321" s="3">
        <v>0</v>
      </c>
      <c r="P321" s="2">
        <v>0</v>
      </c>
      <c r="Q321" s="2">
        <v>0</v>
      </c>
      <c r="R321" s="2">
        <v>0</v>
      </c>
      <c r="S321" s="3">
        <v>0</v>
      </c>
      <c r="T321" s="3">
        <f>O321+(P321*'Total Mantenimiento Anual 2021'!$N$7)+(R321*'Total Mantenimiento Anual 2021'!$N$7)+S321</f>
        <v>0</v>
      </c>
    </row>
    <row r="322" spans="1:20" ht="14.25">
      <c r="A322" s="6" t="s">
        <v>931</v>
      </c>
      <c r="B322" s="88"/>
      <c r="C322" s="89"/>
      <c r="D322" s="6" t="s">
        <v>936</v>
      </c>
      <c r="E322" s="89"/>
      <c r="F322" s="2" t="s">
        <v>937</v>
      </c>
      <c r="G322" s="6" t="s">
        <v>938</v>
      </c>
      <c r="H322" s="88"/>
      <c r="I322" s="88"/>
      <c r="J322" s="89"/>
      <c r="K322" s="6" t="s">
        <v>117</v>
      </c>
      <c r="L322" s="89"/>
      <c r="M322" s="6" t="s">
        <v>302</v>
      </c>
      <c r="N322" s="89"/>
      <c r="O322" s="3">
        <v>0</v>
      </c>
      <c r="P322" s="2">
        <v>0</v>
      </c>
      <c r="Q322" s="2">
        <v>0</v>
      </c>
      <c r="R322" s="2">
        <v>0</v>
      </c>
      <c r="S322" s="3">
        <v>0</v>
      </c>
      <c r="T322" s="3">
        <f>O322+(P322*'Total Mantenimiento Anual 2021'!$N$7)+(R322*'Total Mantenimiento Anual 2021'!$N$7)+S322</f>
        <v>0</v>
      </c>
    </row>
    <row r="323" spans="1:20" ht="14.25">
      <c r="A323" s="6" t="s">
        <v>939</v>
      </c>
      <c r="B323" s="88"/>
      <c r="C323" s="89"/>
      <c r="D323" s="6" t="s">
        <v>940</v>
      </c>
      <c r="E323" s="89"/>
      <c r="F323" s="2" t="s">
        <v>246</v>
      </c>
      <c r="G323" s="6" t="s">
        <v>941</v>
      </c>
      <c r="H323" s="88"/>
      <c r="I323" s="88"/>
      <c r="J323" s="89"/>
      <c r="K323" s="6" t="s">
        <v>942</v>
      </c>
      <c r="L323" s="89"/>
      <c r="M323" s="6" t="s">
        <v>138</v>
      </c>
      <c r="N323" s="89"/>
      <c r="O323" s="3">
        <v>0</v>
      </c>
      <c r="P323" s="2">
        <v>0</v>
      </c>
      <c r="Q323" s="2">
        <v>0</v>
      </c>
      <c r="R323" s="2">
        <v>0</v>
      </c>
      <c r="S323" s="3">
        <v>0</v>
      </c>
      <c r="T323" s="3">
        <f>O323+(P323*'Total Mantenimiento Anual 2021'!$N$7)+(R323*'Total Mantenimiento Anual 2021'!$N$7)+S323</f>
        <v>0</v>
      </c>
    </row>
    <row r="324" spans="1:20" ht="14.25">
      <c r="A324" s="6" t="s">
        <v>943</v>
      </c>
      <c r="B324" s="88"/>
      <c r="C324" s="89"/>
      <c r="D324" s="6" t="s">
        <v>944</v>
      </c>
      <c r="E324" s="89"/>
      <c r="F324" s="2" t="s">
        <v>945</v>
      </c>
      <c r="G324" s="6" t="s">
        <v>946</v>
      </c>
      <c r="H324" s="88"/>
      <c r="I324" s="88"/>
      <c r="J324" s="89"/>
      <c r="K324" s="6" t="s">
        <v>947</v>
      </c>
      <c r="L324" s="89"/>
      <c r="M324" s="6" t="s">
        <v>516</v>
      </c>
      <c r="N324" s="89"/>
      <c r="O324" s="3">
        <v>0</v>
      </c>
      <c r="P324" s="2">
        <v>0</v>
      </c>
      <c r="Q324" s="2">
        <v>0</v>
      </c>
      <c r="R324" s="2">
        <v>0</v>
      </c>
      <c r="S324" s="3">
        <v>0</v>
      </c>
      <c r="T324" s="3">
        <f>O324+(P324*'Total Mantenimiento Anual 2021'!$N$7)+(R324*'Total Mantenimiento Anual 2021'!$N$7)+S324</f>
        <v>0</v>
      </c>
    </row>
    <row r="325" spans="1:20" ht="14.25">
      <c r="A325" s="6" t="s">
        <v>943</v>
      </c>
      <c r="B325" s="88"/>
      <c r="C325" s="89"/>
      <c r="D325" s="6" t="s">
        <v>948</v>
      </c>
      <c r="E325" s="89"/>
      <c r="F325" s="2" t="s">
        <v>246</v>
      </c>
      <c r="G325" s="6" t="s">
        <v>949</v>
      </c>
      <c r="H325" s="88"/>
      <c r="I325" s="88"/>
      <c r="J325" s="89"/>
      <c r="K325" s="6" t="s">
        <v>258</v>
      </c>
      <c r="L325" s="89"/>
      <c r="M325" s="6" t="s">
        <v>23</v>
      </c>
      <c r="N325" s="89"/>
      <c r="O325" s="3">
        <v>0</v>
      </c>
      <c r="P325" s="2">
        <v>0</v>
      </c>
      <c r="Q325" s="2">
        <v>0</v>
      </c>
      <c r="R325" s="2">
        <v>0</v>
      </c>
      <c r="S325" s="3">
        <v>0</v>
      </c>
      <c r="T325" s="3">
        <f>O325+(P325*'Total Mantenimiento Anual 2021'!$N$7)+(R325*'Total Mantenimiento Anual 2021'!$N$7)+S325</f>
        <v>0</v>
      </c>
    </row>
    <row r="326" spans="1:20" ht="14.25">
      <c r="A326" s="6" t="s">
        <v>943</v>
      </c>
      <c r="B326" s="88"/>
      <c r="C326" s="89"/>
      <c r="D326" s="6" t="s">
        <v>948</v>
      </c>
      <c r="E326" s="89"/>
      <c r="F326" s="2" t="s">
        <v>246</v>
      </c>
      <c r="G326" s="6" t="s">
        <v>950</v>
      </c>
      <c r="H326" s="88"/>
      <c r="I326" s="88"/>
      <c r="J326" s="89"/>
      <c r="K326" s="6" t="s">
        <v>951</v>
      </c>
      <c r="L326" s="89"/>
      <c r="M326" s="6" t="s">
        <v>23</v>
      </c>
      <c r="N326" s="89"/>
      <c r="O326" s="3">
        <v>0</v>
      </c>
      <c r="P326" s="2">
        <v>0</v>
      </c>
      <c r="Q326" s="2">
        <v>0</v>
      </c>
      <c r="R326" s="2">
        <v>0</v>
      </c>
      <c r="S326" s="3">
        <v>0</v>
      </c>
      <c r="T326" s="3">
        <f>O326+(P326*'Total Mantenimiento Anual 2021'!$N$7)+(R326*'Total Mantenimiento Anual 2021'!$N$7)+S326</f>
        <v>0</v>
      </c>
    </row>
    <row r="327" spans="1:20" ht="14.25">
      <c r="A327" s="6" t="s">
        <v>943</v>
      </c>
      <c r="B327" s="88"/>
      <c r="C327" s="89"/>
      <c r="D327" s="6" t="s">
        <v>952</v>
      </c>
      <c r="E327" s="89"/>
      <c r="F327" s="2" t="s">
        <v>246</v>
      </c>
      <c r="G327" s="6" t="s">
        <v>953</v>
      </c>
      <c r="H327" s="88"/>
      <c r="I327" s="88"/>
      <c r="J327" s="89"/>
      <c r="K327" s="6" t="s">
        <v>954</v>
      </c>
      <c r="L327" s="89"/>
      <c r="M327" s="6" t="s">
        <v>23</v>
      </c>
      <c r="N327" s="89"/>
      <c r="O327" s="3">
        <v>0</v>
      </c>
      <c r="P327" s="2">
        <v>1</v>
      </c>
      <c r="Q327" s="2">
        <v>0</v>
      </c>
      <c r="R327" s="2">
        <v>0</v>
      </c>
      <c r="S327" s="3">
        <v>0</v>
      </c>
      <c r="T327" s="3">
        <f>O327+(P327*'Total Mantenimiento Anual 2021'!$N$7)+(R327*'Total Mantenimiento Anual 2021'!$N$7)+S327</f>
        <v>9259.2592592592591</v>
      </c>
    </row>
    <row r="328" spans="1:20" ht="14.25">
      <c r="A328" s="6" t="s">
        <v>943</v>
      </c>
      <c r="B328" s="88"/>
      <c r="C328" s="89"/>
      <c r="D328" s="6" t="s">
        <v>952</v>
      </c>
      <c r="E328" s="89"/>
      <c r="F328" s="2" t="s">
        <v>246</v>
      </c>
      <c r="G328" s="6" t="s">
        <v>955</v>
      </c>
      <c r="H328" s="88"/>
      <c r="I328" s="88"/>
      <c r="J328" s="89"/>
      <c r="K328" s="6" t="s">
        <v>956</v>
      </c>
      <c r="L328" s="89"/>
      <c r="M328" s="6" t="s">
        <v>23</v>
      </c>
      <c r="N328" s="89"/>
      <c r="O328" s="3">
        <v>0</v>
      </c>
      <c r="P328" s="2">
        <v>0</v>
      </c>
      <c r="Q328" s="2">
        <v>0</v>
      </c>
      <c r="R328" s="2">
        <v>0</v>
      </c>
      <c r="S328" s="3">
        <v>0</v>
      </c>
      <c r="T328" s="3">
        <f>O328+(P328*'Total Mantenimiento Anual 2021'!$N$7)+(R328*'Total Mantenimiento Anual 2021'!$N$7)+S328</f>
        <v>0</v>
      </c>
    </row>
    <row r="329" spans="1:20" ht="14.25">
      <c r="A329" s="6" t="s">
        <v>943</v>
      </c>
      <c r="B329" s="88"/>
      <c r="C329" s="89"/>
      <c r="D329" s="6" t="s">
        <v>957</v>
      </c>
      <c r="E329" s="89"/>
      <c r="F329" s="2" t="s">
        <v>782</v>
      </c>
      <c r="G329" s="6" t="s">
        <v>958</v>
      </c>
      <c r="H329" s="88"/>
      <c r="I329" s="88"/>
      <c r="J329" s="89"/>
      <c r="K329" s="6" t="s">
        <v>959</v>
      </c>
      <c r="L329" s="89"/>
      <c r="M329" s="6" t="s">
        <v>23</v>
      </c>
      <c r="N329" s="89"/>
      <c r="O329" s="3">
        <v>0</v>
      </c>
      <c r="P329" s="2">
        <v>0</v>
      </c>
      <c r="Q329" s="2">
        <v>1</v>
      </c>
      <c r="R329" s="2">
        <v>3</v>
      </c>
      <c r="S329" s="3">
        <v>0</v>
      </c>
      <c r="T329" s="3">
        <f>O329+(P329*'Total Mantenimiento Anual 2021'!$N$7)+(R329*'Total Mantenimiento Anual 2021'!$N$7)+S329</f>
        <v>27777.777777777777</v>
      </c>
    </row>
    <row r="330" spans="1:20" ht="14.25">
      <c r="A330" s="6" t="s">
        <v>943</v>
      </c>
      <c r="B330" s="88"/>
      <c r="C330" s="89"/>
      <c r="D330" s="6" t="s">
        <v>960</v>
      </c>
      <c r="E330" s="89"/>
      <c r="F330" s="2" t="s">
        <v>961</v>
      </c>
      <c r="G330" s="6" t="s">
        <v>962</v>
      </c>
      <c r="H330" s="88"/>
      <c r="I330" s="88"/>
      <c r="J330" s="89"/>
      <c r="K330" s="6" t="s">
        <v>963</v>
      </c>
      <c r="L330" s="89"/>
      <c r="M330" s="6" t="s">
        <v>23</v>
      </c>
      <c r="N330" s="89"/>
      <c r="O330" s="3">
        <v>0</v>
      </c>
      <c r="P330" s="2">
        <v>0</v>
      </c>
      <c r="Q330" s="2">
        <v>1</v>
      </c>
      <c r="R330" s="2">
        <v>1</v>
      </c>
      <c r="S330" s="3">
        <v>0</v>
      </c>
      <c r="T330" s="3">
        <f>O330+(P330*'Total Mantenimiento Anual 2021'!$N$7)+(R330*'Total Mantenimiento Anual 2021'!$N$7)+S330</f>
        <v>9259.2592592592591</v>
      </c>
    </row>
    <row r="331" spans="1:20" ht="14.25">
      <c r="A331" s="6" t="s">
        <v>943</v>
      </c>
      <c r="B331" s="88"/>
      <c r="C331" s="89"/>
      <c r="D331" s="6" t="s">
        <v>960</v>
      </c>
      <c r="E331" s="89"/>
      <c r="F331" s="2" t="s">
        <v>961</v>
      </c>
      <c r="G331" s="6" t="s">
        <v>964</v>
      </c>
      <c r="H331" s="88"/>
      <c r="I331" s="88"/>
      <c r="J331" s="89"/>
      <c r="K331" s="6" t="s">
        <v>965</v>
      </c>
      <c r="L331" s="89"/>
      <c r="M331" s="6" t="s">
        <v>23</v>
      </c>
      <c r="N331" s="89"/>
      <c r="O331" s="3">
        <v>0</v>
      </c>
      <c r="P331" s="2">
        <v>0</v>
      </c>
      <c r="Q331" s="2">
        <v>0</v>
      </c>
      <c r="R331" s="2">
        <v>0</v>
      </c>
      <c r="S331" s="3">
        <v>0</v>
      </c>
      <c r="T331" s="3">
        <f>O331+(P331*'Total Mantenimiento Anual 2021'!$N$7)+(R331*'Total Mantenimiento Anual 2021'!$N$7)+S331</f>
        <v>0</v>
      </c>
    </row>
    <row r="332" spans="1:20" ht="14.25">
      <c r="A332" s="6" t="s">
        <v>943</v>
      </c>
      <c r="B332" s="88"/>
      <c r="C332" s="89"/>
      <c r="D332" s="6" t="s">
        <v>966</v>
      </c>
      <c r="E332" s="89"/>
      <c r="F332" s="2" t="s">
        <v>246</v>
      </c>
      <c r="G332" s="6" t="s">
        <v>967</v>
      </c>
      <c r="H332" s="88"/>
      <c r="I332" s="88"/>
      <c r="J332" s="89"/>
      <c r="K332" s="6" t="s">
        <v>968</v>
      </c>
      <c r="L332" s="89"/>
      <c r="M332" s="6" t="s">
        <v>23</v>
      </c>
      <c r="N332" s="89"/>
      <c r="O332" s="3">
        <v>0</v>
      </c>
      <c r="P332" s="2">
        <v>0</v>
      </c>
      <c r="Q332" s="2">
        <v>0</v>
      </c>
      <c r="R332" s="2">
        <v>0</v>
      </c>
      <c r="S332" s="3">
        <v>0</v>
      </c>
      <c r="T332" s="3">
        <f>O332+(P332*'Total Mantenimiento Anual 2021'!$N$7)+(R332*'Total Mantenimiento Anual 2021'!$N$7)+S332</f>
        <v>0</v>
      </c>
    </row>
    <row r="333" spans="1:20" ht="14.25">
      <c r="A333" s="6" t="s">
        <v>943</v>
      </c>
      <c r="B333" s="88"/>
      <c r="C333" s="89"/>
      <c r="D333" s="6" t="s">
        <v>966</v>
      </c>
      <c r="E333" s="89"/>
      <c r="F333" s="2" t="s">
        <v>246</v>
      </c>
      <c r="G333" s="6" t="s">
        <v>969</v>
      </c>
      <c r="H333" s="88"/>
      <c r="I333" s="88"/>
      <c r="J333" s="89"/>
      <c r="K333" s="6" t="s">
        <v>970</v>
      </c>
      <c r="L333" s="89"/>
      <c r="M333" s="6" t="s">
        <v>23</v>
      </c>
      <c r="N333" s="89"/>
      <c r="O333" s="3">
        <v>0</v>
      </c>
      <c r="P333" s="2">
        <v>0</v>
      </c>
      <c r="Q333" s="2">
        <v>0</v>
      </c>
      <c r="R333" s="2">
        <v>0</v>
      </c>
      <c r="S333" s="3">
        <v>0</v>
      </c>
      <c r="T333" s="3">
        <f>O333+(P333*'Total Mantenimiento Anual 2021'!$N$7)+(R333*'Total Mantenimiento Anual 2021'!$N$7)+S333</f>
        <v>0</v>
      </c>
    </row>
    <row r="334" spans="1:20" ht="14.25">
      <c r="A334" s="6" t="s">
        <v>943</v>
      </c>
      <c r="B334" s="88"/>
      <c r="C334" s="89"/>
      <c r="D334" s="6" t="s">
        <v>966</v>
      </c>
      <c r="E334" s="89"/>
      <c r="F334" s="2" t="s">
        <v>246</v>
      </c>
      <c r="G334" s="6" t="s">
        <v>971</v>
      </c>
      <c r="H334" s="88"/>
      <c r="I334" s="88"/>
      <c r="J334" s="89"/>
      <c r="K334" s="6" t="s">
        <v>972</v>
      </c>
      <c r="L334" s="89"/>
      <c r="M334" s="6" t="s">
        <v>23</v>
      </c>
      <c r="N334" s="89"/>
      <c r="O334" s="3">
        <v>0</v>
      </c>
      <c r="P334" s="2">
        <v>0</v>
      </c>
      <c r="Q334" s="2">
        <v>0</v>
      </c>
      <c r="R334" s="2">
        <v>0</v>
      </c>
      <c r="S334" s="3">
        <v>0</v>
      </c>
      <c r="T334" s="3">
        <f>O334+(P334*'Total Mantenimiento Anual 2021'!$N$7)+(R334*'Total Mantenimiento Anual 2021'!$N$7)+S334</f>
        <v>0</v>
      </c>
    </row>
    <row r="335" spans="1:20" ht="14.25">
      <c r="A335" s="6" t="s">
        <v>943</v>
      </c>
      <c r="B335" s="88"/>
      <c r="C335" s="89"/>
      <c r="D335" s="6" t="s">
        <v>973</v>
      </c>
      <c r="E335" s="89"/>
      <c r="F335" s="2" t="s">
        <v>260</v>
      </c>
      <c r="G335" s="6" t="s">
        <v>974</v>
      </c>
      <c r="H335" s="88"/>
      <c r="I335" s="88"/>
      <c r="J335" s="89"/>
      <c r="K335" s="6" t="s">
        <v>975</v>
      </c>
      <c r="L335" s="89"/>
      <c r="M335" s="6" t="s">
        <v>23</v>
      </c>
      <c r="N335" s="89"/>
      <c r="O335" s="3">
        <v>0</v>
      </c>
      <c r="P335" s="2">
        <v>0</v>
      </c>
      <c r="Q335" s="2">
        <v>0</v>
      </c>
      <c r="R335" s="2">
        <v>0</v>
      </c>
      <c r="S335" s="3">
        <v>0</v>
      </c>
      <c r="T335" s="3">
        <f>O335+(P335*'Total Mantenimiento Anual 2021'!$N$7)+(R335*'Total Mantenimiento Anual 2021'!$N$7)+S335</f>
        <v>0</v>
      </c>
    </row>
    <row r="336" spans="1:20" ht="14.25">
      <c r="A336" s="6" t="s">
        <v>943</v>
      </c>
      <c r="B336" s="88"/>
      <c r="C336" s="89"/>
      <c r="D336" s="6" t="s">
        <v>973</v>
      </c>
      <c r="E336" s="89"/>
      <c r="F336" s="2" t="s">
        <v>260</v>
      </c>
      <c r="G336" s="6" t="s">
        <v>976</v>
      </c>
      <c r="H336" s="88"/>
      <c r="I336" s="88"/>
      <c r="J336" s="89"/>
      <c r="K336" s="6" t="s">
        <v>977</v>
      </c>
      <c r="L336" s="89"/>
      <c r="M336" s="6" t="s">
        <v>23</v>
      </c>
      <c r="N336" s="89"/>
      <c r="O336" s="3">
        <v>0</v>
      </c>
      <c r="P336" s="2">
        <v>0</v>
      </c>
      <c r="Q336" s="2">
        <v>0</v>
      </c>
      <c r="R336" s="2">
        <v>0</v>
      </c>
      <c r="S336" s="3">
        <v>0</v>
      </c>
      <c r="T336" s="3">
        <f>O336+(P336*'Total Mantenimiento Anual 2021'!$N$7)+(R336*'Total Mantenimiento Anual 2021'!$N$7)+S336</f>
        <v>0</v>
      </c>
    </row>
    <row r="337" spans="1:20" ht="14.25">
      <c r="A337" s="6" t="s">
        <v>943</v>
      </c>
      <c r="B337" s="88"/>
      <c r="C337" s="89"/>
      <c r="D337" s="6" t="s">
        <v>973</v>
      </c>
      <c r="E337" s="89"/>
      <c r="F337" s="2" t="s">
        <v>260</v>
      </c>
      <c r="G337" s="6" t="s">
        <v>978</v>
      </c>
      <c r="H337" s="88"/>
      <c r="I337" s="88"/>
      <c r="J337" s="89"/>
      <c r="K337" s="6" t="s">
        <v>979</v>
      </c>
      <c r="L337" s="89"/>
      <c r="M337" s="6" t="s">
        <v>23</v>
      </c>
      <c r="N337" s="89"/>
      <c r="O337" s="3">
        <v>0</v>
      </c>
      <c r="P337" s="2">
        <v>0</v>
      </c>
      <c r="Q337" s="2">
        <v>0</v>
      </c>
      <c r="R337" s="2">
        <v>0</v>
      </c>
      <c r="S337" s="3">
        <v>0</v>
      </c>
      <c r="T337" s="3">
        <f>O337+(P337*'Total Mantenimiento Anual 2021'!$N$7)+(R337*'Total Mantenimiento Anual 2021'!$N$7)+S337</f>
        <v>0</v>
      </c>
    </row>
    <row r="338" spans="1:20" ht="14.25">
      <c r="A338" s="6" t="s">
        <v>943</v>
      </c>
      <c r="B338" s="88"/>
      <c r="C338" s="89"/>
      <c r="D338" s="6" t="s">
        <v>973</v>
      </c>
      <c r="E338" s="89"/>
      <c r="F338" s="2" t="s">
        <v>260</v>
      </c>
      <c r="G338" s="6" t="s">
        <v>980</v>
      </c>
      <c r="H338" s="88"/>
      <c r="I338" s="88"/>
      <c r="J338" s="89"/>
      <c r="K338" s="6" t="s">
        <v>981</v>
      </c>
      <c r="L338" s="89"/>
      <c r="M338" s="6" t="s">
        <v>23</v>
      </c>
      <c r="N338" s="89"/>
      <c r="O338" s="3">
        <v>0</v>
      </c>
      <c r="P338" s="2">
        <v>0</v>
      </c>
      <c r="Q338" s="2">
        <v>0</v>
      </c>
      <c r="R338" s="2">
        <v>0</v>
      </c>
      <c r="S338" s="3">
        <v>0</v>
      </c>
      <c r="T338" s="3">
        <f>O338+(P338*'Total Mantenimiento Anual 2021'!$N$7)+(R338*'Total Mantenimiento Anual 2021'!$N$7)+S338</f>
        <v>0</v>
      </c>
    </row>
    <row r="339" spans="1:20" ht="14.25">
      <c r="A339" s="6" t="s">
        <v>943</v>
      </c>
      <c r="B339" s="88"/>
      <c r="C339" s="89"/>
      <c r="D339" s="6" t="s">
        <v>982</v>
      </c>
      <c r="E339" s="89"/>
      <c r="F339" s="2" t="s">
        <v>246</v>
      </c>
      <c r="G339" s="6" t="s">
        <v>983</v>
      </c>
      <c r="H339" s="88"/>
      <c r="I339" s="88"/>
      <c r="J339" s="89"/>
      <c r="K339" s="6" t="s">
        <v>984</v>
      </c>
      <c r="L339" s="89"/>
      <c r="M339" s="6" t="s">
        <v>66</v>
      </c>
      <c r="N339" s="89"/>
      <c r="O339" s="3">
        <v>0</v>
      </c>
      <c r="P339" s="2">
        <v>1</v>
      </c>
      <c r="Q339" s="2">
        <v>0</v>
      </c>
      <c r="R339" s="2">
        <v>0</v>
      </c>
      <c r="S339" s="3">
        <v>0</v>
      </c>
      <c r="T339" s="3">
        <f>O339+(P339*'Total Mantenimiento Anual 2021'!$N$7)+(R339*'Total Mantenimiento Anual 2021'!$N$7)+S339</f>
        <v>9259.2592592592591</v>
      </c>
    </row>
    <row r="340" spans="1:20" ht="14.25">
      <c r="A340" s="6" t="s">
        <v>943</v>
      </c>
      <c r="B340" s="88"/>
      <c r="C340" s="89"/>
      <c r="D340" s="6" t="s">
        <v>966</v>
      </c>
      <c r="E340" s="89"/>
      <c r="F340" s="2" t="s">
        <v>246</v>
      </c>
      <c r="G340" s="6" t="s">
        <v>985</v>
      </c>
      <c r="H340" s="88"/>
      <c r="I340" s="88"/>
      <c r="J340" s="89"/>
      <c r="K340" s="6" t="s">
        <v>986</v>
      </c>
      <c r="L340" s="89"/>
      <c r="M340" s="6" t="s">
        <v>66</v>
      </c>
      <c r="N340" s="89"/>
      <c r="O340" s="3">
        <v>0</v>
      </c>
      <c r="P340" s="2">
        <v>0</v>
      </c>
      <c r="Q340" s="2">
        <v>1</v>
      </c>
      <c r="R340" s="2">
        <v>1</v>
      </c>
      <c r="S340" s="3">
        <v>0</v>
      </c>
      <c r="T340" s="3">
        <f>O340+(P340*'Total Mantenimiento Anual 2021'!$N$7)+(R340*'Total Mantenimiento Anual 2021'!$N$7)+S340</f>
        <v>9259.2592592592591</v>
      </c>
    </row>
    <row r="341" spans="1:20" ht="14.25">
      <c r="A341" s="6" t="s">
        <v>943</v>
      </c>
      <c r="B341" s="88"/>
      <c r="C341" s="89"/>
      <c r="D341" s="6" t="s">
        <v>987</v>
      </c>
      <c r="E341" s="89"/>
      <c r="F341" s="2" t="s">
        <v>260</v>
      </c>
      <c r="G341" s="6" t="s">
        <v>988</v>
      </c>
      <c r="H341" s="88"/>
      <c r="I341" s="88"/>
      <c r="J341" s="89"/>
      <c r="K341" s="6" t="s">
        <v>989</v>
      </c>
      <c r="L341" s="89"/>
      <c r="M341" s="6" t="s">
        <v>71</v>
      </c>
      <c r="N341" s="89"/>
      <c r="O341" s="3">
        <v>0</v>
      </c>
      <c r="P341" s="2">
        <v>1</v>
      </c>
      <c r="Q341" s="2">
        <v>0</v>
      </c>
      <c r="R341" s="2">
        <v>0</v>
      </c>
      <c r="S341" s="3">
        <v>0</v>
      </c>
      <c r="T341" s="3">
        <f>O341+(P341*'Total Mantenimiento Anual 2021'!$N$7)+(R341*'Total Mantenimiento Anual 2021'!$N$7)+S341</f>
        <v>9259.2592592592591</v>
      </c>
    </row>
    <row r="342" spans="1:20" ht="14.25">
      <c r="A342" s="6" t="s">
        <v>943</v>
      </c>
      <c r="B342" s="88"/>
      <c r="C342" s="89"/>
      <c r="D342" s="6" t="s">
        <v>973</v>
      </c>
      <c r="E342" s="89"/>
      <c r="F342" s="2" t="s">
        <v>260</v>
      </c>
      <c r="G342" s="6" t="s">
        <v>990</v>
      </c>
      <c r="H342" s="88"/>
      <c r="I342" s="88"/>
      <c r="J342" s="89"/>
      <c r="K342" s="6" t="s">
        <v>991</v>
      </c>
      <c r="L342" s="89"/>
      <c r="M342" s="6" t="s">
        <v>71</v>
      </c>
      <c r="N342" s="89"/>
      <c r="O342" s="3">
        <v>0</v>
      </c>
      <c r="P342" s="2">
        <v>1</v>
      </c>
      <c r="Q342" s="2">
        <v>0</v>
      </c>
      <c r="R342" s="2">
        <v>0</v>
      </c>
      <c r="S342" s="3">
        <v>0</v>
      </c>
      <c r="T342" s="3">
        <f>O342+(P342*'Total Mantenimiento Anual 2021'!$N$7)+(R342*'Total Mantenimiento Anual 2021'!$N$7)+S342</f>
        <v>9259.2592592592591</v>
      </c>
    </row>
    <row r="343" spans="1:20" ht="14.25">
      <c r="A343" s="6" t="s">
        <v>943</v>
      </c>
      <c r="B343" s="88"/>
      <c r="C343" s="89"/>
      <c r="D343" s="6" t="s">
        <v>948</v>
      </c>
      <c r="E343" s="89"/>
      <c r="F343" s="2" t="s">
        <v>246</v>
      </c>
      <c r="G343" s="6" t="s">
        <v>992</v>
      </c>
      <c r="H343" s="88"/>
      <c r="I343" s="88"/>
      <c r="J343" s="89"/>
      <c r="K343" s="6" t="s">
        <v>993</v>
      </c>
      <c r="L343" s="89"/>
      <c r="M343" s="6" t="s">
        <v>328</v>
      </c>
      <c r="N343" s="89"/>
      <c r="O343" s="3">
        <v>0</v>
      </c>
      <c r="P343" s="2">
        <v>0</v>
      </c>
      <c r="Q343" s="2">
        <v>1</v>
      </c>
      <c r="R343" s="2">
        <v>1</v>
      </c>
      <c r="S343" s="3">
        <v>0</v>
      </c>
      <c r="T343" s="3">
        <f>O343+(P343*'Total Mantenimiento Anual 2021'!$N$7)+(R343*'Total Mantenimiento Anual 2021'!$N$7)+S343</f>
        <v>9259.2592592592591</v>
      </c>
    </row>
    <row r="344" spans="1:20" ht="14.25">
      <c r="A344" s="6" t="s">
        <v>943</v>
      </c>
      <c r="B344" s="88"/>
      <c r="C344" s="89"/>
      <c r="D344" s="6" t="s">
        <v>948</v>
      </c>
      <c r="E344" s="89"/>
      <c r="F344" s="2" t="s">
        <v>246</v>
      </c>
      <c r="G344" s="6" t="s">
        <v>994</v>
      </c>
      <c r="H344" s="88"/>
      <c r="I344" s="88"/>
      <c r="J344" s="89"/>
      <c r="K344" s="6" t="s">
        <v>995</v>
      </c>
      <c r="L344" s="89"/>
      <c r="M344" s="6" t="s">
        <v>328</v>
      </c>
      <c r="N344" s="89"/>
      <c r="O344" s="3">
        <v>0</v>
      </c>
      <c r="P344" s="2">
        <v>1</v>
      </c>
      <c r="Q344" s="2">
        <v>0</v>
      </c>
      <c r="R344" s="2">
        <v>0</v>
      </c>
      <c r="S344" s="3">
        <v>0</v>
      </c>
      <c r="T344" s="3">
        <f>O344+(P344*'Total Mantenimiento Anual 2021'!$N$7)+(R344*'Total Mantenimiento Anual 2021'!$N$7)+S344</f>
        <v>9259.2592592592591</v>
      </c>
    </row>
    <row r="345" spans="1:20" ht="14.25">
      <c r="A345" s="6" t="s">
        <v>943</v>
      </c>
      <c r="B345" s="88"/>
      <c r="C345" s="89"/>
      <c r="D345" s="6" t="s">
        <v>966</v>
      </c>
      <c r="E345" s="89"/>
      <c r="F345" s="2" t="s">
        <v>246</v>
      </c>
      <c r="G345" s="6" t="s">
        <v>996</v>
      </c>
      <c r="H345" s="88"/>
      <c r="I345" s="88"/>
      <c r="J345" s="89"/>
      <c r="K345" s="6" t="s">
        <v>997</v>
      </c>
      <c r="L345" s="89"/>
      <c r="M345" s="6" t="s">
        <v>328</v>
      </c>
      <c r="N345" s="89"/>
      <c r="O345" s="3">
        <v>428400</v>
      </c>
      <c r="P345" s="2">
        <v>1</v>
      </c>
      <c r="Q345" s="2">
        <v>0</v>
      </c>
      <c r="R345" s="2">
        <v>0</v>
      </c>
      <c r="S345" s="3">
        <v>0</v>
      </c>
      <c r="T345" s="3">
        <f>O345+(P345*'Total Mantenimiento Anual 2021'!$N$7)+(R345*'Total Mantenimiento Anual 2021'!$N$7)+S345</f>
        <v>437659.25925925927</v>
      </c>
    </row>
    <row r="346" spans="1:20" ht="14.25">
      <c r="A346" s="6" t="s">
        <v>943</v>
      </c>
      <c r="B346" s="88"/>
      <c r="C346" s="89"/>
      <c r="D346" s="6" t="s">
        <v>966</v>
      </c>
      <c r="E346" s="89"/>
      <c r="F346" s="2" t="s">
        <v>246</v>
      </c>
      <c r="G346" s="6" t="s">
        <v>998</v>
      </c>
      <c r="H346" s="88"/>
      <c r="I346" s="88"/>
      <c r="J346" s="89"/>
      <c r="K346" s="6" t="s">
        <v>999</v>
      </c>
      <c r="L346" s="89"/>
      <c r="M346" s="6" t="s">
        <v>328</v>
      </c>
      <c r="N346" s="89"/>
      <c r="O346" s="3">
        <v>0</v>
      </c>
      <c r="P346" s="2">
        <v>1</v>
      </c>
      <c r="Q346" s="2">
        <v>0</v>
      </c>
      <c r="R346" s="2">
        <v>0</v>
      </c>
      <c r="S346" s="3">
        <v>0</v>
      </c>
      <c r="T346" s="3">
        <f>O346+(P346*'Total Mantenimiento Anual 2021'!$N$7)+(R346*'Total Mantenimiento Anual 2021'!$N$7)+S346</f>
        <v>9259.2592592592591</v>
      </c>
    </row>
    <row r="347" spans="1:20" ht="14.25">
      <c r="A347" s="6" t="s">
        <v>943</v>
      </c>
      <c r="B347" s="88"/>
      <c r="C347" s="89"/>
      <c r="D347" s="6" t="s">
        <v>966</v>
      </c>
      <c r="E347" s="89"/>
      <c r="F347" s="2" t="s">
        <v>246</v>
      </c>
      <c r="G347" s="6" t="s">
        <v>1000</v>
      </c>
      <c r="H347" s="88"/>
      <c r="I347" s="88"/>
      <c r="J347" s="89"/>
      <c r="K347" s="6" t="s">
        <v>1001</v>
      </c>
      <c r="L347" s="89"/>
      <c r="M347" s="6" t="s">
        <v>75</v>
      </c>
      <c r="N347" s="89"/>
      <c r="O347" s="3">
        <v>0</v>
      </c>
      <c r="P347" s="2">
        <v>0</v>
      </c>
      <c r="Q347" s="2">
        <v>0</v>
      </c>
      <c r="R347" s="2">
        <v>0</v>
      </c>
      <c r="S347" s="3">
        <v>0</v>
      </c>
      <c r="T347" s="3">
        <f>O347+(P347*'Total Mantenimiento Anual 2021'!$N$7)+(R347*'Total Mantenimiento Anual 2021'!$N$7)+S347</f>
        <v>0</v>
      </c>
    </row>
    <row r="348" spans="1:20" ht="14.25">
      <c r="A348" s="6" t="s">
        <v>943</v>
      </c>
      <c r="B348" s="88"/>
      <c r="C348" s="89"/>
      <c r="D348" s="6" t="s">
        <v>966</v>
      </c>
      <c r="E348" s="89"/>
      <c r="F348" s="2" t="s">
        <v>246</v>
      </c>
      <c r="G348" s="6" t="s">
        <v>1002</v>
      </c>
      <c r="H348" s="88"/>
      <c r="I348" s="88"/>
      <c r="J348" s="89"/>
      <c r="K348" s="6" t="s">
        <v>1003</v>
      </c>
      <c r="L348" s="89"/>
      <c r="M348" s="6" t="s">
        <v>75</v>
      </c>
      <c r="N348" s="89"/>
      <c r="O348" s="3">
        <v>0</v>
      </c>
      <c r="P348" s="2">
        <v>0</v>
      </c>
      <c r="Q348" s="2">
        <v>0</v>
      </c>
      <c r="R348" s="2">
        <v>0</v>
      </c>
      <c r="S348" s="3">
        <v>0</v>
      </c>
      <c r="T348" s="3">
        <f>O348+(P348*'Total Mantenimiento Anual 2021'!$N$7)+(R348*'Total Mantenimiento Anual 2021'!$N$7)+S348</f>
        <v>0</v>
      </c>
    </row>
    <row r="349" spans="1:20" ht="14.25">
      <c r="A349" s="6" t="s">
        <v>943</v>
      </c>
      <c r="B349" s="88"/>
      <c r="C349" s="89"/>
      <c r="D349" s="6" t="s">
        <v>1004</v>
      </c>
      <c r="E349" s="89"/>
      <c r="F349" s="2" t="s">
        <v>1005</v>
      </c>
      <c r="G349" s="6" t="s">
        <v>1006</v>
      </c>
      <c r="H349" s="88"/>
      <c r="I349" s="88"/>
      <c r="J349" s="89"/>
      <c r="K349" s="6" t="s">
        <v>1007</v>
      </c>
      <c r="L349" s="89"/>
      <c r="M349" s="6" t="s">
        <v>75</v>
      </c>
      <c r="N349" s="89"/>
      <c r="O349" s="3">
        <v>0</v>
      </c>
      <c r="P349" s="2">
        <v>0</v>
      </c>
      <c r="Q349" s="2">
        <v>0</v>
      </c>
      <c r="R349" s="2">
        <v>0</v>
      </c>
      <c r="S349" s="3">
        <v>0</v>
      </c>
      <c r="T349" s="3">
        <f>O349+(P349*'Total Mantenimiento Anual 2021'!$N$7)+(R349*'Total Mantenimiento Anual 2021'!$N$7)+S349</f>
        <v>0</v>
      </c>
    </row>
    <row r="350" spans="1:20" ht="14.25">
      <c r="A350" s="6" t="s">
        <v>943</v>
      </c>
      <c r="B350" s="88"/>
      <c r="C350" s="89"/>
      <c r="D350" s="6" t="s">
        <v>987</v>
      </c>
      <c r="E350" s="89"/>
      <c r="F350" s="2" t="s">
        <v>260</v>
      </c>
      <c r="G350" s="6" t="s">
        <v>1008</v>
      </c>
      <c r="H350" s="88"/>
      <c r="I350" s="88"/>
      <c r="J350" s="89"/>
      <c r="K350" s="6" t="s">
        <v>1009</v>
      </c>
      <c r="L350" s="89"/>
      <c r="M350" s="6" t="s">
        <v>75</v>
      </c>
      <c r="N350" s="89"/>
      <c r="O350" s="3">
        <v>0</v>
      </c>
      <c r="P350" s="2">
        <v>0</v>
      </c>
      <c r="Q350" s="2">
        <v>0</v>
      </c>
      <c r="R350" s="2">
        <v>0</v>
      </c>
      <c r="S350" s="3">
        <v>0</v>
      </c>
      <c r="T350" s="3">
        <f>O350+(P350*'Total Mantenimiento Anual 2021'!$N$7)+(R350*'Total Mantenimiento Anual 2021'!$N$7)+S350</f>
        <v>0</v>
      </c>
    </row>
    <row r="351" spans="1:20" ht="14.25">
      <c r="A351" s="6" t="s">
        <v>943</v>
      </c>
      <c r="B351" s="88"/>
      <c r="C351" s="89"/>
      <c r="D351" s="6" t="s">
        <v>952</v>
      </c>
      <c r="E351" s="89"/>
      <c r="F351" s="2" t="s">
        <v>246</v>
      </c>
      <c r="G351" s="6" t="s">
        <v>1010</v>
      </c>
      <c r="H351" s="88"/>
      <c r="I351" s="88"/>
      <c r="J351" s="89"/>
      <c r="K351" s="6" t="s">
        <v>1011</v>
      </c>
      <c r="L351" s="89"/>
      <c r="M351" s="6" t="s">
        <v>30</v>
      </c>
      <c r="N351" s="89"/>
      <c r="O351" s="3">
        <v>0</v>
      </c>
      <c r="P351" s="2">
        <v>0</v>
      </c>
      <c r="Q351" s="2">
        <v>1</v>
      </c>
      <c r="R351" s="2">
        <v>1</v>
      </c>
      <c r="S351" s="3">
        <v>0</v>
      </c>
      <c r="T351" s="3">
        <f>O351+(P351*'Total Mantenimiento Anual 2021'!$N$7)+(R351*'Total Mantenimiento Anual 2021'!$N$7)+S351</f>
        <v>9259.2592592592591</v>
      </c>
    </row>
    <row r="352" spans="1:20" ht="14.25">
      <c r="A352" s="6" t="s">
        <v>943</v>
      </c>
      <c r="B352" s="88"/>
      <c r="C352" s="89"/>
      <c r="D352" s="6" t="s">
        <v>952</v>
      </c>
      <c r="E352" s="89"/>
      <c r="F352" s="2" t="s">
        <v>246</v>
      </c>
      <c r="G352" s="6" t="s">
        <v>1012</v>
      </c>
      <c r="H352" s="88"/>
      <c r="I352" s="88"/>
      <c r="J352" s="89"/>
      <c r="K352" s="6" t="s">
        <v>1013</v>
      </c>
      <c r="L352" s="89"/>
      <c r="M352" s="6" t="s">
        <v>30</v>
      </c>
      <c r="N352" s="89"/>
      <c r="O352" s="3">
        <v>0</v>
      </c>
      <c r="P352" s="2">
        <v>0</v>
      </c>
      <c r="Q352" s="2">
        <v>2</v>
      </c>
      <c r="R352" s="2">
        <v>4</v>
      </c>
      <c r="S352" s="3">
        <v>0</v>
      </c>
      <c r="T352" s="3">
        <f>O352+(P352*'Total Mantenimiento Anual 2021'!$N$7)+(R352*'Total Mantenimiento Anual 2021'!$N$7)+S352</f>
        <v>37037.037037037036</v>
      </c>
    </row>
    <row r="353" spans="1:20" ht="14.25">
      <c r="A353" s="6" t="s">
        <v>943</v>
      </c>
      <c r="B353" s="88"/>
      <c r="C353" s="89"/>
      <c r="D353" s="6" t="s">
        <v>957</v>
      </c>
      <c r="E353" s="89"/>
      <c r="F353" s="2" t="s">
        <v>782</v>
      </c>
      <c r="G353" s="6" t="s">
        <v>1014</v>
      </c>
      <c r="H353" s="88"/>
      <c r="I353" s="88"/>
      <c r="J353" s="89"/>
      <c r="K353" s="6" t="s">
        <v>1015</v>
      </c>
      <c r="L353" s="89"/>
      <c r="M353" s="6" t="s">
        <v>30</v>
      </c>
      <c r="N353" s="89"/>
      <c r="O353" s="3">
        <v>0</v>
      </c>
      <c r="P353" s="2">
        <v>0</v>
      </c>
      <c r="Q353" s="2">
        <v>0</v>
      </c>
      <c r="R353" s="2">
        <v>0</v>
      </c>
      <c r="S353" s="3">
        <v>0</v>
      </c>
      <c r="T353" s="3">
        <f>O353+(P353*'Total Mantenimiento Anual 2021'!$N$7)+(R353*'Total Mantenimiento Anual 2021'!$N$7)+S353</f>
        <v>0</v>
      </c>
    </row>
    <row r="354" spans="1:20" ht="14.25">
      <c r="A354" s="6" t="s">
        <v>943</v>
      </c>
      <c r="B354" s="88"/>
      <c r="C354" s="89"/>
      <c r="D354" s="6" t="s">
        <v>957</v>
      </c>
      <c r="E354" s="89"/>
      <c r="F354" s="2" t="s">
        <v>782</v>
      </c>
      <c r="G354" s="6" t="s">
        <v>1016</v>
      </c>
      <c r="H354" s="88"/>
      <c r="I354" s="88"/>
      <c r="J354" s="89"/>
      <c r="K354" s="6" t="s">
        <v>1017</v>
      </c>
      <c r="L354" s="89"/>
      <c r="M354" s="6" t="s">
        <v>30</v>
      </c>
      <c r="N354" s="89"/>
      <c r="O354" s="3">
        <v>0</v>
      </c>
      <c r="P354" s="2">
        <v>0</v>
      </c>
      <c r="Q354" s="2">
        <v>0</v>
      </c>
      <c r="R354" s="2">
        <v>0</v>
      </c>
      <c r="S354" s="3">
        <v>0</v>
      </c>
      <c r="T354" s="3">
        <f>O354+(P354*'Total Mantenimiento Anual 2021'!$N$7)+(R354*'Total Mantenimiento Anual 2021'!$N$7)+S354</f>
        <v>0</v>
      </c>
    </row>
    <row r="355" spans="1:20" ht="14.25">
      <c r="A355" s="6" t="s">
        <v>943</v>
      </c>
      <c r="B355" s="88"/>
      <c r="C355" s="89"/>
      <c r="D355" s="6" t="s">
        <v>973</v>
      </c>
      <c r="E355" s="89"/>
      <c r="F355" s="2" t="s">
        <v>260</v>
      </c>
      <c r="G355" s="6" t="s">
        <v>1018</v>
      </c>
      <c r="H355" s="88"/>
      <c r="I355" s="88"/>
      <c r="J355" s="89"/>
      <c r="K355" s="6" t="s">
        <v>1019</v>
      </c>
      <c r="L355" s="89"/>
      <c r="M355" s="6" t="s">
        <v>30</v>
      </c>
      <c r="N355" s="89"/>
      <c r="O355" s="3">
        <v>0</v>
      </c>
      <c r="P355" s="2">
        <v>0</v>
      </c>
      <c r="Q355" s="2">
        <v>0</v>
      </c>
      <c r="R355" s="2">
        <v>0</v>
      </c>
      <c r="S355" s="3">
        <v>0</v>
      </c>
      <c r="T355" s="3">
        <f>O355+(P355*'Total Mantenimiento Anual 2021'!$N$7)+(R355*'Total Mantenimiento Anual 2021'!$N$7)+S355</f>
        <v>0</v>
      </c>
    </row>
    <row r="356" spans="1:20" ht="14.25">
      <c r="A356" s="6" t="s">
        <v>943</v>
      </c>
      <c r="B356" s="88"/>
      <c r="C356" s="89"/>
      <c r="D356" s="6" t="s">
        <v>973</v>
      </c>
      <c r="E356" s="89"/>
      <c r="F356" s="2" t="s">
        <v>260</v>
      </c>
      <c r="G356" s="6" t="s">
        <v>1020</v>
      </c>
      <c r="H356" s="88"/>
      <c r="I356" s="88"/>
      <c r="J356" s="89"/>
      <c r="K356" s="6" t="s">
        <v>1021</v>
      </c>
      <c r="L356" s="89"/>
      <c r="M356" s="6" t="s">
        <v>30</v>
      </c>
      <c r="N356" s="89"/>
      <c r="O356" s="3">
        <v>0</v>
      </c>
      <c r="P356" s="2">
        <v>0</v>
      </c>
      <c r="Q356" s="2">
        <v>0</v>
      </c>
      <c r="R356" s="2">
        <v>0</v>
      </c>
      <c r="S356" s="3">
        <v>0</v>
      </c>
      <c r="T356" s="3">
        <f>O356+(P356*'Total Mantenimiento Anual 2021'!$N$7)+(R356*'Total Mantenimiento Anual 2021'!$N$7)+S356</f>
        <v>0</v>
      </c>
    </row>
    <row r="357" spans="1:20" ht="14.25">
      <c r="A357" s="6" t="s">
        <v>943</v>
      </c>
      <c r="B357" s="88"/>
      <c r="C357" s="89"/>
      <c r="D357" s="6" t="s">
        <v>966</v>
      </c>
      <c r="E357" s="89"/>
      <c r="F357" s="2" t="s">
        <v>246</v>
      </c>
      <c r="G357" s="6" t="s">
        <v>1022</v>
      </c>
      <c r="H357" s="88"/>
      <c r="I357" s="88"/>
      <c r="J357" s="89"/>
      <c r="K357" s="6" t="s">
        <v>1023</v>
      </c>
      <c r="L357" s="89"/>
      <c r="M357" s="6" t="s">
        <v>30</v>
      </c>
      <c r="N357" s="89"/>
      <c r="O357" s="3">
        <v>0</v>
      </c>
      <c r="P357" s="2">
        <v>0</v>
      </c>
      <c r="Q357" s="2">
        <v>1</v>
      </c>
      <c r="R357" s="2">
        <v>1</v>
      </c>
      <c r="S357" s="3">
        <v>0</v>
      </c>
      <c r="T357" s="3">
        <f>O357+(P357*'Total Mantenimiento Anual 2021'!$N$7)+(R357*'Total Mantenimiento Anual 2021'!$N$7)+S357</f>
        <v>9259.2592592592591</v>
      </c>
    </row>
    <row r="358" spans="1:20" ht="14.25">
      <c r="A358" s="6" t="s">
        <v>943</v>
      </c>
      <c r="B358" s="88"/>
      <c r="C358" s="89"/>
      <c r="D358" s="6" t="s">
        <v>966</v>
      </c>
      <c r="E358" s="89"/>
      <c r="F358" s="2" t="s">
        <v>246</v>
      </c>
      <c r="G358" s="6" t="s">
        <v>1024</v>
      </c>
      <c r="H358" s="88"/>
      <c r="I358" s="88"/>
      <c r="J358" s="89"/>
      <c r="K358" s="6" t="s">
        <v>1025</v>
      </c>
      <c r="L358" s="89"/>
      <c r="M358" s="6" t="s">
        <v>30</v>
      </c>
      <c r="N358" s="89"/>
      <c r="O358" s="3">
        <v>0</v>
      </c>
      <c r="P358" s="2">
        <v>0</v>
      </c>
      <c r="Q358" s="2">
        <v>0</v>
      </c>
      <c r="R358" s="2">
        <v>0</v>
      </c>
      <c r="S358" s="3">
        <v>0</v>
      </c>
      <c r="T358" s="3">
        <f>O358+(P358*'Total Mantenimiento Anual 2021'!$N$7)+(R358*'Total Mantenimiento Anual 2021'!$N$7)+S358</f>
        <v>0</v>
      </c>
    </row>
    <row r="359" spans="1:20" ht="14.25">
      <c r="A359" s="6" t="s">
        <v>943</v>
      </c>
      <c r="B359" s="88"/>
      <c r="C359" s="89"/>
      <c r="D359" s="6" t="s">
        <v>948</v>
      </c>
      <c r="E359" s="89"/>
      <c r="F359" s="2" t="s">
        <v>246</v>
      </c>
      <c r="G359" s="6" t="s">
        <v>1026</v>
      </c>
      <c r="H359" s="88"/>
      <c r="I359" s="88"/>
      <c r="J359" s="89"/>
      <c r="K359" s="6" t="s">
        <v>1027</v>
      </c>
      <c r="L359" s="89"/>
      <c r="M359" s="6" t="s">
        <v>81</v>
      </c>
      <c r="N359" s="89"/>
      <c r="O359" s="3">
        <v>0</v>
      </c>
      <c r="P359" s="2">
        <v>0</v>
      </c>
      <c r="Q359" s="2">
        <v>0</v>
      </c>
      <c r="R359" s="2">
        <v>0</v>
      </c>
      <c r="S359" s="3">
        <v>0</v>
      </c>
      <c r="T359" s="3">
        <f>O359+(P359*'Total Mantenimiento Anual 2021'!$N$7)+(R359*'Total Mantenimiento Anual 2021'!$N$7)+S359</f>
        <v>0</v>
      </c>
    </row>
    <row r="360" spans="1:20" ht="14.25">
      <c r="A360" s="6" t="s">
        <v>943</v>
      </c>
      <c r="B360" s="88"/>
      <c r="C360" s="89"/>
      <c r="D360" s="6" t="s">
        <v>948</v>
      </c>
      <c r="E360" s="89"/>
      <c r="F360" s="2" t="s">
        <v>246</v>
      </c>
      <c r="G360" s="6" t="s">
        <v>1028</v>
      </c>
      <c r="H360" s="88"/>
      <c r="I360" s="88"/>
      <c r="J360" s="89"/>
      <c r="K360" s="6" t="s">
        <v>1029</v>
      </c>
      <c r="L360" s="89"/>
      <c r="M360" s="6" t="s">
        <v>81</v>
      </c>
      <c r="N360" s="89"/>
      <c r="O360" s="3">
        <v>0</v>
      </c>
      <c r="P360" s="2">
        <v>0</v>
      </c>
      <c r="Q360" s="2">
        <v>0</v>
      </c>
      <c r="R360" s="2">
        <v>0</v>
      </c>
      <c r="S360" s="3">
        <v>0</v>
      </c>
      <c r="T360" s="3">
        <f>O360+(P360*'Total Mantenimiento Anual 2021'!$N$7)+(R360*'Total Mantenimiento Anual 2021'!$N$7)+S360</f>
        <v>0</v>
      </c>
    </row>
    <row r="361" spans="1:20" ht="14.25">
      <c r="A361" s="6" t="s">
        <v>943</v>
      </c>
      <c r="B361" s="88"/>
      <c r="C361" s="89"/>
      <c r="D361" s="6" t="s">
        <v>966</v>
      </c>
      <c r="E361" s="89"/>
      <c r="F361" s="2" t="s">
        <v>246</v>
      </c>
      <c r="G361" s="6" t="s">
        <v>1030</v>
      </c>
      <c r="H361" s="88"/>
      <c r="I361" s="88"/>
      <c r="J361" s="89"/>
      <c r="K361" s="6" t="s">
        <v>1031</v>
      </c>
      <c r="L361" s="89"/>
      <c r="M361" s="6" t="s">
        <v>81</v>
      </c>
      <c r="N361" s="89"/>
      <c r="O361" s="3">
        <v>0</v>
      </c>
      <c r="P361" s="2">
        <v>1</v>
      </c>
      <c r="Q361" s="2">
        <v>1</v>
      </c>
      <c r="R361" s="2">
        <v>2</v>
      </c>
      <c r="S361" s="3">
        <v>0</v>
      </c>
      <c r="T361" s="3">
        <f>O361+(P361*'Total Mantenimiento Anual 2021'!$N$7)+(R361*'Total Mantenimiento Anual 2021'!$N$7)+S361</f>
        <v>27777.777777777777</v>
      </c>
    </row>
    <row r="362" spans="1:20" ht="14.25">
      <c r="A362" s="6" t="s">
        <v>943</v>
      </c>
      <c r="B362" s="88"/>
      <c r="C362" s="89"/>
      <c r="D362" s="6" t="s">
        <v>1004</v>
      </c>
      <c r="E362" s="89"/>
      <c r="F362" s="2" t="s">
        <v>1005</v>
      </c>
      <c r="G362" s="6" t="s">
        <v>1032</v>
      </c>
      <c r="H362" s="88"/>
      <c r="I362" s="88"/>
      <c r="J362" s="89"/>
      <c r="K362" s="6" t="s">
        <v>1033</v>
      </c>
      <c r="L362" s="89"/>
      <c r="M362" s="6" t="s">
        <v>81</v>
      </c>
      <c r="N362" s="89"/>
      <c r="O362" s="3">
        <v>0</v>
      </c>
      <c r="P362" s="2">
        <v>0</v>
      </c>
      <c r="Q362" s="2">
        <v>0</v>
      </c>
      <c r="R362" s="2">
        <v>0</v>
      </c>
      <c r="S362" s="3">
        <v>0</v>
      </c>
      <c r="T362" s="3">
        <f>O362+(P362*'Total Mantenimiento Anual 2021'!$N$7)+(R362*'Total Mantenimiento Anual 2021'!$N$7)+S362</f>
        <v>0</v>
      </c>
    </row>
    <row r="363" spans="1:20" ht="14.25">
      <c r="A363" s="6" t="s">
        <v>943</v>
      </c>
      <c r="B363" s="88"/>
      <c r="C363" s="89"/>
      <c r="D363" s="6" t="s">
        <v>987</v>
      </c>
      <c r="E363" s="89"/>
      <c r="F363" s="2" t="s">
        <v>260</v>
      </c>
      <c r="G363" s="6" t="s">
        <v>1034</v>
      </c>
      <c r="H363" s="88"/>
      <c r="I363" s="88"/>
      <c r="J363" s="89"/>
      <c r="K363" s="6" t="s">
        <v>1035</v>
      </c>
      <c r="L363" s="89"/>
      <c r="M363" s="6" t="s">
        <v>81</v>
      </c>
      <c r="N363" s="89"/>
      <c r="O363" s="3">
        <v>0</v>
      </c>
      <c r="P363" s="2">
        <v>0</v>
      </c>
      <c r="Q363" s="2">
        <v>0</v>
      </c>
      <c r="R363" s="2">
        <v>0</v>
      </c>
      <c r="S363" s="3">
        <v>0</v>
      </c>
      <c r="T363" s="3">
        <f>O363+(P363*'Total Mantenimiento Anual 2021'!$N$7)+(R363*'Total Mantenimiento Anual 2021'!$N$7)+S363</f>
        <v>0</v>
      </c>
    </row>
    <row r="364" spans="1:20" ht="14.25">
      <c r="A364" s="6" t="s">
        <v>943</v>
      </c>
      <c r="B364" s="88"/>
      <c r="C364" s="89"/>
      <c r="D364" s="6" t="s">
        <v>1036</v>
      </c>
      <c r="E364" s="89"/>
      <c r="F364" s="2" t="s">
        <v>260</v>
      </c>
      <c r="G364" s="6" t="s">
        <v>1037</v>
      </c>
      <c r="H364" s="88"/>
      <c r="I364" s="88"/>
      <c r="J364" s="89"/>
      <c r="K364" s="6" t="s">
        <v>1038</v>
      </c>
      <c r="L364" s="89"/>
      <c r="M364" s="6" t="s">
        <v>88</v>
      </c>
      <c r="N364" s="89"/>
      <c r="O364" s="3">
        <v>0</v>
      </c>
      <c r="P364" s="2">
        <v>1</v>
      </c>
      <c r="Q364" s="2">
        <v>0</v>
      </c>
      <c r="R364" s="2">
        <v>0</v>
      </c>
      <c r="S364" s="3">
        <v>0</v>
      </c>
      <c r="T364" s="3">
        <f>O364+(P364*'Total Mantenimiento Anual 2021'!$N$7)+(R364*'Total Mantenimiento Anual 2021'!$N$7)+S364</f>
        <v>9259.2592592592591</v>
      </c>
    </row>
    <row r="365" spans="1:20" ht="14.25">
      <c r="A365" s="6" t="s">
        <v>943</v>
      </c>
      <c r="B365" s="88"/>
      <c r="C365" s="89"/>
      <c r="D365" s="6" t="s">
        <v>966</v>
      </c>
      <c r="E365" s="89"/>
      <c r="F365" s="2" t="s">
        <v>246</v>
      </c>
      <c r="G365" s="6" t="s">
        <v>1039</v>
      </c>
      <c r="H365" s="88"/>
      <c r="I365" s="88"/>
      <c r="J365" s="89"/>
      <c r="K365" s="6" t="s">
        <v>1040</v>
      </c>
      <c r="L365" s="89"/>
      <c r="M365" s="6" t="s">
        <v>88</v>
      </c>
      <c r="N365" s="89"/>
      <c r="O365" s="3">
        <v>0</v>
      </c>
      <c r="P365" s="2">
        <v>1</v>
      </c>
      <c r="Q365" s="2">
        <v>0</v>
      </c>
      <c r="R365" s="2">
        <v>0</v>
      </c>
      <c r="S365" s="3">
        <v>0</v>
      </c>
      <c r="T365" s="3">
        <f>O365+(P365*'Total Mantenimiento Anual 2021'!$N$7)+(R365*'Total Mantenimiento Anual 2021'!$N$7)+S365</f>
        <v>9259.2592592592591</v>
      </c>
    </row>
    <row r="366" spans="1:20" ht="14.25">
      <c r="A366" s="6" t="s">
        <v>943</v>
      </c>
      <c r="B366" s="88"/>
      <c r="C366" s="89"/>
      <c r="D366" s="6" t="s">
        <v>966</v>
      </c>
      <c r="E366" s="89"/>
      <c r="F366" s="2" t="s">
        <v>246</v>
      </c>
      <c r="G366" s="6" t="s">
        <v>1041</v>
      </c>
      <c r="H366" s="88"/>
      <c r="I366" s="88"/>
      <c r="J366" s="89"/>
      <c r="K366" s="6" t="s">
        <v>1042</v>
      </c>
      <c r="L366" s="89"/>
      <c r="M366" s="6" t="s">
        <v>88</v>
      </c>
      <c r="N366" s="89"/>
      <c r="O366" s="3">
        <v>0</v>
      </c>
      <c r="P366" s="2">
        <v>0</v>
      </c>
      <c r="Q366" s="2">
        <v>0</v>
      </c>
      <c r="R366" s="2">
        <v>0</v>
      </c>
      <c r="S366" s="3">
        <v>0</v>
      </c>
      <c r="T366" s="3">
        <f>O366+(P366*'Total Mantenimiento Anual 2021'!$N$7)+(R366*'Total Mantenimiento Anual 2021'!$N$7)+S366</f>
        <v>0</v>
      </c>
    </row>
    <row r="367" spans="1:20" ht="14.25">
      <c r="A367" s="6" t="s">
        <v>943</v>
      </c>
      <c r="B367" s="88"/>
      <c r="C367" s="89"/>
      <c r="D367" s="6" t="s">
        <v>1004</v>
      </c>
      <c r="E367" s="89"/>
      <c r="F367" s="2" t="s">
        <v>1005</v>
      </c>
      <c r="G367" s="6" t="s">
        <v>1043</v>
      </c>
      <c r="H367" s="88"/>
      <c r="I367" s="88"/>
      <c r="J367" s="89"/>
      <c r="K367" s="6" t="s">
        <v>1044</v>
      </c>
      <c r="L367" s="89"/>
      <c r="M367" s="6" t="s">
        <v>88</v>
      </c>
      <c r="N367" s="89"/>
      <c r="O367" s="3">
        <v>0</v>
      </c>
      <c r="P367" s="2">
        <v>0</v>
      </c>
      <c r="Q367" s="2">
        <v>0</v>
      </c>
      <c r="R367" s="2">
        <v>0</v>
      </c>
      <c r="S367" s="3">
        <v>0</v>
      </c>
      <c r="T367" s="3">
        <f>O367+(P367*'Total Mantenimiento Anual 2021'!$N$7)+(R367*'Total Mantenimiento Anual 2021'!$N$7)+S367</f>
        <v>0</v>
      </c>
    </row>
    <row r="368" spans="1:20" ht="14.25">
      <c r="A368" s="6" t="s">
        <v>943</v>
      </c>
      <c r="B368" s="88"/>
      <c r="C368" s="89"/>
      <c r="D368" s="6" t="s">
        <v>987</v>
      </c>
      <c r="E368" s="89"/>
      <c r="F368" s="2" t="s">
        <v>260</v>
      </c>
      <c r="G368" s="6" t="s">
        <v>1045</v>
      </c>
      <c r="H368" s="88"/>
      <c r="I368" s="88"/>
      <c r="J368" s="89"/>
      <c r="K368" s="6" t="s">
        <v>1046</v>
      </c>
      <c r="L368" s="89"/>
      <c r="M368" s="6" t="s">
        <v>88</v>
      </c>
      <c r="N368" s="89"/>
      <c r="O368" s="3">
        <v>0</v>
      </c>
      <c r="P368" s="2">
        <v>1</v>
      </c>
      <c r="Q368" s="2">
        <v>1</v>
      </c>
      <c r="R368" s="2">
        <v>1</v>
      </c>
      <c r="S368" s="3">
        <v>0</v>
      </c>
      <c r="T368" s="3">
        <f>O368+(P368*'Total Mantenimiento Anual 2021'!$N$7)+(R368*'Total Mantenimiento Anual 2021'!$N$7)+S368</f>
        <v>18518.518518518518</v>
      </c>
    </row>
    <row r="369" spans="1:20" ht="14.25">
      <c r="A369" s="6" t="s">
        <v>943</v>
      </c>
      <c r="B369" s="88"/>
      <c r="C369" s="89"/>
      <c r="D369" s="6" t="s">
        <v>948</v>
      </c>
      <c r="E369" s="89"/>
      <c r="F369" s="2" t="s">
        <v>246</v>
      </c>
      <c r="G369" s="6" t="s">
        <v>1047</v>
      </c>
      <c r="H369" s="88"/>
      <c r="I369" s="88"/>
      <c r="J369" s="89"/>
      <c r="K369" s="6" t="s">
        <v>1048</v>
      </c>
      <c r="L369" s="89"/>
      <c r="M369" s="6" t="s">
        <v>93</v>
      </c>
      <c r="N369" s="89"/>
      <c r="O369" s="3">
        <v>0</v>
      </c>
      <c r="P369" s="2">
        <v>1</v>
      </c>
      <c r="Q369" s="2">
        <v>0</v>
      </c>
      <c r="R369" s="2">
        <v>0</v>
      </c>
      <c r="S369" s="3">
        <v>0</v>
      </c>
      <c r="T369" s="3">
        <f>O369+(P369*'Total Mantenimiento Anual 2021'!$N$7)+(R369*'Total Mantenimiento Anual 2021'!$N$7)+S369</f>
        <v>9259.2592592592591</v>
      </c>
    </row>
    <row r="370" spans="1:20" ht="14.25">
      <c r="A370" s="6" t="s">
        <v>943</v>
      </c>
      <c r="B370" s="88"/>
      <c r="C370" s="89"/>
      <c r="D370" s="6" t="s">
        <v>973</v>
      </c>
      <c r="E370" s="89"/>
      <c r="F370" s="2" t="s">
        <v>260</v>
      </c>
      <c r="G370" s="6" t="s">
        <v>1049</v>
      </c>
      <c r="H370" s="88"/>
      <c r="I370" s="88"/>
      <c r="J370" s="89"/>
      <c r="K370" s="6" t="s">
        <v>1050</v>
      </c>
      <c r="L370" s="89"/>
      <c r="M370" s="6" t="s">
        <v>93</v>
      </c>
      <c r="N370" s="89"/>
      <c r="O370" s="3">
        <v>0</v>
      </c>
      <c r="P370" s="2">
        <v>0</v>
      </c>
      <c r="Q370" s="2">
        <v>0</v>
      </c>
      <c r="R370" s="2">
        <v>0</v>
      </c>
      <c r="S370" s="3">
        <v>0</v>
      </c>
      <c r="T370" s="3">
        <f>O370+(P370*'Total Mantenimiento Anual 2021'!$N$7)+(R370*'Total Mantenimiento Anual 2021'!$N$7)+S370</f>
        <v>0</v>
      </c>
    </row>
    <row r="371" spans="1:20" ht="14.25">
      <c r="A371" s="6" t="s">
        <v>943</v>
      </c>
      <c r="B371" s="88"/>
      <c r="C371" s="89"/>
      <c r="D371" s="6" t="s">
        <v>987</v>
      </c>
      <c r="E371" s="89"/>
      <c r="F371" s="2" t="s">
        <v>260</v>
      </c>
      <c r="G371" s="6" t="s">
        <v>1051</v>
      </c>
      <c r="H371" s="88"/>
      <c r="I371" s="88"/>
      <c r="J371" s="89"/>
      <c r="K371" s="6" t="s">
        <v>1052</v>
      </c>
      <c r="L371" s="89"/>
      <c r="M371" s="6" t="s">
        <v>93</v>
      </c>
      <c r="N371" s="89"/>
      <c r="O371" s="3">
        <v>0</v>
      </c>
      <c r="P371" s="2">
        <v>1</v>
      </c>
      <c r="Q371" s="2">
        <v>0</v>
      </c>
      <c r="R371" s="2">
        <v>0</v>
      </c>
      <c r="S371" s="3">
        <v>0</v>
      </c>
      <c r="T371" s="3">
        <f>O371+(P371*'Total Mantenimiento Anual 2021'!$N$7)+(R371*'Total Mantenimiento Anual 2021'!$N$7)+S371</f>
        <v>9259.2592592592591</v>
      </c>
    </row>
    <row r="372" spans="1:20" ht="14.25">
      <c r="A372" s="6" t="s">
        <v>943</v>
      </c>
      <c r="B372" s="88"/>
      <c r="C372" s="89"/>
      <c r="D372" s="6" t="s">
        <v>987</v>
      </c>
      <c r="E372" s="89"/>
      <c r="F372" s="2" t="s">
        <v>260</v>
      </c>
      <c r="G372" s="6" t="s">
        <v>1053</v>
      </c>
      <c r="H372" s="88"/>
      <c r="I372" s="88"/>
      <c r="J372" s="89"/>
      <c r="K372" s="6" t="s">
        <v>1054</v>
      </c>
      <c r="L372" s="89"/>
      <c r="M372" s="6" t="s">
        <v>93</v>
      </c>
      <c r="N372" s="89"/>
      <c r="O372" s="3">
        <v>0</v>
      </c>
      <c r="P372" s="2">
        <v>1</v>
      </c>
      <c r="Q372" s="2">
        <v>0</v>
      </c>
      <c r="R372" s="2">
        <v>0</v>
      </c>
      <c r="S372" s="3">
        <v>0</v>
      </c>
      <c r="T372" s="3">
        <f>O372+(P372*'Total Mantenimiento Anual 2021'!$N$7)+(R372*'Total Mantenimiento Anual 2021'!$N$7)+S372</f>
        <v>9259.2592592592591</v>
      </c>
    </row>
    <row r="373" spans="1:20" ht="14.25">
      <c r="A373" s="6" t="s">
        <v>943</v>
      </c>
      <c r="B373" s="88"/>
      <c r="C373" s="89"/>
      <c r="D373" s="6" t="s">
        <v>952</v>
      </c>
      <c r="E373" s="89"/>
      <c r="F373" s="2" t="s">
        <v>246</v>
      </c>
      <c r="G373" s="6" t="s">
        <v>1055</v>
      </c>
      <c r="H373" s="88"/>
      <c r="I373" s="88"/>
      <c r="J373" s="89"/>
      <c r="K373" s="6" t="s">
        <v>1056</v>
      </c>
      <c r="L373" s="89"/>
      <c r="M373" s="6" t="s">
        <v>96</v>
      </c>
      <c r="N373" s="89"/>
      <c r="O373" s="3">
        <v>0</v>
      </c>
      <c r="P373" s="2">
        <v>0</v>
      </c>
      <c r="Q373" s="2">
        <v>0</v>
      </c>
      <c r="R373" s="2">
        <v>0</v>
      </c>
      <c r="S373" s="3">
        <v>0</v>
      </c>
      <c r="T373" s="3">
        <f>O373+(P373*'Total Mantenimiento Anual 2021'!$N$7)+(R373*'Total Mantenimiento Anual 2021'!$N$7)+S373</f>
        <v>0</v>
      </c>
    </row>
    <row r="374" spans="1:20" ht="14.25">
      <c r="A374" s="6" t="s">
        <v>943</v>
      </c>
      <c r="B374" s="88"/>
      <c r="C374" s="89"/>
      <c r="D374" s="6" t="s">
        <v>1004</v>
      </c>
      <c r="E374" s="89"/>
      <c r="F374" s="2" t="s">
        <v>1005</v>
      </c>
      <c r="G374" s="6" t="s">
        <v>1057</v>
      </c>
      <c r="H374" s="88"/>
      <c r="I374" s="88"/>
      <c r="J374" s="89"/>
      <c r="K374" s="6" t="s">
        <v>1058</v>
      </c>
      <c r="L374" s="89"/>
      <c r="M374" s="6" t="s">
        <v>96</v>
      </c>
      <c r="N374" s="89"/>
      <c r="O374" s="3">
        <v>0</v>
      </c>
      <c r="P374" s="2">
        <v>0</v>
      </c>
      <c r="Q374" s="2">
        <v>0</v>
      </c>
      <c r="R374" s="2">
        <v>0</v>
      </c>
      <c r="S374" s="3">
        <v>0</v>
      </c>
      <c r="T374" s="3">
        <f>O374+(P374*'Total Mantenimiento Anual 2021'!$N$7)+(R374*'Total Mantenimiento Anual 2021'!$N$7)+S374</f>
        <v>0</v>
      </c>
    </row>
    <row r="375" spans="1:20" ht="14.25">
      <c r="A375" s="6" t="s">
        <v>943</v>
      </c>
      <c r="B375" s="88"/>
      <c r="C375" s="89"/>
      <c r="D375" s="6" t="s">
        <v>1004</v>
      </c>
      <c r="E375" s="89"/>
      <c r="F375" s="2" t="s">
        <v>1005</v>
      </c>
      <c r="G375" s="6" t="s">
        <v>1059</v>
      </c>
      <c r="H375" s="88"/>
      <c r="I375" s="88"/>
      <c r="J375" s="89"/>
      <c r="K375" s="6" t="s">
        <v>1060</v>
      </c>
      <c r="L375" s="89"/>
      <c r="M375" s="6" t="s">
        <v>96</v>
      </c>
      <c r="N375" s="89"/>
      <c r="O375" s="3">
        <v>0</v>
      </c>
      <c r="P375" s="2">
        <v>0</v>
      </c>
      <c r="Q375" s="2">
        <v>0</v>
      </c>
      <c r="R375" s="2">
        <v>0</v>
      </c>
      <c r="S375" s="3">
        <v>0</v>
      </c>
      <c r="T375" s="3">
        <f>O375+(P375*'Total Mantenimiento Anual 2021'!$N$7)+(R375*'Total Mantenimiento Anual 2021'!$N$7)+S375</f>
        <v>0</v>
      </c>
    </row>
    <row r="376" spans="1:20" ht="14.25">
      <c r="A376" s="6" t="s">
        <v>943</v>
      </c>
      <c r="B376" s="88"/>
      <c r="C376" s="89"/>
      <c r="D376" s="6" t="s">
        <v>973</v>
      </c>
      <c r="E376" s="89"/>
      <c r="F376" s="2" t="s">
        <v>260</v>
      </c>
      <c r="G376" s="6" t="s">
        <v>1061</v>
      </c>
      <c r="H376" s="88"/>
      <c r="I376" s="88"/>
      <c r="J376" s="89"/>
      <c r="K376" s="6" t="s">
        <v>1062</v>
      </c>
      <c r="L376" s="89"/>
      <c r="M376" s="6" t="s">
        <v>99</v>
      </c>
      <c r="N376" s="89"/>
      <c r="O376" s="3">
        <v>0</v>
      </c>
      <c r="P376" s="2">
        <v>0</v>
      </c>
      <c r="Q376" s="2">
        <v>0</v>
      </c>
      <c r="R376" s="2">
        <v>0</v>
      </c>
      <c r="S376" s="3">
        <v>0</v>
      </c>
      <c r="T376" s="3">
        <f>O376+(P376*'Total Mantenimiento Anual 2021'!$N$7)+(R376*'Total Mantenimiento Anual 2021'!$N$7)+S376</f>
        <v>0</v>
      </c>
    </row>
    <row r="377" spans="1:20" ht="14.25">
      <c r="A377" s="6" t="s">
        <v>943</v>
      </c>
      <c r="B377" s="88"/>
      <c r="C377" s="89"/>
      <c r="D377" s="6" t="s">
        <v>973</v>
      </c>
      <c r="E377" s="89"/>
      <c r="F377" s="2" t="s">
        <v>260</v>
      </c>
      <c r="G377" s="6" t="s">
        <v>1063</v>
      </c>
      <c r="H377" s="88"/>
      <c r="I377" s="88"/>
      <c r="J377" s="89"/>
      <c r="K377" s="6" t="s">
        <v>1064</v>
      </c>
      <c r="L377" s="89"/>
      <c r="M377" s="6" t="s">
        <v>102</v>
      </c>
      <c r="N377" s="89"/>
      <c r="O377" s="3">
        <v>0</v>
      </c>
      <c r="P377" s="2">
        <v>0</v>
      </c>
      <c r="Q377" s="2">
        <v>0</v>
      </c>
      <c r="R377" s="2">
        <v>0</v>
      </c>
      <c r="S377" s="3">
        <v>0</v>
      </c>
      <c r="T377" s="3">
        <f>O377+(P377*'Total Mantenimiento Anual 2021'!$N$7)+(R377*'Total Mantenimiento Anual 2021'!$N$7)+S377</f>
        <v>0</v>
      </c>
    </row>
    <row r="378" spans="1:20" ht="14.25">
      <c r="A378" s="6" t="s">
        <v>943</v>
      </c>
      <c r="B378" s="88"/>
      <c r="C378" s="89"/>
      <c r="D378" s="6" t="s">
        <v>973</v>
      </c>
      <c r="E378" s="89"/>
      <c r="F378" s="2" t="s">
        <v>260</v>
      </c>
      <c r="G378" s="6" t="s">
        <v>1065</v>
      </c>
      <c r="H378" s="88"/>
      <c r="I378" s="88"/>
      <c r="J378" s="89"/>
      <c r="K378" s="6" t="s">
        <v>1066</v>
      </c>
      <c r="L378" s="89"/>
      <c r="M378" s="6" t="s">
        <v>102</v>
      </c>
      <c r="N378" s="89"/>
      <c r="O378" s="3">
        <v>0</v>
      </c>
      <c r="P378" s="2">
        <v>0</v>
      </c>
      <c r="Q378" s="2">
        <v>0</v>
      </c>
      <c r="R378" s="2">
        <v>0</v>
      </c>
      <c r="S378" s="3">
        <v>0</v>
      </c>
      <c r="T378" s="3">
        <f>O378+(P378*'Total Mantenimiento Anual 2021'!$N$7)+(R378*'Total Mantenimiento Anual 2021'!$N$7)+S378</f>
        <v>0</v>
      </c>
    </row>
    <row r="379" spans="1:20" ht="14.25">
      <c r="A379" s="6" t="s">
        <v>943</v>
      </c>
      <c r="B379" s="88"/>
      <c r="C379" s="89"/>
      <c r="D379" s="6" t="s">
        <v>952</v>
      </c>
      <c r="E379" s="89"/>
      <c r="F379" s="2" t="s">
        <v>246</v>
      </c>
      <c r="G379" s="6" t="s">
        <v>1067</v>
      </c>
      <c r="H379" s="88"/>
      <c r="I379" s="88"/>
      <c r="J379" s="89"/>
      <c r="K379" s="6" t="s">
        <v>1068</v>
      </c>
      <c r="L379" s="89"/>
      <c r="M379" s="6" t="s">
        <v>310</v>
      </c>
      <c r="N379" s="89"/>
      <c r="O379" s="3">
        <v>0</v>
      </c>
      <c r="P379" s="2">
        <v>1</v>
      </c>
      <c r="Q379" s="2">
        <v>0</v>
      </c>
      <c r="R379" s="2">
        <v>0</v>
      </c>
      <c r="S379" s="3">
        <v>0</v>
      </c>
      <c r="T379" s="3">
        <f>O379+(P379*'Total Mantenimiento Anual 2021'!$N$7)+(R379*'Total Mantenimiento Anual 2021'!$N$7)+S379</f>
        <v>9259.2592592592591</v>
      </c>
    </row>
    <row r="380" spans="1:20" ht="14.25">
      <c r="A380" s="6" t="s">
        <v>943</v>
      </c>
      <c r="B380" s="88"/>
      <c r="C380" s="89"/>
      <c r="D380" s="6" t="s">
        <v>1069</v>
      </c>
      <c r="E380" s="89"/>
      <c r="F380" s="2" t="s">
        <v>1070</v>
      </c>
      <c r="G380" s="6" t="s">
        <v>1071</v>
      </c>
      <c r="H380" s="88"/>
      <c r="I380" s="88"/>
      <c r="J380" s="89"/>
      <c r="K380" s="6" t="s">
        <v>1072</v>
      </c>
      <c r="L380" s="89"/>
      <c r="M380" s="6" t="s">
        <v>138</v>
      </c>
      <c r="N380" s="89"/>
      <c r="O380" s="3">
        <v>0</v>
      </c>
      <c r="P380" s="2">
        <v>0</v>
      </c>
      <c r="Q380" s="2">
        <v>0</v>
      </c>
      <c r="R380" s="2">
        <v>0</v>
      </c>
      <c r="S380" s="3">
        <v>0</v>
      </c>
      <c r="T380" s="3">
        <f>O380+(P380*'Total Mantenimiento Anual 2021'!$N$7)+(R380*'Total Mantenimiento Anual 2021'!$N$7)+S380</f>
        <v>0</v>
      </c>
    </row>
    <row r="381" spans="1:20" ht="14.25">
      <c r="A381" s="6" t="s">
        <v>943</v>
      </c>
      <c r="B381" s="88"/>
      <c r="C381" s="89"/>
      <c r="D381" s="6" t="s">
        <v>1069</v>
      </c>
      <c r="E381" s="89"/>
      <c r="F381" s="2" t="s">
        <v>1070</v>
      </c>
      <c r="G381" s="6" t="s">
        <v>1073</v>
      </c>
      <c r="H381" s="88"/>
      <c r="I381" s="88"/>
      <c r="J381" s="89"/>
      <c r="K381" s="6" t="s">
        <v>1074</v>
      </c>
      <c r="L381" s="89"/>
      <c r="M381" s="6" t="s">
        <v>138</v>
      </c>
      <c r="N381" s="89"/>
      <c r="O381" s="3">
        <v>0</v>
      </c>
      <c r="P381" s="2">
        <v>0</v>
      </c>
      <c r="Q381" s="2">
        <v>0</v>
      </c>
      <c r="R381" s="2">
        <v>0</v>
      </c>
      <c r="S381" s="3">
        <v>0</v>
      </c>
      <c r="T381" s="3">
        <f>O381+(P381*'Total Mantenimiento Anual 2021'!$N$7)+(R381*'Total Mantenimiento Anual 2021'!$N$7)+S381</f>
        <v>0</v>
      </c>
    </row>
    <row r="382" spans="1:20" ht="14.25">
      <c r="A382" s="6" t="s">
        <v>943</v>
      </c>
      <c r="B382" s="88"/>
      <c r="C382" s="89"/>
      <c r="D382" s="6" t="s">
        <v>948</v>
      </c>
      <c r="E382" s="89"/>
      <c r="F382" s="2" t="s">
        <v>246</v>
      </c>
      <c r="G382" s="6" t="s">
        <v>1075</v>
      </c>
      <c r="H382" s="88"/>
      <c r="I382" s="88"/>
      <c r="J382" s="89"/>
      <c r="K382" s="6" t="s">
        <v>1076</v>
      </c>
      <c r="L382" s="89"/>
      <c r="M382" s="6" t="s">
        <v>35</v>
      </c>
      <c r="N382" s="89"/>
      <c r="O382" s="3">
        <v>0</v>
      </c>
      <c r="P382" s="2">
        <v>0</v>
      </c>
      <c r="Q382" s="2">
        <v>0</v>
      </c>
      <c r="R382" s="2">
        <v>0</v>
      </c>
      <c r="S382" s="3">
        <v>0</v>
      </c>
      <c r="T382" s="3">
        <f>O382+(P382*'Total Mantenimiento Anual 2021'!$N$7)+(R382*'Total Mantenimiento Anual 2021'!$N$7)+S382</f>
        <v>0</v>
      </c>
    </row>
    <row r="383" spans="1:20" ht="14.25">
      <c r="A383" s="6" t="s">
        <v>943</v>
      </c>
      <c r="B383" s="88"/>
      <c r="C383" s="89"/>
      <c r="D383" s="6" t="s">
        <v>948</v>
      </c>
      <c r="E383" s="89"/>
      <c r="F383" s="2" t="s">
        <v>246</v>
      </c>
      <c r="G383" s="6" t="s">
        <v>1077</v>
      </c>
      <c r="H383" s="88"/>
      <c r="I383" s="88"/>
      <c r="J383" s="89"/>
      <c r="K383" s="6" t="s">
        <v>1078</v>
      </c>
      <c r="L383" s="89"/>
      <c r="M383" s="6" t="s">
        <v>35</v>
      </c>
      <c r="N383" s="89"/>
      <c r="O383" s="3">
        <v>0</v>
      </c>
      <c r="P383" s="2">
        <v>1</v>
      </c>
      <c r="Q383" s="2">
        <v>0</v>
      </c>
      <c r="R383" s="2">
        <v>0</v>
      </c>
      <c r="S383" s="3">
        <v>0</v>
      </c>
      <c r="T383" s="3">
        <f>O383+(P383*'Total Mantenimiento Anual 2021'!$N$7)+(R383*'Total Mantenimiento Anual 2021'!$N$7)+S383</f>
        <v>9259.2592592592591</v>
      </c>
    </row>
    <row r="384" spans="1:20" ht="14.25">
      <c r="A384" s="6" t="s">
        <v>943</v>
      </c>
      <c r="B384" s="88"/>
      <c r="C384" s="89"/>
      <c r="D384" s="6" t="s">
        <v>948</v>
      </c>
      <c r="E384" s="89"/>
      <c r="F384" s="2" t="s">
        <v>246</v>
      </c>
      <c r="G384" s="6" t="s">
        <v>1079</v>
      </c>
      <c r="H384" s="88"/>
      <c r="I384" s="88"/>
      <c r="J384" s="89"/>
      <c r="K384" s="6" t="s">
        <v>1080</v>
      </c>
      <c r="L384" s="89"/>
      <c r="M384" s="6" t="s">
        <v>35</v>
      </c>
      <c r="N384" s="89"/>
      <c r="O384" s="3">
        <v>0</v>
      </c>
      <c r="P384" s="2">
        <v>1</v>
      </c>
      <c r="Q384" s="2">
        <v>0</v>
      </c>
      <c r="R384" s="2">
        <v>0</v>
      </c>
      <c r="S384" s="3">
        <v>0</v>
      </c>
      <c r="T384" s="3">
        <f>O384+(P384*'Total Mantenimiento Anual 2021'!$N$7)+(R384*'Total Mantenimiento Anual 2021'!$N$7)+S384</f>
        <v>9259.2592592592591</v>
      </c>
    </row>
    <row r="385" spans="1:20" ht="14.25">
      <c r="A385" s="6" t="s">
        <v>943</v>
      </c>
      <c r="B385" s="88"/>
      <c r="C385" s="89"/>
      <c r="D385" s="6" t="s">
        <v>948</v>
      </c>
      <c r="E385" s="89"/>
      <c r="F385" s="2" t="s">
        <v>246</v>
      </c>
      <c r="G385" s="6" t="s">
        <v>1081</v>
      </c>
      <c r="H385" s="88"/>
      <c r="I385" s="88"/>
      <c r="J385" s="89"/>
      <c r="K385" s="6" t="s">
        <v>1082</v>
      </c>
      <c r="L385" s="89"/>
      <c r="M385" s="6" t="s">
        <v>35</v>
      </c>
      <c r="N385" s="89"/>
      <c r="O385" s="3">
        <v>0</v>
      </c>
      <c r="P385" s="2">
        <v>0</v>
      </c>
      <c r="Q385" s="2">
        <v>2</v>
      </c>
      <c r="R385" s="2">
        <v>2</v>
      </c>
      <c r="S385" s="3">
        <v>0</v>
      </c>
      <c r="T385" s="3">
        <f>O385+(P385*'Total Mantenimiento Anual 2021'!$N$7)+(R385*'Total Mantenimiento Anual 2021'!$N$7)+S385</f>
        <v>18518.518518518518</v>
      </c>
    </row>
    <row r="386" spans="1:20" ht="14.25">
      <c r="A386" s="6" t="s">
        <v>943</v>
      </c>
      <c r="B386" s="88"/>
      <c r="C386" s="89"/>
      <c r="D386" s="6" t="s">
        <v>948</v>
      </c>
      <c r="E386" s="89"/>
      <c r="F386" s="2" t="s">
        <v>246</v>
      </c>
      <c r="G386" s="6" t="s">
        <v>1083</v>
      </c>
      <c r="H386" s="88"/>
      <c r="I386" s="88"/>
      <c r="J386" s="89"/>
      <c r="K386" s="6" t="s">
        <v>1084</v>
      </c>
      <c r="L386" s="89"/>
      <c r="M386" s="6" t="s">
        <v>35</v>
      </c>
      <c r="N386" s="89"/>
      <c r="O386" s="3">
        <v>0</v>
      </c>
      <c r="P386" s="2">
        <v>1</v>
      </c>
      <c r="Q386" s="2">
        <v>0</v>
      </c>
      <c r="R386" s="2">
        <v>0</v>
      </c>
      <c r="S386" s="3">
        <v>0</v>
      </c>
      <c r="T386" s="3">
        <f>O386+(P386*'Total Mantenimiento Anual 2021'!$N$7)+(R386*'Total Mantenimiento Anual 2021'!$N$7)+S386</f>
        <v>9259.2592592592591</v>
      </c>
    </row>
    <row r="387" spans="1:20" ht="14.25">
      <c r="A387" s="6" t="s">
        <v>943</v>
      </c>
      <c r="B387" s="88"/>
      <c r="C387" s="89"/>
      <c r="D387" s="6" t="s">
        <v>982</v>
      </c>
      <c r="E387" s="89"/>
      <c r="F387" s="2" t="s">
        <v>246</v>
      </c>
      <c r="G387" s="6" t="s">
        <v>1085</v>
      </c>
      <c r="H387" s="88"/>
      <c r="I387" s="88"/>
      <c r="J387" s="89"/>
      <c r="K387" s="6" t="s">
        <v>1086</v>
      </c>
      <c r="L387" s="89"/>
      <c r="M387" s="6" t="s">
        <v>35</v>
      </c>
      <c r="N387" s="89"/>
      <c r="O387" s="3">
        <v>0</v>
      </c>
      <c r="P387" s="2">
        <v>0</v>
      </c>
      <c r="Q387" s="2">
        <v>0</v>
      </c>
      <c r="R387" s="2">
        <v>0</v>
      </c>
      <c r="S387" s="3">
        <v>0</v>
      </c>
      <c r="T387" s="3">
        <f>O387+(P387*'Total Mantenimiento Anual 2021'!$N$7)+(R387*'Total Mantenimiento Anual 2021'!$N$7)+S387</f>
        <v>0</v>
      </c>
    </row>
    <row r="388" spans="1:20" ht="14.25">
      <c r="A388" s="6" t="s">
        <v>943</v>
      </c>
      <c r="B388" s="88"/>
      <c r="C388" s="89"/>
      <c r="D388" s="6" t="s">
        <v>982</v>
      </c>
      <c r="E388" s="89"/>
      <c r="F388" s="2" t="s">
        <v>246</v>
      </c>
      <c r="G388" s="6" t="s">
        <v>1087</v>
      </c>
      <c r="H388" s="88"/>
      <c r="I388" s="88"/>
      <c r="J388" s="89"/>
      <c r="K388" s="6" t="s">
        <v>1088</v>
      </c>
      <c r="L388" s="89"/>
      <c r="M388" s="6" t="s">
        <v>35</v>
      </c>
      <c r="N388" s="89"/>
      <c r="O388" s="3">
        <v>0</v>
      </c>
      <c r="P388" s="2">
        <v>1</v>
      </c>
      <c r="Q388" s="2">
        <v>0</v>
      </c>
      <c r="R388" s="2">
        <v>0</v>
      </c>
      <c r="S388" s="3">
        <v>0</v>
      </c>
      <c r="T388" s="3">
        <f>O388+(P388*'Total Mantenimiento Anual 2021'!$N$7)+(R388*'Total Mantenimiento Anual 2021'!$N$7)+S388</f>
        <v>9259.2592592592591</v>
      </c>
    </row>
    <row r="389" spans="1:20" ht="14.25">
      <c r="A389" s="6" t="s">
        <v>943</v>
      </c>
      <c r="B389" s="88"/>
      <c r="C389" s="89"/>
      <c r="D389" s="6" t="s">
        <v>982</v>
      </c>
      <c r="E389" s="89"/>
      <c r="F389" s="2" t="s">
        <v>246</v>
      </c>
      <c r="G389" s="6" t="s">
        <v>1089</v>
      </c>
      <c r="H389" s="88"/>
      <c r="I389" s="88"/>
      <c r="J389" s="89"/>
      <c r="K389" s="6" t="s">
        <v>1090</v>
      </c>
      <c r="L389" s="89"/>
      <c r="M389" s="6" t="s">
        <v>35</v>
      </c>
      <c r="N389" s="89"/>
      <c r="O389" s="3">
        <v>0</v>
      </c>
      <c r="P389" s="2">
        <v>0</v>
      </c>
      <c r="Q389" s="2">
        <v>0</v>
      </c>
      <c r="R389" s="2">
        <v>0</v>
      </c>
      <c r="S389" s="3">
        <v>0</v>
      </c>
      <c r="T389" s="3">
        <f>O389+(P389*'Total Mantenimiento Anual 2021'!$N$7)+(R389*'Total Mantenimiento Anual 2021'!$N$7)+S389</f>
        <v>0</v>
      </c>
    </row>
    <row r="390" spans="1:20" ht="14.25">
      <c r="A390" s="6" t="s">
        <v>943</v>
      </c>
      <c r="B390" s="88"/>
      <c r="C390" s="89"/>
      <c r="D390" s="6" t="s">
        <v>1091</v>
      </c>
      <c r="E390" s="89"/>
      <c r="F390" s="2" t="s">
        <v>246</v>
      </c>
      <c r="G390" s="6" t="s">
        <v>1092</v>
      </c>
      <c r="H390" s="88"/>
      <c r="I390" s="88"/>
      <c r="J390" s="89"/>
      <c r="K390" s="6" t="s">
        <v>1093</v>
      </c>
      <c r="L390" s="89"/>
      <c r="M390" s="6" t="s">
        <v>35</v>
      </c>
      <c r="N390" s="89"/>
      <c r="O390" s="3">
        <v>0</v>
      </c>
      <c r="P390" s="2">
        <v>0</v>
      </c>
      <c r="Q390" s="2">
        <v>1</v>
      </c>
      <c r="R390" s="2">
        <v>1</v>
      </c>
      <c r="S390" s="3">
        <v>0</v>
      </c>
      <c r="T390" s="3">
        <f>O390+(P390*'Total Mantenimiento Anual 2021'!$N$7)+(R390*'Total Mantenimiento Anual 2021'!$N$7)+S390</f>
        <v>9259.2592592592591</v>
      </c>
    </row>
    <row r="391" spans="1:20" ht="14.25">
      <c r="A391" s="6" t="s">
        <v>943</v>
      </c>
      <c r="B391" s="88"/>
      <c r="C391" s="89"/>
      <c r="D391" s="6" t="s">
        <v>982</v>
      </c>
      <c r="E391" s="89"/>
      <c r="F391" s="2" t="s">
        <v>246</v>
      </c>
      <c r="G391" s="6" t="s">
        <v>1094</v>
      </c>
      <c r="H391" s="88"/>
      <c r="I391" s="88"/>
      <c r="J391" s="89"/>
      <c r="K391" s="6" t="s">
        <v>1095</v>
      </c>
      <c r="L391" s="89"/>
      <c r="M391" s="6" t="s">
        <v>35</v>
      </c>
      <c r="N391" s="89"/>
      <c r="O391" s="3">
        <v>0</v>
      </c>
      <c r="P391" s="2">
        <v>1</v>
      </c>
      <c r="Q391" s="2">
        <v>0</v>
      </c>
      <c r="R391" s="2">
        <v>0</v>
      </c>
      <c r="S391" s="3">
        <v>0</v>
      </c>
      <c r="T391" s="3">
        <f>O391+(P391*'Total Mantenimiento Anual 2021'!$N$7)+(R391*'Total Mantenimiento Anual 2021'!$N$7)+S391</f>
        <v>9259.2592592592591</v>
      </c>
    </row>
    <row r="392" spans="1:20" ht="14.25">
      <c r="A392" s="6" t="s">
        <v>943</v>
      </c>
      <c r="B392" s="88"/>
      <c r="C392" s="89"/>
      <c r="D392" s="6" t="s">
        <v>982</v>
      </c>
      <c r="E392" s="89"/>
      <c r="F392" s="2" t="s">
        <v>246</v>
      </c>
      <c r="G392" s="6" t="s">
        <v>1096</v>
      </c>
      <c r="H392" s="88"/>
      <c r="I392" s="88"/>
      <c r="J392" s="89"/>
      <c r="K392" s="6" t="s">
        <v>1097</v>
      </c>
      <c r="L392" s="89"/>
      <c r="M392" s="6" t="s">
        <v>35</v>
      </c>
      <c r="N392" s="89"/>
      <c r="O392" s="3">
        <v>0</v>
      </c>
      <c r="P392" s="2">
        <v>1</v>
      </c>
      <c r="Q392" s="2">
        <v>0</v>
      </c>
      <c r="R392" s="2">
        <v>0</v>
      </c>
      <c r="S392" s="3">
        <v>0</v>
      </c>
      <c r="T392" s="3">
        <f>O392+(P392*'Total Mantenimiento Anual 2021'!$N$7)+(R392*'Total Mantenimiento Anual 2021'!$N$7)+S392</f>
        <v>9259.2592592592591</v>
      </c>
    </row>
    <row r="393" spans="1:20" ht="14.25">
      <c r="A393" s="6" t="s">
        <v>943</v>
      </c>
      <c r="B393" s="88"/>
      <c r="C393" s="89"/>
      <c r="D393" s="6" t="s">
        <v>982</v>
      </c>
      <c r="E393" s="89"/>
      <c r="F393" s="2" t="s">
        <v>246</v>
      </c>
      <c r="G393" s="6" t="s">
        <v>1098</v>
      </c>
      <c r="H393" s="88"/>
      <c r="I393" s="88"/>
      <c r="J393" s="89"/>
      <c r="K393" s="6" t="s">
        <v>1099</v>
      </c>
      <c r="L393" s="89"/>
      <c r="M393" s="6" t="s">
        <v>35</v>
      </c>
      <c r="N393" s="89"/>
      <c r="O393" s="3">
        <v>0</v>
      </c>
      <c r="P393" s="2">
        <v>1</v>
      </c>
      <c r="Q393" s="2">
        <v>0</v>
      </c>
      <c r="R393" s="2">
        <v>0</v>
      </c>
      <c r="S393" s="3">
        <v>0</v>
      </c>
      <c r="T393" s="3">
        <f>O393+(P393*'Total Mantenimiento Anual 2021'!$N$7)+(R393*'Total Mantenimiento Anual 2021'!$N$7)+S393</f>
        <v>9259.2592592592591</v>
      </c>
    </row>
    <row r="394" spans="1:20" ht="14.25">
      <c r="A394" s="6" t="s">
        <v>943</v>
      </c>
      <c r="B394" s="88"/>
      <c r="C394" s="89"/>
      <c r="D394" s="6" t="s">
        <v>982</v>
      </c>
      <c r="E394" s="89"/>
      <c r="F394" s="2" t="s">
        <v>246</v>
      </c>
      <c r="G394" s="6" t="s">
        <v>1100</v>
      </c>
      <c r="H394" s="88"/>
      <c r="I394" s="88"/>
      <c r="J394" s="89"/>
      <c r="K394" s="6" t="s">
        <v>1101</v>
      </c>
      <c r="L394" s="89"/>
      <c r="M394" s="6" t="s">
        <v>35</v>
      </c>
      <c r="N394" s="89"/>
      <c r="O394" s="3">
        <v>0</v>
      </c>
      <c r="P394" s="2">
        <v>1</v>
      </c>
      <c r="Q394" s="2">
        <v>2</v>
      </c>
      <c r="R394" s="2">
        <v>3</v>
      </c>
      <c r="S394" s="3">
        <v>0</v>
      </c>
      <c r="T394" s="3">
        <f>O394+(P394*'Total Mantenimiento Anual 2021'!$N$7)+(R394*'Total Mantenimiento Anual 2021'!$N$7)+S394</f>
        <v>37037.037037037036</v>
      </c>
    </row>
    <row r="395" spans="1:20" ht="14.25">
      <c r="A395" s="6" t="s">
        <v>943</v>
      </c>
      <c r="B395" s="88"/>
      <c r="C395" s="89"/>
      <c r="D395" s="6" t="s">
        <v>982</v>
      </c>
      <c r="E395" s="89"/>
      <c r="F395" s="2" t="s">
        <v>246</v>
      </c>
      <c r="G395" s="6" t="s">
        <v>1102</v>
      </c>
      <c r="H395" s="88"/>
      <c r="I395" s="88"/>
      <c r="J395" s="89"/>
      <c r="K395" s="6" t="s">
        <v>1103</v>
      </c>
      <c r="L395" s="89"/>
      <c r="M395" s="6" t="s">
        <v>1104</v>
      </c>
      <c r="N395" s="89"/>
      <c r="O395" s="3">
        <v>0</v>
      </c>
      <c r="P395" s="2">
        <v>0</v>
      </c>
      <c r="Q395" s="2">
        <v>0</v>
      </c>
      <c r="R395" s="2">
        <v>0</v>
      </c>
      <c r="S395" s="3">
        <v>0</v>
      </c>
      <c r="T395" s="3">
        <f>O395+(P395*'Total Mantenimiento Anual 2021'!$N$7)+(R395*'Total Mantenimiento Anual 2021'!$N$7)+S395</f>
        <v>0</v>
      </c>
    </row>
    <row r="396" spans="1:20" ht="14.25">
      <c r="A396" s="6" t="s">
        <v>943</v>
      </c>
      <c r="B396" s="88"/>
      <c r="C396" s="89"/>
      <c r="D396" s="6" t="s">
        <v>960</v>
      </c>
      <c r="E396" s="89"/>
      <c r="F396" s="2" t="s">
        <v>961</v>
      </c>
      <c r="G396" s="6" t="s">
        <v>1105</v>
      </c>
      <c r="H396" s="88"/>
      <c r="I396" s="88"/>
      <c r="J396" s="89"/>
      <c r="K396" s="6" t="s">
        <v>1106</v>
      </c>
      <c r="L396" s="89"/>
      <c r="M396" s="6" t="s">
        <v>239</v>
      </c>
      <c r="N396" s="89"/>
      <c r="O396" s="3">
        <v>0</v>
      </c>
      <c r="P396" s="2">
        <v>0</v>
      </c>
      <c r="Q396" s="2">
        <v>0</v>
      </c>
      <c r="R396" s="2">
        <v>0</v>
      </c>
      <c r="S396" s="3">
        <v>0</v>
      </c>
      <c r="T396" s="3">
        <f>O396+(P396*'Total Mantenimiento Anual 2021'!$N$7)+(R396*'Total Mantenimiento Anual 2021'!$N$7)+S396</f>
        <v>0</v>
      </c>
    </row>
    <row r="397" spans="1:20" ht="14.25">
      <c r="A397" s="6" t="s">
        <v>943</v>
      </c>
      <c r="B397" s="88"/>
      <c r="C397" s="89"/>
      <c r="D397" s="6" t="s">
        <v>960</v>
      </c>
      <c r="E397" s="89"/>
      <c r="F397" s="2" t="s">
        <v>961</v>
      </c>
      <c r="G397" s="6" t="s">
        <v>1107</v>
      </c>
      <c r="H397" s="88"/>
      <c r="I397" s="88"/>
      <c r="J397" s="89"/>
      <c r="K397" s="6" t="s">
        <v>1108</v>
      </c>
      <c r="L397" s="89"/>
      <c r="M397" s="6" t="s">
        <v>239</v>
      </c>
      <c r="N397" s="89"/>
      <c r="O397" s="3">
        <v>0</v>
      </c>
      <c r="P397" s="2">
        <v>0</v>
      </c>
      <c r="Q397" s="2">
        <v>0</v>
      </c>
      <c r="R397" s="2">
        <v>0</v>
      </c>
      <c r="S397" s="3">
        <v>0</v>
      </c>
      <c r="T397" s="3">
        <f>O397+(P397*'Total Mantenimiento Anual 2021'!$N$7)+(R397*'Total Mantenimiento Anual 2021'!$N$7)+S397</f>
        <v>0</v>
      </c>
    </row>
    <row r="398" spans="1:20" ht="14.25">
      <c r="A398" s="6" t="s">
        <v>943</v>
      </c>
      <c r="B398" s="88"/>
      <c r="C398" s="89"/>
      <c r="D398" s="6" t="s">
        <v>960</v>
      </c>
      <c r="E398" s="89"/>
      <c r="F398" s="2" t="s">
        <v>961</v>
      </c>
      <c r="G398" s="6" t="s">
        <v>1109</v>
      </c>
      <c r="H398" s="88"/>
      <c r="I398" s="88"/>
      <c r="J398" s="89"/>
      <c r="K398" s="6" t="s">
        <v>1110</v>
      </c>
      <c r="L398" s="89"/>
      <c r="M398" s="6" t="s">
        <v>239</v>
      </c>
      <c r="N398" s="89"/>
      <c r="O398" s="3">
        <v>928800</v>
      </c>
      <c r="P398" s="2">
        <v>0</v>
      </c>
      <c r="Q398" s="2">
        <v>1</v>
      </c>
      <c r="R398" s="2">
        <v>1</v>
      </c>
      <c r="S398" s="3">
        <v>0</v>
      </c>
      <c r="T398" s="3">
        <f>O398+(P398*'Total Mantenimiento Anual 2021'!$N$7)+(R398*'Total Mantenimiento Anual 2021'!$N$7)+S398</f>
        <v>938059.25925925921</v>
      </c>
    </row>
    <row r="399" spans="1:20" ht="14.25">
      <c r="A399" s="6" t="s">
        <v>943</v>
      </c>
      <c r="B399" s="88"/>
      <c r="C399" s="89"/>
      <c r="D399" s="6" t="s">
        <v>960</v>
      </c>
      <c r="E399" s="89"/>
      <c r="F399" s="2" t="s">
        <v>961</v>
      </c>
      <c r="G399" s="6" t="s">
        <v>1111</v>
      </c>
      <c r="H399" s="88"/>
      <c r="I399" s="88"/>
      <c r="J399" s="89"/>
      <c r="K399" s="6" t="s">
        <v>1112</v>
      </c>
      <c r="L399" s="89"/>
      <c r="M399" s="6" t="s">
        <v>239</v>
      </c>
      <c r="N399" s="89"/>
      <c r="O399" s="3">
        <v>0</v>
      </c>
      <c r="P399" s="2">
        <v>0</v>
      </c>
      <c r="Q399" s="2">
        <v>0</v>
      </c>
      <c r="R399" s="2">
        <v>0</v>
      </c>
      <c r="S399" s="3">
        <v>0</v>
      </c>
      <c r="T399" s="3">
        <f>O399+(P399*'Total Mantenimiento Anual 2021'!$N$7)+(R399*'Total Mantenimiento Anual 2021'!$N$7)+S399</f>
        <v>0</v>
      </c>
    </row>
    <row r="400" spans="1:20" ht="14.25">
      <c r="A400" s="6" t="s">
        <v>943</v>
      </c>
      <c r="B400" s="88"/>
      <c r="C400" s="89"/>
      <c r="D400" s="6" t="s">
        <v>960</v>
      </c>
      <c r="E400" s="89"/>
      <c r="F400" s="2" t="s">
        <v>961</v>
      </c>
      <c r="G400" s="6" t="s">
        <v>1113</v>
      </c>
      <c r="H400" s="88"/>
      <c r="I400" s="88"/>
      <c r="J400" s="89"/>
      <c r="K400" s="6" t="s">
        <v>1114</v>
      </c>
      <c r="L400" s="89"/>
      <c r="M400" s="6" t="s">
        <v>239</v>
      </c>
      <c r="N400" s="89"/>
      <c r="O400" s="3">
        <v>0</v>
      </c>
      <c r="P400" s="2">
        <v>0</v>
      </c>
      <c r="Q400" s="2">
        <v>1</v>
      </c>
      <c r="R400" s="2">
        <v>2</v>
      </c>
      <c r="S400" s="3">
        <v>0</v>
      </c>
      <c r="T400" s="3">
        <f>O400+(P400*'Total Mantenimiento Anual 2021'!$N$7)+(R400*'Total Mantenimiento Anual 2021'!$N$7)+S400</f>
        <v>18518.518518518518</v>
      </c>
    </row>
    <row r="401" spans="1:20" ht="14.25">
      <c r="A401" s="6" t="s">
        <v>943</v>
      </c>
      <c r="B401" s="88"/>
      <c r="C401" s="89"/>
      <c r="D401" s="6" t="s">
        <v>960</v>
      </c>
      <c r="E401" s="89"/>
      <c r="F401" s="2" t="s">
        <v>961</v>
      </c>
      <c r="G401" s="6" t="s">
        <v>1115</v>
      </c>
      <c r="H401" s="88"/>
      <c r="I401" s="88"/>
      <c r="J401" s="89"/>
      <c r="K401" s="6" t="s">
        <v>1116</v>
      </c>
      <c r="L401" s="89"/>
      <c r="M401" s="6" t="s">
        <v>239</v>
      </c>
      <c r="N401" s="89"/>
      <c r="O401" s="3">
        <v>0</v>
      </c>
      <c r="P401" s="2">
        <v>0</v>
      </c>
      <c r="Q401" s="2">
        <v>0</v>
      </c>
      <c r="R401" s="2">
        <v>0</v>
      </c>
      <c r="S401" s="3">
        <v>0</v>
      </c>
      <c r="T401" s="3">
        <f>O401+(P401*'Total Mantenimiento Anual 2021'!$N$7)+(R401*'Total Mantenimiento Anual 2021'!$N$7)+S401</f>
        <v>0</v>
      </c>
    </row>
    <row r="402" spans="1:20" ht="14.25">
      <c r="A402" s="6" t="s">
        <v>943</v>
      </c>
      <c r="B402" s="88"/>
      <c r="C402" s="89"/>
      <c r="D402" s="6" t="s">
        <v>960</v>
      </c>
      <c r="E402" s="89"/>
      <c r="F402" s="2" t="s">
        <v>961</v>
      </c>
      <c r="G402" s="6" t="s">
        <v>1117</v>
      </c>
      <c r="H402" s="88"/>
      <c r="I402" s="88"/>
      <c r="J402" s="89"/>
      <c r="K402" s="6" t="s">
        <v>1118</v>
      </c>
      <c r="L402" s="89"/>
      <c r="M402" s="6" t="s">
        <v>239</v>
      </c>
      <c r="N402" s="89"/>
      <c r="O402" s="3">
        <v>0</v>
      </c>
      <c r="P402" s="2">
        <v>0</v>
      </c>
      <c r="Q402" s="2">
        <v>0</v>
      </c>
      <c r="R402" s="2">
        <v>0</v>
      </c>
      <c r="S402" s="3">
        <v>0</v>
      </c>
      <c r="T402" s="3">
        <f>O402+(P402*'Total Mantenimiento Anual 2021'!$N$7)+(R402*'Total Mantenimiento Anual 2021'!$N$7)+S402</f>
        <v>0</v>
      </c>
    </row>
    <row r="403" spans="1:20" ht="14.25">
      <c r="A403" s="6" t="s">
        <v>943</v>
      </c>
      <c r="B403" s="88"/>
      <c r="C403" s="89"/>
      <c r="D403" s="6" t="s">
        <v>960</v>
      </c>
      <c r="E403" s="89"/>
      <c r="F403" s="2" t="s">
        <v>961</v>
      </c>
      <c r="G403" s="6" t="s">
        <v>1119</v>
      </c>
      <c r="H403" s="88"/>
      <c r="I403" s="88"/>
      <c r="J403" s="89"/>
      <c r="K403" s="6" t="s">
        <v>1120</v>
      </c>
      <c r="L403" s="89"/>
      <c r="M403" s="6" t="s">
        <v>239</v>
      </c>
      <c r="N403" s="89"/>
      <c r="O403" s="3">
        <v>0</v>
      </c>
      <c r="P403" s="2">
        <v>0</v>
      </c>
      <c r="Q403" s="2">
        <v>0</v>
      </c>
      <c r="R403" s="2">
        <v>0</v>
      </c>
      <c r="S403" s="3">
        <v>0</v>
      </c>
      <c r="T403" s="3">
        <f>O403+(P403*'Total Mantenimiento Anual 2021'!$N$7)+(R403*'Total Mantenimiento Anual 2021'!$N$7)+S403</f>
        <v>0</v>
      </c>
    </row>
    <row r="404" spans="1:20" ht="14.25">
      <c r="A404" s="6" t="s">
        <v>943</v>
      </c>
      <c r="B404" s="88"/>
      <c r="C404" s="89"/>
      <c r="D404" s="6" t="s">
        <v>960</v>
      </c>
      <c r="E404" s="89"/>
      <c r="F404" s="2" t="s">
        <v>961</v>
      </c>
      <c r="G404" s="6" t="s">
        <v>1121</v>
      </c>
      <c r="H404" s="88"/>
      <c r="I404" s="88"/>
      <c r="J404" s="89"/>
      <c r="K404" s="6" t="s">
        <v>1122</v>
      </c>
      <c r="L404" s="89"/>
      <c r="M404" s="6" t="s">
        <v>239</v>
      </c>
      <c r="N404" s="89"/>
      <c r="O404" s="3">
        <v>0</v>
      </c>
      <c r="P404" s="2">
        <v>0</v>
      </c>
      <c r="Q404" s="2">
        <v>0</v>
      </c>
      <c r="R404" s="2">
        <v>0</v>
      </c>
      <c r="S404" s="3">
        <v>0</v>
      </c>
      <c r="T404" s="3">
        <f>O404+(P404*'Total Mantenimiento Anual 2021'!$N$7)+(R404*'Total Mantenimiento Anual 2021'!$N$7)+S404</f>
        <v>0</v>
      </c>
    </row>
    <row r="405" spans="1:20" ht="14.25">
      <c r="A405" s="6" t="s">
        <v>943</v>
      </c>
      <c r="B405" s="88"/>
      <c r="C405" s="89"/>
      <c r="D405" s="6" t="s">
        <v>960</v>
      </c>
      <c r="E405" s="89"/>
      <c r="F405" s="2" t="s">
        <v>961</v>
      </c>
      <c r="G405" s="6" t="s">
        <v>1123</v>
      </c>
      <c r="H405" s="88"/>
      <c r="I405" s="88"/>
      <c r="J405" s="89"/>
      <c r="K405" s="6" t="s">
        <v>1124</v>
      </c>
      <c r="L405" s="89"/>
      <c r="M405" s="6" t="s">
        <v>239</v>
      </c>
      <c r="N405" s="89"/>
      <c r="O405" s="3">
        <v>0</v>
      </c>
      <c r="P405" s="2">
        <v>0</v>
      </c>
      <c r="Q405" s="2">
        <v>0</v>
      </c>
      <c r="R405" s="2">
        <v>0</v>
      </c>
      <c r="S405" s="3">
        <v>0</v>
      </c>
      <c r="T405" s="3">
        <f>O405+(P405*'Total Mantenimiento Anual 2021'!$N$7)+(R405*'Total Mantenimiento Anual 2021'!$N$7)+S405</f>
        <v>0</v>
      </c>
    </row>
    <row r="406" spans="1:20" ht="14.25">
      <c r="A406" s="6" t="s">
        <v>943</v>
      </c>
      <c r="B406" s="88"/>
      <c r="C406" s="89"/>
      <c r="D406" s="6" t="s">
        <v>960</v>
      </c>
      <c r="E406" s="89"/>
      <c r="F406" s="2" t="s">
        <v>961</v>
      </c>
      <c r="G406" s="6" t="s">
        <v>1125</v>
      </c>
      <c r="H406" s="88"/>
      <c r="I406" s="88"/>
      <c r="J406" s="89"/>
      <c r="K406" s="6" t="s">
        <v>1126</v>
      </c>
      <c r="L406" s="89"/>
      <c r="M406" s="6" t="s">
        <v>239</v>
      </c>
      <c r="N406" s="89"/>
      <c r="O406" s="3">
        <v>0</v>
      </c>
      <c r="P406" s="2">
        <v>0</v>
      </c>
      <c r="Q406" s="2">
        <v>0</v>
      </c>
      <c r="R406" s="2">
        <v>0</v>
      </c>
      <c r="S406" s="3">
        <v>0</v>
      </c>
      <c r="T406" s="3">
        <f>O406+(P406*'Total Mantenimiento Anual 2021'!$N$7)+(R406*'Total Mantenimiento Anual 2021'!$N$7)+S406</f>
        <v>0</v>
      </c>
    </row>
    <row r="407" spans="1:20" ht="14.25">
      <c r="A407" s="6" t="s">
        <v>943</v>
      </c>
      <c r="B407" s="88"/>
      <c r="C407" s="89"/>
      <c r="D407" s="6" t="s">
        <v>960</v>
      </c>
      <c r="E407" s="89"/>
      <c r="F407" s="2" t="s">
        <v>961</v>
      </c>
      <c r="G407" s="6" t="s">
        <v>1127</v>
      </c>
      <c r="H407" s="88"/>
      <c r="I407" s="88"/>
      <c r="J407" s="89"/>
      <c r="K407" s="6" t="s">
        <v>1128</v>
      </c>
      <c r="L407" s="89"/>
      <c r="M407" s="6" t="s">
        <v>239</v>
      </c>
      <c r="N407" s="89"/>
      <c r="O407" s="3">
        <v>0</v>
      </c>
      <c r="P407" s="2">
        <v>0</v>
      </c>
      <c r="Q407" s="2">
        <v>0</v>
      </c>
      <c r="R407" s="2">
        <v>0</v>
      </c>
      <c r="S407" s="3">
        <v>0</v>
      </c>
      <c r="T407" s="3">
        <f>O407+(P407*'Total Mantenimiento Anual 2021'!$N$7)+(R407*'Total Mantenimiento Anual 2021'!$N$7)+S407</f>
        <v>0</v>
      </c>
    </row>
    <row r="408" spans="1:20" ht="14.25">
      <c r="A408" s="6" t="s">
        <v>943</v>
      </c>
      <c r="B408" s="88"/>
      <c r="C408" s="89"/>
      <c r="D408" s="6" t="s">
        <v>960</v>
      </c>
      <c r="E408" s="89"/>
      <c r="F408" s="2" t="s">
        <v>961</v>
      </c>
      <c r="G408" s="6" t="s">
        <v>1129</v>
      </c>
      <c r="H408" s="88"/>
      <c r="I408" s="88"/>
      <c r="J408" s="89"/>
      <c r="K408" s="6" t="s">
        <v>1130</v>
      </c>
      <c r="L408" s="89"/>
      <c r="M408" s="6" t="s">
        <v>239</v>
      </c>
      <c r="N408" s="89"/>
      <c r="O408" s="3">
        <v>0</v>
      </c>
      <c r="P408" s="2">
        <v>0</v>
      </c>
      <c r="Q408" s="2">
        <v>0</v>
      </c>
      <c r="R408" s="2">
        <v>0</v>
      </c>
      <c r="S408" s="3">
        <v>0</v>
      </c>
      <c r="T408" s="3">
        <f>O408+(P408*'Total Mantenimiento Anual 2021'!$N$7)+(R408*'Total Mantenimiento Anual 2021'!$N$7)+S408</f>
        <v>0</v>
      </c>
    </row>
    <row r="409" spans="1:20" ht="14.25">
      <c r="A409" s="6" t="s">
        <v>943</v>
      </c>
      <c r="B409" s="88"/>
      <c r="C409" s="89"/>
      <c r="D409" s="6" t="s">
        <v>960</v>
      </c>
      <c r="E409" s="89"/>
      <c r="F409" s="2" t="s">
        <v>961</v>
      </c>
      <c r="G409" s="6" t="s">
        <v>1131</v>
      </c>
      <c r="H409" s="88"/>
      <c r="I409" s="88"/>
      <c r="J409" s="89"/>
      <c r="K409" s="6" t="s">
        <v>1132</v>
      </c>
      <c r="L409" s="89"/>
      <c r="M409" s="6" t="s">
        <v>239</v>
      </c>
      <c r="N409" s="89"/>
      <c r="O409" s="3">
        <v>0</v>
      </c>
      <c r="P409" s="2">
        <v>0</v>
      </c>
      <c r="Q409" s="2">
        <v>1</v>
      </c>
      <c r="R409" s="2">
        <v>1</v>
      </c>
      <c r="S409" s="3">
        <v>0</v>
      </c>
      <c r="T409" s="3">
        <f>O409+(P409*'Total Mantenimiento Anual 2021'!$N$7)+(R409*'Total Mantenimiento Anual 2021'!$N$7)+S409</f>
        <v>9259.2592592592591</v>
      </c>
    </row>
    <row r="410" spans="1:20" ht="14.25">
      <c r="A410" s="6" t="s">
        <v>943</v>
      </c>
      <c r="B410" s="88"/>
      <c r="C410" s="89"/>
      <c r="D410" s="6" t="s">
        <v>960</v>
      </c>
      <c r="E410" s="89"/>
      <c r="F410" s="2" t="s">
        <v>961</v>
      </c>
      <c r="G410" s="6" t="s">
        <v>1133</v>
      </c>
      <c r="H410" s="88"/>
      <c r="I410" s="88"/>
      <c r="J410" s="89"/>
      <c r="K410" s="6" t="s">
        <v>1134</v>
      </c>
      <c r="L410" s="89"/>
      <c r="M410" s="6" t="s">
        <v>239</v>
      </c>
      <c r="N410" s="89"/>
      <c r="O410" s="3">
        <v>0</v>
      </c>
      <c r="P410" s="2">
        <v>0</v>
      </c>
      <c r="Q410" s="2">
        <v>0</v>
      </c>
      <c r="R410" s="2">
        <v>0</v>
      </c>
      <c r="S410" s="3">
        <v>0</v>
      </c>
      <c r="T410" s="3">
        <f>O410+(P410*'Total Mantenimiento Anual 2021'!$N$7)+(R410*'Total Mantenimiento Anual 2021'!$N$7)+S410</f>
        <v>0</v>
      </c>
    </row>
    <row r="411" spans="1:20" ht="14.25">
      <c r="A411" s="6" t="s">
        <v>943</v>
      </c>
      <c r="B411" s="88"/>
      <c r="C411" s="89"/>
      <c r="D411" s="6" t="s">
        <v>1091</v>
      </c>
      <c r="E411" s="89"/>
      <c r="F411" s="2" t="s">
        <v>246</v>
      </c>
      <c r="G411" s="6" t="s">
        <v>1135</v>
      </c>
      <c r="H411" s="88"/>
      <c r="I411" s="88"/>
      <c r="J411" s="89"/>
      <c r="K411" s="6" t="s">
        <v>1136</v>
      </c>
      <c r="L411" s="89"/>
      <c r="M411" s="6" t="s">
        <v>239</v>
      </c>
      <c r="N411" s="89"/>
      <c r="O411" s="3">
        <v>0</v>
      </c>
      <c r="P411" s="2">
        <v>0</v>
      </c>
      <c r="Q411" s="2">
        <v>0</v>
      </c>
      <c r="R411" s="2">
        <v>0</v>
      </c>
      <c r="S411" s="3">
        <v>0</v>
      </c>
      <c r="T411" s="3">
        <f>O411+(P411*'Total Mantenimiento Anual 2021'!$N$7)+(R411*'Total Mantenimiento Anual 2021'!$N$7)+S411</f>
        <v>0</v>
      </c>
    </row>
    <row r="412" spans="1:20" ht="14.25">
      <c r="A412" s="6" t="s">
        <v>943</v>
      </c>
      <c r="B412" s="88"/>
      <c r="C412" s="89"/>
      <c r="D412" s="6" t="s">
        <v>1004</v>
      </c>
      <c r="E412" s="89"/>
      <c r="F412" s="2" t="s">
        <v>1005</v>
      </c>
      <c r="G412" s="6" t="s">
        <v>1137</v>
      </c>
      <c r="H412" s="88"/>
      <c r="I412" s="88"/>
      <c r="J412" s="89"/>
      <c r="K412" s="6" t="s">
        <v>1138</v>
      </c>
      <c r="L412" s="89"/>
      <c r="M412" s="6" t="s">
        <v>239</v>
      </c>
      <c r="N412" s="89"/>
      <c r="O412" s="3">
        <v>0</v>
      </c>
      <c r="P412" s="2">
        <v>0</v>
      </c>
      <c r="Q412" s="2">
        <v>0</v>
      </c>
      <c r="R412" s="2">
        <v>0</v>
      </c>
      <c r="S412" s="3">
        <v>0</v>
      </c>
      <c r="T412" s="3">
        <f>O412+(P412*'Total Mantenimiento Anual 2021'!$N$7)+(R412*'Total Mantenimiento Anual 2021'!$N$7)+S412</f>
        <v>0</v>
      </c>
    </row>
    <row r="413" spans="1:20" ht="14.25">
      <c r="A413" s="6" t="s">
        <v>943</v>
      </c>
      <c r="B413" s="88"/>
      <c r="C413" s="89"/>
      <c r="D413" s="6" t="s">
        <v>973</v>
      </c>
      <c r="E413" s="89"/>
      <c r="F413" s="2" t="s">
        <v>260</v>
      </c>
      <c r="G413" s="6" t="s">
        <v>1139</v>
      </c>
      <c r="H413" s="88"/>
      <c r="I413" s="88"/>
      <c r="J413" s="89"/>
      <c r="K413" s="6" t="s">
        <v>1140</v>
      </c>
      <c r="L413" s="89"/>
      <c r="M413" s="6" t="s">
        <v>239</v>
      </c>
      <c r="N413" s="89"/>
      <c r="O413" s="3">
        <v>0</v>
      </c>
      <c r="P413" s="2">
        <v>0</v>
      </c>
      <c r="Q413" s="2">
        <v>0</v>
      </c>
      <c r="R413" s="2">
        <v>0</v>
      </c>
      <c r="S413" s="3">
        <v>0</v>
      </c>
      <c r="T413" s="3">
        <f>O413+(P413*'Total Mantenimiento Anual 2021'!$N$7)+(R413*'Total Mantenimiento Anual 2021'!$N$7)+S413</f>
        <v>0</v>
      </c>
    </row>
    <row r="414" spans="1:20" ht="14.25">
      <c r="A414" s="6" t="s">
        <v>943</v>
      </c>
      <c r="B414" s="88"/>
      <c r="C414" s="89"/>
      <c r="D414" s="6" t="s">
        <v>1141</v>
      </c>
      <c r="E414" s="89"/>
      <c r="F414" s="2" t="s">
        <v>260</v>
      </c>
      <c r="G414" s="6" t="s">
        <v>1142</v>
      </c>
      <c r="H414" s="88"/>
      <c r="I414" s="88"/>
      <c r="J414" s="89"/>
      <c r="K414" s="6" t="s">
        <v>1143</v>
      </c>
      <c r="L414" s="89"/>
      <c r="M414" s="6" t="s">
        <v>239</v>
      </c>
      <c r="N414" s="89"/>
      <c r="O414" s="3">
        <v>0</v>
      </c>
      <c r="P414" s="2">
        <v>0</v>
      </c>
      <c r="Q414" s="2">
        <v>0</v>
      </c>
      <c r="R414" s="2">
        <v>0</v>
      </c>
      <c r="S414" s="3">
        <v>0</v>
      </c>
      <c r="T414" s="3">
        <f>O414+(P414*'Total Mantenimiento Anual 2021'!$N$7)+(R414*'Total Mantenimiento Anual 2021'!$N$7)+S414</f>
        <v>0</v>
      </c>
    </row>
    <row r="415" spans="1:20" ht="14.25">
      <c r="A415" s="6" t="s">
        <v>943</v>
      </c>
      <c r="B415" s="88"/>
      <c r="C415" s="89"/>
      <c r="D415" s="6" t="s">
        <v>960</v>
      </c>
      <c r="E415" s="89"/>
      <c r="F415" s="2" t="s">
        <v>961</v>
      </c>
      <c r="G415" s="6" t="s">
        <v>1144</v>
      </c>
      <c r="H415" s="88"/>
      <c r="I415" s="88"/>
      <c r="J415" s="89"/>
      <c r="K415" s="6" t="s">
        <v>1145</v>
      </c>
      <c r="L415" s="89"/>
      <c r="M415" s="6" t="s">
        <v>239</v>
      </c>
      <c r="N415" s="89"/>
      <c r="O415" s="3">
        <v>0</v>
      </c>
      <c r="P415" s="2">
        <v>0</v>
      </c>
      <c r="Q415" s="2">
        <v>0</v>
      </c>
      <c r="R415" s="2">
        <v>0</v>
      </c>
      <c r="S415" s="3">
        <v>0</v>
      </c>
      <c r="T415" s="3">
        <f>O415+(P415*'Total Mantenimiento Anual 2021'!$N$7)+(R415*'Total Mantenimiento Anual 2021'!$N$7)+S415</f>
        <v>0</v>
      </c>
    </row>
    <row r="416" spans="1:20" ht="14.25">
      <c r="A416" s="6" t="s">
        <v>943</v>
      </c>
      <c r="B416" s="88"/>
      <c r="C416" s="89"/>
      <c r="D416" s="6" t="s">
        <v>1004</v>
      </c>
      <c r="E416" s="89"/>
      <c r="F416" s="2" t="s">
        <v>1005</v>
      </c>
      <c r="G416" s="6" t="s">
        <v>1146</v>
      </c>
      <c r="H416" s="88"/>
      <c r="I416" s="88"/>
      <c r="J416" s="89"/>
      <c r="K416" s="6" t="s">
        <v>1147</v>
      </c>
      <c r="L416" s="89"/>
      <c r="M416" s="6" t="s">
        <v>106</v>
      </c>
      <c r="N416" s="89"/>
      <c r="O416" s="3">
        <v>0</v>
      </c>
      <c r="P416" s="2">
        <v>0</v>
      </c>
      <c r="Q416" s="2">
        <v>0</v>
      </c>
      <c r="R416" s="2">
        <v>0</v>
      </c>
      <c r="S416" s="3">
        <v>0</v>
      </c>
      <c r="T416" s="3">
        <f>O416+(P416*'Total Mantenimiento Anual 2021'!$N$7)+(R416*'Total Mantenimiento Anual 2021'!$N$7)+S416</f>
        <v>0</v>
      </c>
    </row>
    <row r="417" spans="1:20" ht="14.25">
      <c r="A417" s="6" t="s">
        <v>943</v>
      </c>
      <c r="B417" s="88"/>
      <c r="C417" s="89"/>
      <c r="D417" s="6" t="s">
        <v>982</v>
      </c>
      <c r="E417" s="89"/>
      <c r="F417" s="2" t="s">
        <v>246</v>
      </c>
      <c r="G417" s="6" t="s">
        <v>1148</v>
      </c>
      <c r="H417" s="88"/>
      <c r="I417" s="88"/>
      <c r="J417" s="89"/>
      <c r="K417" s="6" t="s">
        <v>1149</v>
      </c>
      <c r="L417" s="89"/>
      <c r="M417" s="6" t="s">
        <v>106</v>
      </c>
      <c r="N417" s="89"/>
      <c r="O417" s="3">
        <v>0</v>
      </c>
      <c r="P417" s="2">
        <v>0</v>
      </c>
      <c r="Q417" s="2">
        <v>0</v>
      </c>
      <c r="R417" s="2">
        <v>0</v>
      </c>
      <c r="S417" s="3">
        <v>0</v>
      </c>
      <c r="T417" s="3">
        <f>O417+(P417*'Total Mantenimiento Anual 2021'!$N$7)+(R417*'Total Mantenimiento Anual 2021'!$N$7)+S417</f>
        <v>0</v>
      </c>
    </row>
    <row r="418" spans="1:20" ht="14.25">
      <c r="A418" s="6" t="s">
        <v>943</v>
      </c>
      <c r="B418" s="88"/>
      <c r="C418" s="89"/>
      <c r="D418" s="6" t="s">
        <v>966</v>
      </c>
      <c r="E418" s="89"/>
      <c r="F418" s="2" t="s">
        <v>246</v>
      </c>
      <c r="G418" s="6" t="s">
        <v>1150</v>
      </c>
      <c r="H418" s="88"/>
      <c r="I418" s="88"/>
      <c r="J418" s="89"/>
      <c r="K418" s="6" t="s">
        <v>1151</v>
      </c>
      <c r="L418" s="89"/>
      <c r="M418" s="6" t="s">
        <v>106</v>
      </c>
      <c r="N418" s="89"/>
      <c r="O418" s="3">
        <v>0</v>
      </c>
      <c r="P418" s="2">
        <v>0</v>
      </c>
      <c r="Q418" s="2">
        <v>0</v>
      </c>
      <c r="R418" s="2">
        <v>0</v>
      </c>
      <c r="S418" s="3">
        <v>0</v>
      </c>
      <c r="T418" s="3">
        <f>O418+(P418*'Total Mantenimiento Anual 2021'!$N$7)+(R418*'Total Mantenimiento Anual 2021'!$N$7)+S418</f>
        <v>0</v>
      </c>
    </row>
    <row r="419" spans="1:20" ht="14.25">
      <c r="A419" s="6" t="s">
        <v>943</v>
      </c>
      <c r="B419" s="88"/>
      <c r="C419" s="89"/>
      <c r="D419" s="6" t="s">
        <v>948</v>
      </c>
      <c r="E419" s="89"/>
      <c r="F419" s="2" t="s">
        <v>246</v>
      </c>
      <c r="G419" s="6" t="s">
        <v>1152</v>
      </c>
      <c r="H419" s="88"/>
      <c r="I419" s="88"/>
      <c r="J419" s="89"/>
      <c r="K419" s="6" t="s">
        <v>1153</v>
      </c>
      <c r="L419" s="89"/>
      <c r="M419" s="6" t="s">
        <v>302</v>
      </c>
      <c r="N419" s="89"/>
      <c r="O419" s="3">
        <v>0</v>
      </c>
      <c r="P419" s="2">
        <v>0</v>
      </c>
      <c r="Q419" s="2">
        <v>0</v>
      </c>
      <c r="R419" s="2">
        <v>0</v>
      </c>
      <c r="S419" s="3">
        <v>0</v>
      </c>
      <c r="T419" s="3">
        <f>O419+(P419*'Total Mantenimiento Anual 2021'!$N$7)+(R419*'Total Mantenimiento Anual 2021'!$N$7)+S419</f>
        <v>0</v>
      </c>
    </row>
    <row r="420" spans="1:20" ht="14.25">
      <c r="A420" s="6" t="s">
        <v>943</v>
      </c>
      <c r="B420" s="88"/>
      <c r="C420" s="89"/>
      <c r="D420" s="6" t="s">
        <v>973</v>
      </c>
      <c r="E420" s="89"/>
      <c r="F420" s="2" t="s">
        <v>260</v>
      </c>
      <c r="G420" s="6" t="s">
        <v>1154</v>
      </c>
      <c r="H420" s="88"/>
      <c r="I420" s="88"/>
      <c r="J420" s="89"/>
      <c r="K420" s="6" t="s">
        <v>1155</v>
      </c>
      <c r="L420" s="89"/>
      <c r="M420" s="6" t="s">
        <v>302</v>
      </c>
      <c r="N420" s="89"/>
      <c r="O420" s="3">
        <v>0</v>
      </c>
      <c r="P420" s="2">
        <v>0</v>
      </c>
      <c r="Q420" s="2">
        <v>0</v>
      </c>
      <c r="R420" s="2">
        <v>0</v>
      </c>
      <c r="S420" s="3">
        <v>0</v>
      </c>
      <c r="T420" s="3">
        <f>O420+(P420*'Total Mantenimiento Anual 2021'!$N$7)+(R420*'Total Mantenimiento Anual 2021'!$N$7)+S420</f>
        <v>0</v>
      </c>
    </row>
    <row r="421" spans="1:20" ht="14.25">
      <c r="A421" s="6" t="s">
        <v>943</v>
      </c>
      <c r="B421" s="88"/>
      <c r="C421" s="89"/>
      <c r="D421" s="6" t="s">
        <v>973</v>
      </c>
      <c r="E421" s="89"/>
      <c r="F421" s="2" t="s">
        <v>260</v>
      </c>
      <c r="G421" s="6" t="s">
        <v>1156</v>
      </c>
      <c r="H421" s="88"/>
      <c r="I421" s="88"/>
      <c r="J421" s="89"/>
      <c r="K421" s="6" t="s">
        <v>1157</v>
      </c>
      <c r="L421" s="89"/>
      <c r="M421" s="6" t="s">
        <v>302</v>
      </c>
      <c r="N421" s="89"/>
      <c r="O421" s="3">
        <v>0</v>
      </c>
      <c r="P421" s="2">
        <v>0</v>
      </c>
      <c r="Q421" s="2">
        <v>0</v>
      </c>
      <c r="R421" s="2">
        <v>0</v>
      </c>
      <c r="S421" s="3">
        <v>0</v>
      </c>
      <c r="T421" s="3">
        <f>O421+(P421*'Total Mantenimiento Anual 2021'!$N$7)+(R421*'Total Mantenimiento Anual 2021'!$N$7)+S421</f>
        <v>0</v>
      </c>
    </row>
    <row r="422" spans="1:20" ht="14.25">
      <c r="A422" s="6" t="s">
        <v>943</v>
      </c>
      <c r="B422" s="88"/>
      <c r="C422" s="89"/>
      <c r="D422" s="6" t="s">
        <v>973</v>
      </c>
      <c r="E422" s="89"/>
      <c r="F422" s="2" t="s">
        <v>260</v>
      </c>
      <c r="G422" s="6" t="s">
        <v>1158</v>
      </c>
      <c r="H422" s="88"/>
      <c r="I422" s="88"/>
      <c r="J422" s="89"/>
      <c r="K422" s="6" t="s">
        <v>1159</v>
      </c>
      <c r="L422" s="89"/>
      <c r="M422" s="6" t="s">
        <v>302</v>
      </c>
      <c r="N422" s="89"/>
      <c r="O422" s="3">
        <v>0</v>
      </c>
      <c r="P422" s="2">
        <v>0</v>
      </c>
      <c r="Q422" s="2">
        <v>0</v>
      </c>
      <c r="R422" s="2">
        <v>0</v>
      </c>
      <c r="S422" s="3">
        <v>0</v>
      </c>
      <c r="T422" s="3">
        <f>O422+(P422*'Total Mantenimiento Anual 2021'!$N$7)+(R422*'Total Mantenimiento Anual 2021'!$N$7)+S422</f>
        <v>0</v>
      </c>
    </row>
    <row r="423" spans="1:20" ht="14.25">
      <c r="A423" s="6" t="s">
        <v>943</v>
      </c>
      <c r="B423" s="88"/>
      <c r="C423" s="89"/>
      <c r="D423" s="6" t="s">
        <v>973</v>
      </c>
      <c r="E423" s="89"/>
      <c r="F423" s="2" t="s">
        <v>260</v>
      </c>
      <c r="G423" s="6" t="s">
        <v>1160</v>
      </c>
      <c r="H423" s="88"/>
      <c r="I423" s="88"/>
      <c r="J423" s="89"/>
      <c r="K423" s="6" t="s">
        <v>1161</v>
      </c>
      <c r="L423" s="89"/>
      <c r="M423" s="6" t="s">
        <v>302</v>
      </c>
      <c r="N423" s="89"/>
      <c r="O423" s="3">
        <v>0</v>
      </c>
      <c r="P423" s="2">
        <v>1</v>
      </c>
      <c r="Q423" s="2">
        <v>0</v>
      </c>
      <c r="R423" s="2">
        <v>0</v>
      </c>
      <c r="S423" s="3">
        <v>0</v>
      </c>
      <c r="T423" s="3">
        <f>O423+(P423*'Total Mantenimiento Anual 2021'!$N$7)+(R423*'Total Mantenimiento Anual 2021'!$N$7)+S423</f>
        <v>9259.2592592592591</v>
      </c>
    </row>
    <row r="424" spans="1:20" ht="14.25">
      <c r="A424" s="6" t="s">
        <v>943</v>
      </c>
      <c r="B424" s="88"/>
      <c r="C424" s="89"/>
      <c r="D424" s="6" t="s">
        <v>973</v>
      </c>
      <c r="E424" s="89"/>
      <c r="F424" s="2" t="s">
        <v>260</v>
      </c>
      <c r="G424" s="6" t="s">
        <v>1162</v>
      </c>
      <c r="H424" s="88"/>
      <c r="I424" s="88"/>
      <c r="J424" s="89"/>
      <c r="K424" s="6" t="s">
        <v>1163</v>
      </c>
      <c r="L424" s="89"/>
      <c r="M424" s="6" t="s">
        <v>302</v>
      </c>
      <c r="N424" s="89"/>
      <c r="O424" s="3">
        <v>0</v>
      </c>
      <c r="P424" s="2">
        <v>0</v>
      </c>
      <c r="Q424" s="2">
        <v>0</v>
      </c>
      <c r="R424" s="2">
        <v>0</v>
      </c>
      <c r="S424" s="3">
        <v>0</v>
      </c>
      <c r="T424" s="3">
        <f>O424+(P424*'Total Mantenimiento Anual 2021'!$N$7)+(R424*'Total Mantenimiento Anual 2021'!$N$7)+S424</f>
        <v>0</v>
      </c>
    </row>
    <row r="425" spans="1:20" ht="14.25">
      <c r="A425" s="6" t="s">
        <v>943</v>
      </c>
      <c r="B425" s="88"/>
      <c r="C425" s="89"/>
      <c r="D425" s="6" t="s">
        <v>973</v>
      </c>
      <c r="E425" s="89"/>
      <c r="F425" s="2" t="s">
        <v>260</v>
      </c>
      <c r="G425" s="6" t="s">
        <v>1164</v>
      </c>
      <c r="H425" s="88"/>
      <c r="I425" s="88"/>
      <c r="J425" s="89"/>
      <c r="K425" s="6" t="s">
        <v>1165</v>
      </c>
      <c r="L425" s="89"/>
      <c r="M425" s="6" t="s">
        <v>302</v>
      </c>
      <c r="N425" s="89"/>
      <c r="O425" s="3">
        <v>0</v>
      </c>
      <c r="P425" s="2">
        <v>0</v>
      </c>
      <c r="Q425" s="2">
        <v>0</v>
      </c>
      <c r="R425" s="2">
        <v>0</v>
      </c>
      <c r="S425" s="3">
        <v>0</v>
      </c>
      <c r="T425" s="3">
        <f>O425+(P425*'Total Mantenimiento Anual 2021'!$N$7)+(R425*'Total Mantenimiento Anual 2021'!$N$7)+S425</f>
        <v>0</v>
      </c>
    </row>
    <row r="426" spans="1:20" ht="14.25">
      <c r="A426" s="6" t="s">
        <v>943</v>
      </c>
      <c r="B426" s="88"/>
      <c r="C426" s="89"/>
      <c r="D426" s="6" t="s">
        <v>973</v>
      </c>
      <c r="E426" s="89"/>
      <c r="F426" s="2" t="s">
        <v>260</v>
      </c>
      <c r="G426" s="6" t="s">
        <v>1166</v>
      </c>
      <c r="H426" s="88"/>
      <c r="I426" s="88"/>
      <c r="J426" s="89"/>
      <c r="K426" s="6" t="s">
        <v>1167</v>
      </c>
      <c r="L426" s="89"/>
      <c r="M426" s="6" t="s">
        <v>302</v>
      </c>
      <c r="N426" s="89"/>
      <c r="O426" s="3">
        <v>0</v>
      </c>
      <c r="P426" s="2">
        <v>0</v>
      </c>
      <c r="Q426" s="2">
        <v>0</v>
      </c>
      <c r="R426" s="2">
        <v>0</v>
      </c>
      <c r="S426" s="3">
        <v>0</v>
      </c>
      <c r="T426" s="3">
        <f>O426+(P426*'Total Mantenimiento Anual 2021'!$N$7)+(R426*'Total Mantenimiento Anual 2021'!$N$7)+S426</f>
        <v>0</v>
      </c>
    </row>
    <row r="427" spans="1:20" ht="14.25">
      <c r="A427" s="6" t="s">
        <v>943</v>
      </c>
      <c r="B427" s="88"/>
      <c r="C427" s="89"/>
      <c r="D427" s="6" t="s">
        <v>973</v>
      </c>
      <c r="E427" s="89"/>
      <c r="F427" s="2" t="s">
        <v>260</v>
      </c>
      <c r="G427" s="6" t="s">
        <v>1168</v>
      </c>
      <c r="H427" s="88"/>
      <c r="I427" s="88"/>
      <c r="J427" s="89"/>
      <c r="K427" s="6" t="s">
        <v>1169</v>
      </c>
      <c r="L427" s="89"/>
      <c r="M427" s="6" t="s">
        <v>302</v>
      </c>
      <c r="N427" s="89"/>
      <c r="O427" s="3">
        <v>0</v>
      </c>
      <c r="P427" s="2">
        <v>0</v>
      </c>
      <c r="Q427" s="2">
        <v>0</v>
      </c>
      <c r="R427" s="2">
        <v>0</v>
      </c>
      <c r="S427" s="3">
        <v>0</v>
      </c>
      <c r="T427" s="3">
        <f>O427+(P427*'Total Mantenimiento Anual 2021'!$N$7)+(R427*'Total Mantenimiento Anual 2021'!$N$7)+S427</f>
        <v>0</v>
      </c>
    </row>
    <row r="428" spans="1:20" ht="14.25">
      <c r="A428" s="6" t="s">
        <v>943</v>
      </c>
      <c r="B428" s="88"/>
      <c r="C428" s="89"/>
      <c r="D428" s="6" t="s">
        <v>973</v>
      </c>
      <c r="E428" s="89"/>
      <c r="F428" s="2" t="s">
        <v>260</v>
      </c>
      <c r="G428" s="6" t="s">
        <v>1170</v>
      </c>
      <c r="H428" s="88"/>
      <c r="I428" s="88"/>
      <c r="J428" s="89"/>
      <c r="K428" s="6" t="s">
        <v>1171</v>
      </c>
      <c r="L428" s="89"/>
      <c r="M428" s="6" t="s">
        <v>302</v>
      </c>
      <c r="N428" s="89"/>
      <c r="O428" s="3">
        <v>0</v>
      </c>
      <c r="P428" s="2">
        <v>0</v>
      </c>
      <c r="Q428" s="2">
        <v>0</v>
      </c>
      <c r="R428" s="2">
        <v>0</v>
      </c>
      <c r="S428" s="3">
        <v>0</v>
      </c>
      <c r="T428" s="3">
        <f>O428+(P428*'Total Mantenimiento Anual 2021'!$N$7)+(R428*'Total Mantenimiento Anual 2021'!$N$7)+S428</f>
        <v>0</v>
      </c>
    </row>
    <row r="429" spans="1:20" ht="14.25">
      <c r="A429" s="6" t="s">
        <v>943</v>
      </c>
      <c r="B429" s="88"/>
      <c r="C429" s="89"/>
      <c r="D429" s="6" t="s">
        <v>973</v>
      </c>
      <c r="E429" s="89"/>
      <c r="F429" s="2" t="s">
        <v>260</v>
      </c>
      <c r="G429" s="6" t="s">
        <v>1172</v>
      </c>
      <c r="H429" s="88"/>
      <c r="I429" s="88"/>
      <c r="J429" s="89"/>
      <c r="K429" s="6" t="s">
        <v>1173</v>
      </c>
      <c r="L429" s="89"/>
      <c r="M429" s="6" t="s">
        <v>302</v>
      </c>
      <c r="N429" s="89"/>
      <c r="O429" s="3">
        <v>860000</v>
      </c>
      <c r="P429" s="2">
        <v>1</v>
      </c>
      <c r="Q429" s="2">
        <v>1</v>
      </c>
      <c r="R429" s="2">
        <v>1</v>
      </c>
      <c r="S429" s="3">
        <v>0</v>
      </c>
      <c r="T429" s="3">
        <f>O429+(P429*'Total Mantenimiento Anual 2021'!$N$7)+(R429*'Total Mantenimiento Anual 2021'!$N$7)+S429</f>
        <v>878518.51851851842</v>
      </c>
    </row>
    <row r="430" spans="1:20" ht="14.25">
      <c r="A430" s="6" t="s">
        <v>943</v>
      </c>
      <c r="B430" s="88"/>
      <c r="C430" s="89"/>
      <c r="D430" s="6" t="s">
        <v>973</v>
      </c>
      <c r="E430" s="89"/>
      <c r="F430" s="2" t="s">
        <v>260</v>
      </c>
      <c r="G430" s="6" t="s">
        <v>1174</v>
      </c>
      <c r="H430" s="88"/>
      <c r="I430" s="88"/>
      <c r="J430" s="89"/>
      <c r="K430" s="6" t="s">
        <v>1175</v>
      </c>
      <c r="L430" s="89"/>
      <c r="M430" s="6" t="s">
        <v>302</v>
      </c>
      <c r="N430" s="89"/>
      <c r="O430" s="3">
        <v>0</v>
      </c>
      <c r="P430" s="2">
        <v>0</v>
      </c>
      <c r="Q430" s="2">
        <v>0</v>
      </c>
      <c r="R430" s="2">
        <v>0</v>
      </c>
      <c r="S430" s="3">
        <v>0</v>
      </c>
      <c r="T430" s="3">
        <f>O430+(P430*'Total Mantenimiento Anual 2021'!$N$7)+(R430*'Total Mantenimiento Anual 2021'!$N$7)+S430</f>
        <v>0</v>
      </c>
    </row>
    <row r="431" spans="1:20" ht="14.25">
      <c r="A431" s="6" t="s">
        <v>943</v>
      </c>
      <c r="B431" s="88"/>
      <c r="C431" s="89"/>
      <c r="D431" s="6" t="s">
        <v>973</v>
      </c>
      <c r="E431" s="89"/>
      <c r="F431" s="2" t="s">
        <v>260</v>
      </c>
      <c r="G431" s="6" t="s">
        <v>1176</v>
      </c>
      <c r="H431" s="88"/>
      <c r="I431" s="88"/>
      <c r="J431" s="89"/>
      <c r="K431" s="6" t="s">
        <v>1177</v>
      </c>
      <c r="L431" s="89"/>
      <c r="M431" s="6" t="s">
        <v>302</v>
      </c>
      <c r="N431" s="89"/>
      <c r="O431" s="3">
        <v>0</v>
      </c>
      <c r="P431" s="2">
        <v>0</v>
      </c>
      <c r="Q431" s="2">
        <v>0</v>
      </c>
      <c r="R431" s="2">
        <v>0</v>
      </c>
      <c r="S431" s="3">
        <v>0</v>
      </c>
      <c r="T431" s="3">
        <f>O431+(P431*'Total Mantenimiento Anual 2021'!$N$7)+(R431*'Total Mantenimiento Anual 2021'!$N$7)+S431</f>
        <v>0</v>
      </c>
    </row>
    <row r="432" spans="1:20" ht="14.25">
      <c r="A432" s="6" t="s">
        <v>943</v>
      </c>
      <c r="B432" s="88"/>
      <c r="C432" s="89"/>
      <c r="D432" s="6" t="s">
        <v>973</v>
      </c>
      <c r="E432" s="89"/>
      <c r="F432" s="2" t="s">
        <v>260</v>
      </c>
      <c r="G432" s="6" t="s">
        <v>1178</v>
      </c>
      <c r="H432" s="88"/>
      <c r="I432" s="88"/>
      <c r="J432" s="89"/>
      <c r="K432" s="6" t="s">
        <v>1179</v>
      </c>
      <c r="L432" s="89"/>
      <c r="M432" s="6" t="s">
        <v>302</v>
      </c>
      <c r="N432" s="89"/>
      <c r="O432" s="3">
        <v>0</v>
      </c>
      <c r="P432" s="2">
        <v>0</v>
      </c>
      <c r="Q432" s="2">
        <v>0</v>
      </c>
      <c r="R432" s="2">
        <v>0</v>
      </c>
      <c r="S432" s="3">
        <v>0</v>
      </c>
      <c r="T432" s="3">
        <f>O432+(P432*'Total Mantenimiento Anual 2021'!$N$7)+(R432*'Total Mantenimiento Anual 2021'!$N$7)+S432</f>
        <v>0</v>
      </c>
    </row>
    <row r="433" spans="1:20" ht="14.25">
      <c r="A433" s="6" t="s">
        <v>943</v>
      </c>
      <c r="B433" s="88"/>
      <c r="C433" s="89"/>
      <c r="D433" s="6" t="s">
        <v>966</v>
      </c>
      <c r="E433" s="89"/>
      <c r="F433" s="2" t="s">
        <v>246</v>
      </c>
      <c r="G433" s="6" t="s">
        <v>1180</v>
      </c>
      <c r="H433" s="88"/>
      <c r="I433" s="88"/>
      <c r="J433" s="89"/>
      <c r="K433" s="6" t="s">
        <v>1181</v>
      </c>
      <c r="L433" s="89"/>
      <c r="M433" s="6" t="s">
        <v>302</v>
      </c>
      <c r="N433" s="89"/>
      <c r="O433" s="3">
        <v>0</v>
      </c>
      <c r="P433" s="2">
        <v>0</v>
      </c>
      <c r="Q433" s="2">
        <v>1</v>
      </c>
      <c r="R433" s="2">
        <v>3</v>
      </c>
      <c r="S433" s="3">
        <v>0</v>
      </c>
      <c r="T433" s="3">
        <f>O433+(P433*'Total Mantenimiento Anual 2021'!$N$7)+(R433*'Total Mantenimiento Anual 2021'!$N$7)+S433</f>
        <v>27777.777777777777</v>
      </c>
    </row>
    <row r="434" spans="1:20" ht="14.25">
      <c r="A434" s="6" t="s">
        <v>943</v>
      </c>
      <c r="B434" s="88"/>
      <c r="C434" s="89"/>
      <c r="D434" s="6" t="s">
        <v>966</v>
      </c>
      <c r="E434" s="89"/>
      <c r="F434" s="2" t="s">
        <v>246</v>
      </c>
      <c r="G434" s="6" t="s">
        <v>1182</v>
      </c>
      <c r="H434" s="88"/>
      <c r="I434" s="88"/>
      <c r="J434" s="89"/>
      <c r="K434" s="6" t="s">
        <v>1183</v>
      </c>
      <c r="L434" s="89"/>
      <c r="M434" s="6" t="s">
        <v>302</v>
      </c>
      <c r="N434" s="89"/>
      <c r="O434" s="3">
        <v>0</v>
      </c>
      <c r="P434" s="2">
        <v>0</v>
      </c>
      <c r="Q434" s="2">
        <v>0</v>
      </c>
      <c r="R434" s="2">
        <v>0</v>
      </c>
      <c r="S434" s="3">
        <v>0</v>
      </c>
      <c r="T434" s="3">
        <f>O434+(P434*'Total Mantenimiento Anual 2021'!$N$7)+(R434*'Total Mantenimiento Anual 2021'!$N$7)+S434</f>
        <v>0</v>
      </c>
    </row>
    <row r="435" spans="1:20" ht="14.25">
      <c r="A435" s="6" t="s">
        <v>943</v>
      </c>
      <c r="B435" s="88"/>
      <c r="C435" s="89"/>
      <c r="D435" s="6" t="s">
        <v>966</v>
      </c>
      <c r="E435" s="89"/>
      <c r="F435" s="2" t="s">
        <v>246</v>
      </c>
      <c r="G435" s="6" t="s">
        <v>1184</v>
      </c>
      <c r="H435" s="88"/>
      <c r="I435" s="88"/>
      <c r="J435" s="89"/>
      <c r="K435" s="6" t="s">
        <v>1185</v>
      </c>
      <c r="L435" s="89"/>
      <c r="M435" s="6" t="s">
        <v>302</v>
      </c>
      <c r="N435" s="89"/>
      <c r="O435" s="3">
        <v>0</v>
      </c>
      <c r="P435" s="2">
        <v>0</v>
      </c>
      <c r="Q435" s="2">
        <v>1</v>
      </c>
      <c r="R435" s="2">
        <v>1</v>
      </c>
      <c r="S435" s="3">
        <v>0</v>
      </c>
      <c r="T435" s="3">
        <f>O435+(P435*'Total Mantenimiento Anual 2021'!$N$7)+(R435*'Total Mantenimiento Anual 2021'!$N$7)+S435</f>
        <v>9259.2592592592591</v>
      </c>
    </row>
    <row r="436" spans="1:20" ht="14.25">
      <c r="A436" s="6" t="s">
        <v>943</v>
      </c>
      <c r="B436" s="88"/>
      <c r="C436" s="89"/>
      <c r="D436" s="6" t="s">
        <v>966</v>
      </c>
      <c r="E436" s="89"/>
      <c r="F436" s="2" t="s">
        <v>246</v>
      </c>
      <c r="G436" s="6" t="s">
        <v>1186</v>
      </c>
      <c r="H436" s="88"/>
      <c r="I436" s="88"/>
      <c r="J436" s="89"/>
      <c r="K436" s="6" t="s">
        <v>1187</v>
      </c>
      <c r="L436" s="89"/>
      <c r="M436" s="6" t="s">
        <v>302</v>
      </c>
      <c r="N436" s="89"/>
      <c r="O436" s="3">
        <v>0</v>
      </c>
      <c r="P436" s="2">
        <v>0</v>
      </c>
      <c r="Q436" s="2">
        <v>0</v>
      </c>
      <c r="R436" s="2">
        <v>0</v>
      </c>
      <c r="S436" s="3">
        <v>0</v>
      </c>
      <c r="T436" s="3">
        <f>O436+(P436*'Total Mantenimiento Anual 2021'!$N$7)+(R436*'Total Mantenimiento Anual 2021'!$N$7)+S436</f>
        <v>0</v>
      </c>
    </row>
    <row r="437" spans="1:20" ht="14.25">
      <c r="A437" s="6" t="s">
        <v>943</v>
      </c>
      <c r="B437" s="88"/>
      <c r="C437" s="89"/>
      <c r="D437" s="6" t="s">
        <v>966</v>
      </c>
      <c r="E437" s="89"/>
      <c r="F437" s="2" t="s">
        <v>246</v>
      </c>
      <c r="G437" s="6" t="s">
        <v>1188</v>
      </c>
      <c r="H437" s="88"/>
      <c r="I437" s="88"/>
      <c r="J437" s="89"/>
      <c r="K437" s="6" t="s">
        <v>1189</v>
      </c>
      <c r="L437" s="89"/>
      <c r="M437" s="6" t="s">
        <v>302</v>
      </c>
      <c r="N437" s="89"/>
      <c r="O437" s="3">
        <v>0</v>
      </c>
      <c r="P437" s="2">
        <v>0</v>
      </c>
      <c r="Q437" s="2">
        <v>1</v>
      </c>
      <c r="R437" s="2">
        <v>1</v>
      </c>
      <c r="S437" s="3">
        <v>0</v>
      </c>
      <c r="T437" s="3">
        <f>O437+(P437*'Total Mantenimiento Anual 2021'!$N$7)+(R437*'Total Mantenimiento Anual 2021'!$N$7)+S437</f>
        <v>9259.2592592592591</v>
      </c>
    </row>
    <row r="438" spans="1:20" ht="14.25">
      <c r="A438" s="6" t="s">
        <v>943</v>
      </c>
      <c r="B438" s="88"/>
      <c r="C438" s="89"/>
      <c r="D438" s="6" t="s">
        <v>944</v>
      </c>
      <c r="E438" s="89"/>
      <c r="F438" s="2" t="s">
        <v>945</v>
      </c>
      <c r="G438" s="6" t="s">
        <v>1190</v>
      </c>
      <c r="H438" s="88"/>
      <c r="I438" s="88"/>
      <c r="J438" s="89"/>
      <c r="K438" s="6" t="s">
        <v>1191</v>
      </c>
      <c r="L438" s="89"/>
      <c r="M438" s="6" t="s">
        <v>302</v>
      </c>
      <c r="N438" s="89"/>
      <c r="O438" s="3">
        <v>0</v>
      </c>
      <c r="P438" s="2">
        <v>0</v>
      </c>
      <c r="Q438" s="2">
        <v>0</v>
      </c>
      <c r="R438" s="2">
        <v>0</v>
      </c>
      <c r="S438" s="3">
        <v>0</v>
      </c>
      <c r="T438" s="3">
        <f>O438+(P438*'Total Mantenimiento Anual 2021'!$N$7)+(R438*'Total Mantenimiento Anual 2021'!$N$7)+S438</f>
        <v>0</v>
      </c>
    </row>
    <row r="439" spans="1:20" ht="14.25">
      <c r="A439" s="6" t="s">
        <v>943</v>
      </c>
      <c r="B439" s="88"/>
      <c r="C439" s="89"/>
      <c r="D439" s="6" t="s">
        <v>973</v>
      </c>
      <c r="E439" s="89"/>
      <c r="F439" s="2" t="s">
        <v>260</v>
      </c>
      <c r="G439" s="6" t="s">
        <v>1192</v>
      </c>
      <c r="H439" s="88"/>
      <c r="I439" s="88"/>
      <c r="J439" s="89"/>
      <c r="K439" s="6" t="s">
        <v>1193</v>
      </c>
      <c r="L439" s="89"/>
      <c r="M439" s="6" t="s">
        <v>302</v>
      </c>
      <c r="N439" s="89"/>
      <c r="O439" s="3">
        <v>0</v>
      </c>
      <c r="P439" s="2">
        <v>0</v>
      </c>
      <c r="Q439" s="2">
        <v>1</v>
      </c>
      <c r="R439" s="2">
        <v>1</v>
      </c>
      <c r="S439" s="3">
        <v>0</v>
      </c>
      <c r="T439" s="3">
        <f>O439+(P439*'Total Mantenimiento Anual 2021'!$N$7)+(R439*'Total Mantenimiento Anual 2021'!$N$7)+S439</f>
        <v>9259.2592592592591</v>
      </c>
    </row>
    <row r="440" spans="1:20" ht="14.25">
      <c r="A440" s="6" t="s">
        <v>943</v>
      </c>
      <c r="B440" s="88"/>
      <c r="C440" s="89"/>
      <c r="D440" s="6" t="s">
        <v>948</v>
      </c>
      <c r="E440" s="89"/>
      <c r="F440" s="2" t="s">
        <v>246</v>
      </c>
      <c r="G440" s="6" t="s">
        <v>1194</v>
      </c>
      <c r="H440" s="88"/>
      <c r="I440" s="88"/>
      <c r="J440" s="89"/>
      <c r="K440" s="6" t="s">
        <v>1195</v>
      </c>
      <c r="L440" s="89"/>
      <c r="M440" s="6" t="s">
        <v>1196</v>
      </c>
      <c r="N440" s="89"/>
      <c r="O440" s="3">
        <v>0</v>
      </c>
      <c r="P440" s="2">
        <v>1</v>
      </c>
      <c r="Q440" s="2">
        <v>0</v>
      </c>
      <c r="R440" s="2">
        <v>0</v>
      </c>
      <c r="S440" s="3">
        <v>0</v>
      </c>
      <c r="T440" s="3">
        <f>O440+(P440*'Total Mantenimiento Anual 2021'!$N$7)+(R440*'Total Mantenimiento Anual 2021'!$N$7)+S440</f>
        <v>9259.2592592592591</v>
      </c>
    </row>
    <row r="441" spans="1:20" ht="14.25">
      <c r="A441" s="6" t="s">
        <v>1197</v>
      </c>
      <c r="B441" s="88"/>
      <c r="C441" s="89"/>
      <c r="D441" s="6" t="s">
        <v>1198</v>
      </c>
      <c r="E441" s="89"/>
      <c r="F441" s="2" t="s">
        <v>1199</v>
      </c>
      <c r="G441" s="6" t="s">
        <v>1200</v>
      </c>
      <c r="H441" s="88"/>
      <c r="I441" s="88"/>
      <c r="J441" s="89"/>
      <c r="K441" s="6" t="s">
        <v>1201</v>
      </c>
      <c r="L441" s="89"/>
      <c r="M441" s="6" t="s">
        <v>106</v>
      </c>
      <c r="N441" s="89"/>
      <c r="O441" s="3">
        <v>0</v>
      </c>
      <c r="P441" s="2">
        <v>0</v>
      </c>
      <c r="Q441" s="2">
        <v>0</v>
      </c>
      <c r="R441" s="2">
        <v>0</v>
      </c>
      <c r="S441" s="3">
        <v>0</v>
      </c>
      <c r="T441" s="3">
        <f>O441+(P441*'Total Mantenimiento Anual 2021'!$N$7)+(R441*'Total Mantenimiento Anual 2021'!$N$7)+S441</f>
        <v>0</v>
      </c>
    </row>
    <row r="442" spans="1:20" ht="14.25">
      <c r="A442" s="6" t="s">
        <v>1197</v>
      </c>
      <c r="B442" s="88"/>
      <c r="C442" s="89"/>
      <c r="D442" s="6" t="s">
        <v>1198</v>
      </c>
      <c r="E442" s="89"/>
      <c r="F442" s="2" t="s">
        <v>1199</v>
      </c>
      <c r="G442" s="6" t="s">
        <v>1202</v>
      </c>
      <c r="H442" s="88"/>
      <c r="I442" s="88"/>
      <c r="J442" s="89"/>
      <c r="K442" s="6" t="s">
        <v>1203</v>
      </c>
      <c r="L442" s="89"/>
      <c r="M442" s="6" t="s">
        <v>106</v>
      </c>
      <c r="N442" s="89"/>
      <c r="O442" s="3">
        <v>0</v>
      </c>
      <c r="P442" s="2">
        <v>1</v>
      </c>
      <c r="Q442" s="2">
        <v>0</v>
      </c>
      <c r="R442" s="2">
        <v>0</v>
      </c>
      <c r="S442" s="3">
        <v>0</v>
      </c>
      <c r="T442" s="3">
        <f>O442+(P442*'Total Mantenimiento Anual 2021'!$N$7)+(R442*'Total Mantenimiento Anual 2021'!$N$7)+S442</f>
        <v>9259.2592592592591</v>
      </c>
    </row>
    <row r="443" spans="1:20" ht="14.25">
      <c r="A443" s="6" t="s">
        <v>1197</v>
      </c>
      <c r="B443" s="88"/>
      <c r="C443" s="89"/>
      <c r="D443" s="6" t="s">
        <v>1198</v>
      </c>
      <c r="E443" s="89"/>
      <c r="F443" s="2" t="s">
        <v>1199</v>
      </c>
      <c r="G443" s="6" t="s">
        <v>1204</v>
      </c>
      <c r="H443" s="88"/>
      <c r="I443" s="88"/>
      <c r="J443" s="89"/>
      <c r="K443" s="6" t="s">
        <v>1205</v>
      </c>
      <c r="L443" s="89"/>
      <c r="M443" s="6" t="s">
        <v>106</v>
      </c>
      <c r="N443" s="89"/>
      <c r="O443" s="3">
        <v>0</v>
      </c>
      <c r="P443" s="2">
        <v>0</v>
      </c>
      <c r="Q443" s="2">
        <v>0</v>
      </c>
      <c r="R443" s="2">
        <v>0</v>
      </c>
      <c r="S443" s="3">
        <v>0</v>
      </c>
      <c r="T443" s="3">
        <f>O443+(P443*'Total Mantenimiento Anual 2021'!$N$7)+(R443*'Total Mantenimiento Anual 2021'!$N$7)+S443</f>
        <v>0</v>
      </c>
    </row>
    <row r="444" spans="1:20" ht="14.25">
      <c r="A444" s="6" t="s">
        <v>1206</v>
      </c>
      <c r="B444" s="88"/>
      <c r="C444" s="89"/>
      <c r="D444" s="6" t="s">
        <v>1207</v>
      </c>
      <c r="E444" s="89"/>
      <c r="F444" s="2" t="s">
        <v>330</v>
      </c>
      <c r="G444" s="6" t="s">
        <v>1208</v>
      </c>
      <c r="H444" s="88"/>
      <c r="I444" s="88"/>
      <c r="J444" s="89"/>
      <c r="K444" s="6" t="s">
        <v>1209</v>
      </c>
      <c r="L444" s="89"/>
      <c r="M444" s="6" t="s">
        <v>310</v>
      </c>
      <c r="N444" s="89"/>
      <c r="O444" s="3">
        <v>0</v>
      </c>
      <c r="P444" s="2">
        <v>0</v>
      </c>
      <c r="Q444" s="2">
        <v>0</v>
      </c>
      <c r="R444" s="2">
        <v>0</v>
      </c>
      <c r="S444" s="3">
        <v>0</v>
      </c>
      <c r="T444" s="3">
        <f>O444+(P444*'Total Mantenimiento Anual 2021'!$N$7)+(R444*'Total Mantenimiento Anual 2021'!$N$7)+S444</f>
        <v>0</v>
      </c>
    </row>
    <row r="445" spans="1:20" ht="14.25">
      <c r="A445" s="6" t="s">
        <v>1210</v>
      </c>
      <c r="B445" s="88"/>
      <c r="C445" s="89"/>
      <c r="D445" s="6" t="s">
        <v>1211</v>
      </c>
      <c r="E445" s="89"/>
      <c r="F445" s="2" t="s">
        <v>260</v>
      </c>
      <c r="G445" s="6" t="s">
        <v>1212</v>
      </c>
      <c r="H445" s="88"/>
      <c r="I445" s="88"/>
      <c r="J445" s="89"/>
      <c r="K445" s="6" t="s">
        <v>1213</v>
      </c>
      <c r="L445" s="89"/>
      <c r="M445" s="6" t="s">
        <v>328</v>
      </c>
      <c r="N445" s="89"/>
      <c r="O445" s="3">
        <v>0</v>
      </c>
      <c r="P445" s="2">
        <v>0</v>
      </c>
      <c r="Q445" s="2">
        <v>0</v>
      </c>
      <c r="R445" s="2">
        <v>0</v>
      </c>
      <c r="S445" s="3">
        <v>0</v>
      </c>
      <c r="T445" s="3">
        <f>O445+(P445*'Total Mantenimiento Anual 2021'!$N$7)+(R445*'Total Mantenimiento Anual 2021'!$N$7)+S445</f>
        <v>0</v>
      </c>
    </row>
    <row r="446" spans="1:20" ht="14.25">
      <c r="A446" s="6" t="s">
        <v>1210</v>
      </c>
      <c r="B446" s="88"/>
      <c r="C446" s="89"/>
      <c r="D446" s="6" t="s">
        <v>1211</v>
      </c>
      <c r="E446" s="89"/>
      <c r="F446" s="2" t="s">
        <v>260</v>
      </c>
      <c r="G446" s="6" t="s">
        <v>1214</v>
      </c>
      <c r="H446" s="88"/>
      <c r="I446" s="88"/>
      <c r="J446" s="89"/>
      <c r="K446" s="6" t="s">
        <v>1215</v>
      </c>
      <c r="L446" s="89"/>
      <c r="M446" s="6" t="s">
        <v>35</v>
      </c>
      <c r="N446" s="89"/>
      <c r="O446" s="3">
        <v>0</v>
      </c>
      <c r="P446" s="2">
        <v>0</v>
      </c>
      <c r="Q446" s="2">
        <v>0</v>
      </c>
      <c r="R446" s="2">
        <v>0</v>
      </c>
      <c r="S446" s="3">
        <v>0</v>
      </c>
      <c r="T446" s="3">
        <f>O446+(P446*'Total Mantenimiento Anual 2021'!$N$7)+(R446*'Total Mantenimiento Anual 2021'!$N$7)+S446</f>
        <v>0</v>
      </c>
    </row>
    <row r="447" spans="1:20" ht="14.25">
      <c r="A447" s="6" t="s">
        <v>1210</v>
      </c>
      <c r="B447" s="88"/>
      <c r="C447" s="89"/>
      <c r="D447" s="6" t="s">
        <v>1211</v>
      </c>
      <c r="E447" s="89"/>
      <c r="F447" s="2" t="s">
        <v>260</v>
      </c>
      <c r="G447" s="6" t="s">
        <v>1216</v>
      </c>
      <c r="H447" s="88"/>
      <c r="I447" s="88"/>
      <c r="J447" s="89"/>
      <c r="K447" s="6" t="s">
        <v>1217</v>
      </c>
      <c r="L447" s="89"/>
      <c r="M447" s="6" t="s">
        <v>106</v>
      </c>
      <c r="N447" s="89"/>
      <c r="O447" s="3">
        <v>0</v>
      </c>
      <c r="P447" s="2">
        <v>0</v>
      </c>
      <c r="Q447" s="2">
        <v>0</v>
      </c>
      <c r="R447" s="2">
        <v>0</v>
      </c>
      <c r="S447" s="3">
        <v>0</v>
      </c>
      <c r="T447" s="3">
        <f>O447+(P447*'Total Mantenimiento Anual 2021'!$N$7)+(R447*'Total Mantenimiento Anual 2021'!$N$7)+S447</f>
        <v>0</v>
      </c>
    </row>
    <row r="448" spans="1:20" ht="14.25">
      <c r="A448" s="6" t="s">
        <v>1218</v>
      </c>
      <c r="B448" s="88"/>
      <c r="C448" s="89"/>
      <c r="D448" s="6" t="s">
        <v>1219</v>
      </c>
      <c r="E448" s="89"/>
      <c r="F448" s="2" t="s">
        <v>1220</v>
      </c>
      <c r="G448" s="6" t="s">
        <v>1221</v>
      </c>
      <c r="H448" s="88"/>
      <c r="I448" s="88"/>
      <c r="J448" s="89"/>
      <c r="K448" s="6" t="s">
        <v>1222</v>
      </c>
      <c r="L448" s="89"/>
      <c r="M448" s="6" t="s">
        <v>40</v>
      </c>
      <c r="N448" s="89"/>
      <c r="O448" s="3">
        <v>0</v>
      </c>
      <c r="P448" s="2">
        <v>0</v>
      </c>
      <c r="Q448" s="2">
        <v>0</v>
      </c>
      <c r="R448" s="2">
        <v>0</v>
      </c>
      <c r="S448" s="3">
        <v>0</v>
      </c>
      <c r="T448" s="3">
        <f>O448+(P448*'Total Mantenimiento Anual 2021'!$N$7)+(R448*'Total Mantenimiento Anual 2021'!$N$7)+S448</f>
        <v>0</v>
      </c>
    </row>
    <row r="449" spans="1:20" ht="14.25">
      <c r="A449" s="6" t="s">
        <v>1218</v>
      </c>
      <c r="B449" s="88"/>
      <c r="C449" s="89"/>
      <c r="D449" s="6" t="s">
        <v>1219</v>
      </c>
      <c r="E449" s="89"/>
      <c r="F449" s="2" t="s">
        <v>1220</v>
      </c>
      <c r="G449" s="6" t="s">
        <v>1223</v>
      </c>
      <c r="H449" s="88"/>
      <c r="I449" s="88"/>
      <c r="J449" s="89"/>
      <c r="K449" s="6" t="s">
        <v>117</v>
      </c>
      <c r="L449" s="89"/>
      <c r="M449" s="6" t="s">
        <v>40</v>
      </c>
      <c r="N449" s="89"/>
      <c r="O449" s="3">
        <v>0</v>
      </c>
      <c r="P449" s="2">
        <v>0</v>
      </c>
      <c r="Q449" s="2">
        <v>0</v>
      </c>
      <c r="R449" s="2">
        <v>0</v>
      </c>
      <c r="S449" s="3">
        <v>0</v>
      </c>
      <c r="T449" s="3">
        <f>O449+(P449*'Total Mantenimiento Anual 2021'!$N$7)+(R449*'Total Mantenimiento Anual 2021'!$N$7)+S449</f>
        <v>0</v>
      </c>
    </row>
    <row r="450" spans="1:20" ht="14.25">
      <c r="A450" s="6" t="s">
        <v>1218</v>
      </c>
      <c r="B450" s="88"/>
      <c r="C450" s="89"/>
      <c r="D450" s="6" t="s">
        <v>1219</v>
      </c>
      <c r="E450" s="89"/>
      <c r="F450" s="2" t="s">
        <v>1220</v>
      </c>
      <c r="G450" s="6" t="s">
        <v>1224</v>
      </c>
      <c r="H450" s="88"/>
      <c r="I450" s="88"/>
      <c r="J450" s="89"/>
      <c r="K450" s="6" t="s">
        <v>117</v>
      </c>
      <c r="L450" s="89"/>
      <c r="M450" s="6" t="s">
        <v>40</v>
      </c>
      <c r="N450" s="89"/>
      <c r="O450" s="3">
        <v>0</v>
      </c>
      <c r="P450" s="2">
        <v>0</v>
      </c>
      <c r="Q450" s="2">
        <v>0</v>
      </c>
      <c r="R450" s="2">
        <v>0</v>
      </c>
      <c r="S450" s="3">
        <v>0</v>
      </c>
      <c r="T450" s="3">
        <f>O450+(P450*'Total Mantenimiento Anual 2021'!$N$7)+(R450*'Total Mantenimiento Anual 2021'!$N$7)+S450</f>
        <v>0</v>
      </c>
    </row>
    <row r="451" spans="1:20" ht="14.25">
      <c r="A451" s="6" t="s">
        <v>1218</v>
      </c>
      <c r="B451" s="88"/>
      <c r="C451" s="89"/>
      <c r="D451" s="6" t="s">
        <v>1219</v>
      </c>
      <c r="E451" s="89"/>
      <c r="F451" s="2" t="s">
        <v>1220</v>
      </c>
      <c r="G451" s="6" t="s">
        <v>1225</v>
      </c>
      <c r="H451" s="88"/>
      <c r="I451" s="88"/>
      <c r="J451" s="89"/>
      <c r="K451" s="6" t="s">
        <v>220</v>
      </c>
      <c r="L451" s="89"/>
      <c r="M451" s="6" t="s">
        <v>40</v>
      </c>
      <c r="N451" s="89"/>
      <c r="O451" s="3">
        <v>0</v>
      </c>
      <c r="P451" s="2">
        <v>0</v>
      </c>
      <c r="Q451" s="2">
        <v>0</v>
      </c>
      <c r="R451" s="2">
        <v>0</v>
      </c>
      <c r="S451" s="3">
        <v>0</v>
      </c>
      <c r="T451" s="3">
        <f>O451+(P451*'Total Mantenimiento Anual 2021'!$N$7)+(R451*'Total Mantenimiento Anual 2021'!$N$7)+S451</f>
        <v>0</v>
      </c>
    </row>
    <row r="452" spans="1:20" ht="14.25">
      <c r="A452" s="6" t="s">
        <v>1226</v>
      </c>
      <c r="B452" s="88"/>
      <c r="C452" s="89"/>
      <c r="D452" s="6" t="s">
        <v>1227</v>
      </c>
      <c r="E452" s="89"/>
      <c r="F452" s="2" t="s">
        <v>777</v>
      </c>
      <c r="G452" s="6" t="s">
        <v>1228</v>
      </c>
      <c r="H452" s="88"/>
      <c r="I452" s="88"/>
      <c r="J452" s="89"/>
      <c r="K452" s="6" t="s">
        <v>1229</v>
      </c>
      <c r="L452" s="89"/>
      <c r="M452" s="6" t="s">
        <v>35</v>
      </c>
      <c r="N452" s="89"/>
      <c r="O452" s="3">
        <v>0</v>
      </c>
      <c r="P452" s="2">
        <v>0</v>
      </c>
      <c r="Q452" s="2">
        <v>0</v>
      </c>
      <c r="R452" s="2">
        <v>0</v>
      </c>
      <c r="S452" s="3">
        <v>0</v>
      </c>
      <c r="T452" s="3">
        <f>O452+(P452*'Total Mantenimiento Anual 2021'!$N$7)+(R452*'Total Mantenimiento Anual 2021'!$N$7)+S452</f>
        <v>0</v>
      </c>
    </row>
    <row r="453" spans="1:20" ht="14.25">
      <c r="A453" s="6" t="s">
        <v>1226</v>
      </c>
      <c r="B453" s="88"/>
      <c r="C453" s="89"/>
      <c r="D453" s="6" t="s">
        <v>1227</v>
      </c>
      <c r="E453" s="89"/>
      <c r="F453" s="2" t="s">
        <v>777</v>
      </c>
      <c r="G453" s="6" t="s">
        <v>1230</v>
      </c>
      <c r="H453" s="88"/>
      <c r="I453" s="88"/>
      <c r="J453" s="89"/>
      <c r="K453" s="6" t="s">
        <v>1231</v>
      </c>
      <c r="L453" s="89"/>
      <c r="M453" s="6" t="s">
        <v>896</v>
      </c>
      <c r="N453" s="89"/>
      <c r="O453" s="3">
        <v>0</v>
      </c>
      <c r="P453" s="2">
        <v>0</v>
      </c>
      <c r="Q453" s="2">
        <v>0</v>
      </c>
      <c r="R453" s="2">
        <v>0</v>
      </c>
      <c r="S453" s="3">
        <v>0</v>
      </c>
      <c r="T453" s="3">
        <f>O453+(P453*'Total Mantenimiento Anual 2021'!$N$7)+(R453*'Total Mantenimiento Anual 2021'!$N$7)+S453</f>
        <v>0</v>
      </c>
    </row>
    <row r="454" spans="1:20" ht="14.25">
      <c r="A454" s="6" t="s">
        <v>1226</v>
      </c>
      <c r="B454" s="88"/>
      <c r="C454" s="89"/>
      <c r="D454" s="6" t="s">
        <v>1227</v>
      </c>
      <c r="E454" s="89"/>
      <c r="F454" s="2" t="s">
        <v>777</v>
      </c>
      <c r="G454" s="6" t="s">
        <v>1232</v>
      </c>
      <c r="H454" s="88"/>
      <c r="I454" s="88"/>
      <c r="J454" s="89"/>
      <c r="K454" s="6" t="s">
        <v>1233</v>
      </c>
      <c r="L454" s="89"/>
      <c r="M454" s="6" t="s">
        <v>106</v>
      </c>
      <c r="N454" s="89"/>
      <c r="O454" s="3">
        <v>0</v>
      </c>
      <c r="P454" s="2">
        <v>0</v>
      </c>
      <c r="Q454" s="2">
        <v>0</v>
      </c>
      <c r="R454" s="2">
        <v>0</v>
      </c>
      <c r="S454" s="3">
        <v>0</v>
      </c>
      <c r="T454" s="3">
        <f>O454+(P454*'Total Mantenimiento Anual 2021'!$N$7)+(R454*'Total Mantenimiento Anual 2021'!$N$7)+S454</f>
        <v>0</v>
      </c>
    </row>
    <row r="455" spans="1:20" ht="14.25">
      <c r="A455" s="6" t="s">
        <v>1234</v>
      </c>
      <c r="B455" s="88"/>
      <c r="C455" s="89"/>
      <c r="D455" s="6" t="s">
        <v>1235</v>
      </c>
      <c r="E455" s="89"/>
      <c r="F455" s="2" t="s">
        <v>1236</v>
      </c>
      <c r="G455" s="6" t="s">
        <v>1237</v>
      </c>
      <c r="H455" s="88"/>
      <c r="I455" s="88"/>
      <c r="J455" s="89"/>
      <c r="K455" s="6" t="s">
        <v>1238</v>
      </c>
      <c r="L455" s="89"/>
      <c r="M455" s="6" t="s">
        <v>99</v>
      </c>
      <c r="N455" s="89"/>
      <c r="O455" s="3">
        <v>0</v>
      </c>
      <c r="P455" s="2">
        <v>0</v>
      </c>
      <c r="Q455" s="2">
        <v>0</v>
      </c>
      <c r="R455" s="2">
        <v>0</v>
      </c>
      <c r="S455" s="3">
        <v>0</v>
      </c>
      <c r="T455" s="3">
        <f>O455+(P455*'Total Mantenimiento Anual 2021'!$N$7)+(R455*'Total Mantenimiento Anual 2021'!$N$7)+S455</f>
        <v>0</v>
      </c>
    </row>
    <row r="456" spans="1:20" ht="14.25">
      <c r="A456" s="6" t="s">
        <v>1234</v>
      </c>
      <c r="B456" s="88"/>
      <c r="C456" s="89"/>
      <c r="D456" s="6" t="s">
        <v>1235</v>
      </c>
      <c r="E456" s="89"/>
      <c r="F456" s="2" t="s">
        <v>1236</v>
      </c>
      <c r="G456" s="6" t="s">
        <v>1239</v>
      </c>
      <c r="H456" s="88"/>
      <c r="I456" s="88"/>
      <c r="J456" s="89"/>
      <c r="K456" s="6" t="s">
        <v>1238</v>
      </c>
      <c r="L456" s="89"/>
      <c r="M456" s="6" t="s">
        <v>99</v>
      </c>
      <c r="N456" s="89"/>
      <c r="O456" s="3">
        <v>0</v>
      </c>
      <c r="P456" s="2">
        <v>0</v>
      </c>
      <c r="Q456" s="2">
        <v>0</v>
      </c>
      <c r="R456" s="2">
        <v>0</v>
      </c>
      <c r="S456" s="3">
        <v>0</v>
      </c>
      <c r="T456" s="3">
        <f>O456+(P456*'Total Mantenimiento Anual 2021'!$N$7)+(R456*'Total Mantenimiento Anual 2021'!$N$7)+S456</f>
        <v>0</v>
      </c>
    </row>
    <row r="457" spans="1:20" ht="14.25">
      <c r="A457" s="6" t="s">
        <v>1234</v>
      </c>
      <c r="B457" s="88"/>
      <c r="C457" s="89"/>
      <c r="D457" s="6" t="s">
        <v>1240</v>
      </c>
      <c r="E457" s="89"/>
      <c r="F457" s="2" t="s">
        <v>1236</v>
      </c>
      <c r="G457" s="6" t="s">
        <v>1241</v>
      </c>
      <c r="H457" s="88"/>
      <c r="I457" s="88"/>
      <c r="J457" s="89"/>
      <c r="K457" s="6" t="s">
        <v>1242</v>
      </c>
      <c r="L457" s="89"/>
      <c r="M457" s="6" t="s">
        <v>99</v>
      </c>
      <c r="N457" s="89"/>
      <c r="O457" s="3">
        <v>0</v>
      </c>
      <c r="P457" s="2">
        <v>0</v>
      </c>
      <c r="Q457" s="2">
        <v>0</v>
      </c>
      <c r="R457" s="2">
        <v>0</v>
      </c>
      <c r="S457" s="3">
        <v>0</v>
      </c>
      <c r="T457" s="3">
        <f>O457+(P457*'Total Mantenimiento Anual 2021'!$N$7)+(R457*'Total Mantenimiento Anual 2021'!$N$7)+S457</f>
        <v>0</v>
      </c>
    </row>
    <row r="458" spans="1:20" ht="14.25">
      <c r="A458" s="6" t="s">
        <v>1243</v>
      </c>
      <c r="B458" s="88"/>
      <c r="C458" s="89"/>
      <c r="D458" s="6" t="s">
        <v>1244</v>
      </c>
      <c r="E458" s="89"/>
      <c r="F458" s="2" t="s">
        <v>1245</v>
      </c>
      <c r="G458" s="6" t="s">
        <v>1246</v>
      </c>
      <c r="H458" s="88"/>
      <c r="I458" s="88"/>
      <c r="J458" s="89"/>
      <c r="K458" s="6" t="s">
        <v>1247</v>
      </c>
      <c r="L458" s="89"/>
      <c r="M458" s="6" t="s">
        <v>318</v>
      </c>
      <c r="N458" s="89"/>
      <c r="O458" s="3">
        <v>0</v>
      </c>
      <c r="P458" s="2">
        <v>0</v>
      </c>
      <c r="Q458" s="2">
        <v>0</v>
      </c>
      <c r="R458" s="2">
        <v>0</v>
      </c>
      <c r="S458" s="3">
        <v>0</v>
      </c>
      <c r="T458" s="3">
        <f>O458+(P458*'Total Mantenimiento Anual 2021'!$N$7)+(R458*'Total Mantenimiento Anual 2021'!$N$7)+S458</f>
        <v>0</v>
      </c>
    </row>
    <row r="459" spans="1:20" ht="14.25">
      <c r="A459" s="6" t="s">
        <v>1248</v>
      </c>
      <c r="B459" s="88"/>
      <c r="C459" s="89"/>
      <c r="D459" s="6" t="s">
        <v>1249</v>
      </c>
      <c r="E459" s="89"/>
      <c r="F459" s="2" t="s">
        <v>1250</v>
      </c>
      <c r="G459" s="6" t="s">
        <v>1251</v>
      </c>
      <c r="H459" s="88"/>
      <c r="I459" s="88"/>
      <c r="J459" s="89"/>
      <c r="K459" s="6" t="s">
        <v>1252</v>
      </c>
      <c r="L459" s="89"/>
      <c r="M459" s="6" t="s">
        <v>30</v>
      </c>
      <c r="N459" s="89"/>
      <c r="O459" s="3">
        <v>0</v>
      </c>
      <c r="P459" s="2">
        <v>0</v>
      </c>
      <c r="Q459" s="2">
        <v>0</v>
      </c>
      <c r="R459" s="2">
        <v>0</v>
      </c>
      <c r="S459" s="3">
        <v>0</v>
      </c>
      <c r="T459" s="3">
        <f>O459+(P459*'Total Mantenimiento Anual 2021'!$N$7)+(R459*'Total Mantenimiento Anual 2021'!$N$7)+S459</f>
        <v>0</v>
      </c>
    </row>
    <row r="460" spans="1:20" ht="14.25">
      <c r="A460" s="6" t="s">
        <v>1248</v>
      </c>
      <c r="B460" s="88"/>
      <c r="C460" s="89"/>
      <c r="D460" s="6" t="s">
        <v>1253</v>
      </c>
      <c r="E460" s="89"/>
      <c r="F460" s="2" t="s">
        <v>457</v>
      </c>
      <c r="G460" s="6" t="s">
        <v>1254</v>
      </c>
      <c r="H460" s="88"/>
      <c r="I460" s="88"/>
      <c r="J460" s="89"/>
      <c r="K460" s="6" t="s">
        <v>1255</v>
      </c>
      <c r="L460" s="89"/>
      <c r="M460" s="6" t="s">
        <v>30</v>
      </c>
      <c r="N460" s="89"/>
      <c r="O460" s="3">
        <v>0</v>
      </c>
      <c r="P460" s="2">
        <v>0</v>
      </c>
      <c r="Q460" s="2">
        <v>1</v>
      </c>
      <c r="R460" s="2">
        <v>1</v>
      </c>
      <c r="S460" s="3">
        <v>0</v>
      </c>
      <c r="T460" s="3">
        <f>O460+(P460*'Total Mantenimiento Anual 2021'!$N$7)+(R460*'Total Mantenimiento Anual 2021'!$N$7)+S460</f>
        <v>9259.2592592592591</v>
      </c>
    </row>
    <row r="461" spans="1:20" ht="14.25">
      <c r="A461" s="6" t="s">
        <v>1256</v>
      </c>
      <c r="B461" s="88"/>
      <c r="C461" s="89"/>
      <c r="D461" s="6" t="s">
        <v>1257</v>
      </c>
      <c r="E461" s="89"/>
      <c r="F461" s="2" t="s">
        <v>1258</v>
      </c>
      <c r="G461" s="6" t="s">
        <v>1259</v>
      </c>
      <c r="H461" s="88"/>
      <c r="I461" s="88"/>
      <c r="J461" s="89"/>
      <c r="K461" s="6" t="s">
        <v>1260</v>
      </c>
      <c r="L461" s="89"/>
      <c r="M461" s="6" t="s">
        <v>66</v>
      </c>
      <c r="N461" s="89"/>
      <c r="O461" s="3">
        <v>0</v>
      </c>
      <c r="P461" s="2">
        <v>0</v>
      </c>
      <c r="Q461" s="2">
        <v>0</v>
      </c>
      <c r="R461" s="2">
        <v>0</v>
      </c>
      <c r="S461" s="3">
        <v>0</v>
      </c>
      <c r="T461" s="3">
        <f>O461+(P461*'Total Mantenimiento Anual 2021'!$N$7)+(R461*'Total Mantenimiento Anual 2021'!$N$7)+S461</f>
        <v>0</v>
      </c>
    </row>
    <row r="462" spans="1:20" ht="14.25">
      <c r="A462" s="6" t="s">
        <v>1256</v>
      </c>
      <c r="B462" s="88"/>
      <c r="C462" s="89"/>
      <c r="D462" s="6" t="s">
        <v>1257</v>
      </c>
      <c r="E462" s="89"/>
      <c r="F462" s="2" t="s">
        <v>1258</v>
      </c>
      <c r="G462" s="6" t="s">
        <v>1261</v>
      </c>
      <c r="H462" s="88"/>
      <c r="I462" s="88"/>
      <c r="J462" s="89"/>
      <c r="K462" s="6" t="s">
        <v>1262</v>
      </c>
      <c r="L462" s="89"/>
      <c r="M462" s="6" t="s">
        <v>81</v>
      </c>
      <c r="N462" s="89"/>
      <c r="O462" s="3">
        <v>0</v>
      </c>
      <c r="P462" s="2">
        <v>0</v>
      </c>
      <c r="Q462" s="2">
        <v>0</v>
      </c>
      <c r="R462" s="2">
        <v>0</v>
      </c>
      <c r="S462" s="3">
        <v>0</v>
      </c>
      <c r="T462" s="3">
        <f>O462+(P462*'Total Mantenimiento Anual 2021'!$N$7)+(R462*'Total Mantenimiento Anual 2021'!$N$7)+S462</f>
        <v>0</v>
      </c>
    </row>
    <row r="463" spans="1:20" ht="14.25">
      <c r="A463" s="6" t="s">
        <v>1256</v>
      </c>
      <c r="B463" s="88"/>
      <c r="C463" s="89"/>
      <c r="D463" s="6" t="s">
        <v>1263</v>
      </c>
      <c r="E463" s="89"/>
      <c r="F463" s="2" t="s">
        <v>1258</v>
      </c>
      <c r="G463" s="6" t="s">
        <v>1264</v>
      </c>
      <c r="H463" s="88"/>
      <c r="I463" s="88"/>
      <c r="J463" s="89"/>
      <c r="K463" s="6" t="s">
        <v>1265</v>
      </c>
      <c r="L463" s="89"/>
      <c r="M463" s="6" t="s">
        <v>96</v>
      </c>
      <c r="N463" s="89"/>
      <c r="O463" s="3">
        <v>0</v>
      </c>
      <c r="P463" s="2">
        <v>0</v>
      </c>
      <c r="Q463" s="2">
        <v>0</v>
      </c>
      <c r="R463" s="2">
        <v>0</v>
      </c>
      <c r="S463" s="3">
        <v>0</v>
      </c>
      <c r="T463" s="3">
        <f>O463+(P463*'Total Mantenimiento Anual 2021'!$N$7)+(R463*'Total Mantenimiento Anual 2021'!$N$7)+S463</f>
        <v>0</v>
      </c>
    </row>
    <row r="464" spans="1:20" ht="14.25">
      <c r="A464" s="6" t="s">
        <v>1256</v>
      </c>
      <c r="B464" s="88"/>
      <c r="C464" s="89"/>
      <c r="D464" s="6" t="s">
        <v>1266</v>
      </c>
      <c r="E464" s="89"/>
      <c r="F464" s="2" t="s">
        <v>1267</v>
      </c>
      <c r="G464" s="6" t="s">
        <v>1268</v>
      </c>
      <c r="H464" s="88"/>
      <c r="I464" s="88"/>
      <c r="J464" s="89"/>
      <c r="K464" s="6" t="s">
        <v>1269</v>
      </c>
      <c r="L464" s="89"/>
      <c r="M464" s="6" t="s">
        <v>96</v>
      </c>
      <c r="N464" s="89"/>
      <c r="O464" s="3">
        <v>0</v>
      </c>
      <c r="P464" s="2">
        <v>0</v>
      </c>
      <c r="Q464" s="2">
        <v>0</v>
      </c>
      <c r="R464" s="2">
        <v>0</v>
      </c>
      <c r="S464" s="3">
        <v>0</v>
      </c>
      <c r="T464" s="3">
        <f>O464+(P464*'Total Mantenimiento Anual 2021'!$N$7)+(R464*'Total Mantenimiento Anual 2021'!$N$7)+S464</f>
        <v>0</v>
      </c>
    </row>
    <row r="465" spans="1:20" ht="14.25">
      <c r="A465" s="6" t="s">
        <v>1256</v>
      </c>
      <c r="B465" s="88"/>
      <c r="C465" s="89"/>
      <c r="D465" s="6" t="s">
        <v>1270</v>
      </c>
      <c r="E465" s="89"/>
      <c r="F465" s="2" t="s">
        <v>1271</v>
      </c>
      <c r="G465" s="6" t="s">
        <v>1272</v>
      </c>
      <c r="H465" s="88"/>
      <c r="I465" s="88"/>
      <c r="J465" s="89"/>
      <c r="K465" s="6" t="s">
        <v>1273</v>
      </c>
      <c r="L465" s="89"/>
      <c r="M465" s="6" t="s">
        <v>96</v>
      </c>
      <c r="N465" s="89"/>
      <c r="O465" s="3">
        <v>0</v>
      </c>
      <c r="P465" s="2">
        <v>0</v>
      </c>
      <c r="Q465" s="2">
        <v>0</v>
      </c>
      <c r="R465" s="2">
        <v>0</v>
      </c>
      <c r="S465" s="3">
        <v>0</v>
      </c>
      <c r="T465" s="3">
        <f>O465+(P465*'Total Mantenimiento Anual 2021'!$N$7)+(R465*'Total Mantenimiento Anual 2021'!$N$7)+S465</f>
        <v>0</v>
      </c>
    </row>
    <row r="466" spans="1:20" ht="14.25">
      <c r="A466" s="6" t="s">
        <v>1256</v>
      </c>
      <c r="B466" s="88"/>
      <c r="C466" s="89"/>
      <c r="D466" s="6" t="s">
        <v>1257</v>
      </c>
      <c r="E466" s="89"/>
      <c r="F466" s="2" t="s">
        <v>1258</v>
      </c>
      <c r="G466" s="6" t="s">
        <v>1274</v>
      </c>
      <c r="H466" s="88"/>
      <c r="I466" s="88"/>
      <c r="J466" s="89"/>
      <c r="K466" s="6" t="s">
        <v>1275</v>
      </c>
      <c r="L466" s="89"/>
      <c r="M466" s="6" t="s">
        <v>99</v>
      </c>
      <c r="N466" s="89"/>
      <c r="O466" s="3">
        <v>0</v>
      </c>
      <c r="P466" s="2">
        <v>0</v>
      </c>
      <c r="Q466" s="2">
        <v>0</v>
      </c>
      <c r="R466" s="2">
        <v>0</v>
      </c>
      <c r="S466" s="3">
        <v>0</v>
      </c>
      <c r="T466" s="3">
        <f>O466+(P466*'Total Mantenimiento Anual 2021'!$N$7)+(R466*'Total Mantenimiento Anual 2021'!$N$7)+S466</f>
        <v>0</v>
      </c>
    </row>
    <row r="467" spans="1:20" ht="14.25">
      <c r="A467" s="6" t="s">
        <v>1256</v>
      </c>
      <c r="B467" s="88"/>
      <c r="C467" s="89"/>
      <c r="D467" s="6" t="s">
        <v>1276</v>
      </c>
      <c r="E467" s="89"/>
      <c r="F467" s="2" t="s">
        <v>1258</v>
      </c>
      <c r="G467" s="6" t="s">
        <v>1277</v>
      </c>
      <c r="H467" s="88"/>
      <c r="I467" s="88"/>
      <c r="J467" s="89"/>
      <c r="K467" s="6" t="s">
        <v>1278</v>
      </c>
      <c r="L467" s="89"/>
      <c r="M467" s="6" t="s">
        <v>310</v>
      </c>
      <c r="N467" s="89"/>
      <c r="O467" s="3">
        <v>0</v>
      </c>
      <c r="P467" s="2">
        <v>0</v>
      </c>
      <c r="Q467" s="2">
        <v>0</v>
      </c>
      <c r="R467" s="2">
        <v>0</v>
      </c>
      <c r="S467" s="3">
        <v>0</v>
      </c>
      <c r="T467" s="3">
        <f>O467+(P467*'Total Mantenimiento Anual 2021'!$N$7)+(R467*'Total Mantenimiento Anual 2021'!$N$7)+S467</f>
        <v>0</v>
      </c>
    </row>
    <row r="468" spans="1:20" ht="14.25">
      <c r="A468" s="6" t="s">
        <v>1256</v>
      </c>
      <c r="B468" s="88"/>
      <c r="C468" s="89"/>
      <c r="D468" s="6" t="s">
        <v>1279</v>
      </c>
      <c r="E468" s="89"/>
      <c r="F468" s="2" t="s">
        <v>1280</v>
      </c>
      <c r="G468" s="6" t="s">
        <v>1281</v>
      </c>
      <c r="H468" s="88"/>
      <c r="I468" s="88"/>
      <c r="J468" s="89"/>
      <c r="K468" s="6" t="s">
        <v>1282</v>
      </c>
      <c r="L468" s="89"/>
      <c r="M468" s="6" t="s">
        <v>310</v>
      </c>
      <c r="N468" s="89"/>
      <c r="O468" s="3">
        <v>0</v>
      </c>
      <c r="P468" s="2">
        <v>0</v>
      </c>
      <c r="Q468" s="2">
        <v>0</v>
      </c>
      <c r="R468" s="2">
        <v>0</v>
      </c>
      <c r="S468" s="3">
        <v>0</v>
      </c>
      <c r="T468" s="3">
        <f>O468+(P468*'Total Mantenimiento Anual 2021'!$N$7)+(R468*'Total Mantenimiento Anual 2021'!$N$7)+S468</f>
        <v>0</v>
      </c>
    </row>
    <row r="469" spans="1:20" ht="14.25">
      <c r="A469" s="6" t="s">
        <v>1256</v>
      </c>
      <c r="B469" s="88"/>
      <c r="C469" s="89"/>
      <c r="D469" s="6" t="s">
        <v>1257</v>
      </c>
      <c r="E469" s="89"/>
      <c r="F469" s="2" t="s">
        <v>1258</v>
      </c>
      <c r="G469" s="6" t="s">
        <v>1283</v>
      </c>
      <c r="H469" s="88"/>
      <c r="I469" s="88"/>
      <c r="J469" s="89"/>
      <c r="K469" s="6" t="s">
        <v>1284</v>
      </c>
      <c r="L469" s="89"/>
      <c r="M469" s="6" t="s">
        <v>35</v>
      </c>
      <c r="N469" s="89"/>
      <c r="O469" s="3">
        <v>0</v>
      </c>
      <c r="P469" s="2">
        <v>0</v>
      </c>
      <c r="Q469" s="2">
        <v>0</v>
      </c>
      <c r="R469" s="2">
        <v>0</v>
      </c>
      <c r="S469" s="3">
        <v>0</v>
      </c>
      <c r="T469" s="3">
        <f>O469+(P469*'Total Mantenimiento Anual 2021'!$N$7)+(R469*'Total Mantenimiento Anual 2021'!$N$7)+S469</f>
        <v>0</v>
      </c>
    </row>
    <row r="470" spans="1:20" ht="14.25">
      <c r="A470" s="6" t="s">
        <v>1285</v>
      </c>
      <c r="B470" s="88"/>
      <c r="C470" s="89"/>
      <c r="D470" s="6" t="s">
        <v>1286</v>
      </c>
      <c r="E470" s="89"/>
      <c r="F470" s="2" t="s">
        <v>961</v>
      </c>
      <c r="G470" s="6" t="s">
        <v>1287</v>
      </c>
      <c r="H470" s="88"/>
      <c r="I470" s="88"/>
      <c r="J470" s="89"/>
      <c r="K470" s="6" t="s">
        <v>1288</v>
      </c>
      <c r="L470" s="89"/>
      <c r="M470" s="6" t="s">
        <v>896</v>
      </c>
      <c r="N470" s="89"/>
      <c r="O470" s="3">
        <v>0</v>
      </c>
      <c r="P470" s="2">
        <v>0</v>
      </c>
      <c r="Q470" s="2">
        <v>0</v>
      </c>
      <c r="R470" s="2">
        <v>0</v>
      </c>
      <c r="S470" s="3">
        <v>0</v>
      </c>
      <c r="T470" s="3">
        <f>O470+(P470*'Total Mantenimiento Anual 2021'!$N$7)+(R470*'Total Mantenimiento Anual 2021'!$N$7)+S470</f>
        <v>0</v>
      </c>
    </row>
    <row r="471" spans="1:20" ht="14.25">
      <c r="A471" s="6" t="s">
        <v>1285</v>
      </c>
      <c r="B471" s="88"/>
      <c r="C471" s="89"/>
      <c r="D471" s="6" t="s">
        <v>1286</v>
      </c>
      <c r="E471" s="89"/>
      <c r="F471" s="2" t="s">
        <v>961</v>
      </c>
      <c r="G471" s="6" t="s">
        <v>1289</v>
      </c>
      <c r="H471" s="88"/>
      <c r="I471" s="88"/>
      <c r="J471" s="89"/>
      <c r="K471" s="6" t="s">
        <v>1290</v>
      </c>
      <c r="L471" s="89"/>
      <c r="M471" s="6" t="s">
        <v>896</v>
      </c>
      <c r="N471" s="89"/>
      <c r="O471" s="3">
        <v>0</v>
      </c>
      <c r="P471" s="2">
        <v>0</v>
      </c>
      <c r="Q471" s="2">
        <v>1</v>
      </c>
      <c r="R471" s="2">
        <v>2</v>
      </c>
      <c r="S471" s="3">
        <v>0</v>
      </c>
      <c r="T471" s="3">
        <f>O471+(P471*'Total Mantenimiento Anual 2021'!$N$7)+(R471*'Total Mantenimiento Anual 2021'!$N$7)+S471</f>
        <v>18518.518518518518</v>
      </c>
    </row>
    <row r="472" spans="1:20" ht="14.25">
      <c r="A472" s="6" t="s">
        <v>1285</v>
      </c>
      <c r="B472" s="88"/>
      <c r="C472" s="89"/>
      <c r="D472" s="6" t="s">
        <v>1286</v>
      </c>
      <c r="E472" s="89"/>
      <c r="F472" s="2" t="s">
        <v>961</v>
      </c>
      <c r="G472" s="6" t="s">
        <v>1291</v>
      </c>
      <c r="H472" s="88"/>
      <c r="I472" s="88"/>
      <c r="J472" s="89"/>
      <c r="K472" s="6" t="s">
        <v>1292</v>
      </c>
      <c r="L472" s="89"/>
      <c r="M472" s="6" t="s">
        <v>896</v>
      </c>
      <c r="N472" s="89"/>
      <c r="O472" s="3">
        <v>0</v>
      </c>
      <c r="P472" s="2">
        <v>0</v>
      </c>
      <c r="Q472" s="2">
        <v>0</v>
      </c>
      <c r="R472" s="2">
        <v>0</v>
      </c>
      <c r="S472" s="3">
        <v>0</v>
      </c>
      <c r="T472" s="3">
        <f>O472+(P472*'Total Mantenimiento Anual 2021'!$N$7)+(R472*'Total Mantenimiento Anual 2021'!$N$7)+S472</f>
        <v>0</v>
      </c>
    </row>
    <row r="473" spans="1:20" ht="14.25">
      <c r="A473" s="6" t="s">
        <v>1285</v>
      </c>
      <c r="B473" s="88"/>
      <c r="C473" s="89"/>
      <c r="D473" s="6" t="s">
        <v>1286</v>
      </c>
      <c r="E473" s="89"/>
      <c r="F473" s="2" t="s">
        <v>961</v>
      </c>
      <c r="G473" s="6" t="s">
        <v>1293</v>
      </c>
      <c r="H473" s="88"/>
      <c r="I473" s="88"/>
      <c r="J473" s="89"/>
      <c r="K473" s="6" t="s">
        <v>1294</v>
      </c>
      <c r="L473" s="89"/>
      <c r="M473" s="6" t="s">
        <v>896</v>
      </c>
      <c r="N473" s="89"/>
      <c r="O473" s="3">
        <v>0</v>
      </c>
      <c r="P473" s="2">
        <v>0</v>
      </c>
      <c r="Q473" s="2">
        <v>0</v>
      </c>
      <c r="R473" s="2">
        <v>0</v>
      </c>
      <c r="S473" s="3">
        <v>0</v>
      </c>
      <c r="T473" s="3">
        <f>O473+(P473*'Total Mantenimiento Anual 2021'!$N$7)+(R473*'Total Mantenimiento Anual 2021'!$N$7)+S473</f>
        <v>0</v>
      </c>
    </row>
    <row r="474" spans="1:20" ht="14.25">
      <c r="A474" s="6" t="s">
        <v>1285</v>
      </c>
      <c r="B474" s="88"/>
      <c r="C474" s="89"/>
      <c r="D474" s="6" t="s">
        <v>1286</v>
      </c>
      <c r="E474" s="89"/>
      <c r="F474" s="2" t="s">
        <v>961</v>
      </c>
      <c r="G474" s="6" t="s">
        <v>1295</v>
      </c>
      <c r="H474" s="88"/>
      <c r="I474" s="88"/>
      <c r="J474" s="89"/>
      <c r="K474" s="6" t="s">
        <v>1296</v>
      </c>
      <c r="L474" s="89"/>
      <c r="M474" s="6" t="s">
        <v>896</v>
      </c>
      <c r="N474" s="89"/>
      <c r="O474" s="3">
        <v>0</v>
      </c>
      <c r="P474" s="2">
        <v>0</v>
      </c>
      <c r="Q474" s="2">
        <v>0</v>
      </c>
      <c r="R474" s="2">
        <v>0</v>
      </c>
      <c r="S474" s="3">
        <v>0</v>
      </c>
      <c r="T474" s="3">
        <f>O474+(P474*'Total Mantenimiento Anual 2021'!$N$7)+(R474*'Total Mantenimiento Anual 2021'!$N$7)+S474</f>
        <v>0</v>
      </c>
    </row>
    <row r="475" spans="1:20" ht="14.25">
      <c r="A475" s="6" t="s">
        <v>1285</v>
      </c>
      <c r="B475" s="88"/>
      <c r="C475" s="89"/>
      <c r="D475" s="6" t="s">
        <v>1286</v>
      </c>
      <c r="E475" s="89"/>
      <c r="F475" s="2" t="s">
        <v>961</v>
      </c>
      <c r="G475" s="6" t="s">
        <v>1297</v>
      </c>
      <c r="H475" s="88"/>
      <c r="I475" s="88"/>
      <c r="J475" s="89"/>
      <c r="K475" s="6" t="s">
        <v>1298</v>
      </c>
      <c r="L475" s="89"/>
      <c r="M475" s="6" t="s">
        <v>896</v>
      </c>
      <c r="N475" s="89"/>
      <c r="O475" s="3">
        <v>0</v>
      </c>
      <c r="P475" s="2">
        <v>0</v>
      </c>
      <c r="Q475" s="2">
        <v>0</v>
      </c>
      <c r="R475" s="2">
        <v>0</v>
      </c>
      <c r="S475" s="3">
        <v>0</v>
      </c>
      <c r="T475" s="3">
        <f>O475+(P475*'Total Mantenimiento Anual 2021'!$N$7)+(R475*'Total Mantenimiento Anual 2021'!$N$7)+S475</f>
        <v>0</v>
      </c>
    </row>
    <row r="476" spans="1:20" ht="14.25">
      <c r="A476" s="6" t="s">
        <v>1285</v>
      </c>
      <c r="B476" s="88"/>
      <c r="C476" s="89"/>
      <c r="D476" s="6" t="s">
        <v>1286</v>
      </c>
      <c r="E476" s="89"/>
      <c r="F476" s="2" t="s">
        <v>961</v>
      </c>
      <c r="G476" s="6" t="s">
        <v>1299</v>
      </c>
      <c r="H476" s="88"/>
      <c r="I476" s="88"/>
      <c r="J476" s="89"/>
      <c r="K476" s="6" t="s">
        <v>1300</v>
      </c>
      <c r="L476" s="89"/>
      <c r="M476" s="6" t="s">
        <v>896</v>
      </c>
      <c r="N476" s="89"/>
      <c r="O476" s="3">
        <v>0</v>
      </c>
      <c r="P476" s="2">
        <v>0</v>
      </c>
      <c r="Q476" s="2">
        <v>0</v>
      </c>
      <c r="R476" s="2">
        <v>0</v>
      </c>
      <c r="S476" s="3">
        <v>0</v>
      </c>
      <c r="T476" s="3">
        <f>O476+(P476*'Total Mantenimiento Anual 2021'!$N$7)+(R476*'Total Mantenimiento Anual 2021'!$N$7)+S476</f>
        <v>0</v>
      </c>
    </row>
    <row r="477" spans="1:20" ht="14.25">
      <c r="A477" s="6" t="s">
        <v>1285</v>
      </c>
      <c r="B477" s="88"/>
      <c r="C477" s="89"/>
      <c r="D477" s="6" t="s">
        <v>1286</v>
      </c>
      <c r="E477" s="89"/>
      <c r="F477" s="2" t="s">
        <v>961</v>
      </c>
      <c r="G477" s="6" t="s">
        <v>1301</v>
      </c>
      <c r="H477" s="88"/>
      <c r="I477" s="88"/>
      <c r="J477" s="89"/>
      <c r="K477" s="6" t="s">
        <v>1302</v>
      </c>
      <c r="L477" s="89"/>
      <c r="M477" s="6" t="s">
        <v>106</v>
      </c>
      <c r="N477" s="89"/>
      <c r="O477" s="3">
        <v>0</v>
      </c>
      <c r="P477" s="2">
        <v>0</v>
      </c>
      <c r="Q477" s="2">
        <v>0</v>
      </c>
      <c r="R477" s="2">
        <v>0</v>
      </c>
      <c r="S477" s="3">
        <v>0</v>
      </c>
      <c r="T477" s="3">
        <f>O477+(P477*'Total Mantenimiento Anual 2021'!$N$7)+(R477*'Total Mantenimiento Anual 2021'!$N$7)+S477</f>
        <v>0</v>
      </c>
    </row>
    <row r="478" spans="1:20" ht="14.25">
      <c r="A478" s="6" t="s">
        <v>1303</v>
      </c>
      <c r="B478" s="88"/>
      <c r="C478" s="89"/>
      <c r="D478" s="6" t="s">
        <v>215</v>
      </c>
      <c r="E478" s="89"/>
      <c r="F478" s="2" t="s">
        <v>216</v>
      </c>
      <c r="G478" s="6" t="s">
        <v>1304</v>
      </c>
      <c r="H478" s="88"/>
      <c r="I478" s="88"/>
      <c r="J478" s="89"/>
      <c r="K478" s="6" t="s">
        <v>1305</v>
      </c>
      <c r="L478" s="89"/>
      <c r="M478" s="6" t="s">
        <v>23</v>
      </c>
      <c r="N478" s="89"/>
      <c r="O478" s="3">
        <v>0</v>
      </c>
      <c r="P478" s="2">
        <v>0</v>
      </c>
      <c r="Q478" s="2">
        <v>0</v>
      </c>
      <c r="R478" s="2">
        <v>0</v>
      </c>
      <c r="S478" s="3">
        <v>0</v>
      </c>
      <c r="T478" s="3">
        <f>O478+(P478*'Total Mantenimiento Anual 2021'!$N$7)+(R478*'Total Mantenimiento Anual 2021'!$N$7)+S478</f>
        <v>0</v>
      </c>
    </row>
    <row r="479" spans="1:20" ht="14.25">
      <c r="A479" s="6" t="s">
        <v>1303</v>
      </c>
      <c r="B479" s="88"/>
      <c r="C479" s="89"/>
      <c r="D479" s="6" t="s">
        <v>215</v>
      </c>
      <c r="E479" s="89"/>
      <c r="F479" s="2" t="s">
        <v>216</v>
      </c>
      <c r="G479" s="6" t="s">
        <v>1306</v>
      </c>
      <c r="H479" s="88"/>
      <c r="I479" s="88"/>
      <c r="J479" s="89"/>
      <c r="K479" s="6" t="s">
        <v>1307</v>
      </c>
      <c r="L479" s="89"/>
      <c r="M479" s="6" t="s">
        <v>23</v>
      </c>
      <c r="N479" s="89"/>
      <c r="O479" s="3">
        <v>0</v>
      </c>
      <c r="P479" s="2">
        <v>0</v>
      </c>
      <c r="Q479" s="2">
        <v>0</v>
      </c>
      <c r="R479" s="2">
        <v>0</v>
      </c>
      <c r="S479" s="3">
        <v>0</v>
      </c>
      <c r="T479" s="3">
        <f>O479+(P479*'Total Mantenimiento Anual 2021'!$N$7)+(R479*'Total Mantenimiento Anual 2021'!$N$7)+S479</f>
        <v>0</v>
      </c>
    </row>
    <row r="480" spans="1:20" ht="14.25">
      <c r="A480" s="6" t="s">
        <v>1308</v>
      </c>
      <c r="B480" s="88"/>
      <c r="C480" s="89"/>
      <c r="D480" s="6" t="s">
        <v>1309</v>
      </c>
      <c r="E480" s="89"/>
      <c r="F480" s="2" t="s">
        <v>1310</v>
      </c>
      <c r="G480" s="6" t="s">
        <v>1311</v>
      </c>
      <c r="H480" s="88"/>
      <c r="I480" s="88"/>
      <c r="J480" s="89"/>
      <c r="K480" s="6" t="s">
        <v>1312</v>
      </c>
      <c r="L480" s="89"/>
      <c r="M480" s="6" t="s">
        <v>23</v>
      </c>
      <c r="N480" s="89"/>
      <c r="O480" s="3">
        <v>0</v>
      </c>
      <c r="P480" s="2">
        <v>0</v>
      </c>
      <c r="Q480" s="2">
        <v>0</v>
      </c>
      <c r="R480" s="2">
        <v>0</v>
      </c>
      <c r="S480" s="3">
        <v>0</v>
      </c>
      <c r="T480" s="3">
        <f>O480+(P480*'Total Mantenimiento Anual 2021'!$N$7)+(R480*'Total Mantenimiento Anual 2021'!$N$7)+S480</f>
        <v>0</v>
      </c>
    </row>
    <row r="481" spans="1:20" ht="14.25">
      <c r="A481" s="6" t="s">
        <v>1313</v>
      </c>
      <c r="B481" s="88"/>
      <c r="C481" s="89"/>
      <c r="D481" s="6" t="s">
        <v>1314</v>
      </c>
      <c r="E481" s="89"/>
      <c r="F481" s="2" t="s">
        <v>348</v>
      </c>
      <c r="G481" s="6" t="s">
        <v>1315</v>
      </c>
      <c r="H481" s="88"/>
      <c r="I481" s="88"/>
      <c r="J481" s="89"/>
      <c r="K481" s="6" t="s">
        <v>1316</v>
      </c>
      <c r="L481" s="89"/>
      <c r="M481" s="6" t="s">
        <v>310</v>
      </c>
      <c r="N481" s="89"/>
      <c r="O481" s="3">
        <v>0</v>
      </c>
      <c r="P481" s="2">
        <v>0</v>
      </c>
      <c r="Q481" s="2">
        <v>0</v>
      </c>
      <c r="R481" s="2">
        <v>0</v>
      </c>
      <c r="S481" s="3">
        <v>0</v>
      </c>
      <c r="T481" s="3">
        <f>O481+(P481*'Total Mantenimiento Anual 2021'!$N$7)+(R481*'Total Mantenimiento Anual 2021'!$N$7)+S481</f>
        <v>0</v>
      </c>
    </row>
    <row r="482" spans="1:20" ht="42.75">
      <c r="A482" s="6" t="s">
        <v>1317</v>
      </c>
      <c r="B482" s="88"/>
      <c r="C482" s="89"/>
      <c r="D482" s="6" t="s">
        <v>1318</v>
      </c>
      <c r="E482" s="89"/>
      <c r="F482" s="2" t="s">
        <v>1505</v>
      </c>
      <c r="G482" s="6" t="s">
        <v>1319</v>
      </c>
      <c r="H482" s="88"/>
      <c r="I482" s="88"/>
      <c r="J482" s="89"/>
      <c r="K482" s="6" t="s">
        <v>1320</v>
      </c>
      <c r="L482" s="89"/>
      <c r="M482" s="6" t="s">
        <v>30</v>
      </c>
      <c r="N482" s="89"/>
      <c r="O482" s="3">
        <v>0</v>
      </c>
      <c r="P482" s="2">
        <v>0</v>
      </c>
      <c r="Q482" s="2">
        <v>0</v>
      </c>
      <c r="R482" s="2">
        <v>0</v>
      </c>
      <c r="S482" s="3">
        <v>0</v>
      </c>
      <c r="T482" s="3">
        <f>O482+(P482*'Total Mantenimiento Anual 2021'!$N$7)+(R482*'Total Mantenimiento Anual 2021'!$N$7)+S482</f>
        <v>0</v>
      </c>
    </row>
    <row r="483" spans="1:20" ht="14.25">
      <c r="A483" s="6" t="s">
        <v>1321</v>
      </c>
      <c r="B483" s="88"/>
      <c r="C483" s="89"/>
      <c r="D483" s="6" t="s">
        <v>1322</v>
      </c>
      <c r="E483" s="89"/>
      <c r="F483" s="2" t="s">
        <v>1323</v>
      </c>
      <c r="G483" s="6" t="s">
        <v>1324</v>
      </c>
      <c r="H483" s="88"/>
      <c r="I483" s="88"/>
      <c r="J483" s="89"/>
      <c r="K483" s="6" t="s">
        <v>1325</v>
      </c>
      <c r="L483" s="89"/>
      <c r="M483" s="6" t="s">
        <v>23</v>
      </c>
      <c r="N483" s="89"/>
      <c r="O483" s="3">
        <v>0</v>
      </c>
      <c r="P483" s="2">
        <v>1</v>
      </c>
      <c r="Q483" s="2">
        <v>0</v>
      </c>
      <c r="R483" s="2">
        <v>0</v>
      </c>
      <c r="S483" s="3">
        <v>0</v>
      </c>
      <c r="T483" s="3">
        <f>O483+(P483*'Total Mantenimiento Anual 2021'!$N$7)+(R483*'Total Mantenimiento Anual 2021'!$N$7)+S483</f>
        <v>9259.2592592592591</v>
      </c>
    </row>
    <row r="484" spans="1:20" ht="14.25">
      <c r="A484" s="6" t="s">
        <v>1321</v>
      </c>
      <c r="B484" s="88"/>
      <c r="C484" s="89"/>
      <c r="D484" s="6" t="s">
        <v>1322</v>
      </c>
      <c r="E484" s="89"/>
      <c r="F484" s="2" t="s">
        <v>1323</v>
      </c>
      <c r="G484" s="6" t="s">
        <v>1326</v>
      </c>
      <c r="H484" s="88"/>
      <c r="I484" s="88"/>
      <c r="J484" s="89"/>
      <c r="K484" s="6" t="s">
        <v>1327</v>
      </c>
      <c r="L484" s="89"/>
      <c r="M484" s="6" t="s">
        <v>23</v>
      </c>
      <c r="N484" s="89"/>
      <c r="O484" s="3">
        <v>0</v>
      </c>
      <c r="P484" s="2">
        <v>0</v>
      </c>
      <c r="Q484" s="2">
        <v>0</v>
      </c>
      <c r="R484" s="2">
        <v>0</v>
      </c>
      <c r="S484" s="3">
        <v>0</v>
      </c>
      <c r="T484" s="3">
        <f>O484+(P484*'Total Mantenimiento Anual 2021'!$N$7)+(R484*'Total Mantenimiento Anual 2021'!$N$7)+S484</f>
        <v>0</v>
      </c>
    </row>
    <row r="485" spans="1:20" ht="14.25">
      <c r="A485" s="6" t="s">
        <v>1321</v>
      </c>
      <c r="B485" s="88"/>
      <c r="C485" s="89"/>
      <c r="D485" s="6" t="s">
        <v>1322</v>
      </c>
      <c r="E485" s="89"/>
      <c r="F485" s="2" t="s">
        <v>1323</v>
      </c>
      <c r="G485" s="6" t="s">
        <v>1328</v>
      </c>
      <c r="H485" s="88"/>
      <c r="I485" s="88"/>
      <c r="J485" s="89"/>
      <c r="K485" s="6" t="s">
        <v>1329</v>
      </c>
      <c r="L485" s="89"/>
      <c r="M485" s="6" t="s">
        <v>23</v>
      </c>
      <c r="N485" s="89"/>
      <c r="O485" s="3">
        <v>0</v>
      </c>
      <c r="P485" s="2">
        <v>0</v>
      </c>
      <c r="Q485" s="2">
        <v>0</v>
      </c>
      <c r="R485" s="2">
        <v>0</v>
      </c>
      <c r="S485" s="3">
        <v>0</v>
      </c>
      <c r="T485" s="3">
        <f>O485+(P485*'Total Mantenimiento Anual 2021'!$N$7)+(R485*'Total Mantenimiento Anual 2021'!$N$7)+S485</f>
        <v>0</v>
      </c>
    </row>
    <row r="486" spans="1:20" ht="14.25">
      <c r="A486" s="6" t="s">
        <v>1321</v>
      </c>
      <c r="B486" s="88"/>
      <c r="C486" s="89"/>
      <c r="D486" s="6" t="s">
        <v>1322</v>
      </c>
      <c r="E486" s="89"/>
      <c r="F486" s="2" t="s">
        <v>1323</v>
      </c>
      <c r="G486" s="6" t="s">
        <v>1330</v>
      </c>
      <c r="H486" s="88"/>
      <c r="I486" s="88"/>
      <c r="J486" s="89"/>
      <c r="K486" s="6" t="s">
        <v>1331</v>
      </c>
      <c r="L486" s="89"/>
      <c r="M486" s="6" t="s">
        <v>30</v>
      </c>
      <c r="N486" s="89"/>
      <c r="O486" s="3">
        <v>0</v>
      </c>
      <c r="P486" s="2">
        <v>0</v>
      </c>
      <c r="Q486" s="2">
        <v>0</v>
      </c>
      <c r="R486" s="2">
        <v>0</v>
      </c>
      <c r="S486" s="3">
        <v>0</v>
      </c>
      <c r="T486" s="3">
        <f>O486+(P486*'Total Mantenimiento Anual 2021'!$N$7)+(R486*'Total Mantenimiento Anual 2021'!$N$7)+S486</f>
        <v>0</v>
      </c>
    </row>
    <row r="487" spans="1:20" ht="14.25">
      <c r="A487" s="6" t="s">
        <v>1321</v>
      </c>
      <c r="B487" s="88"/>
      <c r="C487" s="89"/>
      <c r="D487" s="6" t="s">
        <v>1322</v>
      </c>
      <c r="E487" s="89"/>
      <c r="F487" s="2" t="s">
        <v>1323</v>
      </c>
      <c r="G487" s="6" t="s">
        <v>1332</v>
      </c>
      <c r="H487" s="88"/>
      <c r="I487" s="88"/>
      <c r="J487" s="89"/>
      <c r="K487" s="6" t="s">
        <v>1333</v>
      </c>
      <c r="L487" s="89"/>
      <c r="M487" s="6" t="s">
        <v>30</v>
      </c>
      <c r="N487" s="89"/>
      <c r="O487" s="3">
        <v>0</v>
      </c>
      <c r="P487" s="2">
        <v>0</v>
      </c>
      <c r="Q487" s="2">
        <v>1</v>
      </c>
      <c r="R487" s="2">
        <v>1</v>
      </c>
      <c r="S487" s="3">
        <v>0</v>
      </c>
      <c r="T487" s="3">
        <f>O487+(P487*'Total Mantenimiento Anual 2021'!$N$7)+(R487*'Total Mantenimiento Anual 2021'!$N$7)+S487</f>
        <v>9259.2592592592591</v>
      </c>
    </row>
    <row r="488" spans="1:20" ht="14.25">
      <c r="A488" s="6" t="s">
        <v>1321</v>
      </c>
      <c r="B488" s="88"/>
      <c r="C488" s="89"/>
      <c r="D488" s="6" t="s">
        <v>1322</v>
      </c>
      <c r="E488" s="89"/>
      <c r="F488" s="2" t="s">
        <v>1323</v>
      </c>
      <c r="G488" s="6" t="s">
        <v>1334</v>
      </c>
      <c r="H488" s="88"/>
      <c r="I488" s="88"/>
      <c r="J488" s="89"/>
      <c r="K488" s="6" t="s">
        <v>1335</v>
      </c>
      <c r="L488" s="89"/>
      <c r="M488" s="6" t="s">
        <v>30</v>
      </c>
      <c r="N488" s="89"/>
      <c r="O488" s="3">
        <v>0</v>
      </c>
      <c r="P488" s="2">
        <v>2</v>
      </c>
      <c r="Q488" s="2">
        <v>1</v>
      </c>
      <c r="R488" s="2">
        <v>1</v>
      </c>
      <c r="S488" s="3">
        <v>0</v>
      </c>
      <c r="T488" s="3">
        <f>O488+(P488*'Total Mantenimiento Anual 2021'!$N$7)+(R488*'Total Mantenimiento Anual 2021'!$N$7)+S488</f>
        <v>27777.777777777777</v>
      </c>
    </row>
    <row r="489" spans="1:20" ht="14.25">
      <c r="A489" s="6" t="s">
        <v>1321</v>
      </c>
      <c r="B489" s="88"/>
      <c r="C489" s="89"/>
      <c r="D489" s="6" t="s">
        <v>1322</v>
      </c>
      <c r="E489" s="89"/>
      <c r="F489" s="2" t="s">
        <v>1323</v>
      </c>
      <c r="G489" s="6" t="s">
        <v>1336</v>
      </c>
      <c r="H489" s="88"/>
      <c r="I489" s="88"/>
      <c r="J489" s="89"/>
      <c r="K489" s="6" t="s">
        <v>1337</v>
      </c>
      <c r="L489" s="89"/>
      <c r="M489" s="6" t="s">
        <v>35</v>
      </c>
      <c r="N489" s="89"/>
      <c r="O489" s="3">
        <v>0</v>
      </c>
      <c r="P489" s="2">
        <v>0</v>
      </c>
      <c r="Q489" s="2">
        <v>0</v>
      </c>
      <c r="R489" s="2">
        <v>0</v>
      </c>
      <c r="S489" s="3">
        <v>0</v>
      </c>
      <c r="T489" s="3">
        <f>O489+(P489*'Total Mantenimiento Anual 2021'!$N$7)+(R489*'Total Mantenimiento Anual 2021'!$N$7)+S489</f>
        <v>0</v>
      </c>
    </row>
    <row r="490" spans="1:20" ht="14.25">
      <c r="A490" s="6" t="s">
        <v>1321</v>
      </c>
      <c r="B490" s="88"/>
      <c r="C490" s="89"/>
      <c r="D490" s="6" t="s">
        <v>1322</v>
      </c>
      <c r="E490" s="89"/>
      <c r="F490" s="2" t="s">
        <v>1323</v>
      </c>
      <c r="G490" s="6" t="s">
        <v>1338</v>
      </c>
      <c r="H490" s="88"/>
      <c r="I490" s="88"/>
      <c r="J490" s="89"/>
      <c r="K490" s="6" t="s">
        <v>1339</v>
      </c>
      <c r="L490" s="89"/>
      <c r="M490" s="6" t="s">
        <v>239</v>
      </c>
      <c r="N490" s="89"/>
      <c r="O490" s="3">
        <v>0</v>
      </c>
      <c r="P490" s="2">
        <v>0</v>
      </c>
      <c r="Q490" s="2">
        <v>0</v>
      </c>
      <c r="R490" s="2">
        <v>0</v>
      </c>
      <c r="S490" s="3">
        <v>0</v>
      </c>
      <c r="T490" s="3">
        <f>O490+(P490*'Total Mantenimiento Anual 2021'!$N$7)+(R490*'Total Mantenimiento Anual 2021'!$N$7)+S490</f>
        <v>0</v>
      </c>
    </row>
    <row r="491" spans="1:20" ht="14.25">
      <c r="A491" s="6" t="s">
        <v>1321</v>
      </c>
      <c r="B491" s="88"/>
      <c r="C491" s="89"/>
      <c r="D491" s="6" t="s">
        <v>1322</v>
      </c>
      <c r="E491" s="89"/>
      <c r="F491" s="2" t="s">
        <v>1323</v>
      </c>
      <c r="G491" s="6" t="s">
        <v>1340</v>
      </c>
      <c r="H491" s="88"/>
      <c r="I491" s="88"/>
      <c r="J491" s="89"/>
      <c r="K491" s="6" t="s">
        <v>1341</v>
      </c>
      <c r="L491" s="89"/>
      <c r="M491" s="6" t="s">
        <v>239</v>
      </c>
      <c r="N491" s="89"/>
      <c r="O491" s="3">
        <v>0</v>
      </c>
      <c r="P491" s="2">
        <v>2</v>
      </c>
      <c r="Q491" s="2">
        <v>0</v>
      </c>
      <c r="R491" s="2">
        <v>0</v>
      </c>
      <c r="S491" s="3">
        <v>0</v>
      </c>
      <c r="T491" s="3">
        <f>O491+(P491*'Total Mantenimiento Anual 2021'!$N$7)+(R491*'Total Mantenimiento Anual 2021'!$N$7)+S491</f>
        <v>18518.518518518518</v>
      </c>
    </row>
    <row r="492" spans="1:20" ht="14.25">
      <c r="A492" s="6" t="s">
        <v>1321</v>
      </c>
      <c r="B492" s="88"/>
      <c r="C492" s="89"/>
      <c r="D492" s="6" t="s">
        <v>1322</v>
      </c>
      <c r="E492" s="89"/>
      <c r="F492" s="2" t="s">
        <v>1323</v>
      </c>
      <c r="G492" s="6" t="s">
        <v>1342</v>
      </c>
      <c r="H492" s="88"/>
      <c r="I492" s="88"/>
      <c r="J492" s="89"/>
      <c r="K492" s="6" t="s">
        <v>1343</v>
      </c>
      <c r="L492" s="89"/>
      <c r="M492" s="6" t="s">
        <v>106</v>
      </c>
      <c r="N492" s="89"/>
      <c r="O492" s="3">
        <v>0</v>
      </c>
      <c r="P492" s="2">
        <v>0</v>
      </c>
      <c r="Q492" s="2">
        <v>0</v>
      </c>
      <c r="R492" s="2">
        <v>0</v>
      </c>
      <c r="S492" s="3">
        <v>0</v>
      </c>
      <c r="T492" s="3">
        <f>O492+(P492*'Total Mantenimiento Anual 2021'!$N$7)+(R492*'Total Mantenimiento Anual 2021'!$N$7)+S492</f>
        <v>0</v>
      </c>
    </row>
    <row r="493" spans="1:20" ht="14.25">
      <c r="A493" s="6" t="s">
        <v>1321</v>
      </c>
      <c r="B493" s="88"/>
      <c r="C493" s="89"/>
      <c r="D493" s="6" t="s">
        <v>1322</v>
      </c>
      <c r="E493" s="89"/>
      <c r="F493" s="2" t="s">
        <v>1323</v>
      </c>
      <c r="G493" s="6" t="s">
        <v>1344</v>
      </c>
      <c r="H493" s="88"/>
      <c r="I493" s="88"/>
      <c r="J493" s="89"/>
      <c r="K493" s="6" t="s">
        <v>1345</v>
      </c>
      <c r="L493" s="89"/>
      <c r="M493" s="6" t="s">
        <v>106</v>
      </c>
      <c r="N493" s="89"/>
      <c r="O493" s="3">
        <v>0</v>
      </c>
      <c r="P493" s="2">
        <v>0</v>
      </c>
      <c r="Q493" s="2">
        <v>0</v>
      </c>
      <c r="R493" s="2">
        <v>0</v>
      </c>
      <c r="S493" s="3">
        <v>0</v>
      </c>
      <c r="T493" s="3">
        <f>O493+(P493*'Total Mantenimiento Anual 2021'!$N$7)+(R493*'Total Mantenimiento Anual 2021'!$N$7)+S493</f>
        <v>0</v>
      </c>
    </row>
    <row r="494" spans="1:20" ht="14.25">
      <c r="A494" s="6" t="s">
        <v>1321</v>
      </c>
      <c r="B494" s="88"/>
      <c r="C494" s="89"/>
      <c r="D494" s="6" t="s">
        <v>1346</v>
      </c>
      <c r="E494" s="89"/>
      <c r="F494" s="2" t="s">
        <v>1347</v>
      </c>
      <c r="G494" s="6" t="s">
        <v>1348</v>
      </c>
      <c r="H494" s="88"/>
      <c r="I494" s="88"/>
      <c r="J494" s="89"/>
      <c r="K494" s="6" t="s">
        <v>1349</v>
      </c>
      <c r="L494" s="89"/>
      <c r="M494" s="6" t="s">
        <v>106</v>
      </c>
      <c r="N494" s="89"/>
      <c r="O494" s="3">
        <v>0</v>
      </c>
      <c r="P494" s="2">
        <v>0</v>
      </c>
      <c r="Q494" s="2">
        <v>0</v>
      </c>
      <c r="R494" s="2">
        <v>0</v>
      </c>
      <c r="S494" s="3">
        <v>0</v>
      </c>
      <c r="T494" s="3">
        <f>O494+(P494*'Total Mantenimiento Anual 2021'!$N$7)+(R494*'Total Mantenimiento Anual 2021'!$N$7)+S494</f>
        <v>0</v>
      </c>
    </row>
    <row r="495" spans="1:20" ht="14.25">
      <c r="A495" s="6" t="s">
        <v>1321</v>
      </c>
      <c r="B495" s="88"/>
      <c r="C495" s="89"/>
      <c r="D495" s="6" t="s">
        <v>1346</v>
      </c>
      <c r="E495" s="89"/>
      <c r="F495" s="2" t="s">
        <v>1347</v>
      </c>
      <c r="G495" s="6" t="s">
        <v>1350</v>
      </c>
      <c r="H495" s="88"/>
      <c r="I495" s="88"/>
      <c r="J495" s="89"/>
      <c r="K495" s="6" t="s">
        <v>1351</v>
      </c>
      <c r="L495" s="89"/>
      <c r="M495" s="6" t="s">
        <v>106</v>
      </c>
      <c r="N495" s="89"/>
      <c r="O495" s="3">
        <v>0</v>
      </c>
      <c r="P495" s="2">
        <v>0</v>
      </c>
      <c r="Q495" s="2">
        <v>0</v>
      </c>
      <c r="R495" s="2">
        <v>0</v>
      </c>
      <c r="S495" s="3">
        <v>0</v>
      </c>
      <c r="T495" s="3">
        <f>O495+(P495*'Total Mantenimiento Anual 2021'!$N$7)+(R495*'Total Mantenimiento Anual 2021'!$N$7)+S495</f>
        <v>0</v>
      </c>
    </row>
    <row r="496" spans="1:20" ht="14.25">
      <c r="A496" s="6" t="s">
        <v>1352</v>
      </c>
      <c r="B496" s="88"/>
      <c r="C496" s="89"/>
      <c r="D496" s="6" t="s">
        <v>1353</v>
      </c>
      <c r="E496" s="89"/>
      <c r="F496" s="2" t="s">
        <v>1354</v>
      </c>
      <c r="G496" s="6" t="s">
        <v>1355</v>
      </c>
      <c r="H496" s="88"/>
      <c r="I496" s="88"/>
      <c r="J496" s="89"/>
      <c r="K496" s="6" t="s">
        <v>1356</v>
      </c>
      <c r="L496" s="89"/>
      <c r="M496" s="6" t="s">
        <v>30</v>
      </c>
      <c r="N496" s="89"/>
      <c r="O496" s="3">
        <v>0</v>
      </c>
      <c r="P496" s="2">
        <v>0</v>
      </c>
      <c r="Q496" s="2">
        <v>0</v>
      </c>
      <c r="R496" s="2">
        <v>0</v>
      </c>
      <c r="S496" s="3">
        <v>0</v>
      </c>
      <c r="T496" s="3">
        <f>O496+(P496*'Total Mantenimiento Anual 2021'!$N$7)+(R496*'Total Mantenimiento Anual 2021'!$N$7)+S496</f>
        <v>0</v>
      </c>
    </row>
    <row r="497" spans="1:20" ht="14.25">
      <c r="A497" s="6" t="s">
        <v>1357</v>
      </c>
      <c r="B497" s="88"/>
      <c r="C497" s="89"/>
      <c r="D497" s="6" t="s">
        <v>1358</v>
      </c>
      <c r="E497" s="89"/>
      <c r="F497" s="2" t="s">
        <v>1359</v>
      </c>
      <c r="G497" s="6" t="s">
        <v>1360</v>
      </c>
      <c r="H497" s="88"/>
      <c r="I497" s="88"/>
      <c r="J497" s="89"/>
      <c r="K497" s="6" t="s">
        <v>1361</v>
      </c>
      <c r="L497" s="89"/>
      <c r="M497" s="6" t="s">
        <v>30</v>
      </c>
      <c r="N497" s="89"/>
      <c r="O497" s="3">
        <v>0</v>
      </c>
      <c r="P497" s="2">
        <v>0</v>
      </c>
      <c r="Q497" s="2">
        <v>0</v>
      </c>
      <c r="R497" s="2">
        <v>0</v>
      </c>
      <c r="S497" s="3">
        <v>0</v>
      </c>
      <c r="T497" s="3">
        <f>O497+(P497*'Total Mantenimiento Anual 2021'!$N$7)+(R497*'Total Mantenimiento Anual 2021'!$N$7)+S497</f>
        <v>0</v>
      </c>
    </row>
    <row r="498" spans="1:20" ht="14.25">
      <c r="A498" s="6" t="s">
        <v>1362</v>
      </c>
      <c r="B498" s="88"/>
      <c r="C498" s="89"/>
      <c r="D498" s="6" t="s">
        <v>1363</v>
      </c>
      <c r="E498" s="89"/>
      <c r="F498" s="2" t="s">
        <v>1364</v>
      </c>
      <c r="G498" s="6" t="s">
        <v>1365</v>
      </c>
      <c r="H498" s="88"/>
      <c r="I498" s="88"/>
      <c r="J498" s="89"/>
      <c r="K498" s="6" t="s">
        <v>1366</v>
      </c>
      <c r="L498" s="89"/>
      <c r="M498" s="6" t="s">
        <v>35</v>
      </c>
      <c r="N498" s="89"/>
      <c r="O498" s="3">
        <v>0</v>
      </c>
      <c r="P498" s="2">
        <v>0</v>
      </c>
      <c r="Q498" s="2">
        <v>0</v>
      </c>
      <c r="R498" s="2">
        <v>0</v>
      </c>
      <c r="S498" s="3">
        <v>0</v>
      </c>
      <c r="T498" s="3">
        <f>O498+(P498*'Total Mantenimiento Anual 2021'!$N$7)+(R498*'Total Mantenimiento Anual 2021'!$N$7)+S498</f>
        <v>0</v>
      </c>
    </row>
    <row r="499" spans="1:20" ht="14.25">
      <c r="A499" s="6" t="s">
        <v>1362</v>
      </c>
      <c r="B499" s="88"/>
      <c r="C499" s="89"/>
      <c r="D499" s="6" t="s">
        <v>1363</v>
      </c>
      <c r="E499" s="89"/>
      <c r="F499" s="2" t="s">
        <v>1364</v>
      </c>
      <c r="G499" s="6" t="s">
        <v>1367</v>
      </c>
      <c r="H499" s="88"/>
      <c r="I499" s="88"/>
      <c r="J499" s="89"/>
      <c r="K499" s="6" t="s">
        <v>1368</v>
      </c>
      <c r="L499" s="89"/>
      <c r="M499" s="6" t="s">
        <v>35</v>
      </c>
      <c r="N499" s="89"/>
      <c r="O499" s="3">
        <v>0</v>
      </c>
      <c r="P499" s="2">
        <v>0</v>
      </c>
      <c r="Q499" s="2">
        <v>0</v>
      </c>
      <c r="R499" s="2">
        <v>0</v>
      </c>
      <c r="S499" s="3">
        <v>0</v>
      </c>
      <c r="T499" s="3">
        <f>O499+(P499*'Total Mantenimiento Anual 2021'!$N$7)+(R499*'Total Mantenimiento Anual 2021'!$N$7)+S499</f>
        <v>0</v>
      </c>
    </row>
    <row r="500" spans="1:20" ht="14.25">
      <c r="A500" s="6" t="s">
        <v>1362</v>
      </c>
      <c r="B500" s="88"/>
      <c r="C500" s="89"/>
      <c r="D500" s="6" t="s">
        <v>1369</v>
      </c>
      <c r="E500" s="89"/>
      <c r="F500" s="2" t="s">
        <v>1506</v>
      </c>
      <c r="G500" s="6" t="s">
        <v>1371</v>
      </c>
      <c r="H500" s="88"/>
      <c r="I500" s="88"/>
      <c r="J500" s="89"/>
      <c r="K500" s="6" t="s">
        <v>1372</v>
      </c>
      <c r="L500" s="89"/>
      <c r="M500" s="6" t="s">
        <v>239</v>
      </c>
      <c r="N500" s="89"/>
      <c r="O500" s="3">
        <v>0</v>
      </c>
      <c r="P500" s="2">
        <v>0</v>
      </c>
      <c r="Q500" s="2">
        <v>0</v>
      </c>
      <c r="R500" s="2">
        <v>0</v>
      </c>
      <c r="S500" s="3">
        <v>0</v>
      </c>
      <c r="T500" s="3">
        <f>O500+(P500*'Total Mantenimiento Anual 2021'!$N$7)+(R500*'Total Mantenimiento Anual 2021'!$N$7)+S500</f>
        <v>0</v>
      </c>
    </row>
    <row r="501" spans="1:20" ht="14.25">
      <c r="A501" s="6" t="s">
        <v>1373</v>
      </c>
      <c r="B501" s="88"/>
      <c r="C501" s="89"/>
      <c r="D501" s="6" t="s">
        <v>1374</v>
      </c>
      <c r="E501" s="89"/>
      <c r="F501" s="2" t="s">
        <v>348</v>
      </c>
      <c r="G501" s="6" t="s">
        <v>1375</v>
      </c>
      <c r="H501" s="88"/>
      <c r="I501" s="88"/>
      <c r="J501" s="89"/>
      <c r="K501" s="6" t="s">
        <v>1376</v>
      </c>
      <c r="L501" s="89"/>
      <c r="M501" s="6" t="s">
        <v>310</v>
      </c>
      <c r="N501" s="89"/>
      <c r="O501" s="3">
        <v>0</v>
      </c>
      <c r="P501" s="2">
        <v>0</v>
      </c>
      <c r="Q501" s="2">
        <v>1</v>
      </c>
      <c r="R501" s="2">
        <v>5</v>
      </c>
      <c r="S501" s="3">
        <v>0</v>
      </c>
      <c r="T501" s="3">
        <f>O501+(P501*'Total Mantenimiento Anual 2021'!$N$7)+(R501*'Total Mantenimiento Anual 2021'!$N$7)+S501</f>
        <v>46296.296296296292</v>
      </c>
    </row>
    <row r="502" spans="1:20" ht="14.25">
      <c r="A502" s="6" t="s">
        <v>1377</v>
      </c>
      <c r="B502" s="88"/>
      <c r="C502" s="89"/>
      <c r="D502" s="6" t="s">
        <v>1378</v>
      </c>
      <c r="E502" s="89"/>
      <c r="F502" s="2" t="s">
        <v>184</v>
      </c>
      <c r="G502" s="6" t="s">
        <v>1379</v>
      </c>
      <c r="H502" s="88"/>
      <c r="I502" s="88"/>
      <c r="J502" s="89"/>
      <c r="K502" s="6" t="s">
        <v>1380</v>
      </c>
      <c r="L502" s="89"/>
      <c r="M502" s="6" t="s">
        <v>99</v>
      </c>
      <c r="N502" s="89"/>
      <c r="O502" s="3">
        <v>0</v>
      </c>
      <c r="P502" s="2">
        <v>0</v>
      </c>
      <c r="Q502" s="2">
        <v>0</v>
      </c>
      <c r="R502" s="2">
        <v>0</v>
      </c>
      <c r="S502" s="3">
        <v>0</v>
      </c>
      <c r="T502" s="3">
        <f>O502+(P502*'Total Mantenimiento Anual 2021'!$N$7)+(R502*'Total Mantenimiento Anual 2021'!$N$7)+S502</f>
        <v>0</v>
      </c>
    </row>
    <row r="503" spans="1:20" ht="14.25">
      <c r="A503" s="6" t="s">
        <v>1377</v>
      </c>
      <c r="B503" s="88"/>
      <c r="C503" s="89"/>
      <c r="D503" s="6" t="s">
        <v>1381</v>
      </c>
      <c r="E503" s="89"/>
      <c r="F503" s="2" t="s">
        <v>1382</v>
      </c>
      <c r="G503" s="6" t="s">
        <v>1383</v>
      </c>
      <c r="H503" s="88"/>
      <c r="I503" s="88"/>
      <c r="J503" s="89"/>
      <c r="K503" s="6" t="s">
        <v>1384</v>
      </c>
      <c r="L503" s="89"/>
      <c r="M503" s="6" t="s">
        <v>99</v>
      </c>
      <c r="N503" s="89"/>
      <c r="O503" s="3">
        <v>0</v>
      </c>
      <c r="P503" s="2">
        <v>0</v>
      </c>
      <c r="Q503" s="2">
        <v>1</v>
      </c>
      <c r="R503" s="2">
        <v>1</v>
      </c>
      <c r="S503" s="3">
        <v>0</v>
      </c>
      <c r="T503" s="3">
        <f>O503+(P503*'Total Mantenimiento Anual 2021'!$N$7)+(R503*'Total Mantenimiento Anual 2021'!$N$7)+S503</f>
        <v>9259.2592592592591</v>
      </c>
    </row>
    <row r="504" spans="1:20" ht="14.25">
      <c r="A504" s="6" t="s">
        <v>1385</v>
      </c>
      <c r="B504" s="88"/>
      <c r="C504" s="89"/>
      <c r="D504" s="6" t="s">
        <v>1386</v>
      </c>
      <c r="E504" s="89"/>
      <c r="F504" s="2" t="s">
        <v>961</v>
      </c>
      <c r="G504" s="6" t="s">
        <v>1387</v>
      </c>
      <c r="H504" s="88"/>
      <c r="I504" s="88"/>
      <c r="J504" s="89"/>
      <c r="K504" s="6" t="s">
        <v>1388</v>
      </c>
      <c r="L504" s="89"/>
      <c r="M504" s="6" t="s">
        <v>23</v>
      </c>
      <c r="N504" s="89"/>
      <c r="O504" s="3">
        <v>0</v>
      </c>
      <c r="P504" s="2">
        <v>0</v>
      </c>
      <c r="Q504" s="2">
        <v>0</v>
      </c>
      <c r="R504" s="2">
        <v>0</v>
      </c>
      <c r="S504" s="3">
        <v>0</v>
      </c>
      <c r="T504" s="3">
        <f>O504+(P504*'Total Mantenimiento Anual 2021'!$N$7)+(R504*'Total Mantenimiento Anual 2021'!$N$7)+S504</f>
        <v>0</v>
      </c>
    </row>
    <row r="505" spans="1:20" ht="14.25">
      <c r="A505" s="6" t="s">
        <v>1385</v>
      </c>
      <c r="B505" s="88"/>
      <c r="C505" s="89"/>
      <c r="D505" s="6" t="s">
        <v>1386</v>
      </c>
      <c r="E505" s="89"/>
      <c r="F505" s="2" t="s">
        <v>961</v>
      </c>
      <c r="G505" s="6" t="s">
        <v>1389</v>
      </c>
      <c r="H505" s="88"/>
      <c r="I505" s="88"/>
      <c r="J505" s="89"/>
      <c r="K505" s="6" t="s">
        <v>1390</v>
      </c>
      <c r="L505" s="89"/>
      <c r="M505" s="6" t="s">
        <v>23</v>
      </c>
      <c r="N505" s="89"/>
      <c r="O505" s="3">
        <v>0</v>
      </c>
      <c r="P505" s="2">
        <v>0</v>
      </c>
      <c r="Q505" s="2">
        <v>1</v>
      </c>
      <c r="R505" s="2">
        <v>3</v>
      </c>
      <c r="S505" s="3">
        <v>0</v>
      </c>
      <c r="T505" s="3">
        <f>O505+(P505*'Total Mantenimiento Anual 2021'!$N$7)+(R505*'Total Mantenimiento Anual 2021'!$N$7)+S505</f>
        <v>27777.777777777777</v>
      </c>
    </row>
    <row r="506" spans="1:20" ht="14.25">
      <c r="A506" s="6" t="s">
        <v>1385</v>
      </c>
      <c r="B506" s="88"/>
      <c r="C506" s="89"/>
      <c r="D506" s="6" t="s">
        <v>1391</v>
      </c>
      <c r="E506" s="89"/>
      <c r="F506" s="2" t="s">
        <v>782</v>
      </c>
      <c r="G506" s="6" t="s">
        <v>1392</v>
      </c>
      <c r="H506" s="88"/>
      <c r="I506" s="88"/>
      <c r="J506" s="89"/>
      <c r="K506" s="6" t="s">
        <v>1393</v>
      </c>
      <c r="L506" s="89"/>
      <c r="M506" s="6" t="s">
        <v>96</v>
      </c>
      <c r="N506" s="89"/>
      <c r="O506" s="3">
        <v>0</v>
      </c>
      <c r="P506" s="2">
        <v>0</v>
      </c>
      <c r="Q506" s="2">
        <v>0</v>
      </c>
      <c r="R506" s="2">
        <v>0</v>
      </c>
      <c r="S506" s="3">
        <v>0</v>
      </c>
      <c r="T506" s="3">
        <f>O506+(P506*'Total Mantenimiento Anual 2021'!$N$7)+(R506*'Total Mantenimiento Anual 2021'!$N$7)+S506</f>
        <v>0</v>
      </c>
    </row>
    <row r="507" spans="1:20" ht="14.25">
      <c r="A507" s="6" t="s">
        <v>1385</v>
      </c>
      <c r="B507" s="88"/>
      <c r="C507" s="89"/>
      <c r="D507" s="6" t="s">
        <v>1391</v>
      </c>
      <c r="E507" s="89"/>
      <c r="F507" s="2" t="s">
        <v>782</v>
      </c>
      <c r="G507" s="6" t="s">
        <v>1394</v>
      </c>
      <c r="H507" s="88"/>
      <c r="I507" s="88"/>
      <c r="J507" s="89"/>
      <c r="K507" s="6" t="s">
        <v>1395</v>
      </c>
      <c r="L507" s="89"/>
      <c r="M507" s="6" t="s">
        <v>96</v>
      </c>
      <c r="N507" s="89"/>
      <c r="O507" s="3">
        <v>0</v>
      </c>
      <c r="P507" s="2">
        <v>0</v>
      </c>
      <c r="Q507" s="2">
        <v>0</v>
      </c>
      <c r="R507" s="2">
        <v>0</v>
      </c>
      <c r="S507" s="3">
        <v>0</v>
      </c>
      <c r="T507" s="3">
        <f>O507+(P507*'Total Mantenimiento Anual 2021'!$N$7)+(R507*'Total Mantenimiento Anual 2021'!$N$7)+S507</f>
        <v>0</v>
      </c>
    </row>
    <row r="508" spans="1:20" ht="14.25">
      <c r="A508" s="6" t="s">
        <v>1396</v>
      </c>
      <c r="B508" s="88"/>
      <c r="C508" s="89"/>
      <c r="D508" s="6" t="s">
        <v>1397</v>
      </c>
      <c r="E508" s="89"/>
      <c r="F508" s="2" t="s">
        <v>1398</v>
      </c>
      <c r="G508" s="6" t="s">
        <v>1399</v>
      </c>
      <c r="H508" s="88"/>
      <c r="I508" s="88"/>
      <c r="J508" s="89"/>
      <c r="K508" s="6" t="s">
        <v>1400</v>
      </c>
      <c r="L508" s="89"/>
      <c r="M508" s="6" t="s">
        <v>35</v>
      </c>
      <c r="N508" s="89"/>
      <c r="O508" s="3">
        <v>0</v>
      </c>
      <c r="P508" s="2">
        <v>0</v>
      </c>
      <c r="Q508" s="2">
        <v>0</v>
      </c>
      <c r="R508" s="2">
        <v>0</v>
      </c>
      <c r="S508" s="3">
        <v>0</v>
      </c>
      <c r="T508" s="3">
        <f>O508+(P508*'Total Mantenimiento Anual 2021'!$N$7)+(R508*'Total Mantenimiento Anual 2021'!$N$7)+S508</f>
        <v>0</v>
      </c>
    </row>
    <row r="509" spans="1:20" ht="14.25">
      <c r="A509" s="6" t="s">
        <v>1396</v>
      </c>
      <c r="B509" s="88"/>
      <c r="C509" s="89"/>
      <c r="D509" s="6" t="s">
        <v>1397</v>
      </c>
      <c r="E509" s="89"/>
      <c r="F509" s="2" t="s">
        <v>1398</v>
      </c>
      <c r="G509" s="6" t="s">
        <v>1401</v>
      </c>
      <c r="H509" s="88"/>
      <c r="I509" s="88"/>
      <c r="J509" s="89"/>
      <c r="K509" s="6" t="s">
        <v>1402</v>
      </c>
      <c r="L509" s="89"/>
      <c r="M509" s="6" t="s">
        <v>35</v>
      </c>
      <c r="N509" s="89"/>
      <c r="O509" s="3">
        <v>0</v>
      </c>
      <c r="P509" s="2">
        <v>0</v>
      </c>
      <c r="Q509" s="2">
        <v>0</v>
      </c>
      <c r="R509" s="2">
        <v>0</v>
      </c>
      <c r="S509" s="3">
        <v>0</v>
      </c>
      <c r="T509" s="3">
        <f>O509+(P509*'Total Mantenimiento Anual 2021'!$N$7)+(R509*'Total Mantenimiento Anual 2021'!$N$7)+S509</f>
        <v>0</v>
      </c>
    </row>
    <row r="510" spans="1:20" ht="14.25">
      <c r="A510" s="6" t="s">
        <v>1396</v>
      </c>
      <c r="B510" s="88"/>
      <c r="C510" s="89"/>
      <c r="D510" s="6" t="s">
        <v>1397</v>
      </c>
      <c r="E510" s="89"/>
      <c r="F510" s="2" t="s">
        <v>1398</v>
      </c>
      <c r="G510" s="6" t="s">
        <v>1403</v>
      </c>
      <c r="H510" s="88"/>
      <c r="I510" s="88"/>
      <c r="J510" s="89"/>
      <c r="K510" s="6" t="s">
        <v>1404</v>
      </c>
      <c r="L510" s="89"/>
      <c r="M510" s="6" t="s">
        <v>239</v>
      </c>
      <c r="N510" s="89"/>
      <c r="O510" s="3">
        <v>0</v>
      </c>
      <c r="P510" s="2">
        <v>0</v>
      </c>
      <c r="Q510" s="2">
        <v>0</v>
      </c>
      <c r="R510" s="2">
        <v>0</v>
      </c>
      <c r="S510" s="3">
        <v>0</v>
      </c>
      <c r="T510" s="3">
        <f>O510+(P510*'Total Mantenimiento Anual 2021'!$N$7)+(R510*'Total Mantenimiento Anual 2021'!$N$7)+S510</f>
        <v>0</v>
      </c>
    </row>
    <row r="511" spans="1:20" ht="14.25">
      <c r="A511" s="6" t="s">
        <v>1396</v>
      </c>
      <c r="B511" s="88"/>
      <c r="C511" s="89"/>
      <c r="D511" s="6" t="s">
        <v>1397</v>
      </c>
      <c r="E511" s="89"/>
      <c r="F511" s="2" t="s">
        <v>1398</v>
      </c>
      <c r="G511" s="6" t="s">
        <v>1405</v>
      </c>
      <c r="H511" s="88"/>
      <c r="I511" s="88"/>
      <c r="J511" s="89"/>
      <c r="K511" s="6" t="s">
        <v>1406</v>
      </c>
      <c r="L511" s="89"/>
      <c r="M511" s="6" t="s">
        <v>239</v>
      </c>
      <c r="N511" s="89"/>
      <c r="O511" s="3">
        <v>0</v>
      </c>
      <c r="P511" s="2">
        <v>0</v>
      </c>
      <c r="Q511" s="2">
        <v>0</v>
      </c>
      <c r="R511" s="2">
        <v>0</v>
      </c>
      <c r="S511" s="3">
        <v>0</v>
      </c>
      <c r="T511" s="3">
        <f>O511+(P511*'Total Mantenimiento Anual 2021'!$N$7)+(R511*'Total Mantenimiento Anual 2021'!$N$7)+S511</f>
        <v>0</v>
      </c>
    </row>
    <row r="512" spans="1:20" ht="14.25">
      <c r="A512" s="6" t="s">
        <v>1396</v>
      </c>
      <c r="B512" s="88"/>
      <c r="C512" s="89"/>
      <c r="D512" s="6" t="s">
        <v>1397</v>
      </c>
      <c r="E512" s="89"/>
      <c r="F512" s="2" t="s">
        <v>1398</v>
      </c>
      <c r="G512" s="6" t="s">
        <v>1407</v>
      </c>
      <c r="H512" s="88"/>
      <c r="I512" s="88"/>
      <c r="J512" s="89"/>
      <c r="K512" s="6" t="s">
        <v>1408</v>
      </c>
      <c r="L512" s="89"/>
      <c r="M512" s="6" t="s">
        <v>239</v>
      </c>
      <c r="N512" s="89"/>
      <c r="O512" s="3">
        <v>0</v>
      </c>
      <c r="P512" s="2">
        <v>0</v>
      </c>
      <c r="Q512" s="2">
        <v>0</v>
      </c>
      <c r="R512" s="2">
        <v>0</v>
      </c>
      <c r="S512" s="3">
        <v>0</v>
      </c>
      <c r="T512" s="3">
        <f>O512+(P512*'Total Mantenimiento Anual 2021'!$N$7)+(R512*'Total Mantenimiento Anual 2021'!$N$7)+S512</f>
        <v>0</v>
      </c>
    </row>
    <row r="513" spans="1:20" ht="14.25">
      <c r="A513" s="6" t="s">
        <v>1396</v>
      </c>
      <c r="B513" s="88"/>
      <c r="C513" s="89"/>
      <c r="D513" s="6" t="s">
        <v>1397</v>
      </c>
      <c r="E513" s="89"/>
      <c r="F513" s="2" t="s">
        <v>1398</v>
      </c>
      <c r="G513" s="6" t="s">
        <v>1409</v>
      </c>
      <c r="H513" s="88"/>
      <c r="I513" s="88"/>
      <c r="J513" s="89"/>
      <c r="K513" s="6" t="s">
        <v>1410</v>
      </c>
      <c r="L513" s="89"/>
      <c r="M513" s="6" t="s">
        <v>239</v>
      </c>
      <c r="N513" s="89"/>
      <c r="O513" s="3">
        <v>0</v>
      </c>
      <c r="P513" s="2">
        <v>2</v>
      </c>
      <c r="Q513" s="2">
        <v>0</v>
      </c>
      <c r="R513" s="2">
        <v>0</v>
      </c>
      <c r="S513" s="3">
        <v>2696542</v>
      </c>
      <c r="T513" s="3">
        <f>O513+(P513*'Total Mantenimiento Anual 2021'!$N$7)+(R513*'Total Mantenimiento Anual 2021'!$N$7)+S513</f>
        <v>2715060.5185185187</v>
      </c>
    </row>
    <row r="514" spans="1:20" ht="14.25">
      <c r="A514" s="6" t="s">
        <v>1411</v>
      </c>
      <c r="B514" s="88"/>
      <c r="C514" s="89"/>
      <c r="D514" s="6" t="s">
        <v>1412</v>
      </c>
      <c r="E514" s="89"/>
      <c r="F514" s="2" t="s">
        <v>1413</v>
      </c>
      <c r="G514" s="6" t="s">
        <v>1414</v>
      </c>
      <c r="H514" s="88"/>
      <c r="I514" s="88"/>
      <c r="J514" s="89"/>
      <c r="K514" s="6" t="s">
        <v>1415</v>
      </c>
      <c r="L514" s="89"/>
      <c r="M514" s="6" t="s">
        <v>35</v>
      </c>
      <c r="N514" s="89"/>
      <c r="O514" s="3">
        <v>0</v>
      </c>
      <c r="P514" s="2">
        <v>0</v>
      </c>
      <c r="Q514" s="2">
        <v>0</v>
      </c>
      <c r="R514" s="2">
        <v>0</v>
      </c>
      <c r="S514" s="3">
        <v>0</v>
      </c>
      <c r="T514" s="3">
        <f>O514+(P514*'Total Mantenimiento Anual 2021'!$N$7)+(R514*'Total Mantenimiento Anual 2021'!$N$7)+S514</f>
        <v>0</v>
      </c>
    </row>
    <row r="515" spans="1:20" ht="14.25">
      <c r="A515" s="6" t="s">
        <v>1411</v>
      </c>
      <c r="B515" s="88"/>
      <c r="C515" s="89"/>
      <c r="D515" s="6" t="s">
        <v>1412</v>
      </c>
      <c r="E515" s="89"/>
      <c r="F515" s="2" t="s">
        <v>1413</v>
      </c>
      <c r="G515" s="6" t="s">
        <v>1416</v>
      </c>
      <c r="H515" s="88"/>
      <c r="I515" s="88"/>
      <c r="J515" s="89"/>
      <c r="K515" s="6" t="s">
        <v>1417</v>
      </c>
      <c r="L515" s="89"/>
      <c r="M515" s="6" t="s">
        <v>35</v>
      </c>
      <c r="N515" s="89"/>
      <c r="O515" s="3">
        <v>0</v>
      </c>
      <c r="P515" s="2">
        <v>0</v>
      </c>
      <c r="Q515" s="2">
        <v>0</v>
      </c>
      <c r="R515" s="2">
        <v>0</v>
      </c>
      <c r="S515" s="3">
        <v>0</v>
      </c>
      <c r="T515" s="3">
        <f>O515+(P515*'Total Mantenimiento Anual 2021'!$N$7)+(R515*'Total Mantenimiento Anual 2021'!$N$7)+S515</f>
        <v>0</v>
      </c>
    </row>
    <row r="516" spans="1:20" ht="14.25">
      <c r="A516" s="6" t="s">
        <v>1411</v>
      </c>
      <c r="B516" s="88"/>
      <c r="C516" s="89"/>
      <c r="D516" s="6" t="s">
        <v>1418</v>
      </c>
      <c r="E516" s="89"/>
      <c r="F516" s="2" t="s">
        <v>1419</v>
      </c>
      <c r="G516" s="6" t="s">
        <v>1420</v>
      </c>
      <c r="H516" s="88"/>
      <c r="I516" s="88"/>
      <c r="J516" s="89"/>
      <c r="K516" s="6" t="s">
        <v>1421</v>
      </c>
      <c r="L516" s="89"/>
      <c r="M516" s="6" t="s">
        <v>239</v>
      </c>
      <c r="N516" s="89"/>
      <c r="O516" s="3">
        <v>0</v>
      </c>
      <c r="P516" s="2">
        <v>0</v>
      </c>
      <c r="Q516" s="2">
        <v>0</v>
      </c>
      <c r="R516" s="2">
        <v>0</v>
      </c>
      <c r="S516" s="3">
        <v>0</v>
      </c>
      <c r="T516" s="3">
        <f>O516+(P516*'Total Mantenimiento Anual 2021'!$N$7)+(R516*'Total Mantenimiento Anual 2021'!$N$7)+S516</f>
        <v>0</v>
      </c>
    </row>
    <row r="517" spans="1:20" ht="14.25">
      <c r="A517" s="6" t="s">
        <v>1411</v>
      </c>
      <c r="B517" s="88"/>
      <c r="C517" s="89"/>
      <c r="D517" s="6" t="s">
        <v>1418</v>
      </c>
      <c r="E517" s="89"/>
      <c r="F517" s="2" t="s">
        <v>1419</v>
      </c>
      <c r="G517" s="6" t="s">
        <v>1422</v>
      </c>
      <c r="H517" s="88"/>
      <c r="I517" s="88"/>
      <c r="J517" s="89"/>
      <c r="K517" s="6" t="s">
        <v>1423</v>
      </c>
      <c r="L517" s="89"/>
      <c r="M517" s="6" t="s">
        <v>239</v>
      </c>
      <c r="N517" s="89"/>
      <c r="O517" s="3">
        <v>0</v>
      </c>
      <c r="P517" s="2">
        <v>0</v>
      </c>
      <c r="Q517" s="2">
        <v>0</v>
      </c>
      <c r="R517" s="2">
        <v>0</v>
      </c>
      <c r="S517" s="3">
        <v>0</v>
      </c>
      <c r="T517" s="3">
        <f>O517+(P517*'Total Mantenimiento Anual 2021'!$N$7)+(R517*'Total Mantenimiento Anual 2021'!$N$7)+S517</f>
        <v>0</v>
      </c>
    </row>
    <row r="518" spans="1:20" ht="14.25">
      <c r="A518" s="6" t="s">
        <v>1411</v>
      </c>
      <c r="B518" s="88"/>
      <c r="C518" s="89"/>
      <c r="D518" s="6" t="s">
        <v>1424</v>
      </c>
      <c r="E518" s="89"/>
      <c r="F518" s="2" t="s">
        <v>1419</v>
      </c>
      <c r="G518" s="6" t="s">
        <v>1425</v>
      </c>
      <c r="H518" s="88"/>
      <c r="I518" s="88"/>
      <c r="J518" s="89"/>
      <c r="K518" s="6" t="s">
        <v>1426</v>
      </c>
      <c r="L518" s="89"/>
      <c r="M518" s="6" t="s">
        <v>239</v>
      </c>
      <c r="N518" s="89"/>
      <c r="O518" s="3">
        <v>0</v>
      </c>
      <c r="P518" s="2">
        <v>0</v>
      </c>
      <c r="Q518" s="2">
        <v>0</v>
      </c>
      <c r="R518" s="2">
        <v>0</v>
      </c>
      <c r="S518" s="3">
        <v>0</v>
      </c>
      <c r="T518" s="3">
        <f>O518+(P518*'Total Mantenimiento Anual 2021'!$N$7)+(R518*'Total Mantenimiento Anual 2021'!$N$7)+S518</f>
        <v>0</v>
      </c>
    </row>
    <row r="519" spans="1:20" ht="14.25">
      <c r="A519" s="6" t="s">
        <v>1411</v>
      </c>
      <c r="B519" s="88"/>
      <c r="C519" s="89"/>
      <c r="D519" s="6" t="s">
        <v>1424</v>
      </c>
      <c r="E519" s="89"/>
      <c r="F519" s="2" t="s">
        <v>1419</v>
      </c>
      <c r="G519" s="6" t="s">
        <v>1427</v>
      </c>
      <c r="H519" s="88"/>
      <c r="I519" s="88"/>
      <c r="J519" s="89"/>
      <c r="K519" s="6" t="s">
        <v>1428</v>
      </c>
      <c r="L519" s="89"/>
      <c r="M519" s="6" t="s">
        <v>239</v>
      </c>
      <c r="N519" s="89"/>
      <c r="O519" s="3">
        <v>0</v>
      </c>
      <c r="P519" s="2">
        <v>0</v>
      </c>
      <c r="Q519" s="2">
        <v>1</v>
      </c>
      <c r="R519" s="2">
        <v>2</v>
      </c>
      <c r="S519" s="3">
        <v>0</v>
      </c>
      <c r="T519" s="3">
        <f>O519+(P519*'Total Mantenimiento Anual 2021'!$N$7)+(R519*'Total Mantenimiento Anual 2021'!$N$7)+S519</f>
        <v>18518.518518518518</v>
      </c>
    </row>
    <row r="520" spans="1:20" ht="14.25">
      <c r="A520" s="6" t="s">
        <v>1411</v>
      </c>
      <c r="B520" s="88"/>
      <c r="C520" s="89"/>
      <c r="D520" s="6" t="s">
        <v>1424</v>
      </c>
      <c r="E520" s="89"/>
      <c r="F520" s="2" t="s">
        <v>1419</v>
      </c>
      <c r="G520" s="6" t="s">
        <v>1429</v>
      </c>
      <c r="H520" s="88"/>
      <c r="I520" s="88"/>
      <c r="J520" s="89"/>
      <c r="K520" s="6" t="s">
        <v>1430</v>
      </c>
      <c r="L520" s="89"/>
      <c r="M520" s="6" t="s">
        <v>239</v>
      </c>
      <c r="N520" s="89"/>
      <c r="O520" s="3">
        <v>0</v>
      </c>
      <c r="P520" s="2">
        <v>0</v>
      </c>
      <c r="Q520" s="2">
        <v>1</v>
      </c>
      <c r="R520" s="2">
        <v>1</v>
      </c>
      <c r="S520" s="3">
        <v>0</v>
      </c>
      <c r="T520" s="3">
        <f>O520+(P520*'Total Mantenimiento Anual 2021'!$N$7)+(R520*'Total Mantenimiento Anual 2021'!$N$7)+S520</f>
        <v>9259.2592592592591</v>
      </c>
    </row>
    <row r="521" spans="1:20" ht="14.25">
      <c r="A521" s="6" t="s">
        <v>1411</v>
      </c>
      <c r="B521" s="88"/>
      <c r="C521" s="89"/>
      <c r="D521" s="6" t="s">
        <v>1424</v>
      </c>
      <c r="E521" s="89"/>
      <c r="F521" s="2" t="s">
        <v>1419</v>
      </c>
      <c r="G521" s="6" t="s">
        <v>1431</v>
      </c>
      <c r="H521" s="88"/>
      <c r="I521" s="88"/>
      <c r="J521" s="89"/>
      <c r="K521" s="6" t="s">
        <v>1432</v>
      </c>
      <c r="L521" s="89"/>
      <c r="M521" s="6" t="s">
        <v>239</v>
      </c>
      <c r="N521" s="89"/>
      <c r="O521" s="3">
        <v>0</v>
      </c>
      <c r="P521" s="2">
        <v>0</v>
      </c>
      <c r="Q521" s="2">
        <v>1</v>
      </c>
      <c r="R521" s="2">
        <v>3</v>
      </c>
      <c r="S521" s="3">
        <v>0</v>
      </c>
      <c r="T521" s="3">
        <f>O521+(P521*'Total Mantenimiento Anual 2021'!$N$7)+(R521*'Total Mantenimiento Anual 2021'!$N$7)+S521</f>
        <v>27777.777777777777</v>
      </c>
    </row>
    <row r="522" spans="1:20" ht="14.25">
      <c r="A522" s="6" t="s">
        <v>1411</v>
      </c>
      <c r="B522" s="88"/>
      <c r="C522" s="89"/>
      <c r="D522" s="6" t="s">
        <v>1412</v>
      </c>
      <c r="E522" s="89"/>
      <c r="F522" s="2" t="s">
        <v>1413</v>
      </c>
      <c r="G522" s="6" t="s">
        <v>1433</v>
      </c>
      <c r="H522" s="88"/>
      <c r="I522" s="88"/>
      <c r="J522" s="89"/>
      <c r="K522" s="6" t="s">
        <v>1434</v>
      </c>
      <c r="L522" s="89"/>
      <c r="M522" s="6" t="s">
        <v>106</v>
      </c>
      <c r="N522" s="89"/>
      <c r="O522" s="3">
        <v>0</v>
      </c>
      <c r="P522" s="2">
        <v>0</v>
      </c>
      <c r="Q522" s="2">
        <v>0</v>
      </c>
      <c r="R522" s="2">
        <v>0</v>
      </c>
      <c r="S522" s="3">
        <v>1409555</v>
      </c>
      <c r="T522" s="3">
        <f>O522+(P522*'Total Mantenimiento Anual 2021'!$N$7)+(R522*'Total Mantenimiento Anual 2021'!$N$7)+S522</f>
        <v>1409555</v>
      </c>
    </row>
    <row r="523" spans="1:20" ht="14.25">
      <c r="A523" s="6" t="s">
        <v>1411</v>
      </c>
      <c r="B523" s="88"/>
      <c r="C523" s="89"/>
      <c r="D523" s="6" t="s">
        <v>1412</v>
      </c>
      <c r="E523" s="89"/>
      <c r="F523" s="2" t="s">
        <v>1413</v>
      </c>
      <c r="G523" s="6" t="s">
        <v>1435</v>
      </c>
      <c r="H523" s="88"/>
      <c r="I523" s="88"/>
      <c r="J523" s="89"/>
      <c r="K523" s="6" t="s">
        <v>1436</v>
      </c>
      <c r="L523" s="89"/>
      <c r="M523" s="6" t="s">
        <v>106</v>
      </c>
      <c r="N523" s="89"/>
      <c r="O523" s="3">
        <v>0</v>
      </c>
      <c r="P523" s="2">
        <v>0</v>
      </c>
      <c r="Q523" s="2">
        <v>0</v>
      </c>
      <c r="R523" s="2">
        <v>0</v>
      </c>
      <c r="S523" s="3">
        <v>0</v>
      </c>
      <c r="T523" s="3">
        <f>O523+(P523*'Total Mantenimiento Anual 2021'!$N$7)+(R523*'Total Mantenimiento Anual 2021'!$N$7)+S523</f>
        <v>0</v>
      </c>
    </row>
    <row r="524" spans="1:20" ht="14.25">
      <c r="A524" s="6" t="s">
        <v>1411</v>
      </c>
      <c r="B524" s="88"/>
      <c r="C524" s="89"/>
      <c r="D524" s="6" t="s">
        <v>1412</v>
      </c>
      <c r="E524" s="89"/>
      <c r="F524" s="2" t="s">
        <v>1413</v>
      </c>
      <c r="G524" s="6" t="s">
        <v>1437</v>
      </c>
      <c r="H524" s="88"/>
      <c r="I524" s="88"/>
      <c r="J524" s="89"/>
      <c r="K524" s="6" t="s">
        <v>1438</v>
      </c>
      <c r="L524" s="89"/>
      <c r="M524" s="6" t="s">
        <v>106</v>
      </c>
      <c r="N524" s="89"/>
      <c r="O524" s="3">
        <v>0</v>
      </c>
      <c r="P524" s="2">
        <v>0</v>
      </c>
      <c r="Q524" s="2">
        <v>0</v>
      </c>
      <c r="R524" s="2">
        <v>0</v>
      </c>
      <c r="S524" s="3">
        <v>0</v>
      </c>
      <c r="T524" s="3">
        <f>O524+(P524*'Total Mantenimiento Anual 2021'!$N$7)+(R524*'Total Mantenimiento Anual 2021'!$N$7)+S524</f>
        <v>0</v>
      </c>
    </row>
    <row r="525" spans="1:20" ht="14.25">
      <c r="A525" s="6" t="s">
        <v>1411</v>
      </c>
      <c r="B525" s="88"/>
      <c r="C525" s="89"/>
      <c r="D525" s="6" t="s">
        <v>1412</v>
      </c>
      <c r="E525" s="89"/>
      <c r="F525" s="2" t="s">
        <v>1413</v>
      </c>
      <c r="G525" s="6" t="s">
        <v>1439</v>
      </c>
      <c r="H525" s="88"/>
      <c r="I525" s="88"/>
      <c r="J525" s="89"/>
      <c r="K525" s="6" t="s">
        <v>1440</v>
      </c>
      <c r="L525" s="89"/>
      <c r="M525" s="6" t="s">
        <v>106</v>
      </c>
      <c r="N525" s="89"/>
      <c r="O525" s="3">
        <v>0</v>
      </c>
      <c r="P525" s="2">
        <v>0</v>
      </c>
      <c r="Q525" s="2">
        <v>0</v>
      </c>
      <c r="R525" s="2">
        <v>0</v>
      </c>
      <c r="S525" s="3">
        <v>0</v>
      </c>
      <c r="T525" s="3">
        <f>O525+(P525*'Total Mantenimiento Anual 2021'!$N$7)+(R525*'Total Mantenimiento Anual 2021'!$N$7)+S525</f>
        <v>0</v>
      </c>
    </row>
    <row r="526" spans="1:20" ht="14.25">
      <c r="A526" s="6" t="s">
        <v>1441</v>
      </c>
      <c r="B526" s="88"/>
      <c r="C526" s="89"/>
      <c r="D526" s="6" t="s">
        <v>1442</v>
      </c>
      <c r="E526" s="89"/>
      <c r="F526" s="2" t="s">
        <v>1443</v>
      </c>
      <c r="G526" s="6" t="s">
        <v>1444</v>
      </c>
      <c r="H526" s="88"/>
      <c r="I526" s="88"/>
      <c r="J526" s="89"/>
      <c r="K526" s="6" t="s">
        <v>1445</v>
      </c>
      <c r="L526" s="89"/>
      <c r="M526" s="6" t="s">
        <v>106</v>
      </c>
      <c r="N526" s="89"/>
      <c r="O526" s="3">
        <v>0</v>
      </c>
      <c r="P526" s="2">
        <v>0</v>
      </c>
      <c r="Q526" s="2">
        <v>0</v>
      </c>
      <c r="R526" s="2">
        <v>0</v>
      </c>
      <c r="S526" s="3">
        <v>0</v>
      </c>
      <c r="T526" s="3">
        <f>O526+(P526*'Total Mantenimiento Anual 2021'!$N$7)+(R526*'Total Mantenimiento Anual 2021'!$N$7)+S526</f>
        <v>0</v>
      </c>
    </row>
    <row r="527" spans="1:20" ht="14.25">
      <c r="A527" s="6" t="s">
        <v>1446</v>
      </c>
      <c r="B527" s="88"/>
      <c r="C527" s="89"/>
      <c r="D527" s="6" t="s">
        <v>1447</v>
      </c>
      <c r="E527" s="89"/>
      <c r="F527" s="2" t="s">
        <v>961</v>
      </c>
      <c r="G527" s="6" t="s">
        <v>1448</v>
      </c>
      <c r="H527" s="88"/>
      <c r="I527" s="88"/>
      <c r="J527" s="89"/>
      <c r="K527" s="6" t="s">
        <v>1449</v>
      </c>
      <c r="L527" s="89"/>
      <c r="M527" s="6" t="s">
        <v>239</v>
      </c>
      <c r="N527" s="89"/>
      <c r="O527" s="3">
        <v>0</v>
      </c>
      <c r="P527" s="2">
        <v>0</v>
      </c>
      <c r="Q527" s="2">
        <v>0</v>
      </c>
      <c r="R527" s="2">
        <v>0</v>
      </c>
      <c r="S527" s="3">
        <v>0</v>
      </c>
      <c r="T527" s="3">
        <f>O527+(P527*'Total Mantenimiento Anual 2021'!$N$7)+(R527*'Total Mantenimiento Anual 2021'!$N$7)+S527</f>
        <v>0</v>
      </c>
    </row>
    <row r="528" spans="1:20" ht="14.25">
      <c r="A528" s="6" t="s">
        <v>1446</v>
      </c>
      <c r="B528" s="88"/>
      <c r="C528" s="89"/>
      <c r="D528" s="6" t="s">
        <v>1447</v>
      </c>
      <c r="E528" s="89"/>
      <c r="F528" s="2" t="s">
        <v>961</v>
      </c>
      <c r="G528" s="6" t="s">
        <v>1450</v>
      </c>
      <c r="H528" s="88"/>
      <c r="I528" s="88"/>
      <c r="J528" s="89"/>
      <c r="K528" s="6" t="s">
        <v>1451</v>
      </c>
      <c r="L528" s="89"/>
      <c r="M528" s="6" t="s">
        <v>239</v>
      </c>
      <c r="N528" s="89"/>
      <c r="O528" s="3">
        <v>0</v>
      </c>
      <c r="P528" s="2">
        <v>0</v>
      </c>
      <c r="Q528" s="2">
        <v>0</v>
      </c>
      <c r="R528" s="2">
        <v>0</v>
      </c>
      <c r="S528" s="3">
        <v>0</v>
      </c>
      <c r="T528" s="3">
        <f>O528+(P528*'Total Mantenimiento Anual 2021'!$N$7)+(R528*'Total Mantenimiento Anual 2021'!$N$7)+S528</f>
        <v>0</v>
      </c>
    </row>
    <row r="529" spans="1:20" ht="14.25">
      <c r="A529" s="6" t="s">
        <v>1446</v>
      </c>
      <c r="B529" s="88"/>
      <c r="C529" s="89"/>
      <c r="D529" s="6" t="s">
        <v>1447</v>
      </c>
      <c r="E529" s="89"/>
      <c r="F529" s="2" t="s">
        <v>961</v>
      </c>
      <c r="G529" s="6" t="s">
        <v>1452</v>
      </c>
      <c r="H529" s="88"/>
      <c r="I529" s="88"/>
      <c r="J529" s="89"/>
      <c r="K529" s="6" t="s">
        <v>1453</v>
      </c>
      <c r="L529" s="89"/>
      <c r="M529" s="6" t="s">
        <v>239</v>
      </c>
      <c r="N529" s="89"/>
      <c r="O529" s="3">
        <v>0</v>
      </c>
      <c r="P529" s="2">
        <v>0</v>
      </c>
      <c r="Q529" s="2">
        <v>0</v>
      </c>
      <c r="R529" s="2">
        <v>0</v>
      </c>
      <c r="S529" s="3">
        <v>0</v>
      </c>
      <c r="T529" s="3">
        <f>O529+(P529*'Total Mantenimiento Anual 2021'!$N$7)+(R529*'Total Mantenimiento Anual 2021'!$N$7)+S529</f>
        <v>0</v>
      </c>
    </row>
    <row r="530" spans="1:20" ht="14.25">
      <c r="A530" s="6" t="s">
        <v>1446</v>
      </c>
      <c r="B530" s="88"/>
      <c r="C530" s="89"/>
      <c r="D530" s="6" t="s">
        <v>1447</v>
      </c>
      <c r="E530" s="89"/>
      <c r="F530" s="2" t="s">
        <v>961</v>
      </c>
      <c r="G530" s="6" t="s">
        <v>1454</v>
      </c>
      <c r="H530" s="88"/>
      <c r="I530" s="88"/>
      <c r="J530" s="89"/>
      <c r="K530" s="6" t="s">
        <v>1455</v>
      </c>
      <c r="L530" s="89"/>
      <c r="M530" s="6" t="s">
        <v>239</v>
      </c>
      <c r="N530" s="89"/>
      <c r="O530" s="3">
        <v>0</v>
      </c>
      <c r="P530" s="2">
        <v>0</v>
      </c>
      <c r="Q530" s="2">
        <v>0</v>
      </c>
      <c r="R530" s="2">
        <v>0</v>
      </c>
      <c r="S530" s="3">
        <v>0</v>
      </c>
      <c r="T530" s="3">
        <f>O530+(P530*'Total Mantenimiento Anual 2021'!$N$7)+(R530*'Total Mantenimiento Anual 2021'!$N$7)+S530</f>
        <v>0</v>
      </c>
    </row>
    <row r="531" spans="1:20" ht="14.25">
      <c r="A531" s="6" t="s">
        <v>1446</v>
      </c>
      <c r="B531" s="88"/>
      <c r="C531" s="89"/>
      <c r="D531" s="6" t="s">
        <v>1447</v>
      </c>
      <c r="E531" s="89"/>
      <c r="F531" s="2" t="s">
        <v>961</v>
      </c>
      <c r="G531" s="6" t="s">
        <v>1456</v>
      </c>
      <c r="H531" s="88"/>
      <c r="I531" s="88"/>
      <c r="J531" s="89"/>
      <c r="K531" s="6" t="s">
        <v>1457</v>
      </c>
      <c r="L531" s="89"/>
      <c r="M531" s="6" t="s">
        <v>239</v>
      </c>
      <c r="N531" s="89"/>
      <c r="O531" s="3">
        <v>0</v>
      </c>
      <c r="P531" s="2">
        <v>0</v>
      </c>
      <c r="Q531" s="2">
        <v>2</v>
      </c>
      <c r="R531" s="2">
        <v>7</v>
      </c>
      <c r="S531" s="3">
        <v>0</v>
      </c>
      <c r="T531" s="3">
        <f>O531+(P531*'Total Mantenimiento Anual 2021'!$N$7)+(R531*'Total Mantenimiento Anual 2021'!$N$7)+S531</f>
        <v>64814.814814814818</v>
      </c>
    </row>
    <row r="532" spans="1:20" ht="14.25">
      <c r="A532" s="6" t="s">
        <v>1446</v>
      </c>
      <c r="B532" s="88"/>
      <c r="C532" s="89"/>
      <c r="D532" s="6" t="s">
        <v>1447</v>
      </c>
      <c r="E532" s="89"/>
      <c r="F532" s="2" t="s">
        <v>961</v>
      </c>
      <c r="G532" s="6" t="s">
        <v>1458</v>
      </c>
      <c r="H532" s="88"/>
      <c r="I532" s="88"/>
      <c r="J532" s="89"/>
      <c r="K532" s="6" t="s">
        <v>1459</v>
      </c>
      <c r="L532" s="89"/>
      <c r="M532" s="6" t="s">
        <v>239</v>
      </c>
      <c r="N532" s="89"/>
      <c r="O532" s="3">
        <v>0</v>
      </c>
      <c r="P532" s="2">
        <v>0</v>
      </c>
      <c r="Q532" s="2">
        <v>1</v>
      </c>
      <c r="R532" s="2">
        <v>5</v>
      </c>
      <c r="S532" s="3">
        <v>0</v>
      </c>
      <c r="T532" s="3">
        <f>O532+(P532*'Total Mantenimiento Anual 2021'!$N$7)+(R532*'Total Mantenimiento Anual 2021'!$N$7)+S532</f>
        <v>46296.296296296292</v>
      </c>
    </row>
    <row r="533" spans="1:20" ht="14.25">
      <c r="A533" s="6" t="s">
        <v>1446</v>
      </c>
      <c r="B533" s="88"/>
      <c r="C533" s="89"/>
      <c r="D533" s="6" t="s">
        <v>1460</v>
      </c>
      <c r="E533" s="89"/>
      <c r="F533" s="2" t="s">
        <v>961</v>
      </c>
      <c r="G533" s="6" t="s">
        <v>1461</v>
      </c>
      <c r="H533" s="88"/>
      <c r="I533" s="88"/>
      <c r="J533" s="89"/>
      <c r="K533" s="6" t="s">
        <v>1462</v>
      </c>
      <c r="L533" s="89"/>
      <c r="M533" s="6" t="s">
        <v>239</v>
      </c>
      <c r="N533" s="89"/>
      <c r="O533" s="3">
        <v>0</v>
      </c>
      <c r="P533" s="2">
        <v>0</v>
      </c>
      <c r="Q533" s="2">
        <v>0</v>
      </c>
      <c r="R533" s="2">
        <v>0</v>
      </c>
      <c r="S533" s="3">
        <v>0</v>
      </c>
      <c r="T533" s="3">
        <f>O533+(P533*'Total Mantenimiento Anual 2021'!$N$7)+(R533*'Total Mantenimiento Anual 2021'!$N$7)+S533</f>
        <v>0</v>
      </c>
    </row>
    <row r="534" spans="1:20" ht="14.25">
      <c r="A534" s="6" t="s">
        <v>1446</v>
      </c>
      <c r="B534" s="88"/>
      <c r="C534" s="89"/>
      <c r="D534" s="6" t="s">
        <v>1463</v>
      </c>
      <c r="E534" s="89"/>
      <c r="F534" s="2" t="s">
        <v>260</v>
      </c>
      <c r="G534" s="6" t="s">
        <v>1464</v>
      </c>
      <c r="H534" s="88"/>
      <c r="I534" s="88"/>
      <c r="J534" s="89"/>
      <c r="K534" s="6" t="s">
        <v>1465</v>
      </c>
      <c r="L534" s="89"/>
      <c r="M534" s="6" t="s">
        <v>239</v>
      </c>
      <c r="N534" s="89"/>
      <c r="O534" s="3">
        <v>0</v>
      </c>
      <c r="P534" s="2">
        <v>0</v>
      </c>
      <c r="Q534" s="2">
        <v>0</v>
      </c>
      <c r="R534" s="2">
        <v>0</v>
      </c>
      <c r="S534" s="3">
        <v>0</v>
      </c>
      <c r="T534" s="3">
        <f>O534+(P534*'Total Mantenimiento Anual 2021'!$N$7)+(R534*'Total Mantenimiento Anual 2021'!$N$7)+S534</f>
        <v>0</v>
      </c>
    </row>
    <row r="535" spans="1:20" ht="14.25">
      <c r="A535" s="6" t="s">
        <v>1446</v>
      </c>
      <c r="B535" s="88"/>
      <c r="C535" s="89"/>
      <c r="D535" s="6" t="s">
        <v>1466</v>
      </c>
      <c r="E535" s="89"/>
      <c r="F535" s="2" t="s">
        <v>1507</v>
      </c>
      <c r="G535" s="6" t="s">
        <v>1467</v>
      </c>
      <c r="H535" s="88"/>
      <c r="I535" s="88"/>
      <c r="J535" s="89"/>
      <c r="K535" s="6" t="s">
        <v>1468</v>
      </c>
      <c r="L535" s="89"/>
      <c r="M535" s="6" t="s">
        <v>239</v>
      </c>
      <c r="N535" s="89"/>
      <c r="O535" s="3">
        <v>0</v>
      </c>
      <c r="P535" s="2">
        <v>0</v>
      </c>
      <c r="Q535" s="2">
        <v>1</v>
      </c>
      <c r="R535" s="2">
        <v>3</v>
      </c>
      <c r="S535" s="3">
        <v>0</v>
      </c>
      <c r="T535" s="3">
        <f>O535+(P535*'Total Mantenimiento Anual 2021'!$N$7)+(R535*'Total Mantenimiento Anual 2021'!$N$7)+S535</f>
        <v>27777.777777777777</v>
      </c>
    </row>
    <row r="536" spans="1:20" ht="14.25">
      <c r="A536" s="6" t="s">
        <v>1446</v>
      </c>
      <c r="B536" s="88"/>
      <c r="C536" s="89"/>
      <c r="D536" s="6" t="s">
        <v>1466</v>
      </c>
      <c r="E536" s="89"/>
      <c r="F536" s="2" t="s">
        <v>1507</v>
      </c>
      <c r="G536" s="6" t="s">
        <v>1469</v>
      </c>
      <c r="H536" s="88"/>
      <c r="I536" s="88"/>
      <c r="J536" s="89"/>
      <c r="K536" s="6" t="s">
        <v>1470</v>
      </c>
      <c r="L536" s="89"/>
      <c r="M536" s="6" t="s">
        <v>239</v>
      </c>
      <c r="N536" s="89"/>
      <c r="O536" s="3">
        <v>0</v>
      </c>
      <c r="P536" s="2">
        <v>0</v>
      </c>
      <c r="Q536" s="2">
        <v>0</v>
      </c>
      <c r="R536" s="2">
        <v>0</v>
      </c>
      <c r="S536" s="3">
        <v>0</v>
      </c>
      <c r="T536" s="3">
        <f>O536+(P536*'Total Mantenimiento Anual 2021'!$N$7)+(R536*'Total Mantenimiento Anual 2021'!$N$7)+S536</f>
        <v>0</v>
      </c>
    </row>
    <row r="537" spans="1:20" ht="14.25">
      <c r="A537" s="6" t="s">
        <v>1446</v>
      </c>
      <c r="B537" s="88"/>
      <c r="C537" s="89"/>
      <c r="D537" s="6" t="s">
        <v>1471</v>
      </c>
      <c r="E537" s="89"/>
      <c r="F537" s="2" t="s">
        <v>961</v>
      </c>
      <c r="G537" s="6" t="s">
        <v>1472</v>
      </c>
      <c r="H537" s="88"/>
      <c r="I537" s="88"/>
      <c r="J537" s="89"/>
      <c r="K537" s="6" t="s">
        <v>1473</v>
      </c>
      <c r="L537" s="89"/>
      <c r="M537" s="6" t="s">
        <v>896</v>
      </c>
      <c r="N537" s="89"/>
      <c r="O537" s="3">
        <v>0</v>
      </c>
      <c r="P537" s="2">
        <v>0</v>
      </c>
      <c r="Q537" s="2">
        <v>1</v>
      </c>
      <c r="R537" s="2">
        <v>2</v>
      </c>
      <c r="S537" s="3">
        <v>0</v>
      </c>
      <c r="T537" s="3">
        <f>O537+(P537*'Total Mantenimiento Anual 2021'!$N$7)+(R537*'Total Mantenimiento Anual 2021'!$N$7)+S537</f>
        <v>18518.518518518518</v>
      </c>
    </row>
    <row r="538" spans="1:20" ht="14.25">
      <c r="A538" s="6" t="s">
        <v>1446</v>
      </c>
      <c r="B538" s="88"/>
      <c r="C538" s="89"/>
      <c r="D538" s="6" t="s">
        <v>1471</v>
      </c>
      <c r="E538" s="89"/>
      <c r="F538" s="2" t="s">
        <v>961</v>
      </c>
      <c r="G538" s="6" t="s">
        <v>1474</v>
      </c>
      <c r="H538" s="88"/>
      <c r="I538" s="88"/>
      <c r="J538" s="89"/>
      <c r="K538" s="6" t="s">
        <v>1475</v>
      </c>
      <c r="L538" s="89"/>
      <c r="M538" s="6" t="s">
        <v>896</v>
      </c>
      <c r="N538" s="89"/>
      <c r="O538" s="3">
        <v>0</v>
      </c>
      <c r="P538" s="2">
        <v>0</v>
      </c>
      <c r="Q538" s="2">
        <v>0</v>
      </c>
      <c r="R538" s="2">
        <v>0</v>
      </c>
      <c r="S538" s="3">
        <v>0</v>
      </c>
      <c r="T538" s="3">
        <f>O538+(P538*'Total Mantenimiento Anual 2021'!$N$7)+(R538*'Total Mantenimiento Anual 2021'!$N$7)+S538</f>
        <v>0</v>
      </c>
    </row>
    <row r="539" spans="1:20" ht="14.25">
      <c r="A539" s="6" t="s">
        <v>1446</v>
      </c>
      <c r="B539" s="88"/>
      <c r="C539" s="89"/>
      <c r="D539" s="6" t="s">
        <v>1476</v>
      </c>
      <c r="E539" s="89"/>
      <c r="F539" s="2" t="s">
        <v>961</v>
      </c>
      <c r="G539" s="6" t="s">
        <v>1477</v>
      </c>
      <c r="H539" s="88"/>
      <c r="I539" s="88"/>
      <c r="J539" s="89"/>
      <c r="K539" s="6" t="s">
        <v>1478</v>
      </c>
      <c r="L539" s="89"/>
      <c r="M539" s="6" t="s">
        <v>106</v>
      </c>
      <c r="N539" s="89"/>
      <c r="O539" s="3">
        <v>0</v>
      </c>
      <c r="P539" s="2">
        <v>0</v>
      </c>
      <c r="Q539" s="2">
        <v>0</v>
      </c>
      <c r="R539" s="2">
        <v>0</v>
      </c>
      <c r="S539" s="3">
        <v>0</v>
      </c>
      <c r="T539" s="3">
        <f>O539+(P539*'Total Mantenimiento Anual 2021'!$N$7)+(R539*'Total Mantenimiento Anual 2021'!$N$7)+S539</f>
        <v>0</v>
      </c>
    </row>
    <row r="540" spans="1:20" ht="14.25">
      <c r="A540" s="6" t="s">
        <v>1446</v>
      </c>
      <c r="B540" s="88"/>
      <c r="C540" s="89"/>
      <c r="D540" s="6" t="s">
        <v>1476</v>
      </c>
      <c r="E540" s="89"/>
      <c r="F540" s="2" t="s">
        <v>961</v>
      </c>
      <c r="G540" s="6" t="s">
        <v>1479</v>
      </c>
      <c r="H540" s="88"/>
      <c r="I540" s="88"/>
      <c r="J540" s="89"/>
      <c r="K540" s="6" t="s">
        <v>1480</v>
      </c>
      <c r="L540" s="89"/>
      <c r="M540" s="6" t="s">
        <v>106</v>
      </c>
      <c r="N540" s="89"/>
      <c r="O540" s="3">
        <v>0</v>
      </c>
      <c r="P540" s="2">
        <v>0</v>
      </c>
      <c r="Q540" s="2">
        <v>0</v>
      </c>
      <c r="R540" s="2">
        <v>0</v>
      </c>
      <c r="S540" s="3">
        <v>0</v>
      </c>
      <c r="T540" s="3">
        <f>O540+(P540*'Total Mantenimiento Anual 2021'!$N$7)+(R540*'Total Mantenimiento Anual 2021'!$N$7)+S540</f>
        <v>0</v>
      </c>
    </row>
    <row r="541" spans="1:20" ht="14.25">
      <c r="A541" s="6" t="s">
        <v>1481</v>
      </c>
      <c r="B541" s="88"/>
      <c r="C541" s="89"/>
      <c r="D541" s="6" t="s">
        <v>1482</v>
      </c>
      <c r="E541" s="89"/>
      <c r="F541" s="2" t="s">
        <v>1483</v>
      </c>
      <c r="G541" s="6" t="s">
        <v>1484</v>
      </c>
      <c r="H541" s="88"/>
      <c r="I541" s="88"/>
      <c r="J541" s="89"/>
      <c r="K541" s="6" t="s">
        <v>1485</v>
      </c>
      <c r="L541" s="89"/>
      <c r="M541" s="6" t="s">
        <v>302</v>
      </c>
      <c r="N541" s="89"/>
      <c r="O541" s="3">
        <v>0</v>
      </c>
      <c r="P541" s="2">
        <v>0</v>
      </c>
      <c r="Q541" s="2">
        <v>0</v>
      </c>
      <c r="R541" s="2">
        <v>0</v>
      </c>
      <c r="S541" s="3">
        <v>0</v>
      </c>
      <c r="T541" s="3">
        <f>O541+(P541*'Total Mantenimiento Anual 2021'!$N$7)+(R541*'Total Mantenimiento Anual 2021'!$N$7)+S541</f>
        <v>0</v>
      </c>
    </row>
    <row r="542" spans="1:20" ht="14.25">
      <c r="A542" s="6" t="s">
        <v>1481</v>
      </c>
      <c r="B542" s="88"/>
      <c r="C542" s="89"/>
      <c r="D542" s="6" t="s">
        <v>1482</v>
      </c>
      <c r="E542" s="89"/>
      <c r="F542" s="2" t="s">
        <v>1483</v>
      </c>
      <c r="G542" s="6" t="s">
        <v>1486</v>
      </c>
      <c r="H542" s="88"/>
      <c r="I542" s="88"/>
      <c r="J542" s="89"/>
      <c r="K542" s="6" t="s">
        <v>1487</v>
      </c>
      <c r="L542" s="89"/>
      <c r="M542" s="6" t="s">
        <v>302</v>
      </c>
      <c r="N542" s="89"/>
      <c r="O542" s="3">
        <v>0</v>
      </c>
      <c r="P542" s="2">
        <v>0</v>
      </c>
      <c r="Q542" s="2">
        <v>0</v>
      </c>
      <c r="R542" s="2">
        <v>0</v>
      </c>
      <c r="S542" s="3">
        <v>0</v>
      </c>
      <c r="T542" s="3">
        <f>O542+(P542*'Total Mantenimiento Anual 2021'!$N$7)+(R542*'Total Mantenimiento Anual 2021'!$N$7)+S542</f>
        <v>0</v>
      </c>
    </row>
    <row r="543" spans="1:20" ht="15.75">
      <c r="A543" s="10" t="s">
        <v>1508</v>
      </c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9"/>
      <c r="O543" s="4">
        <f t="shared" ref="O543:T543" si="0">SUM(O7:O542)</f>
        <v>11583170</v>
      </c>
      <c r="P543" s="5">
        <f t="shared" si="0"/>
        <v>99</v>
      </c>
      <c r="Q543" s="5">
        <f t="shared" si="0"/>
        <v>68</v>
      </c>
      <c r="R543" s="5">
        <f t="shared" si="0"/>
        <v>125</v>
      </c>
      <c r="S543" s="4">
        <f t="shared" si="0"/>
        <v>265506581</v>
      </c>
      <c r="T543" s="4">
        <f t="shared" si="0"/>
        <v>279163825.0740751</v>
      </c>
    </row>
    <row r="545" s="82" customFormat="1"/>
    <row r="546" s="82" customFormat="1"/>
    <row r="547" s="82" customFormat="1"/>
    <row r="548" s="82" customFormat="1"/>
    <row r="549" s="82" customFormat="1"/>
    <row r="550" s="82" customFormat="1"/>
    <row r="551" s="82" customFormat="1"/>
    <row r="552" s="82" customFormat="1"/>
    <row r="553" s="82" customFormat="1"/>
    <row r="554" s="82" customFormat="1"/>
    <row r="555" s="82" customFormat="1"/>
    <row r="556" s="82" customFormat="1"/>
    <row r="557" s="82" customFormat="1"/>
    <row r="558" s="82" customFormat="1"/>
    <row r="559" s="82" customFormat="1"/>
    <row r="560" s="82" customFormat="1"/>
    <row r="561" s="82" customFormat="1"/>
    <row r="562" s="82" customFormat="1"/>
    <row r="563" s="82" customFormat="1"/>
    <row r="564" s="82" customFormat="1"/>
    <row r="565" s="82" customFormat="1"/>
    <row r="566" s="82" customFormat="1"/>
    <row r="567" s="82" customFormat="1"/>
    <row r="568" s="82" customFormat="1"/>
    <row r="569" s="82" customFormat="1"/>
    <row r="570" s="82" customFormat="1"/>
    <row r="571" s="82" customFormat="1"/>
    <row r="572" s="82" customFormat="1"/>
    <row r="573" s="82" customFormat="1"/>
    <row r="574" s="82" customFormat="1"/>
    <row r="575" s="82" customFormat="1"/>
    <row r="576" s="82" customFormat="1"/>
    <row r="577" s="82" customFormat="1"/>
    <row r="578" s="82" customFormat="1"/>
    <row r="579" s="82" customFormat="1"/>
    <row r="580" s="82" customFormat="1"/>
    <row r="581" s="82" customFormat="1"/>
    <row r="582" s="82" customFormat="1"/>
    <row r="583" s="82" customFormat="1"/>
    <row r="584" s="82" customFormat="1"/>
    <row r="585" s="82" customFormat="1"/>
    <row r="586" s="82" customFormat="1"/>
    <row r="587" s="82" customFormat="1"/>
    <row r="588" s="82" customFormat="1"/>
    <row r="589" s="82" customFormat="1"/>
    <row r="590" s="82" customFormat="1"/>
    <row r="591" s="82" customFormat="1"/>
    <row r="592" s="82" customFormat="1"/>
    <row r="593" s="82" customFormat="1"/>
    <row r="594" s="82" customFormat="1"/>
    <row r="595" s="82" customFormat="1"/>
    <row r="596" s="82" customFormat="1"/>
    <row r="597" s="82" customFormat="1"/>
    <row r="598" s="82" customFormat="1"/>
    <row r="599" s="82" customFormat="1"/>
    <row r="600" s="82" customFormat="1"/>
    <row r="601" s="82" customFormat="1"/>
    <row r="602" s="82" customFormat="1"/>
    <row r="603" s="82" customFormat="1"/>
    <row r="604" s="82" customFormat="1"/>
    <row r="605" s="82" customFormat="1"/>
    <row r="606" s="82" customFormat="1"/>
    <row r="607" s="82" customFormat="1"/>
    <row r="608" s="82" customFormat="1"/>
    <row r="609" s="82" customFormat="1"/>
    <row r="610" s="82" customFormat="1"/>
    <row r="611" s="82" customFormat="1"/>
    <row r="612" s="82" customFormat="1"/>
    <row r="613" s="82" customFormat="1"/>
    <row r="614" s="82" customFormat="1"/>
    <row r="615" s="82" customFormat="1"/>
    <row r="616" s="82" customFormat="1"/>
    <row r="617" s="82" customFormat="1"/>
    <row r="618" s="82" customFormat="1"/>
    <row r="619" s="82" customFormat="1"/>
    <row r="620" s="82" customFormat="1"/>
    <row r="621" s="82" customFormat="1"/>
    <row r="622" s="82" customFormat="1"/>
    <row r="623" s="82" customFormat="1"/>
    <row r="624" s="82" customFormat="1"/>
    <row r="625" s="82" customFormat="1"/>
    <row r="626" s="82" customFormat="1"/>
    <row r="627" s="82" customFormat="1"/>
    <row r="628" s="82" customFormat="1"/>
    <row r="629" s="82" customFormat="1"/>
    <row r="630" s="82" customFormat="1"/>
    <row r="631" s="82" customFormat="1"/>
    <row r="632" s="82" customFormat="1"/>
    <row r="633" s="82" customFormat="1"/>
    <row r="634" s="82" customFormat="1"/>
    <row r="635" s="82" customFormat="1"/>
    <row r="636" s="82" customFormat="1"/>
    <row r="637" s="82" customFormat="1"/>
    <row r="638" s="82" customFormat="1"/>
    <row r="639" s="82" customFormat="1"/>
    <row r="640" s="82" customFormat="1"/>
    <row r="641" s="82" customFormat="1"/>
    <row r="642" s="82" customFormat="1"/>
    <row r="643" s="82" customFormat="1"/>
    <row r="644" s="82" customFormat="1"/>
    <row r="645" s="82" customFormat="1"/>
    <row r="646" s="82" customFormat="1"/>
    <row r="647" s="82" customFormat="1"/>
    <row r="648" s="82" customFormat="1"/>
    <row r="649" s="82" customFormat="1"/>
    <row r="650" s="82" customFormat="1"/>
    <row r="651" s="82" customFormat="1"/>
    <row r="652" s="82" customFormat="1"/>
    <row r="653" s="82" customFormat="1"/>
    <row r="654" s="82" customFormat="1"/>
    <row r="655" s="82" customFormat="1"/>
    <row r="656" s="82" customFormat="1"/>
    <row r="657" s="82" customFormat="1"/>
    <row r="658" s="82" customFormat="1"/>
    <row r="659" s="82" customFormat="1"/>
    <row r="660" s="82" customFormat="1"/>
    <row r="661" s="82" customFormat="1"/>
    <row r="662" s="82" customFormat="1"/>
    <row r="663" s="82" customFormat="1"/>
    <row r="664" s="82" customFormat="1"/>
    <row r="665" s="82" customFormat="1"/>
    <row r="666" s="82" customFormat="1"/>
    <row r="667" s="82" customFormat="1"/>
    <row r="668" s="82" customFormat="1"/>
    <row r="669" s="82" customFormat="1"/>
    <row r="670" s="82" customFormat="1"/>
    <row r="671" s="82" customFormat="1"/>
    <row r="672" s="82" customFormat="1"/>
    <row r="673" s="82" customFormat="1"/>
    <row r="674" s="82" customFormat="1"/>
    <row r="675" s="82" customFormat="1"/>
    <row r="676" s="82" customFormat="1"/>
    <row r="677" s="82" customFormat="1"/>
    <row r="678" s="82" customFormat="1"/>
    <row r="679" s="82" customFormat="1"/>
    <row r="680" s="82" customFormat="1"/>
    <row r="681" s="82" customFormat="1"/>
    <row r="682" s="82" customFormat="1"/>
    <row r="683" s="82" customFormat="1"/>
    <row r="684" s="82" customFormat="1"/>
    <row r="685" s="82" customFormat="1"/>
    <row r="686" s="82" customFormat="1"/>
    <row r="687" s="82" customFormat="1"/>
    <row r="688" s="82" customFormat="1"/>
    <row r="689" s="82" customFormat="1"/>
    <row r="690" s="82" customFormat="1"/>
    <row r="691" s="82" customFormat="1"/>
    <row r="692" s="82" customFormat="1"/>
    <row r="693" s="82" customFormat="1"/>
    <row r="694" s="82" customFormat="1"/>
    <row r="695" s="82" customFormat="1"/>
    <row r="696" s="82" customFormat="1"/>
    <row r="697" s="82" customFormat="1"/>
    <row r="698" s="82" customFormat="1"/>
    <row r="699" s="82" customFormat="1"/>
    <row r="700" s="82" customFormat="1"/>
    <row r="701" s="82" customFormat="1"/>
    <row r="702" s="82" customFormat="1"/>
    <row r="703" s="82" customFormat="1"/>
    <row r="704" s="82" customFormat="1"/>
    <row r="705" s="82" customFormat="1"/>
    <row r="706" s="82" customFormat="1"/>
    <row r="707" s="82" customFormat="1"/>
    <row r="708" s="82" customFormat="1"/>
    <row r="709" s="82" customFormat="1"/>
    <row r="710" s="82" customFormat="1"/>
    <row r="711" s="82" customFormat="1"/>
    <row r="712" s="82" customFormat="1"/>
    <row r="713" s="82" customFormat="1"/>
    <row r="714" s="82" customFormat="1"/>
    <row r="715" s="82" customFormat="1"/>
    <row r="716" s="82" customFormat="1"/>
    <row r="717" s="82" customFormat="1"/>
    <row r="718" s="82" customFormat="1"/>
    <row r="719" s="82" customFormat="1"/>
    <row r="720" s="82" customFormat="1"/>
    <row r="721" s="82" customFormat="1"/>
    <row r="722" s="82" customFormat="1"/>
    <row r="723" s="82" customFormat="1"/>
    <row r="724" s="82" customFormat="1"/>
    <row r="725" s="82" customFormat="1"/>
    <row r="726" s="82" customFormat="1"/>
    <row r="727" s="82" customFormat="1"/>
    <row r="728" s="82" customFormat="1"/>
    <row r="729" s="82" customFormat="1"/>
    <row r="730" s="82" customFormat="1"/>
    <row r="731" s="82" customFormat="1"/>
    <row r="732" s="82" customFormat="1"/>
    <row r="733" s="82" customFormat="1"/>
    <row r="734" s="82" customFormat="1"/>
    <row r="735" s="82" customFormat="1"/>
    <row r="736" s="82" customFormat="1"/>
    <row r="737" s="82" customFormat="1"/>
    <row r="738" s="82" customFormat="1"/>
    <row r="739" s="82" customFormat="1"/>
    <row r="740" s="82" customFormat="1"/>
    <row r="741" s="82" customFormat="1"/>
    <row r="742" s="82" customFormat="1"/>
    <row r="743" s="82" customFormat="1"/>
    <row r="744" s="82" customFormat="1"/>
    <row r="745" s="82" customFormat="1"/>
    <row r="746" s="82" customFormat="1"/>
    <row r="747" s="82" customFormat="1"/>
    <row r="748" s="82" customFormat="1"/>
    <row r="749" s="82" customFormat="1"/>
    <row r="750" s="82" customFormat="1"/>
    <row r="751" s="82" customFormat="1"/>
    <row r="752" s="82" customFormat="1"/>
    <row r="753" s="82" customFormat="1"/>
    <row r="754" s="82" customFormat="1"/>
    <row r="755" s="82" customFormat="1"/>
    <row r="756" s="82" customFormat="1"/>
    <row r="757" s="82" customFormat="1"/>
    <row r="758" s="82" customFormat="1"/>
    <row r="759" s="82" customFormat="1"/>
    <row r="760" s="82" customFormat="1"/>
    <row r="761" s="82" customFormat="1"/>
    <row r="762" s="82" customFormat="1"/>
    <row r="763" s="82" customFormat="1"/>
    <row r="764" s="82" customFormat="1"/>
    <row r="765" s="82" customFormat="1"/>
    <row r="766" s="82" customFormat="1"/>
    <row r="767" s="82" customFormat="1"/>
    <row r="768" s="82" customFormat="1"/>
    <row r="769" s="82" customFormat="1"/>
    <row r="770" s="82" customFormat="1"/>
    <row r="771" s="82" customFormat="1"/>
    <row r="772" s="82" customFormat="1"/>
    <row r="773" s="82" customFormat="1"/>
    <row r="774" s="82" customFormat="1"/>
    <row r="775" s="82" customFormat="1"/>
    <row r="776" s="82" customFormat="1"/>
    <row r="777" s="82" customFormat="1"/>
    <row r="778" s="82" customFormat="1"/>
    <row r="779" s="82" customFormat="1"/>
    <row r="780" s="82" customFormat="1"/>
    <row r="781" s="82" customFormat="1"/>
    <row r="782" s="82" customFormat="1"/>
    <row r="783" s="82" customFormat="1"/>
    <row r="784" s="82" customFormat="1"/>
    <row r="785" s="82" customFormat="1"/>
    <row r="786" s="82" customFormat="1"/>
    <row r="787" s="82" customFormat="1"/>
    <row r="788" s="82" customFormat="1"/>
    <row r="789" s="82" customFormat="1"/>
    <row r="790" s="82" customFormat="1"/>
    <row r="791" s="82" customFormat="1"/>
    <row r="792" s="82" customFormat="1"/>
    <row r="793" s="82" customFormat="1"/>
    <row r="794" s="82" customFormat="1"/>
    <row r="795" s="82" customFormat="1"/>
    <row r="796" s="82" customFormat="1"/>
    <row r="797" s="82" customFormat="1"/>
    <row r="798" s="82" customFormat="1"/>
    <row r="799" s="82" customFormat="1"/>
    <row r="800" s="82" customFormat="1"/>
    <row r="801" s="82" customFormat="1"/>
    <row r="802" s="82" customFormat="1"/>
    <row r="803" s="82" customFormat="1"/>
    <row r="804" s="82" customFormat="1"/>
    <row r="805" s="82" customFormat="1"/>
    <row r="806" s="82" customFormat="1"/>
    <row r="807" s="82" customFormat="1"/>
    <row r="808" s="82" customFormat="1"/>
    <row r="809" s="82" customFormat="1"/>
    <row r="810" s="82" customFormat="1"/>
    <row r="811" s="82" customFormat="1"/>
    <row r="812" s="82" customFormat="1"/>
    <row r="813" s="82" customFormat="1"/>
    <row r="814" s="82" customFormat="1"/>
    <row r="815" s="82" customFormat="1"/>
    <row r="816" s="82" customFormat="1"/>
    <row r="817" s="82" customFormat="1"/>
    <row r="818" s="82" customFormat="1"/>
    <row r="819" s="82" customFormat="1"/>
    <row r="820" s="82" customFormat="1"/>
    <row r="821" s="82" customFormat="1"/>
    <row r="822" s="82" customFormat="1"/>
    <row r="823" s="82" customFormat="1"/>
    <row r="824" s="82" customFormat="1"/>
    <row r="825" s="82" customFormat="1"/>
    <row r="826" s="82" customFormat="1"/>
    <row r="827" s="82" customFormat="1"/>
    <row r="828" s="82" customFormat="1"/>
    <row r="829" s="82" customFormat="1"/>
    <row r="830" s="82" customFormat="1"/>
    <row r="831" s="82" customFormat="1"/>
    <row r="832" s="82" customFormat="1"/>
    <row r="833" s="82" customFormat="1"/>
    <row r="834" s="82" customFormat="1"/>
    <row r="835" s="82" customFormat="1"/>
    <row r="836" s="82" customFormat="1"/>
    <row r="837" s="82" customFormat="1"/>
    <row r="838" s="82" customFormat="1"/>
    <row r="839" s="82" customFormat="1"/>
    <row r="840" s="82" customFormat="1"/>
    <row r="841" s="82" customFormat="1"/>
    <row r="842" s="82" customFormat="1"/>
    <row r="843" s="82" customFormat="1"/>
    <row r="844" s="82" customFormat="1"/>
    <row r="845" s="82" customFormat="1"/>
    <row r="846" s="82" customFormat="1"/>
    <row r="847" s="82" customFormat="1"/>
    <row r="848" s="82" customFormat="1"/>
    <row r="849" s="82" customFormat="1"/>
    <row r="850" s="82" customFormat="1"/>
    <row r="851" s="82" customFormat="1"/>
    <row r="852" s="82" customFormat="1"/>
    <row r="853" s="82" customFormat="1"/>
    <row r="854" s="82" customFormat="1"/>
    <row r="855" s="82" customFormat="1"/>
    <row r="856" s="82" customFormat="1"/>
    <row r="857" s="82" customFormat="1"/>
    <row r="858" s="82" customFormat="1"/>
    <row r="859" s="82" customFormat="1"/>
    <row r="860" s="82" customFormat="1"/>
    <row r="861" s="82" customFormat="1"/>
    <row r="862" s="82" customFormat="1"/>
    <row r="863" s="82" customFormat="1"/>
    <row r="864" s="82" customFormat="1"/>
    <row r="865" s="82" customFormat="1"/>
    <row r="866" s="82" customFormat="1"/>
    <row r="867" s="82" customFormat="1"/>
    <row r="868" s="82" customFormat="1"/>
    <row r="869" s="82" customFormat="1"/>
    <row r="870" s="82" customFormat="1"/>
    <row r="871" s="82" customFormat="1"/>
    <row r="872" s="82" customFormat="1"/>
    <row r="873" s="82" customFormat="1"/>
    <row r="874" s="82" customFormat="1"/>
    <row r="875" s="82" customFormat="1"/>
    <row r="876" s="82" customFormat="1"/>
    <row r="877" s="82" customFormat="1"/>
    <row r="878" s="82" customFormat="1"/>
    <row r="879" s="82" customFormat="1"/>
    <row r="880" s="82" customFormat="1"/>
    <row r="881" s="82" customFormat="1"/>
    <row r="882" s="82" customFormat="1"/>
    <row r="883" s="82" customFormat="1"/>
    <row r="884" s="82" customFormat="1"/>
    <row r="885" s="82" customFormat="1"/>
    <row r="886" s="82" customFormat="1"/>
    <row r="887" s="82" customFormat="1"/>
    <row r="888" s="82" customFormat="1"/>
    <row r="889" s="82" customFormat="1"/>
    <row r="890" s="82" customFormat="1"/>
    <row r="891" s="82" customFormat="1"/>
    <row r="892" s="82" customFormat="1"/>
    <row r="893" s="82" customFormat="1"/>
    <row r="894" s="82" customFormat="1"/>
    <row r="895" s="82" customFormat="1"/>
    <row r="896" s="82" customFormat="1"/>
    <row r="897" s="82" customFormat="1"/>
    <row r="898" s="82" customFormat="1"/>
    <row r="899" s="82" customFormat="1"/>
    <row r="900" s="82" customFormat="1"/>
    <row r="901" s="82" customFormat="1"/>
    <row r="902" s="82" customFormat="1"/>
    <row r="903" s="82" customFormat="1"/>
    <row r="904" s="82" customFormat="1"/>
    <row r="905" s="82" customFormat="1"/>
    <row r="906" s="82" customFormat="1"/>
    <row r="907" s="82" customFormat="1"/>
    <row r="908" s="82" customFormat="1"/>
    <row r="909" s="82" customFormat="1"/>
    <row r="910" s="82" customFormat="1"/>
    <row r="911" s="82" customFormat="1"/>
    <row r="912" s="82" customFormat="1"/>
    <row r="913" s="82" customFormat="1"/>
    <row r="914" s="82" customFormat="1"/>
    <row r="915" s="82" customFormat="1"/>
    <row r="916" s="82" customFormat="1"/>
    <row r="917" s="82" customFormat="1"/>
    <row r="918" s="82" customFormat="1"/>
    <row r="919" s="82" customFormat="1"/>
    <row r="920" s="82" customFormat="1"/>
    <row r="921" s="82" customFormat="1"/>
    <row r="922" s="82" customFormat="1"/>
    <row r="923" s="82" customFormat="1"/>
    <row r="924" s="82" customFormat="1"/>
    <row r="925" s="82" customFormat="1"/>
    <row r="926" s="82" customFormat="1"/>
    <row r="927" s="82" customFormat="1"/>
    <row r="928" s="82" customFormat="1"/>
    <row r="929" s="82" customFormat="1"/>
    <row r="930" s="82" customFormat="1"/>
    <row r="931" s="82" customFormat="1"/>
    <row r="932" s="82" customFormat="1"/>
    <row r="933" s="82" customFormat="1"/>
    <row r="934" s="82" customFormat="1"/>
    <row r="935" s="82" customFormat="1"/>
    <row r="936" s="82" customFormat="1"/>
    <row r="937" s="82" customFormat="1"/>
    <row r="938" s="82" customFormat="1"/>
    <row r="939" s="82" customFormat="1"/>
    <row r="940" s="82" customFormat="1"/>
    <row r="941" s="82" customFormat="1"/>
    <row r="942" s="82" customFormat="1"/>
    <row r="943" s="82" customFormat="1"/>
    <row r="944" s="82" customFormat="1"/>
    <row r="945" s="82" customFormat="1"/>
    <row r="946" s="82" customFormat="1"/>
    <row r="947" s="82" customFormat="1"/>
    <row r="948" s="82" customFormat="1"/>
    <row r="949" s="82" customFormat="1"/>
    <row r="950" s="82" customFormat="1"/>
    <row r="951" s="82" customFormat="1"/>
    <row r="952" s="82" customFormat="1"/>
    <row r="953" s="82" customFormat="1"/>
    <row r="954" s="82" customFormat="1"/>
    <row r="955" s="82" customFormat="1"/>
    <row r="956" s="82" customFormat="1"/>
    <row r="957" s="82" customFormat="1"/>
    <row r="958" s="82" customFormat="1"/>
    <row r="959" s="82" customFormat="1"/>
    <row r="960" s="82" customFormat="1"/>
    <row r="961" s="82" customFormat="1"/>
    <row r="962" s="82" customFormat="1"/>
    <row r="963" s="82" customFormat="1"/>
    <row r="964" s="82" customFormat="1"/>
    <row r="965" s="82" customFormat="1"/>
    <row r="966" s="82" customFormat="1"/>
    <row r="967" s="82" customFormat="1"/>
    <row r="968" s="82" customFormat="1"/>
    <row r="969" s="82" customFormat="1"/>
    <row r="970" s="82" customFormat="1"/>
    <row r="971" s="82" customFormat="1"/>
    <row r="972" s="82" customFormat="1"/>
    <row r="973" s="82" customFormat="1"/>
    <row r="974" s="82" customFormat="1"/>
    <row r="975" s="82" customFormat="1"/>
    <row r="976" s="82" customFormat="1"/>
    <row r="977" s="82" customFormat="1"/>
    <row r="978" s="82" customFormat="1"/>
    <row r="979" s="82" customFormat="1"/>
    <row r="980" s="82" customFormat="1"/>
    <row r="981" s="82" customFormat="1"/>
    <row r="982" s="82" customFormat="1"/>
    <row r="983" s="82" customFormat="1"/>
    <row r="984" s="82" customFormat="1"/>
    <row r="985" s="82" customFormat="1"/>
    <row r="986" s="82" customFormat="1"/>
    <row r="987" s="82" customFormat="1"/>
    <row r="988" s="82" customFormat="1"/>
    <row r="989" s="82" customFormat="1"/>
    <row r="990" s="82" customFormat="1"/>
    <row r="991" s="82" customFormat="1"/>
    <row r="992" s="82" customFormat="1"/>
    <row r="993" s="82" customFormat="1"/>
    <row r="994" s="82" customFormat="1"/>
    <row r="995" s="82" customFormat="1"/>
    <row r="996" s="82" customFormat="1"/>
    <row r="997" s="82" customFormat="1"/>
    <row r="998" s="82" customFormat="1"/>
    <row r="999" s="82" customFormat="1"/>
    <row r="1000" s="82" customFormat="1"/>
  </sheetData>
  <autoFilter ref="A6:T6" xr:uid="{00000000-0001-0000-0C00-000000000000}">
    <filterColumn colId="0" showButton="0"/>
    <filterColumn colId="1" showButton="0"/>
    <filterColumn colId="3" showButton="0"/>
    <filterColumn colId="6" showButton="0"/>
    <filterColumn colId="7" showButton="0"/>
    <filterColumn colId="8" showButton="0"/>
    <filterColumn colId="10" showButton="0"/>
    <filterColumn colId="12" showButton="0"/>
  </autoFilter>
  <mergeCells count="2692">
    <mergeCell ref="K425:L425"/>
    <mergeCell ref="M425:N425"/>
    <mergeCell ref="G423:J423"/>
    <mergeCell ref="K423:L423"/>
    <mergeCell ref="M423:N423"/>
    <mergeCell ref="G424:J424"/>
    <mergeCell ref="K424:L424"/>
    <mergeCell ref="M424:N424"/>
    <mergeCell ref="G425:J425"/>
    <mergeCell ref="K388:L388"/>
    <mergeCell ref="M388:N388"/>
    <mergeCell ref="G386:J386"/>
    <mergeCell ref="K386:L386"/>
    <mergeCell ref="M386:N386"/>
    <mergeCell ref="G387:J387"/>
    <mergeCell ref="K387:L387"/>
    <mergeCell ref="M387:N387"/>
    <mergeCell ref="G388:J388"/>
    <mergeCell ref="K416:L416"/>
    <mergeCell ref="M416:N416"/>
    <mergeCell ref="G414:J414"/>
    <mergeCell ref="K414:L414"/>
    <mergeCell ref="M414:N414"/>
    <mergeCell ref="G415:J415"/>
    <mergeCell ref="K415:L415"/>
    <mergeCell ref="M415:N415"/>
    <mergeCell ref="G416:J416"/>
    <mergeCell ref="K419:L419"/>
    <mergeCell ref="M419:N419"/>
    <mergeCell ref="G417:J417"/>
    <mergeCell ref="K417:L417"/>
    <mergeCell ref="M417:N417"/>
    <mergeCell ref="G418:J418"/>
    <mergeCell ref="K418:L418"/>
    <mergeCell ref="M418:N418"/>
    <mergeCell ref="G419:J419"/>
    <mergeCell ref="G426:J426"/>
    <mergeCell ref="K426:L426"/>
    <mergeCell ref="M426:N426"/>
    <mergeCell ref="A321:C321"/>
    <mergeCell ref="D321:E321"/>
    <mergeCell ref="A322:C322"/>
    <mergeCell ref="D322:E322"/>
    <mergeCell ref="A323:C323"/>
    <mergeCell ref="D323:E323"/>
    <mergeCell ref="D324:E324"/>
    <mergeCell ref="A324:C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D331:E331"/>
    <mergeCell ref="A331:C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D338:E338"/>
    <mergeCell ref="A338:C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D345:E345"/>
    <mergeCell ref="A345:C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D352:E352"/>
    <mergeCell ref="A352:C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D359:E359"/>
    <mergeCell ref="A359:C359"/>
    <mergeCell ref="A360:C360"/>
    <mergeCell ref="D360:E360"/>
    <mergeCell ref="A361:C361"/>
    <mergeCell ref="D361:E361"/>
    <mergeCell ref="A362:C362"/>
    <mergeCell ref="D362:E362"/>
    <mergeCell ref="K422:L422"/>
    <mergeCell ref="M422:N422"/>
    <mergeCell ref="G420:J420"/>
    <mergeCell ref="K420:L420"/>
    <mergeCell ref="M420:N420"/>
    <mergeCell ref="G421:J421"/>
    <mergeCell ref="K421:L421"/>
    <mergeCell ref="M421:N421"/>
    <mergeCell ref="G422:J422"/>
    <mergeCell ref="K459:L459"/>
    <mergeCell ref="M459:N459"/>
    <mergeCell ref="G457:J457"/>
    <mergeCell ref="K457:L457"/>
    <mergeCell ref="M457:N457"/>
    <mergeCell ref="G458:J458"/>
    <mergeCell ref="K458:L458"/>
    <mergeCell ref="M458:N458"/>
    <mergeCell ref="G459:J459"/>
    <mergeCell ref="A412:C412"/>
    <mergeCell ref="D412:E412"/>
    <mergeCell ref="A413:C413"/>
    <mergeCell ref="D413:E413"/>
    <mergeCell ref="A414:C414"/>
    <mergeCell ref="D414:E414"/>
    <mergeCell ref="D415:E415"/>
    <mergeCell ref="A415:C415"/>
    <mergeCell ref="A416:C416"/>
    <mergeCell ref="D416:E416"/>
    <mergeCell ref="A417:C417"/>
    <mergeCell ref="D417:E417"/>
    <mergeCell ref="A418:C418"/>
    <mergeCell ref="D418:E418"/>
    <mergeCell ref="K429:L429"/>
    <mergeCell ref="M429:N429"/>
    <mergeCell ref="G427:J427"/>
    <mergeCell ref="K427:L427"/>
    <mergeCell ref="M427:N427"/>
    <mergeCell ref="G428:J428"/>
    <mergeCell ref="K428:L428"/>
    <mergeCell ref="M428:N428"/>
    <mergeCell ref="G429:J429"/>
    <mergeCell ref="K432:L432"/>
    <mergeCell ref="M432:N432"/>
    <mergeCell ref="G430:J430"/>
    <mergeCell ref="K430:L430"/>
    <mergeCell ref="M430:N430"/>
    <mergeCell ref="G431:J431"/>
    <mergeCell ref="K431:L431"/>
    <mergeCell ref="M431:N431"/>
    <mergeCell ref="G432:J432"/>
    <mergeCell ref="D426:E426"/>
    <mergeCell ref="A427:C427"/>
    <mergeCell ref="D427:E427"/>
    <mergeCell ref="A428:C428"/>
    <mergeCell ref="D428:E428"/>
    <mergeCell ref="D429:E429"/>
    <mergeCell ref="A429:C429"/>
    <mergeCell ref="A430:C430"/>
    <mergeCell ref="G460:J460"/>
    <mergeCell ref="K460:L460"/>
    <mergeCell ref="M460:N460"/>
    <mergeCell ref="K438:L438"/>
    <mergeCell ref="M438:N438"/>
    <mergeCell ref="G436:J436"/>
    <mergeCell ref="K436:L436"/>
    <mergeCell ref="M436:N436"/>
    <mergeCell ref="G437:J437"/>
    <mergeCell ref="K437:L437"/>
    <mergeCell ref="M437:N437"/>
    <mergeCell ref="G438:J438"/>
    <mergeCell ref="K441:L441"/>
    <mergeCell ref="M441:N441"/>
    <mergeCell ref="G439:J439"/>
    <mergeCell ref="K439:L439"/>
    <mergeCell ref="M439:N439"/>
    <mergeCell ref="G440:J440"/>
    <mergeCell ref="K440:L440"/>
    <mergeCell ref="M440:N440"/>
    <mergeCell ref="G441:J441"/>
    <mergeCell ref="K444:L444"/>
    <mergeCell ref="M444:N444"/>
    <mergeCell ref="G442:J442"/>
    <mergeCell ref="K442:L442"/>
    <mergeCell ref="M442:N442"/>
    <mergeCell ref="G443:J443"/>
    <mergeCell ref="K443:L443"/>
    <mergeCell ref="M443:N443"/>
    <mergeCell ref="G444:J444"/>
    <mergeCell ref="K447:L447"/>
    <mergeCell ref="M447:N447"/>
    <mergeCell ref="K446:L446"/>
    <mergeCell ref="M446:N446"/>
    <mergeCell ref="G447:J447"/>
    <mergeCell ref="K450:L450"/>
    <mergeCell ref="M450:N450"/>
    <mergeCell ref="G448:J448"/>
    <mergeCell ref="K448:L448"/>
    <mergeCell ref="M448:N448"/>
    <mergeCell ref="G449:J449"/>
    <mergeCell ref="K449:L449"/>
    <mergeCell ref="M449:N449"/>
    <mergeCell ref="G450:J450"/>
    <mergeCell ref="K453:L453"/>
    <mergeCell ref="M453:N453"/>
    <mergeCell ref="G451:J451"/>
    <mergeCell ref="K451:L451"/>
    <mergeCell ref="M451:N451"/>
    <mergeCell ref="G452:J452"/>
    <mergeCell ref="K452:L452"/>
    <mergeCell ref="M452:N452"/>
    <mergeCell ref="G453:J453"/>
    <mergeCell ref="M454:N454"/>
    <mergeCell ref="G455:J455"/>
    <mergeCell ref="K455:L455"/>
    <mergeCell ref="M455:N455"/>
    <mergeCell ref="G456:J456"/>
    <mergeCell ref="A370:C370"/>
    <mergeCell ref="D370:E370"/>
    <mergeCell ref="A371:C371"/>
    <mergeCell ref="D371:E371"/>
    <mergeCell ref="A372:C372"/>
    <mergeCell ref="D372:E372"/>
    <mergeCell ref="D373:E373"/>
    <mergeCell ref="A373:C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D380:E380"/>
    <mergeCell ref="A380:C380"/>
    <mergeCell ref="A381:C381"/>
    <mergeCell ref="G445:J445"/>
    <mergeCell ref="K445:L445"/>
    <mergeCell ref="M445:N445"/>
    <mergeCell ref="G446:J446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D387:E387"/>
    <mergeCell ref="A387:C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D394:E394"/>
    <mergeCell ref="A394:C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D401:E401"/>
    <mergeCell ref="A401:C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D408:E408"/>
    <mergeCell ref="A408:C408"/>
    <mergeCell ref="A409:C409"/>
    <mergeCell ref="D409:E409"/>
    <mergeCell ref="A410:C410"/>
    <mergeCell ref="D410:E410"/>
    <mergeCell ref="A411:C411"/>
    <mergeCell ref="D411:E411"/>
    <mergeCell ref="K469:L469"/>
    <mergeCell ref="M469:N469"/>
    <mergeCell ref="G467:J467"/>
    <mergeCell ref="K467:L467"/>
    <mergeCell ref="M467:N467"/>
    <mergeCell ref="G468:J468"/>
    <mergeCell ref="K468:L468"/>
    <mergeCell ref="M468:N468"/>
    <mergeCell ref="G469:J469"/>
    <mergeCell ref="A419:C419"/>
    <mergeCell ref="D419:E419"/>
    <mergeCell ref="A420:C420"/>
    <mergeCell ref="D420:E420"/>
    <mergeCell ref="A421:C421"/>
    <mergeCell ref="D421:E421"/>
    <mergeCell ref="D422:E422"/>
    <mergeCell ref="A422:C422"/>
    <mergeCell ref="A423:C423"/>
    <mergeCell ref="D423:E423"/>
    <mergeCell ref="A424:C424"/>
    <mergeCell ref="D424:E424"/>
    <mergeCell ref="A425:C425"/>
    <mergeCell ref="D425:E425"/>
    <mergeCell ref="A426:C426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D436:E436"/>
    <mergeCell ref="A436:C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D443:E443"/>
    <mergeCell ref="A443:C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D464:E464"/>
    <mergeCell ref="A464:C464"/>
    <mergeCell ref="A465:C465"/>
    <mergeCell ref="D465:E465"/>
    <mergeCell ref="A448:C448"/>
    <mergeCell ref="D448:E448"/>
    <mergeCell ref="A449:C449"/>
    <mergeCell ref="D449:E449"/>
    <mergeCell ref="D450:E450"/>
    <mergeCell ref="A450:C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K514:L514"/>
    <mergeCell ref="M514:N514"/>
    <mergeCell ref="G512:J512"/>
    <mergeCell ref="K512:L512"/>
    <mergeCell ref="M512:N512"/>
    <mergeCell ref="G513:J513"/>
    <mergeCell ref="K513:L513"/>
    <mergeCell ref="M513:N513"/>
    <mergeCell ref="G514:J514"/>
    <mergeCell ref="K435:L435"/>
    <mergeCell ref="M435:N435"/>
    <mergeCell ref="G433:J433"/>
    <mergeCell ref="K433:L433"/>
    <mergeCell ref="M433:N433"/>
    <mergeCell ref="G434:J434"/>
    <mergeCell ref="K434:L434"/>
    <mergeCell ref="M434:N434"/>
    <mergeCell ref="G435:J435"/>
    <mergeCell ref="K463:L463"/>
    <mergeCell ref="M463:N463"/>
    <mergeCell ref="G461:J461"/>
    <mergeCell ref="K461:L461"/>
    <mergeCell ref="M461:N461"/>
    <mergeCell ref="G462:J462"/>
    <mergeCell ref="K462:L462"/>
    <mergeCell ref="M462:N462"/>
    <mergeCell ref="G463:J463"/>
    <mergeCell ref="K466:L466"/>
    <mergeCell ref="K456:L456"/>
    <mergeCell ref="M456:N456"/>
    <mergeCell ref="G454:J454"/>
    <mergeCell ref="K454:L454"/>
    <mergeCell ref="M466:N466"/>
    <mergeCell ref="G464:J464"/>
    <mergeCell ref="K464:L464"/>
    <mergeCell ref="M464:N464"/>
    <mergeCell ref="G465:J465"/>
    <mergeCell ref="K465:L465"/>
    <mergeCell ref="M465:N465"/>
    <mergeCell ref="G466:J466"/>
    <mergeCell ref="G515:J515"/>
    <mergeCell ref="K515:L515"/>
    <mergeCell ref="M515:N515"/>
    <mergeCell ref="K493:L493"/>
    <mergeCell ref="M493:N493"/>
    <mergeCell ref="G491:J491"/>
    <mergeCell ref="K491:L491"/>
    <mergeCell ref="M491:N491"/>
    <mergeCell ref="G492:J492"/>
    <mergeCell ref="K492:L492"/>
    <mergeCell ref="M492:N492"/>
    <mergeCell ref="G493:J493"/>
    <mergeCell ref="K496:L496"/>
    <mergeCell ref="M496:N496"/>
    <mergeCell ref="G494:J494"/>
    <mergeCell ref="K494:L494"/>
    <mergeCell ref="M494:N494"/>
    <mergeCell ref="G495:J495"/>
    <mergeCell ref="K495:L495"/>
    <mergeCell ref="M495:N495"/>
    <mergeCell ref="G496:J496"/>
    <mergeCell ref="K499:L499"/>
    <mergeCell ref="M499:N499"/>
    <mergeCell ref="G497:J497"/>
    <mergeCell ref="G510:J510"/>
    <mergeCell ref="K510:L510"/>
    <mergeCell ref="M510:N510"/>
    <mergeCell ref="G511:J511"/>
    <mergeCell ref="K497:L497"/>
    <mergeCell ref="M497:N497"/>
    <mergeCell ref="G498:J498"/>
    <mergeCell ref="K498:L498"/>
    <mergeCell ref="M498:N498"/>
    <mergeCell ref="G499:J499"/>
    <mergeCell ref="K502:L502"/>
    <mergeCell ref="M502:N502"/>
    <mergeCell ref="G500:J500"/>
    <mergeCell ref="K500:L500"/>
    <mergeCell ref="M500:N500"/>
    <mergeCell ref="G501:J501"/>
    <mergeCell ref="K501:L501"/>
    <mergeCell ref="M501:N501"/>
    <mergeCell ref="G502:J502"/>
    <mergeCell ref="K505:L505"/>
    <mergeCell ref="M505:N505"/>
    <mergeCell ref="G503:J503"/>
    <mergeCell ref="K503:L503"/>
    <mergeCell ref="M503:N503"/>
    <mergeCell ref="G504:J504"/>
    <mergeCell ref="K504:L504"/>
    <mergeCell ref="M504:N504"/>
    <mergeCell ref="G505:J505"/>
    <mergeCell ref="M525:N525"/>
    <mergeCell ref="G526:J526"/>
    <mergeCell ref="K526:L526"/>
    <mergeCell ref="M526:N526"/>
    <mergeCell ref="G527:J527"/>
    <mergeCell ref="K490:L490"/>
    <mergeCell ref="M490:N490"/>
    <mergeCell ref="G488:J488"/>
    <mergeCell ref="K488:L488"/>
    <mergeCell ref="M488:N488"/>
    <mergeCell ref="G489:J489"/>
    <mergeCell ref="K489:L489"/>
    <mergeCell ref="M489:N489"/>
    <mergeCell ref="G490:J490"/>
    <mergeCell ref="K518:L518"/>
    <mergeCell ref="M518:N518"/>
    <mergeCell ref="G516:J516"/>
    <mergeCell ref="K516:L516"/>
    <mergeCell ref="M516:N516"/>
    <mergeCell ref="G517:J517"/>
    <mergeCell ref="K517:L517"/>
    <mergeCell ref="M517:N517"/>
    <mergeCell ref="G518:J518"/>
    <mergeCell ref="K521:L521"/>
    <mergeCell ref="M521:N521"/>
    <mergeCell ref="G519:J519"/>
    <mergeCell ref="K519:L519"/>
    <mergeCell ref="M519:N519"/>
    <mergeCell ref="K508:L508"/>
    <mergeCell ref="M508:N508"/>
    <mergeCell ref="G506:J506"/>
    <mergeCell ref="K506:L506"/>
    <mergeCell ref="G528:J528"/>
    <mergeCell ref="K528:L528"/>
    <mergeCell ref="M528:N528"/>
    <mergeCell ref="K472:L472"/>
    <mergeCell ref="M472:N472"/>
    <mergeCell ref="G470:J470"/>
    <mergeCell ref="K470:L470"/>
    <mergeCell ref="M470:N470"/>
    <mergeCell ref="G471:J471"/>
    <mergeCell ref="K471:L471"/>
    <mergeCell ref="M471:N471"/>
    <mergeCell ref="G472:J472"/>
    <mergeCell ref="K475:L475"/>
    <mergeCell ref="M475:N475"/>
    <mergeCell ref="G473:J473"/>
    <mergeCell ref="K473:L473"/>
    <mergeCell ref="M473:N473"/>
    <mergeCell ref="G474:J474"/>
    <mergeCell ref="K474:L474"/>
    <mergeCell ref="M474:N474"/>
    <mergeCell ref="G475:J475"/>
    <mergeCell ref="K478:L478"/>
    <mergeCell ref="M478:N478"/>
    <mergeCell ref="G476:J476"/>
    <mergeCell ref="K476:L476"/>
    <mergeCell ref="M476:N476"/>
    <mergeCell ref="G477:J477"/>
    <mergeCell ref="K477:L477"/>
    <mergeCell ref="K527:L527"/>
    <mergeCell ref="M527:N527"/>
    <mergeCell ref="G525:J525"/>
    <mergeCell ref="K525:L525"/>
    <mergeCell ref="M477:N477"/>
    <mergeCell ref="G478:J478"/>
    <mergeCell ref="K481:L481"/>
    <mergeCell ref="M481:N481"/>
    <mergeCell ref="G479:J479"/>
    <mergeCell ref="K479:L479"/>
    <mergeCell ref="M479:N479"/>
    <mergeCell ref="G480:J480"/>
    <mergeCell ref="K480:L480"/>
    <mergeCell ref="M480:N480"/>
    <mergeCell ref="G481:J481"/>
    <mergeCell ref="K484:L484"/>
    <mergeCell ref="M484:N484"/>
    <mergeCell ref="G482:J482"/>
    <mergeCell ref="K482:L482"/>
    <mergeCell ref="M482:N482"/>
    <mergeCell ref="G483:J483"/>
    <mergeCell ref="K483:L483"/>
    <mergeCell ref="M483:N483"/>
    <mergeCell ref="G484:J484"/>
    <mergeCell ref="K487:L487"/>
    <mergeCell ref="M487:N487"/>
    <mergeCell ref="G485:J485"/>
    <mergeCell ref="K485:L485"/>
    <mergeCell ref="M485:N485"/>
    <mergeCell ref="G486:J486"/>
    <mergeCell ref="K486:L486"/>
    <mergeCell ref="M486:N486"/>
    <mergeCell ref="G487:J487"/>
    <mergeCell ref="K524:L524"/>
    <mergeCell ref="M524:N524"/>
    <mergeCell ref="G522:J522"/>
    <mergeCell ref="K522:L522"/>
    <mergeCell ref="M522:N522"/>
    <mergeCell ref="G523:J523"/>
    <mergeCell ref="K523:L523"/>
    <mergeCell ref="M523:N523"/>
    <mergeCell ref="G524:J524"/>
    <mergeCell ref="G520:J520"/>
    <mergeCell ref="K520:L520"/>
    <mergeCell ref="M520:N520"/>
    <mergeCell ref="G521:J521"/>
    <mergeCell ref="M506:N506"/>
    <mergeCell ref="G507:J507"/>
    <mergeCell ref="K507:L507"/>
    <mergeCell ref="M507:N507"/>
    <mergeCell ref="G508:J508"/>
    <mergeCell ref="K511:L511"/>
    <mergeCell ref="M511:N511"/>
    <mergeCell ref="G509:J509"/>
    <mergeCell ref="K509:L509"/>
    <mergeCell ref="M509:N509"/>
    <mergeCell ref="K217:L217"/>
    <mergeCell ref="M217:N217"/>
    <mergeCell ref="G215:J215"/>
    <mergeCell ref="K215:L215"/>
    <mergeCell ref="M215:N215"/>
    <mergeCell ref="G216:J216"/>
    <mergeCell ref="K216:L216"/>
    <mergeCell ref="M216:N216"/>
    <mergeCell ref="G217:J217"/>
    <mergeCell ref="K220:L220"/>
    <mergeCell ref="M220:N220"/>
    <mergeCell ref="G218:J218"/>
    <mergeCell ref="K218:L218"/>
    <mergeCell ref="M218:N218"/>
    <mergeCell ref="G219:J219"/>
    <mergeCell ref="K219:L219"/>
    <mergeCell ref="M219:N219"/>
    <mergeCell ref="G220:J220"/>
    <mergeCell ref="K223:L223"/>
    <mergeCell ref="M223:N223"/>
    <mergeCell ref="G221:J221"/>
    <mergeCell ref="K221:L221"/>
    <mergeCell ref="M221:N221"/>
    <mergeCell ref="G222:J222"/>
    <mergeCell ref="K222:L222"/>
    <mergeCell ref="M222:N222"/>
    <mergeCell ref="G223:J223"/>
    <mergeCell ref="K226:L226"/>
    <mergeCell ref="M226:N226"/>
    <mergeCell ref="G224:J224"/>
    <mergeCell ref="K224:L224"/>
    <mergeCell ref="M224:N224"/>
    <mergeCell ref="G225:J225"/>
    <mergeCell ref="K225:L225"/>
    <mergeCell ref="M225:N225"/>
    <mergeCell ref="G226:J226"/>
    <mergeCell ref="M236:N236"/>
    <mergeCell ref="G237:J237"/>
    <mergeCell ref="K237:L237"/>
    <mergeCell ref="M237:N237"/>
    <mergeCell ref="G238:J238"/>
    <mergeCell ref="K229:L229"/>
    <mergeCell ref="M229:N229"/>
    <mergeCell ref="G227:J227"/>
    <mergeCell ref="K227:L227"/>
    <mergeCell ref="M227:N227"/>
    <mergeCell ref="G228:J228"/>
    <mergeCell ref="K228:L228"/>
    <mergeCell ref="M228:N228"/>
    <mergeCell ref="G229:J229"/>
    <mergeCell ref="K232:L232"/>
    <mergeCell ref="M232:N232"/>
    <mergeCell ref="G230:J230"/>
    <mergeCell ref="K230:L230"/>
    <mergeCell ref="M230:N230"/>
    <mergeCell ref="G231:J231"/>
    <mergeCell ref="K231:L231"/>
    <mergeCell ref="M231:N231"/>
    <mergeCell ref="G232:J232"/>
    <mergeCell ref="A191:C191"/>
    <mergeCell ref="D191:E191"/>
    <mergeCell ref="A192:C192"/>
    <mergeCell ref="D192:E192"/>
    <mergeCell ref="A193:C193"/>
    <mergeCell ref="D193:E193"/>
    <mergeCell ref="D194:E194"/>
    <mergeCell ref="A194:C194"/>
    <mergeCell ref="A195:C195"/>
    <mergeCell ref="D195:E195"/>
    <mergeCell ref="A196:C196"/>
    <mergeCell ref="D196:E196"/>
    <mergeCell ref="A197:C197"/>
    <mergeCell ref="D197:E197"/>
    <mergeCell ref="K208:L208"/>
    <mergeCell ref="M208:N208"/>
    <mergeCell ref="G206:J206"/>
    <mergeCell ref="K206:L206"/>
    <mergeCell ref="M206:N206"/>
    <mergeCell ref="G207:J207"/>
    <mergeCell ref="K207:L207"/>
    <mergeCell ref="M207:N207"/>
    <mergeCell ref="G208:J208"/>
    <mergeCell ref="K204:L204"/>
    <mergeCell ref="M204:N204"/>
    <mergeCell ref="G202:J202"/>
    <mergeCell ref="K202:L202"/>
    <mergeCell ref="M202:N202"/>
    <mergeCell ref="G203:J203"/>
    <mergeCell ref="K203:L203"/>
    <mergeCell ref="M203:N203"/>
    <mergeCell ref="G204:J204"/>
    <mergeCell ref="A250:C250"/>
    <mergeCell ref="D250:E250"/>
    <mergeCell ref="K252:L252"/>
    <mergeCell ref="K211:L211"/>
    <mergeCell ref="M211:N211"/>
    <mergeCell ref="G209:J209"/>
    <mergeCell ref="K209:L209"/>
    <mergeCell ref="M209:N209"/>
    <mergeCell ref="G210:J210"/>
    <mergeCell ref="K210:L210"/>
    <mergeCell ref="M210:N210"/>
    <mergeCell ref="G211:J211"/>
    <mergeCell ref="G239:J239"/>
    <mergeCell ref="K239:L239"/>
    <mergeCell ref="M239:N239"/>
    <mergeCell ref="D240:E240"/>
    <mergeCell ref="G240:J240"/>
    <mergeCell ref="K240:L240"/>
    <mergeCell ref="M240:N240"/>
    <mergeCell ref="K235:L235"/>
    <mergeCell ref="M235:N235"/>
    <mergeCell ref="G233:J233"/>
    <mergeCell ref="K233:L233"/>
    <mergeCell ref="M233:N233"/>
    <mergeCell ref="G234:J234"/>
    <mergeCell ref="K234:L234"/>
    <mergeCell ref="M234:N234"/>
    <mergeCell ref="G235:J235"/>
    <mergeCell ref="K238:L238"/>
    <mergeCell ref="M238:N238"/>
    <mergeCell ref="G236:J236"/>
    <mergeCell ref="K236:L236"/>
    <mergeCell ref="A240:C240"/>
    <mergeCell ref="A241:C241"/>
    <mergeCell ref="D241:E241"/>
    <mergeCell ref="K241:L241"/>
    <mergeCell ref="M241:N241"/>
    <mergeCell ref="A242:C242"/>
    <mergeCell ref="D242:E242"/>
    <mergeCell ref="K242:L242"/>
    <mergeCell ref="M242:N242"/>
    <mergeCell ref="K243:L243"/>
    <mergeCell ref="M243:N243"/>
    <mergeCell ref="K244:L244"/>
    <mergeCell ref="M244:N244"/>
    <mergeCell ref="M245:N245"/>
    <mergeCell ref="G241:J241"/>
    <mergeCell ref="G242:J242"/>
    <mergeCell ref="G243:J243"/>
    <mergeCell ref="G244:J244"/>
    <mergeCell ref="G245:J245"/>
    <mergeCell ref="K254:L254"/>
    <mergeCell ref="K255:L255"/>
    <mergeCell ref="M255:N255"/>
    <mergeCell ref="K245:L245"/>
    <mergeCell ref="K246:L246"/>
    <mergeCell ref="K247:L247"/>
    <mergeCell ref="K248:L248"/>
    <mergeCell ref="K249:L249"/>
    <mergeCell ref="K250:L250"/>
    <mergeCell ref="K251:L251"/>
    <mergeCell ref="G248:J248"/>
    <mergeCell ref="G249:J249"/>
    <mergeCell ref="G250:J250"/>
    <mergeCell ref="G251:J251"/>
    <mergeCell ref="G252:J252"/>
    <mergeCell ref="G253:J253"/>
    <mergeCell ref="G254:J254"/>
    <mergeCell ref="G255:J255"/>
    <mergeCell ref="M254:N254"/>
    <mergeCell ref="M246:N246"/>
    <mergeCell ref="M247:N247"/>
    <mergeCell ref="M248:N248"/>
    <mergeCell ref="M249:N249"/>
    <mergeCell ref="M250:N250"/>
    <mergeCell ref="M251:N251"/>
    <mergeCell ref="M252:N252"/>
    <mergeCell ref="G246:J246"/>
    <mergeCell ref="G247:J247"/>
    <mergeCell ref="M253:N253"/>
    <mergeCell ref="K253:L253"/>
    <mergeCell ref="G256:J256"/>
    <mergeCell ref="K256:L256"/>
    <mergeCell ref="M256:N256"/>
    <mergeCell ref="G257:J257"/>
    <mergeCell ref="K257:L257"/>
    <mergeCell ref="M257:N257"/>
    <mergeCell ref="K260:L260"/>
    <mergeCell ref="M260:N260"/>
    <mergeCell ref="G258:J258"/>
    <mergeCell ref="K258:L258"/>
    <mergeCell ref="M258:N258"/>
    <mergeCell ref="G259:J259"/>
    <mergeCell ref="K259:L259"/>
    <mergeCell ref="M259:N259"/>
    <mergeCell ref="G260:J260"/>
    <mergeCell ref="K263:L263"/>
    <mergeCell ref="M263:N263"/>
    <mergeCell ref="G261:J261"/>
    <mergeCell ref="K261:L261"/>
    <mergeCell ref="M261:N261"/>
    <mergeCell ref="G262:J262"/>
    <mergeCell ref="K262:L262"/>
    <mergeCell ref="M262:N262"/>
    <mergeCell ref="G263:J263"/>
    <mergeCell ref="K266:L266"/>
    <mergeCell ref="M266:N266"/>
    <mergeCell ref="G264:J264"/>
    <mergeCell ref="K264:L264"/>
    <mergeCell ref="M264:N264"/>
    <mergeCell ref="G265:J265"/>
    <mergeCell ref="K265:L265"/>
    <mergeCell ref="M265:N265"/>
    <mergeCell ref="G266:J266"/>
    <mergeCell ref="A265:C265"/>
    <mergeCell ref="D265:E265"/>
    <mergeCell ref="A266:C266"/>
    <mergeCell ref="D266:E266"/>
    <mergeCell ref="A267:C267"/>
    <mergeCell ref="D267:E267"/>
    <mergeCell ref="D268:E268"/>
    <mergeCell ref="A268:C268"/>
    <mergeCell ref="A264:C264"/>
    <mergeCell ref="D264:E264"/>
    <mergeCell ref="A269:C269"/>
    <mergeCell ref="D269:E269"/>
    <mergeCell ref="A270:C270"/>
    <mergeCell ref="D270:E270"/>
    <mergeCell ref="A271:C271"/>
    <mergeCell ref="D271:E271"/>
    <mergeCell ref="K278:L278"/>
    <mergeCell ref="M278:N278"/>
    <mergeCell ref="G276:J276"/>
    <mergeCell ref="K276:L276"/>
    <mergeCell ref="M276:N276"/>
    <mergeCell ref="G277:J277"/>
    <mergeCell ref="K277:L277"/>
    <mergeCell ref="M277:N277"/>
    <mergeCell ref="G278:J278"/>
    <mergeCell ref="K281:L281"/>
    <mergeCell ref="M281:N281"/>
    <mergeCell ref="G279:J279"/>
    <mergeCell ref="K279:L279"/>
    <mergeCell ref="M279:N279"/>
    <mergeCell ref="G280:J280"/>
    <mergeCell ref="K280:L280"/>
    <mergeCell ref="M280:N280"/>
    <mergeCell ref="G281:J281"/>
    <mergeCell ref="G269:J269"/>
    <mergeCell ref="K272:L272"/>
    <mergeCell ref="M272:N272"/>
    <mergeCell ref="G270:J270"/>
    <mergeCell ref="K270:L270"/>
    <mergeCell ref="M270:N270"/>
    <mergeCell ref="G271:J271"/>
    <mergeCell ref="K271:L271"/>
    <mergeCell ref="K284:L284"/>
    <mergeCell ref="M284:N284"/>
    <mergeCell ref="G282:J282"/>
    <mergeCell ref="K282:L282"/>
    <mergeCell ref="M282:N282"/>
    <mergeCell ref="G283:J283"/>
    <mergeCell ref="K283:L283"/>
    <mergeCell ref="M283:N283"/>
    <mergeCell ref="G284:J284"/>
    <mergeCell ref="K287:L287"/>
    <mergeCell ref="M287:N287"/>
    <mergeCell ref="G285:J285"/>
    <mergeCell ref="K285:L285"/>
    <mergeCell ref="M285:N285"/>
    <mergeCell ref="G286:J286"/>
    <mergeCell ref="K286:L286"/>
    <mergeCell ref="M286:N286"/>
    <mergeCell ref="G287:J287"/>
    <mergeCell ref="K290:L290"/>
    <mergeCell ref="M290:N290"/>
    <mergeCell ref="G288:J288"/>
    <mergeCell ref="K288:L288"/>
    <mergeCell ref="M288:N288"/>
    <mergeCell ref="G289:J289"/>
    <mergeCell ref="K289:L289"/>
    <mergeCell ref="M289:N289"/>
    <mergeCell ref="G290:J290"/>
    <mergeCell ref="K293:L293"/>
    <mergeCell ref="M293:N293"/>
    <mergeCell ref="G291:J291"/>
    <mergeCell ref="K291:L291"/>
    <mergeCell ref="M291:N291"/>
    <mergeCell ref="G292:J292"/>
    <mergeCell ref="K292:L292"/>
    <mergeCell ref="M292:N292"/>
    <mergeCell ref="G293:J293"/>
    <mergeCell ref="K296:L296"/>
    <mergeCell ref="M296:N296"/>
    <mergeCell ref="G294:J294"/>
    <mergeCell ref="K294:L294"/>
    <mergeCell ref="M294:N294"/>
    <mergeCell ref="G295:J295"/>
    <mergeCell ref="K295:L295"/>
    <mergeCell ref="M295:N295"/>
    <mergeCell ref="G296:J296"/>
    <mergeCell ref="K299:L299"/>
    <mergeCell ref="M299:N299"/>
    <mergeCell ref="G297:J297"/>
    <mergeCell ref="K297:L297"/>
    <mergeCell ref="M297:N297"/>
    <mergeCell ref="G298:J298"/>
    <mergeCell ref="K298:L298"/>
    <mergeCell ref="M298:N298"/>
    <mergeCell ref="G299:J299"/>
    <mergeCell ref="K302:L302"/>
    <mergeCell ref="M302:N302"/>
    <mergeCell ref="G300:J300"/>
    <mergeCell ref="K300:L300"/>
    <mergeCell ref="M300:N300"/>
    <mergeCell ref="G301:J301"/>
    <mergeCell ref="K301:L301"/>
    <mergeCell ref="M301:N301"/>
    <mergeCell ref="G302:J302"/>
    <mergeCell ref="K305:L305"/>
    <mergeCell ref="M305:N305"/>
    <mergeCell ref="G303:J303"/>
    <mergeCell ref="K303:L303"/>
    <mergeCell ref="M303:N303"/>
    <mergeCell ref="G304:J304"/>
    <mergeCell ref="K304:L304"/>
    <mergeCell ref="M304:N304"/>
    <mergeCell ref="G305:J305"/>
    <mergeCell ref="K308:L308"/>
    <mergeCell ref="M308:N308"/>
    <mergeCell ref="G306:J306"/>
    <mergeCell ref="K306:L306"/>
    <mergeCell ref="M306:N306"/>
    <mergeCell ref="G307:J307"/>
    <mergeCell ref="K307:L307"/>
    <mergeCell ref="M307:N307"/>
    <mergeCell ref="G308:J308"/>
    <mergeCell ref="K311:L311"/>
    <mergeCell ref="M311:N311"/>
    <mergeCell ref="G309:J309"/>
    <mergeCell ref="K309:L309"/>
    <mergeCell ref="M309:N309"/>
    <mergeCell ref="G310:J310"/>
    <mergeCell ref="K310:L310"/>
    <mergeCell ref="M310:N310"/>
    <mergeCell ref="G311:J311"/>
    <mergeCell ref="K314:L314"/>
    <mergeCell ref="M314:N314"/>
    <mergeCell ref="G312:J312"/>
    <mergeCell ref="K312:L312"/>
    <mergeCell ref="M312:N312"/>
    <mergeCell ref="G313:J313"/>
    <mergeCell ref="K313:L313"/>
    <mergeCell ref="M313:N313"/>
    <mergeCell ref="G314:J314"/>
    <mergeCell ref="K317:L317"/>
    <mergeCell ref="M317:N317"/>
    <mergeCell ref="G315:J315"/>
    <mergeCell ref="K315:L315"/>
    <mergeCell ref="M315:N315"/>
    <mergeCell ref="G316:J316"/>
    <mergeCell ref="K316:L316"/>
    <mergeCell ref="M316:N316"/>
    <mergeCell ref="G317:J317"/>
    <mergeCell ref="K320:L320"/>
    <mergeCell ref="M320:N320"/>
    <mergeCell ref="G318:J318"/>
    <mergeCell ref="K318:L318"/>
    <mergeCell ref="M318:N318"/>
    <mergeCell ref="G319:J319"/>
    <mergeCell ref="K319:L319"/>
    <mergeCell ref="M319:N319"/>
    <mergeCell ref="G320:J320"/>
    <mergeCell ref="A272:C272"/>
    <mergeCell ref="D272:E272"/>
    <mergeCell ref="A273:C273"/>
    <mergeCell ref="D273:E273"/>
    <mergeCell ref="A274:C274"/>
    <mergeCell ref="D274:E274"/>
    <mergeCell ref="D275:E275"/>
    <mergeCell ref="A275:C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D282:E282"/>
    <mergeCell ref="A282:C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D289:E289"/>
    <mergeCell ref="A289:C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D296:E296"/>
    <mergeCell ref="A296:C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D303:E303"/>
    <mergeCell ref="A303:C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514:C514"/>
    <mergeCell ref="D514:E514"/>
    <mergeCell ref="A515:C515"/>
    <mergeCell ref="D515:E515"/>
    <mergeCell ref="A516:C516"/>
    <mergeCell ref="D516:E516"/>
    <mergeCell ref="D310:E310"/>
    <mergeCell ref="A310:C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D317:E317"/>
    <mergeCell ref="A317:C317"/>
    <mergeCell ref="A318:C318"/>
    <mergeCell ref="D318:E318"/>
    <mergeCell ref="A466:C466"/>
    <mergeCell ref="D466:E466"/>
    <mergeCell ref="A467:C467"/>
    <mergeCell ref="D467:E467"/>
    <mergeCell ref="D457:E457"/>
    <mergeCell ref="A457:C457"/>
    <mergeCell ref="A458:C458"/>
    <mergeCell ref="D458:E458"/>
    <mergeCell ref="A530:C530"/>
    <mergeCell ref="D530:E530"/>
    <mergeCell ref="A531:C531"/>
    <mergeCell ref="D531:E531"/>
    <mergeCell ref="A532:C532"/>
    <mergeCell ref="D532:E532"/>
    <mergeCell ref="A319:C319"/>
    <mergeCell ref="D319:E319"/>
    <mergeCell ref="A320:C320"/>
    <mergeCell ref="D320:E320"/>
    <mergeCell ref="A517:C517"/>
    <mergeCell ref="D517:E517"/>
    <mergeCell ref="A518:C518"/>
    <mergeCell ref="D518:E518"/>
    <mergeCell ref="A519:C519"/>
    <mergeCell ref="D519:E519"/>
    <mergeCell ref="D520:E520"/>
    <mergeCell ref="A520:C520"/>
    <mergeCell ref="A521:C521"/>
    <mergeCell ref="D521:E521"/>
    <mergeCell ref="A522:C522"/>
    <mergeCell ref="D522:E522"/>
    <mergeCell ref="A523:C523"/>
    <mergeCell ref="D523:E523"/>
    <mergeCell ref="A510:C510"/>
    <mergeCell ref="D510:E510"/>
    <mergeCell ref="A511:C511"/>
    <mergeCell ref="D511:E511"/>
    <mergeCell ref="A512:C512"/>
    <mergeCell ref="D512:E512"/>
    <mergeCell ref="D513:E513"/>
    <mergeCell ref="A513:C513"/>
    <mergeCell ref="A535:C535"/>
    <mergeCell ref="D535:E535"/>
    <mergeCell ref="A536:C536"/>
    <mergeCell ref="D536:E536"/>
    <mergeCell ref="A537:C537"/>
    <mergeCell ref="D537:E537"/>
    <mergeCell ref="A243:C243"/>
    <mergeCell ref="D243:E243"/>
    <mergeCell ref="A244:C244"/>
    <mergeCell ref="D244:E244"/>
    <mergeCell ref="A245:C245"/>
    <mergeCell ref="D245:E245"/>
    <mergeCell ref="D246:E246"/>
    <mergeCell ref="A246:C246"/>
    <mergeCell ref="A247:C247"/>
    <mergeCell ref="D247:E247"/>
    <mergeCell ref="A248:C248"/>
    <mergeCell ref="D248:E248"/>
    <mergeCell ref="A249:C249"/>
    <mergeCell ref="D249:E249"/>
    <mergeCell ref="A251:C251"/>
    <mergeCell ref="D251:E251"/>
    <mergeCell ref="A252:C252"/>
    <mergeCell ref="D252:E252"/>
    <mergeCell ref="A253:C253"/>
    <mergeCell ref="D253:E253"/>
    <mergeCell ref="D254:E254"/>
    <mergeCell ref="A254:C254"/>
    <mergeCell ref="A524:C524"/>
    <mergeCell ref="D524:E524"/>
    <mergeCell ref="A525:C525"/>
    <mergeCell ref="D525:E525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D261:E261"/>
    <mergeCell ref="A261:C261"/>
    <mergeCell ref="A262:C262"/>
    <mergeCell ref="D262:E262"/>
    <mergeCell ref="A263:C263"/>
    <mergeCell ref="D263:E263"/>
    <mergeCell ref="A541:C541"/>
    <mergeCell ref="A542:C542"/>
    <mergeCell ref="D542:E542"/>
    <mergeCell ref="A538:C538"/>
    <mergeCell ref="D538:E538"/>
    <mergeCell ref="A539:C539"/>
    <mergeCell ref="D539:E539"/>
    <mergeCell ref="A540:C540"/>
    <mergeCell ref="D540:E540"/>
    <mergeCell ref="D541:E541"/>
    <mergeCell ref="K540:L540"/>
    <mergeCell ref="M540:N540"/>
    <mergeCell ref="G538:J538"/>
    <mergeCell ref="K538:L538"/>
    <mergeCell ref="M538:N538"/>
    <mergeCell ref="G539:J539"/>
    <mergeCell ref="K539:L539"/>
    <mergeCell ref="M539:N539"/>
    <mergeCell ref="G540:J540"/>
    <mergeCell ref="G541:J541"/>
    <mergeCell ref="K541:L541"/>
    <mergeCell ref="M541:N541"/>
    <mergeCell ref="G542:J542"/>
    <mergeCell ref="K542:L542"/>
    <mergeCell ref="M542:N542"/>
    <mergeCell ref="D482:E482"/>
    <mergeCell ref="A483:C483"/>
    <mergeCell ref="K531:L531"/>
    <mergeCell ref="M531:N531"/>
    <mergeCell ref="G529:J529"/>
    <mergeCell ref="K529:L529"/>
    <mergeCell ref="M529:N529"/>
    <mergeCell ref="G530:J530"/>
    <mergeCell ref="K530:L530"/>
    <mergeCell ref="M530:N530"/>
    <mergeCell ref="G531:J531"/>
    <mergeCell ref="K534:L534"/>
    <mergeCell ref="M534:N534"/>
    <mergeCell ref="G532:J532"/>
    <mergeCell ref="K532:L532"/>
    <mergeCell ref="M532:N532"/>
    <mergeCell ref="G533:J533"/>
    <mergeCell ref="K533:L533"/>
    <mergeCell ref="M533:N533"/>
    <mergeCell ref="G534:J534"/>
    <mergeCell ref="A533:C533"/>
    <mergeCell ref="D533:E533"/>
    <mergeCell ref="D534:E534"/>
    <mergeCell ref="A534:C534"/>
    <mergeCell ref="A526:C526"/>
    <mergeCell ref="D526:E526"/>
    <mergeCell ref="D527:E527"/>
    <mergeCell ref="A527:C527"/>
    <mergeCell ref="A528:C528"/>
    <mergeCell ref="D528:E528"/>
    <mergeCell ref="A529:C529"/>
    <mergeCell ref="D529:E529"/>
    <mergeCell ref="A491:C491"/>
    <mergeCell ref="D491:E491"/>
    <mergeCell ref="A543:N543"/>
    <mergeCell ref="A468:C468"/>
    <mergeCell ref="D468:E468"/>
    <mergeCell ref="A469:C469"/>
    <mergeCell ref="D469:E469"/>
    <mergeCell ref="A470:C470"/>
    <mergeCell ref="D470:E470"/>
    <mergeCell ref="D471:E471"/>
    <mergeCell ref="A471:C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D478:E478"/>
    <mergeCell ref="A478:C478"/>
    <mergeCell ref="A479:C479"/>
    <mergeCell ref="D479:E479"/>
    <mergeCell ref="A480:C480"/>
    <mergeCell ref="D480:E480"/>
    <mergeCell ref="A481:C481"/>
    <mergeCell ref="D481:E481"/>
    <mergeCell ref="A482:C482"/>
    <mergeCell ref="A503:C503"/>
    <mergeCell ref="D503:E503"/>
    <mergeCell ref="A504:C504"/>
    <mergeCell ref="D504:E504"/>
    <mergeCell ref="A505:C505"/>
    <mergeCell ref="D505:E505"/>
    <mergeCell ref="D506:E506"/>
    <mergeCell ref="A506:C506"/>
    <mergeCell ref="A507:C507"/>
    <mergeCell ref="D507:E507"/>
    <mergeCell ref="A508:C508"/>
    <mergeCell ref="D508:E508"/>
    <mergeCell ref="A509:C509"/>
    <mergeCell ref="D509:E509"/>
    <mergeCell ref="D492:E492"/>
    <mergeCell ref="A492:C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D499:E499"/>
    <mergeCell ref="A499:C499"/>
    <mergeCell ref="A500:C500"/>
    <mergeCell ref="D500:E500"/>
    <mergeCell ref="M191:N191"/>
    <mergeCell ref="G189:J189"/>
    <mergeCell ref="K189:L189"/>
    <mergeCell ref="M189:N189"/>
    <mergeCell ref="G190:J190"/>
    <mergeCell ref="K190:L190"/>
    <mergeCell ref="M190:N190"/>
    <mergeCell ref="G191:J191"/>
    <mergeCell ref="K164:L164"/>
    <mergeCell ref="M164:N164"/>
    <mergeCell ref="G162:J162"/>
    <mergeCell ref="K162:L162"/>
    <mergeCell ref="M162:N162"/>
    <mergeCell ref="A501:C501"/>
    <mergeCell ref="D501:E501"/>
    <mergeCell ref="A502:C502"/>
    <mergeCell ref="D502:E502"/>
    <mergeCell ref="D483:E483"/>
    <mergeCell ref="A484:C484"/>
    <mergeCell ref="D484:E484"/>
    <mergeCell ref="D485:E485"/>
    <mergeCell ref="A485:C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G78:J78"/>
    <mergeCell ref="K78:L78"/>
    <mergeCell ref="M78:N78"/>
    <mergeCell ref="G79:J79"/>
    <mergeCell ref="K82:L82"/>
    <mergeCell ref="M82:N82"/>
    <mergeCell ref="G80:J80"/>
    <mergeCell ref="K80:L80"/>
    <mergeCell ref="M80:N80"/>
    <mergeCell ref="G81:J81"/>
    <mergeCell ref="K81:L81"/>
    <mergeCell ref="M81:N81"/>
    <mergeCell ref="G82:J82"/>
    <mergeCell ref="K537:L537"/>
    <mergeCell ref="M537:N537"/>
    <mergeCell ref="G535:J535"/>
    <mergeCell ref="K535:L535"/>
    <mergeCell ref="M535:N535"/>
    <mergeCell ref="G536:J536"/>
    <mergeCell ref="K536:L536"/>
    <mergeCell ref="M536:N536"/>
    <mergeCell ref="G537:J537"/>
    <mergeCell ref="K157:L157"/>
    <mergeCell ref="M157:N157"/>
    <mergeCell ref="G155:J155"/>
    <mergeCell ref="K155:L155"/>
    <mergeCell ref="M155:N155"/>
    <mergeCell ref="G156:J156"/>
    <mergeCell ref="K156:L156"/>
    <mergeCell ref="M156:N156"/>
    <mergeCell ref="G157:J157"/>
    <mergeCell ref="K191:L191"/>
    <mergeCell ref="G158:J158"/>
    <mergeCell ref="K158:L158"/>
    <mergeCell ref="M158:N158"/>
    <mergeCell ref="K136:L136"/>
    <mergeCell ref="M136:N136"/>
    <mergeCell ref="G134:J134"/>
    <mergeCell ref="K134:L134"/>
    <mergeCell ref="M134:N134"/>
    <mergeCell ref="G135:J135"/>
    <mergeCell ref="K135:L135"/>
    <mergeCell ref="M135:N135"/>
    <mergeCell ref="G136:J136"/>
    <mergeCell ref="K139:L139"/>
    <mergeCell ref="M139:N139"/>
    <mergeCell ref="G137:J137"/>
    <mergeCell ref="K137:L137"/>
    <mergeCell ref="M137:N137"/>
    <mergeCell ref="G138:J138"/>
    <mergeCell ref="K138:L138"/>
    <mergeCell ref="M138:N138"/>
    <mergeCell ref="G139:J139"/>
    <mergeCell ref="K142:L142"/>
    <mergeCell ref="M142:N142"/>
    <mergeCell ref="G153:J153"/>
    <mergeCell ref="K153:L153"/>
    <mergeCell ref="M153:N153"/>
    <mergeCell ref="G154:J154"/>
    <mergeCell ref="G140:J140"/>
    <mergeCell ref="K140:L140"/>
    <mergeCell ref="M140:N140"/>
    <mergeCell ref="G141:J141"/>
    <mergeCell ref="K141:L141"/>
    <mergeCell ref="M141:N141"/>
    <mergeCell ref="G142:J142"/>
    <mergeCell ref="K145:L145"/>
    <mergeCell ref="M145:N145"/>
    <mergeCell ref="G143:J143"/>
    <mergeCell ref="K143:L143"/>
    <mergeCell ref="M143:N143"/>
    <mergeCell ref="G144:J144"/>
    <mergeCell ref="K144:L144"/>
    <mergeCell ref="M144:N144"/>
    <mergeCell ref="G145:J145"/>
    <mergeCell ref="K148:L148"/>
    <mergeCell ref="M148:N148"/>
    <mergeCell ref="G146:J146"/>
    <mergeCell ref="K146:L146"/>
    <mergeCell ref="M146:N146"/>
    <mergeCell ref="G147:J147"/>
    <mergeCell ref="K147:L147"/>
    <mergeCell ref="M147:N147"/>
    <mergeCell ref="G148:J148"/>
    <mergeCell ref="K133:L133"/>
    <mergeCell ref="M133:N133"/>
    <mergeCell ref="G131:J131"/>
    <mergeCell ref="K131:L131"/>
    <mergeCell ref="M131:N131"/>
    <mergeCell ref="G132:J132"/>
    <mergeCell ref="K132:L132"/>
    <mergeCell ref="M132:N132"/>
    <mergeCell ref="G133:J133"/>
    <mergeCell ref="K161:L161"/>
    <mergeCell ref="M161:N161"/>
    <mergeCell ref="G159:J159"/>
    <mergeCell ref="K159:L159"/>
    <mergeCell ref="M159:N159"/>
    <mergeCell ref="G160:J160"/>
    <mergeCell ref="K160:L160"/>
    <mergeCell ref="M160:N160"/>
    <mergeCell ref="G161:J161"/>
    <mergeCell ref="K151:L151"/>
    <mergeCell ref="M151:N151"/>
    <mergeCell ref="G149:J149"/>
    <mergeCell ref="K149:L149"/>
    <mergeCell ref="M149:N149"/>
    <mergeCell ref="G150:J150"/>
    <mergeCell ref="K150:L150"/>
    <mergeCell ref="M150:N150"/>
    <mergeCell ref="G151:J151"/>
    <mergeCell ref="K154:L154"/>
    <mergeCell ref="M154:N154"/>
    <mergeCell ref="G152:J152"/>
    <mergeCell ref="K152:L152"/>
    <mergeCell ref="M152:N152"/>
    <mergeCell ref="G163:J163"/>
    <mergeCell ref="K163:L163"/>
    <mergeCell ref="M163:N163"/>
    <mergeCell ref="G164:J164"/>
    <mergeCell ref="G192:J192"/>
    <mergeCell ref="K192:L192"/>
    <mergeCell ref="M192:N192"/>
    <mergeCell ref="K170:L170"/>
    <mergeCell ref="M170:N170"/>
    <mergeCell ref="G168:J168"/>
    <mergeCell ref="K168:L168"/>
    <mergeCell ref="M168:N168"/>
    <mergeCell ref="G169:J169"/>
    <mergeCell ref="K169:L169"/>
    <mergeCell ref="M169:N169"/>
    <mergeCell ref="G170:J170"/>
    <mergeCell ref="K173:L173"/>
    <mergeCell ref="M173:N173"/>
    <mergeCell ref="G171:J171"/>
    <mergeCell ref="K171:L171"/>
    <mergeCell ref="M171:N171"/>
    <mergeCell ref="G172:J172"/>
    <mergeCell ref="K172:L172"/>
    <mergeCell ref="M172:N172"/>
    <mergeCell ref="G173:J173"/>
    <mergeCell ref="K176:L176"/>
    <mergeCell ref="M176:N176"/>
    <mergeCell ref="G174:J174"/>
    <mergeCell ref="K174:L174"/>
    <mergeCell ref="M174:N174"/>
    <mergeCell ref="G175:J175"/>
    <mergeCell ref="K175:L175"/>
    <mergeCell ref="M175:N175"/>
    <mergeCell ref="G176:J176"/>
    <mergeCell ref="K179:L179"/>
    <mergeCell ref="M179:N179"/>
    <mergeCell ref="G177:J177"/>
    <mergeCell ref="K177:L177"/>
    <mergeCell ref="M177:N177"/>
    <mergeCell ref="G178:J178"/>
    <mergeCell ref="K178:L178"/>
    <mergeCell ref="M178:N178"/>
    <mergeCell ref="G179:J179"/>
    <mergeCell ref="K182:L182"/>
    <mergeCell ref="M182:N182"/>
    <mergeCell ref="G180:J180"/>
    <mergeCell ref="K180:L180"/>
    <mergeCell ref="M180:N180"/>
    <mergeCell ref="G181:J181"/>
    <mergeCell ref="K181:L181"/>
    <mergeCell ref="M181:N181"/>
    <mergeCell ref="G182:J182"/>
    <mergeCell ref="K185:L185"/>
    <mergeCell ref="M185:N185"/>
    <mergeCell ref="G183:J183"/>
    <mergeCell ref="K183:L183"/>
    <mergeCell ref="M183:N183"/>
    <mergeCell ref="G184:J184"/>
    <mergeCell ref="K184:L184"/>
    <mergeCell ref="M184:N184"/>
    <mergeCell ref="G185:J185"/>
    <mergeCell ref="K188:L188"/>
    <mergeCell ref="M188:N188"/>
    <mergeCell ref="G186:J186"/>
    <mergeCell ref="K186:L186"/>
    <mergeCell ref="M186:N186"/>
    <mergeCell ref="G187:J187"/>
    <mergeCell ref="K187:L187"/>
    <mergeCell ref="M187:N187"/>
    <mergeCell ref="G188:J188"/>
    <mergeCell ref="G205:J205"/>
    <mergeCell ref="K205:L205"/>
    <mergeCell ref="M205:N205"/>
    <mergeCell ref="K115:L115"/>
    <mergeCell ref="M115:N115"/>
    <mergeCell ref="G113:J113"/>
    <mergeCell ref="K113:L113"/>
    <mergeCell ref="M113:N113"/>
    <mergeCell ref="G114:J114"/>
    <mergeCell ref="K114:L114"/>
    <mergeCell ref="M114:N114"/>
    <mergeCell ref="G115:J115"/>
    <mergeCell ref="K118:L118"/>
    <mergeCell ref="M118:N118"/>
    <mergeCell ref="G116:J116"/>
    <mergeCell ref="K116:L116"/>
    <mergeCell ref="M116:N116"/>
    <mergeCell ref="G117:J117"/>
    <mergeCell ref="K117:L117"/>
    <mergeCell ref="M117:N117"/>
    <mergeCell ref="G118:J118"/>
    <mergeCell ref="K121:L121"/>
    <mergeCell ref="M121:N121"/>
    <mergeCell ref="K167:L167"/>
    <mergeCell ref="M167:N167"/>
    <mergeCell ref="G165:J165"/>
    <mergeCell ref="K165:L165"/>
    <mergeCell ref="M165:N165"/>
    <mergeCell ref="G166:J166"/>
    <mergeCell ref="K166:L166"/>
    <mergeCell ref="M166:N166"/>
    <mergeCell ref="G167:J167"/>
    <mergeCell ref="M122:N122"/>
    <mergeCell ref="G123:J123"/>
    <mergeCell ref="K123:L123"/>
    <mergeCell ref="M123:N123"/>
    <mergeCell ref="G124:J124"/>
    <mergeCell ref="K127:L127"/>
    <mergeCell ref="M127:N127"/>
    <mergeCell ref="G125:J125"/>
    <mergeCell ref="K125:L125"/>
    <mergeCell ref="M125:N125"/>
    <mergeCell ref="G126:J126"/>
    <mergeCell ref="K126:L126"/>
    <mergeCell ref="M126:N126"/>
    <mergeCell ref="G127:J127"/>
    <mergeCell ref="K198:L198"/>
    <mergeCell ref="M198:N198"/>
    <mergeCell ref="G196:J196"/>
    <mergeCell ref="K196:L196"/>
    <mergeCell ref="M196:N196"/>
    <mergeCell ref="G197:J197"/>
    <mergeCell ref="K197:L197"/>
    <mergeCell ref="M197:N197"/>
    <mergeCell ref="G198:J198"/>
    <mergeCell ref="K195:L195"/>
    <mergeCell ref="M195:N195"/>
    <mergeCell ref="G193:J193"/>
    <mergeCell ref="K193:L193"/>
    <mergeCell ref="M193:N193"/>
    <mergeCell ref="G194:J194"/>
    <mergeCell ref="K194:L194"/>
    <mergeCell ref="M194:N194"/>
    <mergeCell ref="G195:J195"/>
    <mergeCell ref="A35:C35"/>
    <mergeCell ref="D35:E35"/>
    <mergeCell ref="G35:J35"/>
    <mergeCell ref="K130:L130"/>
    <mergeCell ref="M130:N130"/>
    <mergeCell ref="G128:J128"/>
    <mergeCell ref="K128:L128"/>
    <mergeCell ref="M128:N128"/>
    <mergeCell ref="G129:J129"/>
    <mergeCell ref="K129:L129"/>
    <mergeCell ref="M129:N129"/>
    <mergeCell ref="G130:J130"/>
    <mergeCell ref="K201:L201"/>
    <mergeCell ref="M201:N201"/>
    <mergeCell ref="G199:J199"/>
    <mergeCell ref="K199:L199"/>
    <mergeCell ref="M199:N199"/>
    <mergeCell ref="G200:J200"/>
    <mergeCell ref="K200:L200"/>
    <mergeCell ref="M200:N200"/>
    <mergeCell ref="G201:J201"/>
    <mergeCell ref="G119:J119"/>
    <mergeCell ref="K119:L119"/>
    <mergeCell ref="M119:N119"/>
    <mergeCell ref="G120:J120"/>
    <mergeCell ref="K120:L120"/>
    <mergeCell ref="M120:N120"/>
    <mergeCell ref="G121:J121"/>
    <mergeCell ref="K124:L124"/>
    <mergeCell ref="M124:N124"/>
    <mergeCell ref="G122:J122"/>
    <mergeCell ref="K122:L122"/>
    <mergeCell ref="A30:C30"/>
    <mergeCell ref="D30:E30"/>
    <mergeCell ref="G30:J30"/>
    <mergeCell ref="K30:L30"/>
    <mergeCell ref="M30:N30"/>
    <mergeCell ref="D31:E31"/>
    <mergeCell ref="M31:N31"/>
    <mergeCell ref="G33:J33"/>
    <mergeCell ref="G34:J34"/>
    <mergeCell ref="K34:L34"/>
    <mergeCell ref="M34:N34"/>
    <mergeCell ref="G31:J31"/>
    <mergeCell ref="K31:L31"/>
    <mergeCell ref="G32:J32"/>
    <mergeCell ref="K32:L32"/>
    <mergeCell ref="M32:N32"/>
    <mergeCell ref="K33:L33"/>
    <mergeCell ref="M33:N33"/>
    <mergeCell ref="K35:L35"/>
    <mergeCell ref="M35:N35"/>
    <mergeCell ref="A31:C31"/>
    <mergeCell ref="A32:C32"/>
    <mergeCell ref="D32:E32"/>
    <mergeCell ref="A33:C33"/>
    <mergeCell ref="D33:E33"/>
    <mergeCell ref="A34:C34"/>
    <mergeCell ref="D34:E34"/>
    <mergeCell ref="A36:C36"/>
    <mergeCell ref="D36:E36"/>
    <mergeCell ref="G36:J36"/>
    <mergeCell ref="K36:L36"/>
    <mergeCell ref="M36:N36"/>
    <mergeCell ref="D37:E37"/>
    <mergeCell ref="M37:N37"/>
    <mergeCell ref="A41:C41"/>
    <mergeCell ref="D41:E41"/>
    <mergeCell ref="G41:J41"/>
    <mergeCell ref="K41:L41"/>
    <mergeCell ref="M41:N41"/>
    <mergeCell ref="G39:J39"/>
    <mergeCell ref="G40:J40"/>
    <mergeCell ref="K40:L40"/>
    <mergeCell ref="M40:N40"/>
    <mergeCell ref="G37:J37"/>
    <mergeCell ref="K37:L37"/>
    <mergeCell ref="G38:J38"/>
    <mergeCell ref="K38:L38"/>
    <mergeCell ref="M38:N38"/>
    <mergeCell ref="K39:L39"/>
    <mergeCell ref="M39:N39"/>
    <mergeCell ref="G14:J14"/>
    <mergeCell ref="K14:L14"/>
    <mergeCell ref="A13:C13"/>
    <mergeCell ref="D13:E13"/>
    <mergeCell ref="G13:J13"/>
    <mergeCell ref="K13:L13"/>
    <mergeCell ref="M13:N13"/>
    <mergeCell ref="D14:E14"/>
    <mergeCell ref="M14:N14"/>
    <mergeCell ref="K6:L6"/>
    <mergeCell ref="M6:N6"/>
    <mergeCell ref="K7:L7"/>
    <mergeCell ref="M7:N7"/>
    <mergeCell ref="K8:L8"/>
    <mergeCell ref="M8:N8"/>
    <mergeCell ref="K9:L9"/>
    <mergeCell ref="M9:N9"/>
    <mergeCell ref="A12:C12"/>
    <mergeCell ref="D12:E12"/>
    <mergeCell ref="G12:J12"/>
    <mergeCell ref="K12:L12"/>
    <mergeCell ref="M12:N12"/>
    <mergeCell ref="A1:C3"/>
    <mergeCell ref="D1:T1"/>
    <mergeCell ref="D2:T3"/>
    <mergeCell ref="A4:C4"/>
    <mergeCell ref="D4:T4"/>
    <mergeCell ref="A5:T5"/>
    <mergeCell ref="A6:C6"/>
    <mergeCell ref="G9:J9"/>
    <mergeCell ref="G10:J10"/>
    <mergeCell ref="K10:L10"/>
    <mergeCell ref="M10:N10"/>
    <mergeCell ref="G11:J11"/>
    <mergeCell ref="K11:L11"/>
    <mergeCell ref="M11:N11"/>
    <mergeCell ref="D6:E6"/>
    <mergeCell ref="G6:J6"/>
    <mergeCell ref="A7:C7"/>
    <mergeCell ref="D7:E7"/>
    <mergeCell ref="G7:J7"/>
    <mergeCell ref="D8:E8"/>
    <mergeCell ref="G8:J8"/>
    <mergeCell ref="A8:C8"/>
    <mergeCell ref="A9:C9"/>
    <mergeCell ref="D9:E9"/>
    <mergeCell ref="A10:C10"/>
    <mergeCell ref="D10:E10"/>
    <mergeCell ref="A11:C11"/>
    <mergeCell ref="D11:E11"/>
    <mergeCell ref="K16:L16"/>
    <mergeCell ref="M16:N16"/>
    <mergeCell ref="A17:C17"/>
    <mergeCell ref="D17:E17"/>
    <mergeCell ref="A18:C18"/>
    <mergeCell ref="D18:E18"/>
    <mergeCell ref="A19:C19"/>
    <mergeCell ref="D19:E19"/>
    <mergeCell ref="D20:E20"/>
    <mergeCell ref="A20:C20"/>
    <mergeCell ref="A21:C21"/>
    <mergeCell ref="D21:E21"/>
    <mergeCell ref="A22:C22"/>
    <mergeCell ref="D22:E22"/>
    <mergeCell ref="A23:C23"/>
    <mergeCell ref="D23:E23"/>
    <mergeCell ref="G26:J26"/>
    <mergeCell ref="K26:L26"/>
    <mergeCell ref="A25:C25"/>
    <mergeCell ref="D25:E25"/>
    <mergeCell ref="G25:J25"/>
    <mergeCell ref="K25:L25"/>
    <mergeCell ref="M25:N25"/>
    <mergeCell ref="D26:E26"/>
    <mergeCell ref="M26:N26"/>
    <mergeCell ref="G21:J21"/>
    <mergeCell ref="K21:L21"/>
    <mergeCell ref="M21:N21"/>
    <mergeCell ref="G22:J22"/>
    <mergeCell ref="K22:L22"/>
    <mergeCell ref="M22:N22"/>
    <mergeCell ref="G23:J23"/>
    <mergeCell ref="G27:J27"/>
    <mergeCell ref="G28:J28"/>
    <mergeCell ref="A26:C26"/>
    <mergeCell ref="A27:C27"/>
    <mergeCell ref="D27:E27"/>
    <mergeCell ref="K27:L27"/>
    <mergeCell ref="M27:N27"/>
    <mergeCell ref="A28:C28"/>
    <mergeCell ref="D28:E28"/>
    <mergeCell ref="A14:C14"/>
    <mergeCell ref="A15:C15"/>
    <mergeCell ref="D15:E15"/>
    <mergeCell ref="K15:L15"/>
    <mergeCell ref="M15:N15"/>
    <mergeCell ref="A16:C16"/>
    <mergeCell ref="D16:E16"/>
    <mergeCell ref="G15:J15"/>
    <mergeCell ref="G16:J16"/>
    <mergeCell ref="G17:J17"/>
    <mergeCell ref="K17:L17"/>
    <mergeCell ref="M17:N17"/>
    <mergeCell ref="K18:L18"/>
    <mergeCell ref="M18:N18"/>
    <mergeCell ref="G18:J18"/>
    <mergeCell ref="G19:J19"/>
    <mergeCell ref="K19:L19"/>
    <mergeCell ref="M19:N19"/>
    <mergeCell ref="G20:J20"/>
    <mergeCell ref="K20:L20"/>
    <mergeCell ref="M20:N20"/>
    <mergeCell ref="K23:L23"/>
    <mergeCell ref="M23:N23"/>
    <mergeCell ref="A24:C24"/>
    <mergeCell ref="D24:E24"/>
    <mergeCell ref="G24:J24"/>
    <mergeCell ref="K24:L24"/>
    <mergeCell ref="M24:N24"/>
    <mergeCell ref="K28:L28"/>
    <mergeCell ref="M28:N28"/>
    <mergeCell ref="A29:C29"/>
    <mergeCell ref="D29:E29"/>
    <mergeCell ref="G29:J29"/>
    <mergeCell ref="K29:L29"/>
    <mergeCell ref="M29:N29"/>
    <mergeCell ref="G49:J49"/>
    <mergeCell ref="K49:L49"/>
    <mergeCell ref="A48:C48"/>
    <mergeCell ref="D48:E48"/>
    <mergeCell ref="G48:J48"/>
    <mergeCell ref="K48:L48"/>
    <mergeCell ref="M48:N48"/>
    <mergeCell ref="D49:E49"/>
    <mergeCell ref="M49:N49"/>
    <mergeCell ref="K45:L45"/>
    <mergeCell ref="M45:N45"/>
    <mergeCell ref="A47:C47"/>
    <mergeCell ref="D47:E47"/>
    <mergeCell ref="G47:J47"/>
    <mergeCell ref="K47:L47"/>
    <mergeCell ref="M47:N47"/>
    <mergeCell ref="A43:C43"/>
    <mergeCell ref="A44:C44"/>
    <mergeCell ref="D44:E44"/>
    <mergeCell ref="A45:C45"/>
    <mergeCell ref="G50:J50"/>
    <mergeCell ref="G51:J51"/>
    <mergeCell ref="A49:C49"/>
    <mergeCell ref="A50:C50"/>
    <mergeCell ref="D50:E50"/>
    <mergeCell ref="K50:L50"/>
    <mergeCell ref="M50:N50"/>
    <mergeCell ref="A51:C51"/>
    <mergeCell ref="D51:E51"/>
    <mergeCell ref="A37:C37"/>
    <mergeCell ref="A38:C38"/>
    <mergeCell ref="D38:E38"/>
    <mergeCell ref="A39:C39"/>
    <mergeCell ref="D39:E39"/>
    <mergeCell ref="A40:C40"/>
    <mergeCell ref="D40:E40"/>
    <mergeCell ref="A42:C42"/>
    <mergeCell ref="D42:E42"/>
    <mergeCell ref="G42:J42"/>
    <mergeCell ref="K42:L42"/>
    <mergeCell ref="M42:N42"/>
    <mergeCell ref="D43:E43"/>
    <mergeCell ref="M43:N43"/>
    <mergeCell ref="G45:J45"/>
    <mergeCell ref="G46:J46"/>
    <mergeCell ref="K46:L46"/>
    <mergeCell ref="M46:N46"/>
    <mergeCell ref="G43:J43"/>
    <mergeCell ref="K43:L43"/>
    <mergeCell ref="G44:J44"/>
    <mergeCell ref="K44:L44"/>
    <mergeCell ref="M44:N44"/>
    <mergeCell ref="D45:E45"/>
    <mergeCell ref="A46:C46"/>
    <mergeCell ref="D46:E46"/>
    <mergeCell ref="K51:L51"/>
    <mergeCell ref="M51:N51"/>
    <mergeCell ref="A52:C52"/>
    <mergeCell ref="D52:E52"/>
    <mergeCell ref="G52:J52"/>
    <mergeCell ref="K52:L52"/>
    <mergeCell ref="M52:N52"/>
    <mergeCell ref="G62:J62"/>
    <mergeCell ref="G63:J63"/>
    <mergeCell ref="K63:L63"/>
    <mergeCell ref="M63:N63"/>
    <mergeCell ref="G60:J60"/>
    <mergeCell ref="K60:L60"/>
    <mergeCell ref="G61:J61"/>
    <mergeCell ref="K61:L61"/>
    <mergeCell ref="M61:N61"/>
    <mergeCell ref="K62:L62"/>
    <mergeCell ref="M62:N62"/>
    <mergeCell ref="A53:C53"/>
    <mergeCell ref="D53:E53"/>
    <mergeCell ref="G53:J53"/>
    <mergeCell ref="K53:L53"/>
    <mergeCell ref="M53:N53"/>
    <mergeCell ref="D54:E54"/>
    <mergeCell ref="M54:N54"/>
    <mergeCell ref="G56:J56"/>
    <mergeCell ref="G57:J57"/>
    <mergeCell ref="K57:L57"/>
    <mergeCell ref="M57:N57"/>
    <mergeCell ref="G54:J54"/>
    <mergeCell ref="K54:L54"/>
    <mergeCell ref="G55:J55"/>
    <mergeCell ref="K55:L55"/>
    <mergeCell ref="M55:N55"/>
    <mergeCell ref="K56:L56"/>
    <mergeCell ref="M56:N56"/>
    <mergeCell ref="A58:C58"/>
    <mergeCell ref="D58:E58"/>
    <mergeCell ref="G58:J58"/>
    <mergeCell ref="K58:L58"/>
    <mergeCell ref="M58:N58"/>
    <mergeCell ref="A54:C54"/>
    <mergeCell ref="A55:C55"/>
    <mergeCell ref="D55:E55"/>
    <mergeCell ref="A56:C56"/>
    <mergeCell ref="D56:E56"/>
    <mergeCell ref="A57:C57"/>
    <mergeCell ref="D57:E57"/>
    <mergeCell ref="A59:C59"/>
    <mergeCell ref="D59:E59"/>
    <mergeCell ref="G59:J59"/>
    <mergeCell ref="K59:L59"/>
    <mergeCell ref="M59:N59"/>
    <mergeCell ref="D60:E60"/>
    <mergeCell ref="M60:N60"/>
    <mergeCell ref="A64:C64"/>
    <mergeCell ref="D64:E64"/>
    <mergeCell ref="G64:J64"/>
    <mergeCell ref="K64:L64"/>
    <mergeCell ref="M64:N64"/>
    <mergeCell ref="K65:L65"/>
    <mergeCell ref="M65:N65"/>
    <mergeCell ref="G65:J65"/>
    <mergeCell ref="G66:J66"/>
    <mergeCell ref="K66:L66"/>
    <mergeCell ref="M66:N66"/>
    <mergeCell ref="A60:C60"/>
    <mergeCell ref="A61:C61"/>
    <mergeCell ref="D61:E61"/>
    <mergeCell ref="A62:C62"/>
    <mergeCell ref="D62:E62"/>
    <mergeCell ref="A63:C63"/>
    <mergeCell ref="D63:E63"/>
    <mergeCell ref="A65:C65"/>
    <mergeCell ref="D65:E65"/>
    <mergeCell ref="A66:C66"/>
    <mergeCell ref="D66:E66"/>
    <mergeCell ref="G67:J67"/>
    <mergeCell ref="K67:L67"/>
    <mergeCell ref="M67:N67"/>
    <mergeCell ref="K70:L70"/>
    <mergeCell ref="M70:N70"/>
    <mergeCell ref="G68:J68"/>
    <mergeCell ref="K68:L68"/>
    <mergeCell ref="M68:N68"/>
    <mergeCell ref="G69:J69"/>
    <mergeCell ref="K69:L69"/>
    <mergeCell ref="M69:N69"/>
    <mergeCell ref="G70:J70"/>
    <mergeCell ref="K73:L73"/>
    <mergeCell ref="M73:N73"/>
    <mergeCell ref="G71:J71"/>
    <mergeCell ref="K71:L71"/>
    <mergeCell ref="M71:N71"/>
    <mergeCell ref="G72:J72"/>
    <mergeCell ref="K72:L72"/>
    <mergeCell ref="M72:N72"/>
    <mergeCell ref="G73:J73"/>
    <mergeCell ref="K76:L76"/>
    <mergeCell ref="M76:N76"/>
    <mergeCell ref="G74:J74"/>
    <mergeCell ref="K74:L74"/>
    <mergeCell ref="M74:N74"/>
    <mergeCell ref="G75:J75"/>
    <mergeCell ref="K75:L75"/>
    <mergeCell ref="M75:N75"/>
    <mergeCell ref="G76:J76"/>
    <mergeCell ref="K88:L88"/>
    <mergeCell ref="M88:N88"/>
    <mergeCell ref="G86:J86"/>
    <mergeCell ref="K86:L86"/>
    <mergeCell ref="M86:N86"/>
    <mergeCell ref="G87:J87"/>
    <mergeCell ref="K87:L87"/>
    <mergeCell ref="M87:N87"/>
    <mergeCell ref="G88:J88"/>
    <mergeCell ref="K85:L85"/>
    <mergeCell ref="M85:N85"/>
    <mergeCell ref="G83:J83"/>
    <mergeCell ref="K83:L83"/>
    <mergeCell ref="M83:N83"/>
    <mergeCell ref="G84:J84"/>
    <mergeCell ref="K84:L84"/>
    <mergeCell ref="M84:N84"/>
    <mergeCell ref="G85:J85"/>
    <mergeCell ref="K79:L79"/>
    <mergeCell ref="M79:N79"/>
    <mergeCell ref="G77:J77"/>
    <mergeCell ref="K77:L77"/>
    <mergeCell ref="M77:N77"/>
    <mergeCell ref="K91:L91"/>
    <mergeCell ref="M91:N91"/>
    <mergeCell ref="G89:J89"/>
    <mergeCell ref="K89:L89"/>
    <mergeCell ref="M89:N89"/>
    <mergeCell ref="G90:J90"/>
    <mergeCell ref="K90:L90"/>
    <mergeCell ref="M90:N90"/>
    <mergeCell ref="G91:J91"/>
    <mergeCell ref="K94:L94"/>
    <mergeCell ref="M94:N94"/>
    <mergeCell ref="G92:J92"/>
    <mergeCell ref="K92:L92"/>
    <mergeCell ref="M92:N92"/>
    <mergeCell ref="G93:J93"/>
    <mergeCell ref="K93:L93"/>
    <mergeCell ref="M93:N93"/>
    <mergeCell ref="G94:J94"/>
    <mergeCell ref="K97:L97"/>
    <mergeCell ref="M97:N97"/>
    <mergeCell ref="G95:J95"/>
    <mergeCell ref="K95:L95"/>
    <mergeCell ref="M95:N95"/>
    <mergeCell ref="G96:J96"/>
    <mergeCell ref="K96:L96"/>
    <mergeCell ref="M96:N96"/>
    <mergeCell ref="G97:J97"/>
    <mergeCell ref="K100:L100"/>
    <mergeCell ref="M100:N100"/>
    <mergeCell ref="G98:J98"/>
    <mergeCell ref="K98:L98"/>
    <mergeCell ref="M98:N98"/>
    <mergeCell ref="G99:J99"/>
    <mergeCell ref="K99:L99"/>
    <mergeCell ref="M99:N99"/>
    <mergeCell ref="G100:J100"/>
    <mergeCell ref="K103:L103"/>
    <mergeCell ref="M103:N103"/>
    <mergeCell ref="G101:J101"/>
    <mergeCell ref="K101:L101"/>
    <mergeCell ref="M101:N101"/>
    <mergeCell ref="G102:J102"/>
    <mergeCell ref="K102:L102"/>
    <mergeCell ref="M102:N102"/>
    <mergeCell ref="G103:J103"/>
    <mergeCell ref="K106:L106"/>
    <mergeCell ref="M106:N106"/>
    <mergeCell ref="G104:J104"/>
    <mergeCell ref="K104:L104"/>
    <mergeCell ref="M104:N104"/>
    <mergeCell ref="G105:J105"/>
    <mergeCell ref="K105:L105"/>
    <mergeCell ref="M105:N105"/>
    <mergeCell ref="G106:J106"/>
    <mergeCell ref="K109:L109"/>
    <mergeCell ref="M109:N109"/>
    <mergeCell ref="G107:J107"/>
    <mergeCell ref="K107:L107"/>
    <mergeCell ref="M107:N107"/>
    <mergeCell ref="G108:J108"/>
    <mergeCell ref="K108:L108"/>
    <mergeCell ref="M108:N108"/>
    <mergeCell ref="G109:J109"/>
    <mergeCell ref="K112:L112"/>
    <mergeCell ref="M112:N112"/>
    <mergeCell ref="G110:J110"/>
    <mergeCell ref="K110:L110"/>
    <mergeCell ref="M110:N110"/>
    <mergeCell ref="G111:J111"/>
    <mergeCell ref="K111:L111"/>
    <mergeCell ref="M111:N111"/>
    <mergeCell ref="G112:J112"/>
    <mergeCell ref="A67:C67"/>
    <mergeCell ref="D67:E67"/>
    <mergeCell ref="D68:E68"/>
    <mergeCell ref="A68:C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D75:E75"/>
    <mergeCell ref="A75:C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D82:E82"/>
    <mergeCell ref="A82:C82"/>
    <mergeCell ref="A83:C83"/>
    <mergeCell ref="D83:E83"/>
    <mergeCell ref="A84:C84"/>
    <mergeCell ref="D84:E84"/>
    <mergeCell ref="A85:C85"/>
    <mergeCell ref="D85:E85"/>
    <mergeCell ref="A107:C107"/>
    <mergeCell ref="D107:E107"/>
    <mergeCell ref="A108:C108"/>
    <mergeCell ref="D108:E108"/>
    <mergeCell ref="A109:C109"/>
    <mergeCell ref="D109:E109"/>
    <mergeCell ref="D110:E110"/>
    <mergeCell ref="A110:C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D96:E96"/>
    <mergeCell ref="A96:C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15:C115"/>
    <mergeCell ref="D115:E115"/>
    <mergeCell ref="A116:C116"/>
    <mergeCell ref="D116:E116"/>
    <mergeCell ref="D117:E117"/>
    <mergeCell ref="A117:C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D124:E124"/>
    <mergeCell ref="A124:C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D131:E131"/>
    <mergeCell ref="A131:C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D138:E138"/>
    <mergeCell ref="A138:C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D145:E145"/>
    <mergeCell ref="A145:C145"/>
    <mergeCell ref="A146:C146"/>
    <mergeCell ref="D146:E146"/>
    <mergeCell ref="A147:C147"/>
    <mergeCell ref="D147:E147"/>
    <mergeCell ref="A148:C148"/>
    <mergeCell ref="D148:E148"/>
    <mergeCell ref="A198:C198"/>
    <mergeCell ref="D198:E198"/>
    <mergeCell ref="A199:C199"/>
    <mergeCell ref="D199:E199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D159:E159"/>
    <mergeCell ref="A159:C159"/>
    <mergeCell ref="A160:C160"/>
    <mergeCell ref="D160:E160"/>
    <mergeCell ref="A200:C200"/>
    <mergeCell ref="D200:E200"/>
    <mergeCell ref="D201:E201"/>
    <mergeCell ref="A201:C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D208:E208"/>
    <mergeCell ref="A208:C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D215:E215"/>
    <mergeCell ref="A215:C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D222:E222"/>
    <mergeCell ref="A222:C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D229:E229"/>
    <mergeCell ref="A229:C229"/>
    <mergeCell ref="A230:C230"/>
    <mergeCell ref="D230:E230"/>
    <mergeCell ref="A231:C231"/>
    <mergeCell ref="D231:E231"/>
    <mergeCell ref="A232:C232"/>
    <mergeCell ref="D232:E232"/>
    <mergeCell ref="A86:C86"/>
    <mergeCell ref="D86:E86"/>
    <mergeCell ref="A87:C87"/>
    <mergeCell ref="D87:E87"/>
    <mergeCell ref="A88:C88"/>
    <mergeCell ref="D88:E88"/>
    <mergeCell ref="D89:E89"/>
    <mergeCell ref="A89:C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D103:E103"/>
    <mergeCell ref="A103:C103"/>
    <mergeCell ref="A104:C104"/>
    <mergeCell ref="D104:E104"/>
    <mergeCell ref="A105:C105"/>
    <mergeCell ref="D105:E105"/>
    <mergeCell ref="A106:C106"/>
    <mergeCell ref="D106:E106"/>
    <mergeCell ref="A236:C236"/>
    <mergeCell ref="A237:C237"/>
    <mergeCell ref="D237:E237"/>
    <mergeCell ref="A238:C238"/>
    <mergeCell ref="D238:E238"/>
    <mergeCell ref="A239:C239"/>
    <mergeCell ref="D239:E239"/>
    <mergeCell ref="A233:C233"/>
    <mergeCell ref="D233:E233"/>
    <mergeCell ref="A234:C234"/>
    <mergeCell ref="D234:E234"/>
    <mergeCell ref="A235:C235"/>
    <mergeCell ref="D235:E235"/>
    <mergeCell ref="D236:E236"/>
    <mergeCell ref="A149:C149"/>
    <mergeCell ref="D149:E149"/>
    <mergeCell ref="A150:C150"/>
    <mergeCell ref="D150:E150"/>
    <mergeCell ref="A151:C151"/>
    <mergeCell ref="D151:E151"/>
    <mergeCell ref="D152:E152"/>
    <mergeCell ref="A152:C152"/>
    <mergeCell ref="A153:C153"/>
    <mergeCell ref="D153:E153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D166:E166"/>
    <mergeCell ref="A166:C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D173:E173"/>
    <mergeCell ref="A173:C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D180:E180"/>
    <mergeCell ref="A180:C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D187:E187"/>
    <mergeCell ref="A187:C187"/>
    <mergeCell ref="A188:C188"/>
    <mergeCell ref="D188:E188"/>
    <mergeCell ref="A189:C189"/>
    <mergeCell ref="D189:E189"/>
    <mergeCell ref="A190:C190"/>
    <mergeCell ref="D190:E190"/>
    <mergeCell ref="K214:L214"/>
    <mergeCell ref="M214:N214"/>
    <mergeCell ref="G212:J212"/>
    <mergeCell ref="K212:L212"/>
    <mergeCell ref="M212:N212"/>
    <mergeCell ref="G213:J213"/>
    <mergeCell ref="K213:L213"/>
    <mergeCell ref="M213:N213"/>
    <mergeCell ref="G214:J214"/>
    <mergeCell ref="K365:L365"/>
    <mergeCell ref="M365:N365"/>
    <mergeCell ref="G363:J363"/>
    <mergeCell ref="K363:L363"/>
    <mergeCell ref="M363:N363"/>
    <mergeCell ref="G364:J364"/>
    <mergeCell ref="K364:L364"/>
    <mergeCell ref="M364:N364"/>
    <mergeCell ref="G365:J365"/>
    <mergeCell ref="K269:L269"/>
    <mergeCell ref="M269:N269"/>
    <mergeCell ref="G267:J267"/>
    <mergeCell ref="K267:L267"/>
    <mergeCell ref="M267:N267"/>
    <mergeCell ref="G268:J268"/>
    <mergeCell ref="K268:L268"/>
    <mergeCell ref="M268:N268"/>
    <mergeCell ref="M271:N271"/>
    <mergeCell ref="G272:J272"/>
    <mergeCell ref="K275:L275"/>
    <mergeCell ref="M275:N275"/>
    <mergeCell ref="G273:J273"/>
    <mergeCell ref="K273:L273"/>
    <mergeCell ref="M273:N273"/>
    <mergeCell ref="G274:J274"/>
    <mergeCell ref="K274:L274"/>
    <mergeCell ref="M274:N274"/>
    <mergeCell ref="G275:J275"/>
    <mergeCell ref="G366:J366"/>
    <mergeCell ref="K366:L366"/>
    <mergeCell ref="M366:N366"/>
    <mergeCell ref="K344:L344"/>
    <mergeCell ref="M344:N344"/>
    <mergeCell ref="G342:J342"/>
    <mergeCell ref="K342:L342"/>
    <mergeCell ref="M342:N342"/>
    <mergeCell ref="G343:J343"/>
    <mergeCell ref="K343:L343"/>
    <mergeCell ref="M343:N343"/>
    <mergeCell ref="G344:J344"/>
    <mergeCell ref="K347:L347"/>
    <mergeCell ref="M347:N347"/>
    <mergeCell ref="G345:J345"/>
    <mergeCell ref="K345:L345"/>
    <mergeCell ref="M345:N345"/>
    <mergeCell ref="G346:J346"/>
    <mergeCell ref="K346:L346"/>
    <mergeCell ref="M346:N346"/>
    <mergeCell ref="G347:J347"/>
    <mergeCell ref="G355:J355"/>
    <mergeCell ref="K355:L355"/>
    <mergeCell ref="M355:N355"/>
    <mergeCell ref="G356:J356"/>
    <mergeCell ref="K359:L359"/>
    <mergeCell ref="M359:N359"/>
    <mergeCell ref="G357:J357"/>
    <mergeCell ref="K357:L357"/>
    <mergeCell ref="M357:N357"/>
    <mergeCell ref="G358:J358"/>
    <mergeCell ref="K358:L358"/>
    <mergeCell ref="M358:N358"/>
    <mergeCell ref="G359:J359"/>
    <mergeCell ref="K350:L350"/>
    <mergeCell ref="M350:N350"/>
    <mergeCell ref="G348:J348"/>
    <mergeCell ref="K348:L348"/>
    <mergeCell ref="M348:N348"/>
    <mergeCell ref="G349:J349"/>
    <mergeCell ref="K349:L349"/>
    <mergeCell ref="M349:N349"/>
    <mergeCell ref="G350:J350"/>
    <mergeCell ref="K353:L353"/>
    <mergeCell ref="M353:N353"/>
    <mergeCell ref="G351:J351"/>
    <mergeCell ref="K351:L351"/>
    <mergeCell ref="M351:N351"/>
    <mergeCell ref="G352:J352"/>
    <mergeCell ref="K352:L352"/>
    <mergeCell ref="M352:N352"/>
    <mergeCell ref="G353:J353"/>
    <mergeCell ref="K378:L378"/>
    <mergeCell ref="M378:N378"/>
    <mergeCell ref="G376:J376"/>
    <mergeCell ref="K376:L376"/>
    <mergeCell ref="M376:N376"/>
    <mergeCell ref="G377:J377"/>
    <mergeCell ref="K377:L377"/>
    <mergeCell ref="M377:N377"/>
    <mergeCell ref="G378:J378"/>
    <mergeCell ref="K372:L372"/>
    <mergeCell ref="M372:N372"/>
    <mergeCell ref="G370:J370"/>
    <mergeCell ref="K370:L370"/>
    <mergeCell ref="M370:N370"/>
    <mergeCell ref="G371:J371"/>
    <mergeCell ref="K371:L371"/>
    <mergeCell ref="M371:N371"/>
    <mergeCell ref="G372:J372"/>
    <mergeCell ref="K375:L375"/>
    <mergeCell ref="M375:N375"/>
    <mergeCell ref="G373:J373"/>
    <mergeCell ref="K373:L373"/>
    <mergeCell ref="M373:N373"/>
    <mergeCell ref="K341:L341"/>
    <mergeCell ref="M341:N341"/>
    <mergeCell ref="G339:J339"/>
    <mergeCell ref="K339:L339"/>
    <mergeCell ref="M339:N339"/>
    <mergeCell ref="G340:J340"/>
    <mergeCell ref="K340:L340"/>
    <mergeCell ref="M340:N340"/>
    <mergeCell ref="G341:J341"/>
    <mergeCell ref="K369:L369"/>
    <mergeCell ref="M369:N369"/>
    <mergeCell ref="G367:J367"/>
    <mergeCell ref="K367:L367"/>
    <mergeCell ref="M367:N367"/>
    <mergeCell ref="G368:J368"/>
    <mergeCell ref="K368:L368"/>
    <mergeCell ref="M368:N368"/>
    <mergeCell ref="G369:J369"/>
    <mergeCell ref="K362:L362"/>
    <mergeCell ref="M362:N362"/>
    <mergeCell ref="G360:J360"/>
    <mergeCell ref="K360:L360"/>
    <mergeCell ref="M360:N360"/>
    <mergeCell ref="G361:J361"/>
    <mergeCell ref="K361:L361"/>
    <mergeCell ref="M361:N361"/>
    <mergeCell ref="G362:J362"/>
    <mergeCell ref="K356:L356"/>
    <mergeCell ref="M356:N356"/>
    <mergeCell ref="G354:J354"/>
    <mergeCell ref="K354:L354"/>
    <mergeCell ref="M354:N354"/>
    <mergeCell ref="G379:J379"/>
    <mergeCell ref="K379:L379"/>
    <mergeCell ref="M379:N379"/>
    <mergeCell ref="K323:L323"/>
    <mergeCell ref="M323:N323"/>
    <mergeCell ref="G321:J321"/>
    <mergeCell ref="K321:L321"/>
    <mergeCell ref="M321:N321"/>
    <mergeCell ref="G322:J322"/>
    <mergeCell ref="K322:L322"/>
    <mergeCell ref="M322:N322"/>
    <mergeCell ref="G323:J323"/>
    <mergeCell ref="K326:L326"/>
    <mergeCell ref="M326:N326"/>
    <mergeCell ref="G324:J324"/>
    <mergeCell ref="K324:L324"/>
    <mergeCell ref="M324:N324"/>
    <mergeCell ref="G325:J325"/>
    <mergeCell ref="K325:L325"/>
    <mergeCell ref="M325:N325"/>
    <mergeCell ref="G326:J326"/>
    <mergeCell ref="K329:L329"/>
    <mergeCell ref="M329:N329"/>
    <mergeCell ref="G327:J327"/>
    <mergeCell ref="K327:L327"/>
    <mergeCell ref="M327:N327"/>
    <mergeCell ref="G328:J328"/>
    <mergeCell ref="K328:L328"/>
    <mergeCell ref="M328:N328"/>
    <mergeCell ref="G329:J329"/>
    <mergeCell ref="K332:L332"/>
    <mergeCell ref="M332:N332"/>
    <mergeCell ref="G330:J330"/>
    <mergeCell ref="K330:L330"/>
    <mergeCell ref="M330:N330"/>
    <mergeCell ref="G331:J331"/>
    <mergeCell ref="K331:L331"/>
    <mergeCell ref="M331:N331"/>
    <mergeCell ref="G332:J332"/>
    <mergeCell ref="K335:L335"/>
    <mergeCell ref="M335:N335"/>
    <mergeCell ref="G333:J333"/>
    <mergeCell ref="K333:L333"/>
    <mergeCell ref="M333:N333"/>
    <mergeCell ref="G334:J334"/>
    <mergeCell ref="K334:L334"/>
    <mergeCell ref="M334:N334"/>
    <mergeCell ref="G335:J335"/>
    <mergeCell ref="K338:L338"/>
    <mergeCell ref="M338:N338"/>
    <mergeCell ref="G336:J336"/>
    <mergeCell ref="K336:L336"/>
    <mergeCell ref="M336:N336"/>
    <mergeCell ref="G337:J337"/>
    <mergeCell ref="K337:L337"/>
    <mergeCell ref="M337:N337"/>
    <mergeCell ref="G338:J338"/>
    <mergeCell ref="G374:J374"/>
    <mergeCell ref="K374:L374"/>
    <mergeCell ref="M374:N374"/>
    <mergeCell ref="G375:J375"/>
    <mergeCell ref="K412:L412"/>
    <mergeCell ref="M412:N412"/>
    <mergeCell ref="G410:J410"/>
    <mergeCell ref="K410:L410"/>
    <mergeCell ref="M410:N410"/>
    <mergeCell ref="G411:J411"/>
    <mergeCell ref="K411:L411"/>
    <mergeCell ref="M411:N411"/>
    <mergeCell ref="G412:J412"/>
    <mergeCell ref="A363:C363"/>
    <mergeCell ref="D363:E363"/>
    <mergeCell ref="A364:C364"/>
    <mergeCell ref="D364:E364"/>
    <mergeCell ref="A365:C365"/>
    <mergeCell ref="D365:E365"/>
    <mergeCell ref="D366:E366"/>
    <mergeCell ref="A366:C366"/>
    <mergeCell ref="A367:C367"/>
    <mergeCell ref="D367:E367"/>
    <mergeCell ref="A368:C368"/>
    <mergeCell ref="D368:E368"/>
    <mergeCell ref="A369:C369"/>
    <mergeCell ref="D369:E369"/>
    <mergeCell ref="K382:L382"/>
    <mergeCell ref="M382:N382"/>
    <mergeCell ref="G380:J380"/>
    <mergeCell ref="K380:L380"/>
    <mergeCell ref="M380:N380"/>
    <mergeCell ref="G381:J381"/>
    <mergeCell ref="K381:L381"/>
    <mergeCell ref="M381:N381"/>
    <mergeCell ref="G382:J382"/>
    <mergeCell ref="K385:L385"/>
    <mergeCell ref="M385:N385"/>
    <mergeCell ref="G383:J383"/>
    <mergeCell ref="K383:L383"/>
    <mergeCell ref="M383:N383"/>
    <mergeCell ref="G384:J384"/>
    <mergeCell ref="K384:L384"/>
    <mergeCell ref="M384:N384"/>
    <mergeCell ref="G385:J385"/>
    <mergeCell ref="G413:J413"/>
    <mergeCell ref="K413:L413"/>
    <mergeCell ref="M413:N413"/>
    <mergeCell ref="K391:L391"/>
    <mergeCell ref="M391:N391"/>
    <mergeCell ref="G389:J389"/>
    <mergeCell ref="K389:L389"/>
    <mergeCell ref="M389:N389"/>
    <mergeCell ref="G390:J390"/>
    <mergeCell ref="K390:L390"/>
    <mergeCell ref="M390:N390"/>
    <mergeCell ref="G391:J391"/>
    <mergeCell ref="K394:L394"/>
    <mergeCell ref="M394:N394"/>
    <mergeCell ref="G392:J392"/>
    <mergeCell ref="K392:L392"/>
    <mergeCell ref="M392:N392"/>
    <mergeCell ref="G393:J393"/>
    <mergeCell ref="K393:L393"/>
    <mergeCell ref="M393:N393"/>
    <mergeCell ref="G394:J394"/>
    <mergeCell ref="K397:L397"/>
    <mergeCell ref="M397:N397"/>
    <mergeCell ref="G395:J395"/>
    <mergeCell ref="K395:L395"/>
    <mergeCell ref="M395:N395"/>
    <mergeCell ref="G396:J396"/>
    <mergeCell ref="K396:L396"/>
    <mergeCell ref="M396:N396"/>
    <mergeCell ref="G397:J397"/>
    <mergeCell ref="K400:L400"/>
    <mergeCell ref="M400:N400"/>
    <mergeCell ref="G398:J398"/>
    <mergeCell ref="K398:L398"/>
    <mergeCell ref="M398:N398"/>
    <mergeCell ref="G399:J399"/>
    <mergeCell ref="K399:L399"/>
    <mergeCell ref="M399:N399"/>
    <mergeCell ref="G400:J400"/>
    <mergeCell ref="K409:L409"/>
    <mergeCell ref="M409:N409"/>
    <mergeCell ref="G407:J407"/>
    <mergeCell ref="K407:L407"/>
    <mergeCell ref="M407:N407"/>
    <mergeCell ref="G408:J408"/>
    <mergeCell ref="K408:L408"/>
    <mergeCell ref="M408:N408"/>
    <mergeCell ref="G409:J409"/>
    <mergeCell ref="K403:L403"/>
    <mergeCell ref="M403:N403"/>
    <mergeCell ref="G401:J401"/>
    <mergeCell ref="K401:L401"/>
    <mergeCell ref="M401:N401"/>
    <mergeCell ref="G402:J402"/>
    <mergeCell ref="K402:L402"/>
    <mergeCell ref="M402:N402"/>
    <mergeCell ref="G403:J403"/>
    <mergeCell ref="K406:L406"/>
    <mergeCell ref="M406:N406"/>
    <mergeCell ref="G404:J404"/>
    <mergeCell ref="K404:L404"/>
    <mergeCell ref="M404:N404"/>
    <mergeCell ref="G405:J405"/>
    <mergeCell ref="K405:L405"/>
    <mergeCell ref="M405:N405"/>
    <mergeCell ref="G406:J406"/>
  </mergeCells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J1000"/>
  <sheetViews>
    <sheetView showGridLines="0" tabSelected="1" topLeftCell="A5" zoomScale="67" zoomScaleNormal="70" workbookViewId="0">
      <selection activeCell="B98" sqref="B98"/>
    </sheetView>
  </sheetViews>
  <sheetFormatPr baseColWidth="10" defaultColWidth="12.5703125" defaultRowHeight="15" customHeight="1"/>
  <cols>
    <col min="1" max="1" width="12.5703125" style="36" customWidth="1"/>
    <col min="2" max="2" width="29.42578125" style="36" customWidth="1"/>
    <col min="3" max="3" width="17.85546875" style="36" customWidth="1"/>
    <col min="4" max="4" width="20.140625" style="36" customWidth="1"/>
    <col min="5" max="5" width="19.7109375" style="36" customWidth="1"/>
    <col min="6" max="6" width="20.140625" style="36" customWidth="1"/>
    <col min="7" max="7" width="18.7109375" style="36" customWidth="1"/>
    <col min="8" max="8" width="18.5703125" style="36" customWidth="1"/>
    <col min="9" max="9" width="19.7109375" style="36" customWidth="1"/>
    <col min="10" max="10" width="19.42578125" style="36" customWidth="1"/>
    <col min="11" max="16384" width="12.5703125" style="36"/>
  </cols>
  <sheetData>
    <row r="1" spans="3:8" ht="15.75" customHeight="1"/>
    <row r="2" spans="3:8" ht="15.75" customHeight="1"/>
    <row r="3" spans="3:8" ht="15.75" customHeight="1"/>
    <row r="4" spans="3:8" ht="15.75" customHeight="1"/>
    <row r="5" spans="3:8" ht="82.5" customHeight="1">
      <c r="C5" s="91" t="s">
        <v>1520</v>
      </c>
      <c r="D5" s="92" t="s">
        <v>1521</v>
      </c>
      <c r="E5" s="92" t="s">
        <v>1522</v>
      </c>
      <c r="F5" s="92" t="s">
        <v>1523</v>
      </c>
      <c r="G5" s="92" t="s">
        <v>1524</v>
      </c>
      <c r="H5" s="92" t="s">
        <v>1525</v>
      </c>
    </row>
    <row r="6" spans="3:8" ht="15.75" customHeight="1">
      <c r="C6" s="93" t="s">
        <v>1526</v>
      </c>
      <c r="D6" s="94">
        <v>4931981</v>
      </c>
      <c r="E6" s="95">
        <v>196</v>
      </c>
      <c r="F6" s="95">
        <v>41</v>
      </c>
      <c r="G6" s="95">
        <v>83</v>
      </c>
      <c r="H6" s="94">
        <v>57603535</v>
      </c>
    </row>
    <row r="7" spans="3:8" ht="15.75" customHeight="1">
      <c r="C7" s="93" t="s">
        <v>1527</v>
      </c>
      <c r="D7" s="94">
        <v>22415914</v>
      </c>
      <c r="E7" s="95">
        <v>162</v>
      </c>
      <c r="F7" s="95">
        <v>47</v>
      </c>
      <c r="G7" s="95">
        <v>109</v>
      </c>
      <c r="H7" s="94">
        <v>255959316</v>
      </c>
    </row>
    <row r="8" spans="3:8" ht="15.75" customHeight="1">
      <c r="C8" s="93" t="s">
        <v>1528</v>
      </c>
      <c r="D8" s="94">
        <v>22961204</v>
      </c>
      <c r="E8" s="95">
        <v>159</v>
      </c>
      <c r="F8" s="95">
        <v>50</v>
      </c>
      <c r="G8" s="95">
        <v>96</v>
      </c>
      <c r="H8" s="94">
        <v>302402390</v>
      </c>
    </row>
    <row r="9" spans="3:8" ht="15.75" customHeight="1">
      <c r="C9" s="93" t="s">
        <v>1529</v>
      </c>
      <c r="D9" s="94">
        <v>18733226</v>
      </c>
      <c r="E9" s="95">
        <v>39</v>
      </c>
      <c r="F9" s="95">
        <v>37</v>
      </c>
      <c r="G9" s="95">
        <v>59</v>
      </c>
      <c r="H9" s="94">
        <v>35429314.407407366</v>
      </c>
    </row>
    <row r="10" spans="3:8" ht="15.75" customHeight="1">
      <c r="C10" s="93" t="s">
        <v>1530</v>
      </c>
      <c r="D10" s="94">
        <v>14875252</v>
      </c>
      <c r="E10" s="95">
        <v>118</v>
      </c>
      <c r="F10" s="95">
        <v>39</v>
      </c>
      <c r="G10" s="95">
        <v>72</v>
      </c>
      <c r="H10" s="94">
        <v>267006559</v>
      </c>
    </row>
    <row r="11" spans="3:8" ht="15.75" customHeight="1">
      <c r="C11" s="93" t="s">
        <v>1531</v>
      </c>
      <c r="D11" s="94">
        <v>23322607</v>
      </c>
      <c r="E11" s="95">
        <v>97</v>
      </c>
      <c r="F11" s="95">
        <v>38</v>
      </c>
      <c r="G11" s="95">
        <v>62</v>
      </c>
      <c r="H11" s="94">
        <v>152816794</v>
      </c>
    </row>
    <row r="12" spans="3:8" ht="15.75" customHeight="1">
      <c r="C12" s="93" t="s">
        <v>1532</v>
      </c>
      <c r="D12" s="94">
        <v>34328703</v>
      </c>
      <c r="E12" s="95">
        <v>196</v>
      </c>
      <c r="F12" s="95">
        <v>38</v>
      </c>
      <c r="G12" s="95">
        <v>66</v>
      </c>
      <c r="H12" s="94">
        <v>88237185</v>
      </c>
    </row>
    <row r="13" spans="3:8" ht="15.75" customHeight="1">
      <c r="C13" s="96" t="s">
        <v>1533</v>
      </c>
      <c r="D13" s="94">
        <v>14045674</v>
      </c>
      <c r="E13" s="95">
        <v>147</v>
      </c>
      <c r="F13" s="95">
        <v>51</v>
      </c>
      <c r="G13" s="95">
        <v>80</v>
      </c>
      <c r="H13" s="94">
        <v>231268472</v>
      </c>
    </row>
    <row r="14" spans="3:8" ht="15.75" customHeight="1">
      <c r="C14" s="97" t="s">
        <v>1534</v>
      </c>
      <c r="D14" s="94">
        <v>29029065</v>
      </c>
      <c r="E14" s="95">
        <v>154</v>
      </c>
      <c r="F14" s="95">
        <v>67</v>
      </c>
      <c r="G14" s="95">
        <v>130</v>
      </c>
      <c r="H14" s="94">
        <v>247089848</v>
      </c>
    </row>
    <row r="15" spans="3:8" ht="15.75" customHeight="1">
      <c r="C15" s="93" t="s">
        <v>1535</v>
      </c>
      <c r="D15" s="94">
        <v>19816192</v>
      </c>
      <c r="E15" s="95">
        <v>113</v>
      </c>
      <c r="F15" s="95">
        <v>42</v>
      </c>
      <c r="G15" s="95">
        <v>108</v>
      </c>
      <c r="H15" s="94">
        <v>125265079</v>
      </c>
    </row>
    <row r="16" spans="3:8" ht="15.75" customHeight="1">
      <c r="C16" s="93" t="s">
        <v>1536</v>
      </c>
      <c r="D16" s="94">
        <v>25112545</v>
      </c>
      <c r="E16" s="95">
        <v>88</v>
      </c>
      <c r="F16" s="95">
        <v>49</v>
      </c>
      <c r="G16" s="95">
        <v>99</v>
      </c>
      <c r="H16" s="94">
        <v>93341230</v>
      </c>
    </row>
    <row r="17" spans="1:10" ht="15.75" customHeight="1">
      <c r="C17" s="93" t="s">
        <v>1537</v>
      </c>
      <c r="D17" s="94">
        <v>11583170</v>
      </c>
      <c r="E17" s="95">
        <v>99</v>
      </c>
      <c r="F17" s="95">
        <v>68</v>
      </c>
      <c r="G17" s="95">
        <v>125</v>
      </c>
      <c r="H17" s="94">
        <v>279163825</v>
      </c>
    </row>
    <row r="18" spans="1:10" ht="15.75" customHeight="1"/>
    <row r="19" spans="1:10" ht="15.75" customHeight="1">
      <c r="B19" s="98"/>
      <c r="C19" s="98"/>
      <c r="D19" s="98"/>
      <c r="E19" s="98"/>
      <c r="F19" s="98"/>
      <c r="G19" s="98"/>
      <c r="H19" s="98"/>
    </row>
    <row r="20" spans="1:10" ht="15.75" customHeight="1">
      <c r="B20" s="98"/>
      <c r="C20" s="98"/>
      <c r="D20" s="98"/>
      <c r="E20" s="98"/>
      <c r="F20" s="98"/>
      <c r="G20" s="98"/>
      <c r="H20" s="98"/>
    </row>
    <row r="21" spans="1:10" ht="15.75" customHeight="1">
      <c r="B21" s="98"/>
      <c r="C21" s="98"/>
      <c r="D21" s="98"/>
      <c r="E21" s="98"/>
      <c r="F21" s="98"/>
      <c r="G21" s="98"/>
      <c r="H21" s="98"/>
    </row>
    <row r="22" spans="1:10" ht="15.75" customHeight="1"/>
    <row r="23" spans="1:10" ht="15.75" customHeight="1"/>
    <row r="24" spans="1:10" ht="15.75" customHeight="1"/>
    <row r="25" spans="1:10" ht="15.75" customHeight="1"/>
    <row r="26" spans="1:10" ht="15.75" customHeight="1"/>
    <row r="27" spans="1:10" ht="15.75" customHeight="1"/>
    <row r="28" spans="1:10" ht="15.75" customHeight="1">
      <c r="A28" s="98"/>
      <c r="B28" s="98"/>
      <c r="C28" s="98"/>
      <c r="D28" s="98"/>
      <c r="E28" s="98"/>
      <c r="F28" s="98"/>
    </row>
    <row r="29" spans="1:10" ht="15.75" customHeight="1">
      <c r="A29" s="98"/>
      <c r="B29" s="98"/>
      <c r="C29" s="98"/>
      <c r="D29" s="98"/>
      <c r="E29" s="98"/>
      <c r="F29" s="98"/>
    </row>
    <row r="30" spans="1:10" ht="65.25" customHeight="1">
      <c r="A30" s="98"/>
      <c r="B30" s="91" t="s">
        <v>14</v>
      </c>
      <c r="C30" s="92" t="s">
        <v>1521</v>
      </c>
      <c r="D30" s="92" t="s">
        <v>1523</v>
      </c>
      <c r="E30" s="92" t="s">
        <v>1525</v>
      </c>
      <c r="F30" s="98"/>
    </row>
    <row r="31" spans="1:10" ht="15.75">
      <c r="A31" s="98"/>
      <c r="B31" s="104" t="s">
        <v>1538</v>
      </c>
      <c r="C31" s="99">
        <v>11763976</v>
      </c>
      <c r="D31" s="100">
        <v>69</v>
      </c>
      <c r="E31" s="99">
        <v>4282721</v>
      </c>
      <c r="F31" s="98"/>
      <c r="J31" s="101"/>
    </row>
    <row r="32" spans="1:10" ht="15.75">
      <c r="A32" s="98"/>
      <c r="B32" s="104" t="s">
        <v>1539</v>
      </c>
      <c r="C32" s="99">
        <v>32994830</v>
      </c>
      <c r="D32" s="100">
        <v>7</v>
      </c>
      <c r="E32" s="99">
        <v>53711170</v>
      </c>
      <c r="F32" s="98"/>
    </row>
    <row r="33" spans="1:6" ht="15.75">
      <c r="A33" s="98"/>
      <c r="B33" s="104" t="s">
        <v>1540</v>
      </c>
      <c r="C33" s="99">
        <v>50946049</v>
      </c>
      <c r="D33" s="100">
        <v>50</v>
      </c>
      <c r="E33" s="99">
        <v>81965330</v>
      </c>
      <c r="F33" s="98"/>
    </row>
    <row r="34" spans="1:6" ht="15.75">
      <c r="A34" s="98"/>
      <c r="B34" s="104" t="s">
        <v>1541</v>
      </c>
      <c r="C34" s="99">
        <v>120666</v>
      </c>
      <c r="D34" s="100">
        <v>7</v>
      </c>
      <c r="E34" s="99">
        <v>333629</v>
      </c>
      <c r="F34" s="98"/>
    </row>
    <row r="35" spans="1:6" ht="31.5">
      <c r="A35" s="98"/>
      <c r="B35" s="104" t="s">
        <v>1542</v>
      </c>
      <c r="C35" s="99">
        <v>4928893</v>
      </c>
      <c r="D35" s="100">
        <v>43</v>
      </c>
      <c r="E35" s="99">
        <v>8075392</v>
      </c>
      <c r="F35" s="98"/>
    </row>
    <row r="36" spans="1:6" ht="31.5">
      <c r="A36" s="98"/>
      <c r="B36" s="104" t="s">
        <v>1543</v>
      </c>
      <c r="C36" s="99">
        <v>13807388</v>
      </c>
      <c r="D36" s="100">
        <v>70</v>
      </c>
      <c r="E36" s="99">
        <v>1432607585</v>
      </c>
      <c r="F36" s="98"/>
    </row>
    <row r="37" spans="1:6" ht="31.5">
      <c r="A37" s="98"/>
      <c r="B37" s="104" t="s">
        <v>1544</v>
      </c>
      <c r="C37" s="99">
        <v>2459980</v>
      </c>
      <c r="D37" s="100">
        <v>23</v>
      </c>
      <c r="E37" s="99">
        <v>2997018</v>
      </c>
      <c r="F37" s="98"/>
    </row>
    <row r="38" spans="1:6" ht="31.5">
      <c r="A38" s="98"/>
      <c r="B38" s="104" t="s">
        <v>1545</v>
      </c>
      <c r="C38" s="99">
        <v>1960153</v>
      </c>
      <c r="D38" s="100">
        <v>23</v>
      </c>
      <c r="E38" s="99">
        <v>2450894</v>
      </c>
      <c r="F38" s="98"/>
    </row>
    <row r="39" spans="1:6" ht="31.5">
      <c r="A39" s="98"/>
      <c r="B39" s="104" t="s">
        <v>1546</v>
      </c>
      <c r="C39" s="99">
        <v>3722662</v>
      </c>
      <c r="D39" s="100">
        <v>11</v>
      </c>
      <c r="E39" s="99">
        <v>4102292</v>
      </c>
      <c r="F39" s="98"/>
    </row>
    <row r="40" spans="1:6" ht="15.75">
      <c r="A40" s="98"/>
      <c r="B40" s="104" t="s">
        <v>1547</v>
      </c>
      <c r="C40" s="99">
        <v>0</v>
      </c>
      <c r="D40" s="100">
        <v>2</v>
      </c>
      <c r="E40" s="99">
        <v>175926</v>
      </c>
      <c r="F40" s="98"/>
    </row>
    <row r="41" spans="1:6" ht="15.75">
      <c r="A41" s="98"/>
      <c r="B41" s="104" t="s">
        <v>1548</v>
      </c>
      <c r="C41" s="99">
        <v>6473800</v>
      </c>
      <c r="D41" s="100">
        <v>2</v>
      </c>
      <c r="E41" s="99">
        <v>8351807</v>
      </c>
      <c r="F41" s="98"/>
    </row>
    <row r="42" spans="1:6" ht="31.5">
      <c r="A42" s="98"/>
      <c r="B42" s="104" t="s">
        <v>1549</v>
      </c>
      <c r="C42" s="99">
        <v>17608264</v>
      </c>
      <c r="D42" s="100">
        <v>7</v>
      </c>
      <c r="E42" s="99">
        <v>37090323</v>
      </c>
      <c r="F42" s="98"/>
    </row>
    <row r="43" spans="1:6" ht="15.75">
      <c r="A43" s="98"/>
      <c r="B43" s="104" t="s">
        <v>1550</v>
      </c>
      <c r="C43" s="99">
        <v>6552530</v>
      </c>
      <c r="D43" s="100">
        <v>17</v>
      </c>
      <c r="E43" s="99">
        <v>11204536</v>
      </c>
      <c r="F43" s="98"/>
    </row>
    <row r="44" spans="1:6" ht="15.75">
      <c r="A44" s="98"/>
      <c r="B44" s="104" t="s">
        <v>1551</v>
      </c>
      <c r="C44" s="99">
        <v>11998532</v>
      </c>
      <c r="D44" s="100">
        <v>21</v>
      </c>
      <c r="E44" s="99">
        <v>246211189</v>
      </c>
      <c r="F44" s="98"/>
    </row>
    <row r="45" spans="1:6" ht="31.5">
      <c r="A45" s="98"/>
      <c r="B45" s="104" t="s">
        <v>1552</v>
      </c>
      <c r="C45" s="99">
        <v>1050715</v>
      </c>
      <c r="D45" s="100">
        <v>4</v>
      </c>
      <c r="E45" s="99">
        <v>1263678</v>
      </c>
      <c r="F45" s="98"/>
    </row>
    <row r="46" spans="1:6" ht="31.5">
      <c r="A46" s="98"/>
      <c r="B46" s="104" t="s">
        <v>1553</v>
      </c>
      <c r="C46" s="99">
        <v>15741777</v>
      </c>
      <c r="D46" s="100">
        <v>68</v>
      </c>
      <c r="E46" s="99">
        <v>31075096</v>
      </c>
      <c r="F46" s="98"/>
    </row>
    <row r="47" spans="1:6" ht="31.5">
      <c r="A47" s="98"/>
      <c r="B47" s="104" t="s">
        <v>1554</v>
      </c>
      <c r="C47" s="99">
        <v>42416852</v>
      </c>
      <c r="D47" s="100">
        <v>66</v>
      </c>
      <c r="E47" s="99">
        <v>85589934</v>
      </c>
      <c r="F47" s="98"/>
    </row>
    <row r="48" spans="1:6" ht="31.5">
      <c r="A48" s="98"/>
      <c r="B48" s="104" t="s">
        <v>1555</v>
      </c>
      <c r="C48" s="99">
        <v>10030325</v>
      </c>
      <c r="D48" s="100">
        <v>35</v>
      </c>
      <c r="E48" s="99">
        <v>31971711</v>
      </c>
      <c r="F48" s="98"/>
    </row>
    <row r="49" spans="1:6" ht="15.75">
      <c r="A49" s="98"/>
      <c r="B49" s="104" t="s">
        <v>1556</v>
      </c>
      <c r="C49" s="99">
        <v>6757868</v>
      </c>
      <c r="D49" s="100">
        <v>42</v>
      </c>
      <c r="E49" s="99">
        <v>10560434</v>
      </c>
      <c r="F49" s="98"/>
    </row>
    <row r="50" spans="1:6" ht="15.75" customHeight="1">
      <c r="A50" s="98"/>
      <c r="B50" s="98"/>
      <c r="C50" s="98"/>
      <c r="D50" s="98"/>
      <c r="E50" s="98"/>
      <c r="F50" s="98"/>
    </row>
    <row r="51" spans="1:6" ht="15.75" customHeight="1"/>
    <row r="52" spans="1:6" ht="15.75" customHeight="1"/>
    <row r="53" spans="1:6" ht="15.75" customHeight="1"/>
    <row r="54" spans="1:6" ht="15.75" customHeight="1"/>
    <row r="55" spans="1:6" ht="15.75" customHeight="1"/>
    <row r="56" spans="1:6" ht="15.75" customHeight="1"/>
    <row r="57" spans="1:6" ht="15.75" customHeight="1"/>
    <row r="58" spans="1:6" ht="15.75" customHeight="1"/>
    <row r="59" spans="1:6" ht="15.75" customHeight="1"/>
    <row r="60" spans="1:6" ht="15.75" customHeight="1"/>
    <row r="61" spans="1:6" ht="15.75" customHeight="1"/>
    <row r="62" spans="1:6" ht="15.75" customHeight="1"/>
    <row r="63" spans="1:6" ht="15.75" customHeight="1"/>
    <row r="64" spans="1:6" ht="15.75" customHeight="1"/>
    <row r="65" spans="1:6" ht="15.75" customHeight="1"/>
    <row r="66" spans="1:6" ht="15.75" customHeight="1"/>
    <row r="67" spans="1:6" ht="15.75" customHeight="1"/>
    <row r="68" spans="1:6" ht="15.75" customHeight="1">
      <c r="A68" s="98"/>
      <c r="B68" s="98"/>
      <c r="C68" s="98"/>
      <c r="D68" s="98"/>
      <c r="E68" s="98"/>
      <c r="F68" s="98"/>
    </row>
    <row r="69" spans="1:6" ht="15.75" customHeight="1">
      <c r="A69" s="98"/>
      <c r="B69" s="98"/>
      <c r="C69" s="98"/>
      <c r="D69" s="98"/>
      <c r="E69" s="98"/>
      <c r="F69" s="98"/>
    </row>
    <row r="70" spans="1:6" ht="15.75" customHeight="1">
      <c r="A70" s="98"/>
      <c r="B70" s="98"/>
      <c r="C70" s="98"/>
      <c r="D70" s="98"/>
      <c r="E70" s="98"/>
      <c r="F70" s="98"/>
    </row>
    <row r="71" spans="1:6" ht="31.5">
      <c r="A71" s="98"/>
      <c r="B71" s="91" t="s">
        <v>11</v>
      </c>
      <c r="C71" s="92" t="s">
        <v>1521</v>
      </c>
      <c r="D71" s="92" t="s">
        <v>1523</v>
      </c>
      <c r="E71" s="92" t="s">
        <v>1525</v>
      </c>
      <c r="F71" s="92" t="s">
        <v>1557</v>
      </c>
    </row>
    <row r="72" spans="1:6" ht="15.75" customHeight="1">
      <c r="A72" s="98"/>
      <c r="B72" s="104" t="s">
        <v>179</v>
      </c>
      <c r="C72" s="99">
        <v>16163264</v>
      </c>
      <c r="D72" s="100">
        <v>4</v>
      </c>
      <c r="E72" s="99">
        <v>20213264</v>
      </c>
      <c r="F72" s="100">
        <v>2</v>
      </c>
    </row>
    <row r="73" spans="1:6" ht="15.75" customHeight="1">
      <c r="A73" s="98"/>
      <c r="B73" s="104" t="s">
        <v>1323</v>
      </c>
      <c r="C73" s="99">
        <v>0</v>
      </c>
      <c r="D73" s="100">
        <v>21</v>
      </c>
      <c r="E73" s="99">
        <v>703707</v>
      </c>
      <c r="F73" s="100">
        <v>11</v>
      </c>
    </row>
    <row r="74" spans="1:6" ht="15.75" customHeight="1">
      <c r="A74" s="98"/>
      <c r="B74" s="104" t="s">
        <v>1258</v>
      </c>
      <c r="C74" s="99">
        <v>484000</v>
      </c>
      <c r="D74" s="100">
        <v>8</v>
      </c>
      <c r="E74" s="99">
        <v>613630</v>
      </c>
      <c r="F74" s="100">
        <v>6</v>
      </c>
    </row>
    <row r="75" spans="1:6" ht="15.75" customHeight="1">
      <c r="A75" s="98"/>
      <c r="B75" s="104" t="s">
        <v>307</v>
      </c>
      <c r="C75" s="99">
        <v>0</v>
      </c>
      <c r="D75" s="100">
        <v>4</v>
      </c>
      <c r="E75" s="99">
        <v>33807102</v>
      </c>
      <c r="F75" s="100">
        <v>3</v>
      </c>
    </row>
    <row r="76" spans="1:6" ht="15.75" customHeight="1">
      <c r="A76" s="98"/>
      <c r="B76" s="104" t="s">
        <v>1558</v>
      </c>
      <c r="C76" s="99">
        <v>0</v>
      </c>
      <c r="D76" s="100">
        <v>2</v>
      </c>
      <c r="E76" s="99">
        <v>379630</v>
      </c>
      <c r="F76" s="100">
        <v>3</v>
      </c>
    </row>
    <row r="77" spans="1:6" ht="15.75" customHeight="1">
      <c r="A77" s="98"/>
      <c r="B77" s="104" t="s">
        <v>1199</v>
      </c>
      <c r="C77" s="99">
        <v>2737000</v>
      </c>
      <c r="D77" s="100">
        <v>4</v>
      </c>
      <c r="E77" s="99">
        <v>3502292</v>
      </c>
      <c r="F77" s="100">
        <v>12</v>
      </c>
    </row>
    <row r="78" spans="1:6" ht="15.75" customHeight="1">
      <c r="A78" s="98"/>
      <c r="B78" s="104" t="s">
        <v>1005</v>
      </c>
      <c r="C78" s="99">
        <v>0</v>
      </c>
      <c r="D78" s="100">
        <v>1</v>
      </c>
      <c r="E78" s="99">
        <v>138889</v>
      </c>
      <c r="F78" s="100">
        <v>7</v>
      </c>
    </row>
    <row r="79" spans="1:6" ht="15.75" customHeight="1">
      <c r="A79" s="98"/>
      <c r="B79" s="104" t="s">
        <v>782</v>
      </c>
      <c r="C79" s="99">
        <v>9526000</v>
      </c>
      <c r="D79" s="100">
        <v>15</v>
      </c>
      <c r="E79" s="99">
        <v>20675305</v>
      </c>
      <c r="F79" s="100">
        <v>8</v>
      </c>
    </row>
    <row r="80" spans="1:6" ht="15.75" customHeight="1">
      <c r="A80" s="98"/>
      <c r="B80" s="104" t="s">
        <v>961</v>
      </c>
      <c r="C80" s="99">
        <v>39654529</v>
      </c>
      <c r="D80" s="100">
        <v>49</v>
      </c>
      <c r="E80" s="99">
        <v>80739979</v>
      </c>
      <c r="F80" s="100">
        <v>44</v>
      </c>
    </row>
    <row r="81" spans="1:6" ht="15.75" customHeight="1">
      <c r="A81" s="98"/>
      <c r="B81" s="104" t="s">
        <v>669</v>
      </c>
      <c r="C81" s="99">
        <v>710670</v>
      </c>
      <c r="D81" s="100">
        <v>4</v>
      </c>
      <c r="E81" s="99">
        <v>923633</v>
      </c>
      <c r="F81" s="100">
        <v>25</v>
      </c>
    </row>
    <row r="82" spans="1:6" ht="15.75" customHeight="1">
      <c r="A82" s="98"/>
      <c r="B82" s="104" t="s">
        <v>330</v>
      </c>
      <c r="C82" s="99">
        <v>0</v>
      </c>
      <c r="D82" s="100">
        <v>7</v>
      </c>
      <c r="E82" s="99">
        <v>48437087</v>
      </c>
      <c r="F82" s="100">
        <v>7</v>
      </c>
    </row>
    <row r="83" spans="1:6" ht="15.75" customHeight="1">
      <c r="A83" s="98"/>
      <c r="B83" s="104" t="s">
        <v>1413</v>
      </c>
      <c r="C83" s="99">
        <v>1237239</v>
      </c>
      <c r="D83" s="100">
        <v>5</v>
      </c>
      <c r="E83" s="99">
        <v>14219530</v>
      </c>
      <c r="F83" s="100">
        <v>6</v>
      </c>
    </row>
    <row r="84" spans="1:6" ht="15.75" customHeight="1">
      <c r="A84" s="98"/>
      <c r="B84" s="104" t="s">
        <v>206</v>
      </c>
      <c r="C84" s="99">
        <v>222530</v>
      </c>
      <c r="D84" s="100">
        <v>0</v>
      </c>
      <c r="E84" s="99">
        <v>1781573</v>
      </c>
      <c r="F84" s="100">
        <v>2</v>
      </c>
    </row>
    <row r="85" spans="1:6" ht="15.75" customHeight="1">
      <c r="A85" s="98"/>
      <c r="B85" s="104" t="s">
        <v>20</v>
      </c>
      <c r="C85" s="99">
        <v>10972999</v>
      </c>
      <c r="D85" s="100">
        <v>14</v>
      </c>
      <c r="E85" s="99">
        <v>11787814</v>
      </c>
      <c r="F85" s="100">
        <v>33</v>
      </c>
    </row>
    <row r="86" spans="1:6" ht="15.75" customHeight="1">
      <c r="A86" s="98"/>
      <c r="B86" s="104" t="s">
        <v>260</v>
      </c>
      <c r="C86" s="99">
        <v>17558397</v>
      </c>
      <c r="D86" s="100">
        <v>55</v>
      </c>
      <c r="E86" s="99">
        <v>27294675</v>
      </c>
      <c r="F86" s="100">
        <v>44</v>
      </c>
    </row>
    <row r="87" spans="1:6" ht="15.75" customHeight="1">
      <c r="A87" s="98"/>
      <c r="B87" s="104" t="s">
        <v>246</v>
      </c>
      <c r="C87" s="99">
        <v>46764154</v>
      </c>
      <c r="D87" s="100">
        <v>187</v>
      </c>
      <c r="E87" s="99">
        <v>49804865</v>
      </c>
      <c r="F87" s="100">
        <v>85</v>
      </c>
    </row>
    <row r="88" spans="1:6" ht="15.75" customHeight="1">
      <c r="A88" s="98"/>
      <c r="B88" s="104" t="s">
        <v>184</v>
      </c>
      <c r="C88" s="99">
        <v>2618000</v>
      </c>
      <c r="D88" s="100">
        <v>8</v>
      </c>
      <c r="E88" s="99">
        <v>2840222</v>
      </c>
      <c r="F88" s="100">
        <v>3</v>
      </c>
    </row>
    <row r="89" spans="1:6" ht="15.75" customHeight="1">
      <c r="A89" s="98"/>
      <c r="B89" s="104" t="s">
        <v>1503</v>
      </c>
      <c r="C89" s="99">
        <v>0</v>
      </c>
      <c r="D89" s="100">
        <v>20</v>
      </c>
      <c r="E89" s="99">
        <v>1423156148</v>
      </c>
      <c r="F89" s="100">
        <v>7</v>
      </c>
    </row>
    <row r="90" spans="1:6" ht="15.75" customHeight="1">
      <c r="A90" s="98"/>
      <c r="B90" s="104" t="s">
        <v>1398</v>
      </c>
      <c r="C90" s="99">
        <v>0</v>
      </c>
      <c r="D90" s="100">
        <v>3</v>
      </c>
      <c r="E90" s="99">
        <v>32682578</v>
      </c>
      <c r="F90" s="100">
        <v>8</v>
      </c>
    </row>
    <row r="91" spans="1:6" ht="15.75" customHeight="1">
      <c r="A91" s="98"/>
      <c r="B91" s="104" t="s">
        <v>1559</v>
      </c>
      <c r="C91" s="99">
        <v>11213132</v>
      </c>
      <c r="D91" s="100">
        <v>5</v>
      </c>
      <c r="E91" s="99">
        <v>28241683</v>
      </c>
      <c r="F91" s="100">
        <v>1</v>
      </c>
    </row>
    <row r="92" spans="1:6" ht="15.75" customHeight="1">
      <c r="A92" s="98"/>
      <c r="B92" s="104" t="s">
        <v>348</v>
      </c>
      <c r="C92" s="99">
        <v>785400</v>
      </c>
      <c r="D92" s="100">
        <v>9</v>
      </c>
      <c r="E92" s="99">
        <v>188184189</v>
      </c>
      <c r="F92" s="100">
        <v>7</v>
      </c>
    </row>
    <row r="93" spans="1:6" ht="15" customHeight="1">
      <c r="A93" s="98"/>
      <c r="B93" s="104" t="s">
        <v>402</v>
      </c>
      <c r="C93" s="99">
        <v>14292061</v>
      </c>
      <c r="D93" s="100">
        <v>85</v>
      </c>
      <c r="E93" s="99">
        <v>18042067</v>
      </c>
      <c r="F93" s="100">
        <v>77</v>
      </c>
    </row>
    <row r="94" spans="1:6" ht="15.75" customHeight="1">
      <c r="A94" s="98"/>
      <c r="B94" s="104" t="s">
        <v>1560</v>
      </c>
      <c r="C94" s="99">
        <v>779077</v>
      </c>
      <c r="D94" s="100">
        <v>3</v>
      </c>
      <c r="E94" s="99">
        <v>890191</v>
      </c>
      <c r="F94" s="100">
        <v>3</v>
      </c>
    </row>
    <row r="95" spans="1:6" ht="15.75" customHeight="1">
      <c r="A95" s="98"/>
      <c r="B95" s="104" t="s">
        <v>109</v>
      </c>
      <c r="C95" s="99">
        <v>24287900</v>
      </c>
      <c r="D95" s="100">
        <v>3</v>
      </c>
      <c r="E95" s="99">
        <v>31427230</v>
      </c>
      <c r="F95" s="100">
        <v>3</v>
      </c>
    </row>
    <row r="96" spans="1:6" ht="15.75" customHeight="1">
      <c r="A96" s="98"/>
      <c r="B96" s="104" t="s">
        <v>1561</v>
      </c>
      <c r="C96" s="99">
        <v>3775000</v>
      </c>
      <c r="D96" s="100">
        <v>8</v>
      </c>
      <c r="E96" s="99">
        <v>3086111</v>
      </c>
      <c r="F96" s="100">
        <v>6</v>
      </c>
    </row>
    <row r="97" spans="1:6" ht="15.75" customHeight="1">
      <c r="A97" s="98"/>
      <c r="B97" s="98"/>
      <c r="C97" s="98"/>
      <c r="D97" s="98"/>
      <c r="E97" s="98"/>
      <c r="F97" s="98"/>
    </row>
    <row r="98" spans="1:6" ht="15.75" customHeight="1">
      <c r="A98" s="98"/>
      <c r="B98" s="98"/>
      <c r="C98" s="98"/>
      <c r="D98" s="98"/>
      <c r="E98" s="98"/>
      <c r="F98" s="98"/>
    </row>
    <row r="99" spans="1:6" ht="15.75" customHeight="1">
      <c r="A99" s="98"/>
      <c r="B99" s="98"/>
      <c r="C99" s="98"/>
      <c r="D99" s="98"/>
      <c r="E99" s="98"/>
      <c r="F99" s="98"/>
    </row>
    <row r="100" spans="1:6" ht="15.75" customHeight="1"/>
    <row r="101" spans="1:6" ht="15.75" customHeight="1"/>
    <row r="102" spans="1:6" ht="15.75" customHeight="1"/>
    <row r="103" spans="1:6" ht="15.75" customHeight="1"/>
    <row r="104" spans="1:6" ht="15.75" customHeight="1"/>
    <row r="105" spans="1:6" ht="48" customHeight="1"/>
    <row r="106" spans="1:6" ht="15.75" customHeight="1"/>
    <row r="107" spans="1:6" ht="38.25" customHeight="1">
      <c r="A107" s="98"/>
      <c r="B107" s="98"/>
      <c r="C107" s="98"/>
      <c r="D107" s="98"/>
      <c r="E107" s="98"/>
    </row>
    <row r="108" spans="1:6" ht="15.75" customHeight="1">
      <c r="A108" s="98"/>
      <c r="B108" s="102" t="s">
        <v>1562</v>
      </c>
      <c r="C108" s="102" t="s">
        <v>1563</v>
      </c>
      <c r="D108" s="102" t="s">
        <v>1564</v>
      </c>
      <c r="E108" s="98"/>
    </row>
    <row r="109" spans="1:6" ht="21.75" customHeight="1">
      <c r="A109" s="98"/>
      <c r="B109" s="103" t="s">
        <v>1565</v>
      </c>
      <c r="C109" s="103">
        <v>66</v>
      </c>
      <c r="D109" s="103" t="s">
        <v>1566</v>
      </c>
      <c r="E109" s="98"/>
    </row>
    <row r="110" spans="1:6" ht="40.5" customHeight="1">
      <c r="A110" s="98"/>
      <c r="B110" s="103" t="s">
        <v>1567</v>
      </c>
      <c r="C110" s="103">
        <v>26</v>
      </c>
      <c r="D110" s="103" t="s">
        <v>1568</v>
      </c>
      <c r="E110" s="98"/>
    </row>
    <row r="111" spans="1:6" ht="29.25" customHeight="1">
      <c r="A111" s="98"/>
      <c r="B111" s="103" t="s">
        <v>1569</v>
      </c>
      <c r="C111" s="103">
        <v>21</v>
      </c>
      <c r="D111" s="103" t="s">
        <v>1570</v>
      </c>
      <c r="E111" s="98"/>
    </row>
    <row r="112" spans="1:6" ht="15.75" customHeight="1">
      <c r="A112" s="98"/>
      <c r="B112" s="98"/>
      <c r="C112" s="98"/>
      <c r="D112" s="98"/>
      <c r="E112" s="98"/>
    </row>
    <row r="113" spans="1:5" ht="15.75" customHeight="1">
      <c r="A113" s="98"/>
      <c r="B113" s="98"/>
      <c r="C113" s="98"/>
      <c r="D113" s="98"/>
      <c r="E113" s="98"/>
    </row>
    <row r="114" spans="1:5" ht="15.75" customHeight="1">
      <c r="A114" s="98"/>
      <c r="B114" s="98"/>
      <c r="C114" s="98"/>
      <c r="D114" s="98"/>
      <c r="E114" s="98"/>
    </row>
    <row r="115" spans="1:5" ht="15.75" customHeight="1"/>
    <row r="116" spans="1:5" ht="15.75" customHeight="1"/>
    <row r="117" spans="1:5" ht="15.75" customHeight="1"/>
    <row r="118" spans="1:5" ht="15.75" customHeight="1"/>
    <row r="119" spans="1:5" ht="15.75" customHeight="1"/>
    <row r="120" spans="1:5" ht="15.75" customHeight="1"/>
    <row r="121" spans="1:5" ht="15.75" customHeight="1"/>
    <row r="122" spans="1:5" ht="15.75" customHeight="1"/>
    <row r="123" spans="1:5" ht="15.75" customHeight="1"/>
    <row r="124" spans="1:5" ht="15.75" customHeight="1"/>
    <row r="125" spans="1:5" ht="15.75" customHeight="1"/>
    <row r="126" spans="1:5" ht="15.75" customHeight="1"/>
    <row r="127" spans="1:5" ht="15.75" customHeight="1"/>
    <row r="128" spans="1:5" ht="15.75" customHeight="1"/>
    <row r="129" s="36" customFormat="1" ht="15.75" customHeight="1"/>
    <row r="130" s="36" customFormat="1" ht="15.75" customHeight="1"/>
    <row r="131" s="36" customFormat="1" ht="15.75" customHeight="1"/>
    <row r="132" s="36" customFormat="1" ht="15.75" customHeight="1"/>
    <row r="133" s="36" customFormat="1" ht="15.75" customHeight="1"/>
    <row r="134" s="36" customFormat="1" ht="15.75" customHeight="1"/>
    <row r="135" s="36" customFormat="1" ht="15.75" customHeight="1"/>
    <row r="136" s="36" customFormat="1" ht="15.75" customHeight="1"/>
    <row r="137" s="36" customFormat="1" ht="15.75" customHeight="1"/>
    <row r="138" s="36" customFormat="1" ht="15.75" customHeight="1"/>
    <row r="139" s="36" customFormat="1" ht="15.75" customHeight="1"/>
    <row r="140" s="36" customFormat="1" ht="15.75" customHeight="1"/>
    <row r="141" s="36" customFormat="1" ht="15.75" customHeight="1"/>
    <row r="142" s="36" customFormat="1" ht="15.75" customHeight="1"/>
    <row r="143" s="36" customFormat="1" ht="15.75" customHeight="1"/>
    <row r="144" s="36" customFormat="1" ht="15.75" customHeight="1"/>
    <row r="145" s="36" customFormat="1" ht="15.75" customHeight="1"/>
    <row r="146" s="36" customFormat="1" ht="15.75" customHeight="1"/>
    <row r="147" s="36" customFormat="1" ht="15.75" customHeight="1"/>
    <row r="148" s="36" customFormat="1" ht="15.75" customHeight="1"/>
    <row r="149" s="36" customFormat="1" ht="15.75" customHeight="1"/>
    <row r="150" s="36" customFormat="1" ht="15.75" customHeight="1"/>
    <row r="151" s="36" customFormat="1" ht="15.75" customHeight="1"/>
    <row r="152" s="36" customFormat="1" ht="15.75" customHeight="1"/>
    <row r="153" s="36" customFormat="1" ht="15.75" customHeight="1"/>
    <row r="154" s="36" customFormat="1" ht="15.75" customHeight="1"/>
    <row r="155" s="36" customFormat="1" ht="15.75" customHeight="1"/>
    <row r="156" s="36" customFormat="1" ht="15.75" customHeight="1"/>
    <row r="157" s="36" customFormat="1" ht="15.75" customHeight="1"/>
    <row r="158" s="36" customFormat="1" ht="15.75" customHeight="1"/>
    <row r="159" s="36" customFormat="1" ht="15.75" customHeight="1"/>
    <row r="160" s="36" customFormat="1" ht="15.75" customHeight="1"/>
    <row r="161" s="36" customFormat="1" ht="15.75" customHeight="1"/>
    <row r="162" s="36" customFormat="1" ht="15.75" customHeight="1"/>
    <row r="163" s="36" customFormat="1" ht="15.75" customHeight="1"/>
    <row r="164" s="36" customFormat="1" ht="15.75" customHeight="1"/>
    <row r="165" s="36" customFormat="1" ht="15.75" customHeight="1"/>
    <row r="166" s="36" customFormat="1" ht="15.75" customHeight="1"/>
    <row r="167" s="36" customFormat="1" ht="15.75" customHeight="1"/>
    <row r="168" s="36" customFormat="1" ht="15.75" customHeight="1"/>
    <row r="169" s="36" customFormat="1" ht="15.75" customHeight="1"/>
    <row r="170" s="36" customFormat="1" ht="15.75" customHeight="1"/>
    <row r="171" s="36" customFormat="1" ht="15.75" customHeight="1"/>
    <row r="172" s="36" customFormat="1" ht="15.75" customHeight="1"/>
    <row r="173" s="36" customFormat="1" ht="15.75" customHeight="1"/>
    <row r="174" s="36" customFormat="1" ht="15.75" customHeight="1"/>
    <row r="175" s="36" customFormat="1" ht="15.75" customHeight="1"/>
    <row r="176" s="36" customFormat="1" ht="15.75" customHeight="1"/>
    <row r="177" s="36" customFormat="1" ht="15.75" customHeight="1"/>
    <row r="178" s="36" customFormat="1" ht="15.75" customHeight="1"/>
    <row r="179" s="36" customFormat="1" ht="15.75" customHeight="1"/>
    <row r="180" s="36" customFormat="1" ht="15.75" customHeight="1"/>
    <row r="181" s="36" customFormat="1" ht="15.75" customHeight="1"/>
    <row r="182" s="36" customFormat="1" ht="15.75" customHeight="1"/>
    <row r="183" s="36" customFormat="1" ht="15.75" customHeight="1"/>
    <row r="184" s="36" customFormat="1" ht="15.75" customHeight="1"/>
    <row r="185" s="36" customFormat="1" ht="15.75" customHeight="1"/>
    <row r="186" s="36" customFormat="1" ht="15.75" customHeight="1"/>
    <row r="187" s="36" customFormat="1" ht="15.75" customHeight="1"/>
    <row r="188" s="36" customFormat="1" ht="15.75" customHeight="1"/>
    <row r="189" s="36" customFormat="1" ht="15.75" customHeight="1"/>
    <row r="190" s="36" customFormat="1" ht="15.75" customHeight="1"/>
    <row r="191" s="36" customFormat="1" ht="15.75" customHeight="1"/>
    <row r="192" s="36" customFormat="1" ht="15.75" customHeight="1"/>
    <row r="193" s="36" customFormat="1" ht="15.75" customHeight="1"/>
    <row r="194" s="36" customFormat="1" ht="15.75" customHeight="1"/>
    <row r="195" s="36" customFormat="1" ht="15.75" customHeight="1"/>
    <row r="196" s="36" customFormat="1" ht="15.75" customHeight="1"/>
    <row r="197" s="36" customFormat="1" ht="15.75" customHeight="1"/>
    <row r="198" s="36" customFormat="1" ht="15.75" customHeight="1"/>
    <row r="199" s="36" customFormat="1" ht="15.75" customHeight="1"/>
    <row r="200" s="36" customFormat="1" ht="15.75" customHeight="1"/>
    <row r="201" s="36" customFormat="1" ht="15.75" customHeight="1"/>
    <row r="202" s="36" customFormat="1" ht="15.75" customHeight="1"/>
    <row r="203" s="36" customFormat="1" ht="15.75" customHeight="1"/>
    <row r="204" s="36" customFormat="1" ht="15.75" customHeight="1"/>
    <row r="205" s="36" customFormat="1" ht="15.75" customHeight="1"/>
    <row r="206" s="36" customFormat="1" ht="15.75" customHeight="1"/>
    <row r="207" s="36" customFormat="1" ht="15.75" customHeight="1"/>
    <row r="208" s="36" customFormat="1" ht="15.75" customHeight="1"/>
    <row r="209" s="36" customFormat="1" ht="15.75" customHeight="1"/>
    <row r="210" s="36" customFormat="1" ht="15.75" customHeight="1"/>
    <row r="211" s="36" customFormat="1" ht="15.75" customHeight="1"/>
    <row r="212" s="36" customFormat="1" ht="15.75" customHeight="1"/>
    <row r="213" s="36" customFormat="1" ht="15.75" customHeight="1"/>
    <row r="214" s="36" customFormat="1" ht="15.75" customHeight="1"/>
    <row r="215" s="36" customFormat="1" ht="15.75" customHeight="1"/>
    <row r="216" s="36" customFormat="1" ht="15.75" customHeight="1"/>
    <row r="217" s="36" customFormat="1" ht="15.75" customHeight="1"/>
    <row r="218" s="36" customFormat="1" ht="15.75" customHeight="1"/>
    <row r="219" s="36" customFormat="1" ht="15.75" customHeight="1"/>
    <row r="220" s="36" customFormat="1" ht="15.75" customHeight="1"/>
    <row r="221" s="36" customFormat="1" ht="15.75" customHeight="1"/>
    <row r="222" s="36" customFormat="1" ht="15.75" customHeight="1"/>
    <row r="223" s="36" customFormat="1" ht="15.75" customHeight="1"/>
    <row r="224" s="36" customFormat="1" ht="15.75" customHeight="1"/>
    <row r="225" s="36" customFormat="1" ht="15.75" customHeight="1"/>
    <row r="226" s="36" customFormat="1" ht="15.75" customHeight="1"/>
    <row r="227" s="36" customFormat="1" ht="15.75" customHeight="1"/>
    <row r="228" s="36" customFormat="1" ht="15.75" customHeight="1"/>
    <row r="229" s="36" customFormat="1" ht="15.75" customHeight="1"/>
    <row r="230" s="36" customFormat="1" ht="15.75" customHeight="1"/>
    <row r="231" s="36" customFormat="1" ht="15.75" customHeight="1"/>
    <row r="232" s="36" customFormat="1" ht="15.75" customHeight="1"/>
    <row r="233" s="36" customFormat="1" ht="15.75" customHeight="1"/>
    <row r="234" s="36" customFormat="1" ht="15.75" customHeight="1"/>
    <row r="235" s="36" customFormat="1" ht="15.75" customHeight="1"/>
    <row r="236" s="36" customFormat="1" ht="15.75" customHeight="1"/>
    <row r="237" s="36" customFormat="1" ht="15.75" customHeight="1"/>
    <row r="238" s="36" customFormat="1" ht="15.75" customHeight="1"/>
    <row r="239" s="36" customFormat="1" ht="15.75" customHeight="1"/>
    <row r="240" s="36" customFormat="1" ht="15.75" customHeight="1"/>
    <row r="241" s="36" customFormat="1" ht="15.75" customHeight="1"/>
    <row r="242" s="36" customFormat="1" ht="15.75" customHeight="1"/>
    <row r="243" s="36" customFormat="1" ht="15.75" customHeight="1"/>
    <row r="244" s="36" customFormat="1" ht="15.75" customHeight="1"/>
    <row r="245" s="36" customFormat="1" ht="15.75" customHeight="1"/>
    <row r="246" s="36" customFormat="1" ht="15.75" customHeight="1"/>
    <row r="247" s="36" customFormat="1" ht="15.75" customHeight="1"/>
    <row r="248" s="36" customFormat="1" ht="15.75" customHeight="1"/>
    <row r="249" s="36" customFormat="1" ht="15.75" customHeight="1"/>
    <row r="250" s="36" customFormat="1" ht="15.75" customHeight="1"/>
    <row r="251" s="36" customFormat="1" ht="15.75" customHeight="1"/>
    <row r="252" s="36" customFormat="1" ht="15.75" customHeight="1"/>
    <row r="253" s="36" customFormat="1" ht="15.75" customHeight="1"/>
    <row r="254" s="36" customFormat="1" ht="15.75" customHeight="1"/>
    <row r="255" s="36" customFormat="1" ht="15.75" customHeight="1"/>
    <row r="256" s="36" customFormat="1" ht="15.75" customHeight="1"/>
    <row r="257" s="36" customFormat="1" ht="15.75" customHeight="1"/>
    <row r="258" s="36" customFormat="1" ht="15.75" customHeight="1"/>
    <row r="259" s="36" customFormat="1" ht="15.75" customHeight="1"/>
    <row r="260" s="36" customFormat="1" ht="15.75" customHeight="1"/>
    <row r="261" s="36" customFormat="1" ht="15.75" customHeight="1"/>
    <row r="262" s="36" customFormat="1" ht="15.75" customHeight="1"/>
    <row r="263" s="36" customFormat="1" ht="15.75" customHeight="1"/>
    <row r="264" s="36" customFormat="1" ht="15.75" customHeight="1"/>
    <row r="265" s="36" customFormat="1" ht="15.75" customHeight="1"/>
    <row r="266" s="36" customFormat="1" ht="15.75" customHeight="1"/>
    <row r="267" s="36" customFormat="1" ht="15.75" customHeight="1"/>
    <row r="268" s="36" customFormat="1" ht="15.75" customHeight="1"/>
    <row r="269" s="36" customFormat="1" ht="15.75" customHeight="1"/>
    <row r="270" s="36" customFormat="1" ht="15.75" customHeight="1"/>
    <row r="271" s="36" customFormat="1" ht="15.75" customHeight="1"/>
    <row r="272" s="36" customFormat="1" ht="15.75" customHeight="1"/>
    <row r="273" s="36" customFormat="1" ht="15.75" customHeight="1"/>
    <row r="274" s="36" customFormat="1" ht="15.75" customHeight="1"/>
    <row r="275" s="36" customFormat="1" ht="15.75" customHeight="1"/>
    <row r="276" s="36" customFormat="1" ht="15.75" customHeight="1"/>
    <row r="277" s="36" customFormat="1" ht="15.75" customHeight="1"/>
    <row r="278" s="36" customFormat="1" ht="15.75" customHeight="1"/>
    <row r="279" s="36" customFormat="1" ht="15.75" customHeight="1"/>
    <row r="280" s="36" customFormat="1" ht="15.75" customHeight="1"/>
    <row r="281" s="36" customFormat="1" ht="15.75" customHeight="1"/>
    <row r="282" s="36" customFormat="1" ht="15.75" customHeight="1"/>
    <row r="283" s="36" customFormat="1" ht="15.75" customHeight="1"/>
    <row r="284" s="36" customFormat="1" ht="15.75" customHeight="1"/>
    <row r="285" s="36" customFormat="1" ht="15.75" customHeight="1"/>
    <row r="286" s="36" customFormat="1" ht="15.75" customHeight="1"/>
    <row r="287" s="36" customFormat="1" ht="15.75" customHeight="1"/>
    <row r="288" s="36" customFormat="1" ht="15.75" customHeight="1"/>
    <row r="289" s="36" customFormat="1" ht="15.75" customHeight="1"/>
    <row r="290" s="36" customFormat="1" ht="15.75" customHeight="1"/>
    <row r="291" s="36" customFormat="1" ht="15.75" customHeight="1"/>
    <row r="292" s="36" customFormat="1" ht="15.75" customHeight="1"/>
    <row r="293" s="36" customFormat="1" ht="15.75" customHeight="1"/>
    <row r="294" s="36" customFormat="1" ht="15.75" customHeight="1"/>
    <row r="295" s="36" customFormat="1" ht="15.75" customHeight="1"/>
    <row r="296" s="36" customFormat="1" ht="15.75" customHeight="1"/>
    <row r="297" s="36" customFormat="1" ht="15.75" customHeight="1"/>
    <row r="298" s="36" customFormat="1" ht="15.75" customHeight="1"/>
    <row r="299" s="36" customFormat="1" ht="15.75" customHeight="1"/>
    <row r="300" s="36" customFormat="1" ht="15.75" customHeight="1"/>
    <row r="301" s="36" customFormat="1" ht="15.75" customHeight="1"/>
    <row r="302" s="36" customFormat="1" ht="15.75" customHeight="1"/>
    <row r="303" s="36" customFormat="1" ht="15.75" customHeight="1"/>
    <row r="304" s="36" customFormat="1" ht="15.75" customHeight="1"/>
    <row r="305" s="36" customFormat="1" ht="15.75" customHeight="1"/>
    <row r="306" s="36" customFormat="1" ht="15.75" customHeight="1"/>
    <row r="307" s="36" customFormat="1" ht="15.75" customHeight="1"/>
    <row r="308" s="36" customFormat="1" ht="15.75" customHeight="1"/>
    <row r="309" s="36" customFormat="1" ht="15.75" customHeight="1"/>
    <row r="310" s="36" customFormat="1" ht="15.75" customHeight="1"/>
    <row r="311" s="36" customFormat="1" ht="15.75" customHeight="1"/>
    <row r="312" s="36" customFormat="1" ht="15.75" customHeight="1"/>
    <row r="313" s="36" customFormat="1" ht="15.75" customHeight="1"/>
    <row r="314" s="36" customFormat="1" ht="15.75" customHeight="1"/>
    <row r="315" s="36" customFormat="1" ht="15.75" customHeight="1"/>
    <row r="316" s="36" customFormat="1" ht="15.75" customHeight="1"/>
    <row r="317" s="36" customFormat="1" ht="15.75" customHeight="1"/>
    <row r="318" s="36" customFormat="1" ht="15.75" customHeight="1"/>
    <row r="319" s="36" customFormat="1" ht="15.75" customHeight="1"/>
    <row r="320" s="36" customFormat="1" ht="15.75" customHeight="1"/>
    <row r="321" s="36" customFormat="1" ht="15.75" customHeight="1"/>
    <row r="322" s="36" customFormat="1" ht="15.75" customHeight="1"/>
    <row r="323" s="36" customFormat="1" ht="15.75" customHeight="1"/>
    <row r="324" s="36" customFormat="1" ht="15.75" customHeight="1"/>
    <row r="325" s="36" customFormat="1" ht="15.75" customHeight="1"/>
    <row r="326" s="36" customFormat="1" ht="15.75" customHeight="1"/>
    <row r="327" s="36" customFormat="1" ht="15.75" customHeight="1"/>
    <row r="328" s="36" customFormat="1" ht="15.75" customHeight="1"/>
    <row r="329" s="36" customFormat="1" ht="15.75" customHeight="1"/>
    <row r="330" s="36" customFormat="1" ht="15.75" customHeight="1"/>
    <row r="331" s="36" customFormat="1" ht="15.75" customHeight="1"/>
    <row r="332" s="36" customFormat="1" ht="15.75" customHeight="1"/>
    <row r="333" s="36" customFormat="1" ht="15.75" customHeight="1"/>
    <row r="334" s="36" customFormat="1" ht="15.75" customHeight="1"/>
    <row r="335" s="36" customFormat="1" ht="15.75" customHeight="1"/>
    <row r="336" s="36" customFormat="1" ht="15.75" customHeight="1"/>
    <row r="337" s="36" customFormat="1" ht="15.75" customHeight="1"/>
    <row r="338" s="36" customFormat="1" ht="15.75" customHeight="1"/>
    <row r="339" s="36" customFormat="1" ht="15.75" customHeight="1"/>
    <row r="340" s="36" customFormat="1" ht="15.75" customHeight="1"/>
    <row r="341" s="36" customFormat="1" ht="15.75" customHeight="1"/>
    <row r="342" s="36" customFormat="1" ht="15.75" customHeight="1"/>
    <row r="343" s="36" customFormat="1" ht="15.75" customHeight="1"/>
    <row r="344" s="36" customFormat="1" ht="15.75" customHeight="1"/>
    <row r="345" s="36" customFormat="1" ht="15.75" customHeight="1"/>
    <row r="346" s="36" customFormat="1" ht="15.75" customHeight="1"/>
    <row r="347" s="36" customFormat="1" ht="15.75" customHeight="1"/>
    <row r="348" s="36" customFormat="1" ht="15.75" customHeight="1"/>
    <row r="349" s="36" customFormat="1" ht="15.75" customHeight="1"/>
    <row r="350" s="36" customFormat="1" ht="15.75" customHeight="1"/>
    <row r="351" s="36" customFormat="1" ht="15.75" customHeight="1"/>
    <row r="352" s="36" customFormat="1" ht="15.75" customHeight="1"/>
    <row r="353" s="36" customFormat="1" ht="15.75" customHeight="1"/>
    <row r="354" s="36" customFormat="1" ht="15.75" customHeight="1"/>
    <row r="355" s="36" customFormat="1" ht="15.75" customHeight="1"/>
    <row r="356" s="36" customFormat="1" ht="15.75" customHeight="1"/>
    <row r="357" s="36" customFormat="1" ht="15.75" customHeight="1"/>
    <row r="358" s="36" customFormat="1" ht="15.75" customHeight="1"/>
    <row r="359" s="36" customFormat="1" ht="15.75" customHeight="1"/>
    <row r="360" s="36" customFormat="1" ht="15.75" customHeight="1"/>
    <row r="361" s="36" customFormat="1" ht="15.75" customHeight="1"/>
    <row r="362" s="36" customFormat="1" ht="15.75" customHeight="1"/>
    <row r="363" s="36" customFormat="1" ht="15.75" customHeight="1"/>
    <row r="364" s="36" customFormat="1" ht="15.75" customHeight="1"/>
    <row r="365" s="36" customFormat="1" ht="15.75" customHeight="1"/>
    <row r="366" s="36" customFormat="1" ht="15.75" customHeight="1"/>
    <row r="367" s="36" customFormat="1" ht="15.75" customHeight="1"/>
    <row r="368" s="36" customFormat="1" ht="15.75" customHeight="1"/>
    <row r="369" s="36" customFormat="1" ht="15.75" customHeight="1"/>
    <row r="370" s="36" customFormat="1" ht="15.75" customHeight="1"/>
    <row r="371" s="36" customFormat="1" ht="15.75" customHeight="1"/>
    <row r="372" s="36" customFormat="1" ht="15.75" customHeight="1"/>
    <row r="373" s="36" customFormat="1" ht="15.75" customHeight="1"/>
    <row r="374" s="36" customFormat="1" ht="15.75" customHeight="1"/>
    <row r="375" s="36" customFormat="1" ht="15.75" customHeight="1"/>
    <row r="376" s="36" customFormat="1" ht="15.75" customHeight="1"/>
    <row r="377" s="36" customFormat="1" ht="15.75" customHeight="1"/>
    <row r="378" s="36" customFormat="1" ht="15.75" customHeight="1"/>
    <row r="379" s="36" customFormat="1" ht="15.75" customHeight="1"/>
    <row r="380" s="36" customFormat="1" ht="15.75" customHeight="1"/>
    <row r="381" s="36" customFormat="1" ht="15.75" customHeight="1"/>
    <row r="382" s="36" customFormat="1" ht="15.75" customHeight="1"/>
    <row r="383" s="36" customFormat="1" ht="15.75" customHeight="1"/>
    <row r="384" s="36" customFormat="1" ht="15.75" customHeight="1"/>
    <row r="385" s="36" customFormat="1" ht="15.75" customHeight="1"/>
    <row r="386" s="36" customFormat="1" ht="15.75" customHeight="1"/>
    <row r="387" s="36" customFormat="1" ht="15.75" customHeight="1"/>
    <row r="388" s="36" customFormat="1" ht="15.75" customHeight="1"/>
    <row r="389" s="36" customFormat="1" ht="15.75" customHeight="1"/>
    <row r="390" s="36" customFormat="1" ht="15.75" customHeight="1"/>
    <row r="391" s="36" customFormat="1" ht="15.75" customHeight="1"/>
    <row r="392" s="36" customFormat="1" ht="15.75" customHeight="1"/>
    <row r="393" s="36" customFormat="1" ht="15.75" customHeight="1"/>
    <row r="394" s="36" customFormat="1" ht="15.75" customHeight="1"/>
    <row r="395" s="36" customFormat="1" ht="15.75" customHeight="1"/>
    <row r="396" s="36" customFormat="1" ht="15.75" customHeight="1"/>
    <row r="397" s="36" customFormat="1" ht="15.75" customHeight="1"/>
    <row r="398" s="36" customFormat="1" ht="15.75" customHeight="1"/>
    <row r="399" s="36" customFormat="1" ht="15.75" customHeight="1"/>
    <row r="400" s="36" customFormat="1" ht="15.75" customHeight="1"/>
    <row r="401" s="36" customFormat="1" ht="15.75" customHeight="1"/>
    <row r="402" s="36" customFormat="1" ht="15.75" customHeight="1"/>
    <row r="403" s="36" customFormat="1" ht="15.75" customHeight="1"/>
    <row r="404" s="36" customFormat="1" ht="15.75" customHeight="1"/>
    <row r="405" s="36" customFormat="1" ht="15.75" customHeight="1"/>
    <row r="406" s="36" customFormat="1" ht="15.75" customHeight="1"/>
    <row r="407" s="36" customFormat="1" ht="15.75" customHeight="1"/>
    <row r="408" s="36" customFormat="1" ht="15.75" customHeight="1"/>
    <row r="409" s="36" customFormat="1" ht="15.75" customHeight="1"/>
    <row r="410" s="36" customFormat="1" ht="15.75" customHeight="1"/>
    <row r="411" s="36" customFormat="1" ht="15.75" customHeight="1"/>
    <row r="412" s="36" customFormat="1" ht="15.75" customHeight="1"/>
    <row r="413" s="36" customFormat="1" ht="15.75" customHeight="1"/>
    <row r="414" s="36" customFormat="1" ht="15.75" customHeight="1"/>
    <row r="415" s="36" customFormat="1" ht="15.75" customHeight="1"/>
    <row r="416" s="36" customFormat="1" ht="15.75" customHeight="1"/>
    <row r="417" s="36" customFormat="1" ht="15.75" customHeight="1"/>
    <row r="418" s="36" customFormat="1" ht="15.75" customHeight="1"/>
    <row r="419" s="36" customFormat="1" ht="15.75" customHeight="1"/>
    <row r="420" s="36" customFormat="1" ht="15.75" customHeight="1"/>
    <row r="421" s="36" customFormat="1" ht="15.75" customHeight="1"/>
    <row r="422" s="36" customFormat="1" ht="15.75" customHeight="1"/>
    <row r="423" s="36" customFormat="1" ht="15.75" customHeight="1"/>
    <row r="424" s="36" customFormat="1" ht="15.75" customHeight="1"/>
    <row r="425" s="36" customFormat="1" ht="15.75" customHeight="1"/>
    <row r="426" s="36" customFormat="1" ht="15.75" customHeight="1"/>
    <row r="427" s="36" customFormat="1" ht="15.75" customHeight="1"/>
    <row r="428" s="36" customFormat="1" ht="15.75" customHeight="1"/>
    <row r="429" s="36" customFormat="1" ht="15.75" customHeight="1"/>
    <row r="430" s="36" customFormat="1" ht="15.75" customHeight="1"/>
    <row r="431" s="36" customFormat="1" ht="15.75" customHeight="1"/>
    <row r="432" s="36" customFormat="1" ht="15.75" customHeight="1"/>
    <row r="433" s="36" customFormat="1" ht="15.75" customHeight="1"/>
    <row r="434" s="36" customFormat="1" ht="15.75" customHeight="1"/>
    <row r="435" s="36" customFormat="1" ht="15.75" customHeight="1"/>
    <row r="436" s="36" customFormat="1" ht="15.75" customHeight="1"/>
    <row r="437" s="36" customFormat="1" ht="15.75" customHeight="1"/>
    <row r="438" s="36" customFormat="1" ht="15.75" customHeight="1"/>
    <row r="439" s="36" customFormat="1" ht="15.75" customHeight="1"/>
    <row r="440" s="36" customFormat="1" ht="15.75" customHeight="1"/>
    <row r="441" s="36" customFormat="1" ht="15.75" customHeight="1"/>
    <row r="442" s="36" customFormat="1" ht="15.75" customHeight="1"/>
    <row r="443" s="36" customFormat="1" ht="15.75" customHeight="1"/>
    <row r="444" s="36" customFormat="1" ht="15.75" customHeight="1"/>
    <row r="445" s="36" customFormat="1" ht="15.75" customHeight="1"/>
    <row r="446" s="36" customFormat="1" ht="15.75" customHeight="1"/>
    <row r="447" s="36" customFormat="1" ht="15.75" customHeight="1"/>
    <row r="448" s="36" customFormat="1" ht="15.75" customHeight="1"/>
    <row r="449" s="36" customFormat="1" ht="15.75" customHeight="1"/>
    <row r="450" s="36" customFormat="1" ht="15.75" customHeight="1"/>
    <row r="451" s="36" customFormat="1" ht="15.75" customHeight="1"/>
    <row r="452" s="36" customFormat="1" ht="15.75" customHeight="1"/>
    <row r="453" s="36" customFormat="1" ht="15.75" customHeight="1"/>
    <row r="454" s="36" customFormat="1" ht="15.75" customHeight="1"/>
    <row r="455" s="36" customFormat="1" ht="15.75" customHeight="1"/>
    <row r="456" s="36" customFormat="1" ht="15.75" customHeight="1"/>
    <row r="457" s="36" customFormat="1" ht="15.75" customHeight="1"/>
    <row r="458" s="36" customFormat="1" ht="15.75" customHeight="1"/>
    <row r="459" s="36" customFormat="1" ht="15.75" customHeight="1"/>
    <row r="460" s="36" customFormat="1" ht="15.75" customHeight="1"/>
    <row r="461" s="36" customFormat="1" ht="15.75" customHeight="1"/>
    <row r="462" s="36" customFormat="1" ht="15.75" customHeight="1"/>
    <row r="463" s="36" customFormat="1" ht="15.75" customHeight="1"/>
    <row r="464" s="36" customFormat="1" ht="15.75" customHeight="1"/>
    <row r="465" s="36" customFormat="1" ht="15.75" customHeight="1"/>
    <row r="466" s="36" customFormat="1" ht="15.75" customHeight="1"/>
    <row r="467" s="36" customFormat="1" ht="15.75" customHeight="1"/>
    <row r="468" s="36" customFormat="1" ht="15.75" customHeight="1"/>
    <row r="469" s="36" customFormat="1" ht="15.75" customHeight="1"/>
    <row r="470" s="36" customFormat="1" ht="15.75" customHeight="1"/>
    <row r="471" s="36" customFormat="1" ht="15.75" customHeight="1"/>
    <row r="472" s="36" customFormat="1" ht="15.75" customHeight="1"/>
    <row r="473" s="36" customFormat="1" ht="15.75" customHeight="1"/>
    <row r="474" s="36" customFormat="1" ht="15.75" customHeight="1"/>
    <row r="475" s="36" customFormat="1" ht="15.75" customHeight="1"/>
    <row r="476" s="36" customFormat="1" ht="15.75" customHeight="1"/>
    <row r="477" s="36" customFormat="1" ht="15.75" customHeight="1"/>
    <row r="478" s="36" customFormat="1" ht="15.75" customHeight="1"/>
    <row r="479" s="36" customFormat="1" ht="15.75" customHeight="1"/>
    <row r="480" s="36" customFormat="1" ht="15.75" customHeight="1"/>
    <row r="481" s="36" customFormat="1" ht="15.75" customHeight="1"/>
    <row r="482" s="36" customFormat="1" ht="15.75" customHeight="1"/>
    <row r="483" s="36" customFormat="1" ht="15.75" customHeight="1"/>
    <row r="484" s="36" customFormat="1" ht="15.75" customHeight="1"/>
    <row r="485" s="36" customFormat="1" ht="15.75" customHeight="1"/>
    <row r="486" s="36" customFormat="1" ht="15.75" customHeight="1"/>
    <row r="487" s="36" customFormat="1" ht="15.75" customHeight="1"/>
    <row r="488" s="36" customFormat="1" ht="15.75" customHeight="1"/>
    <row r="489" s="36" customFormat="1" ht="15.75" customHeight="1"/>
    <row r="490" s="36" customFormat="1" ht="15.75" customHeight="1"/>
    <row r="491" s="36" customFormat="1" ht="15.75" customHeight="1"/>
    <row r="492" s="36" customFormat="1" ht="15.75" customHeight="1"/>
    <row r="493" s="36" customFormat="1" ht="15.75" customHeight="1"/>
    <row r="494" s="36" customFormat="1" ht="15.75" customHeight="1"/>
    <row r="495" s="36" customFormat="1" ht="15.75" customHeight="1"/>
    <row r="496" s="36" customFormat="1" ht="15.75" customHeight="1"/>
    <row r="497" s="36" customFormat="1" ht="15.75" customHeight="1"/>
    <row r="498" s="36" customFormat="1" ht="15.75" customHeight="1"/>
    <row r="499" s="36" customFormat="1" ht="15.75" customHeight="1"/>
    <row r="500" s="36" customFormat="1" ht="15.75" customHeight="1"/>
    <row r="501" s="36" customFormat="1" ht="15.75" customHeight="1"/>
    <row r="502" s="36" customFormat="1" ht="15.75" customHeight="1"/>
    <row r="503" s="36" customFormat="1" ht="15.75" customHeight="1"/>
    <row r="504" s="36" customFormat="1" ht="15.75" customHeight="1"/>
    <row r="505" s="36" customFormat="1" ht="15.75" customHeight="1"/>
    <row r="506" s="36" customFormat="1" ht="15.75" customHeight="1"/>
    <row r="507" s="36" customFormat="1" ht="15.75" customHeight="1"/>
    <row r="508" s="36" customFormat="1" ht="15.75" customHeight="1"/>
    <row r="509" s="36" customFormat="1" ht="15.75" customHeight="1"/>
    <row r="510" s="36" customFormat="1" ht="15.75" customHeight="1"/>
    <row r="511" s="36" customFormat="1" ht="15.75" customHeight="1"/>
    <row r="512" s="36" customFormat="1" ht="15.75" customHeight="1"/>
    <row r="513" s="36" customFormat="1" ht="15.75" customHeight="1"/>
    <row r="514" s="36" customFormat="1" ht="15.75" customHeight="1"/>
    <row r="515" s="36" customFormat="1" ht="15.75" customHeight="1"/>
    <row r="516" s="36" customFormat="1" ht="15.75" customHeight="1"/>
    <row r="517" s="36" customFormat="1" ht="15.75" customHeight="1"/>
    <row r="518" s="36" customFormat="1" ht="15.75" customHeight="1"/>
    <row r="519" s="36" customFormat="1" ht="15.75" customHeight="1"/>
    <row r="520" s="36" customFormat="1" ht="15.75" customHeight="1"/>
    <row r="521" s="36" customFormat="1" ht="15.75" customHeight="1"/>
    <row r="522" s="36" customFormat="1" ht="15.75" customHeight="1"/>
    <row r="523" s="36" customFormat="1" ht="15.75" customHeight="1"/>
    <row r="524" s="36" customFormat="1" ht="15.75" customHeight="1"/>
    <row r="525" s="36" customFormat="1" ht="15.75" customHeight="1"/>
    <row r="526" s="36" customFormat="1" ht="15.75" customHeight="1"/>
    <row r="527" s="36" customFormat="1" ht="15.75" customHeight="1"/>
    <row r="528" s="36" customFormat="1" ht="15.75" customHeight="1"/>
    <row r="529" s="36" customFormat="1" ht="15.75" customHeight="1"/>
    <row r="530" s="36" customFormat="1" ht="15.75" customHeight="1"/>
    <row r="531" s="36" customFormat="1" ht="15.75" customHeight="1"/>
    <row r="532" s="36" customFormat="1" ht="15.75" customHeight="1"/>
    <row r="533" s="36" customFormat="1" ht="15.75" customHeight="1"/>
    <row r="534" s="36" customFormat="1" ht="15.75" customHeight="1"/>
    <row r="535" s="36" customFormat="1" ht="15.75" customHeight="1"/>
    <row r="536" s="36" customFormat="1" ht="15.75" customHeight="1"/>
    <row r="537" s="36" customFormat="1" ht="15.75" customHeight="1"/>
    <row r="538" s="36" customFormat="1" ht="15.75" customHeight="1"/>
    <row r="539" s="36" customFormat="1" ht="15.75" customHeight="1"/>
    <row r="540" s="36" customFormat="1" ht="15.75" customHeight="1"/>
    <row r="541" s="36" customFormat="1" ht="15.75" customHeight="1"/>
    <row r="542" s="36" customFormat="1" ht="15.75" customHeight="1"/>
    <row r="543" s="36" customFormat="1" ht="15.75" customHeight="1"/>
    <row r="544" s="36" customFormat="1" ht="15.75" customHeight="1"/>
    <row r="545" s="36" customFormat="1" ht="15.75" customHeight="1"/>
    <row r="546" s="36" customFormat="1" ht="15.75" customHeight="1"/>
    <row r="547" s="36" customFormat="1" ht="15.75" customHeight="1"/>
    <row r="548" s="36" customFormat="1" ht="15.75" customHeight="1"/>
    <row r="549" s="36" customFormat="1" ht="15.75" customHeight="1"/>
    <row r="550" s="36" customFormat="1" ht="15.75" customHeight="1"/>
    <row r="551" s="36" customFormat="1" ht="15.75" customHeight="1"/>
    <row r="552" s="36" customFormat="1" ht="15.75" customHeight="1"/>
    <row r="553" s="36" customFormat="1" ht="15.75" customHeight="1"/>
    <row r="554" s="36" customFormat="1" ht="15.75" customHeight="1"/>
    <row r="555" s="36" customFormat="1" ht="15.75" customHeight="1"/>
    <row r="556" s="36" customFormat="1" ht="15.75" customHeight="1"/>
    <row r="557" s="36" customFormat="1" ht="15.75" customHeight="1"/>
    <row r="558" s="36" customFormat="1" ht="15.75" customHeight="1"/>
    <row r="559" s="36" customFormat="1" ht="15.75" customHeight="1"/>
    <row r="560" s="36" customFormat="1" ht="15.75" customHeight="1"/>
    <row r="561" s="36" customFormat="1" ht="15.75" customHeight="1"/>
    <row r="562" s="36" customFormat="1" ht="15.75" customHeight="1"/>
    <row r="563" s="36" customFormat="1" ht="15.75" customHeight="1"/>
    <row r="564" s="36" customFormat="1" ht="15.75" customHeight="1"/>
    <row r="565" s="36" customFormat="1" ht="15.75" customHeight="1"/>
    <row r="566" s="36" customFormat="1" ht="15.75" customHeight="1"/>
    <row r="567" s="36" customFormat="1" ht="15.75" customHeight="1"/>
    <row r="568" s="36" customFormat="1" ht="15.75" customHeight="1"/>
    <row r="569" s="36" customFormat="1" ht="15.75" customHeight="1"/>
    <row r="570" s="36" customFormat="1" ht="15.75" customHeight="1"/>
    <row r="571" s="36" customFormat="1" ht="15.75" customHeight="1"/>
    <row r="572" s="36" customFormat="1" ht="15.75" customHeight="1"/>
    <row r="573" s="36" customFormat="1" ht="15.75" customHeight="1"/>
    <row r="574" s="36" customFormat="1" ht="15.75" customHeight="1"/>
    <row r="575" s="36" customFormat="1" ht="15.75" customHeight="1"/>
    <row r="576" s="36" customFormat="1" ht="15.75" customHeight="1"/>
    <row r="577" s="36" customFormat="1" ht="15.75" customHeight="1"/>
    <row r="578" s="36" customFormat="1" ht="15.75" customHeight="1"/>
    <row r="579" s="36" customFormat="1" ht="15.75" customHeight="1"/>
    <row r="580" s="36" customFormat="1" ht="15.75" customHeight="1"/>
    <row r="581" s="36" customFormat="1" ht="15.75" customHeight="1"/>
    <row r="582" s="36" customFormat="1" ht="15.75" customHeight="1"/>
    <row r="583" s="36" customFormat="1" ht="15.75" customHeight="1"/>
    <row r="584" s="36" customFormat="1" ht="15.75" customHeight="1"/>
    <row r="585" s="36" customFormat="1" ht="15.75" customHeight="1"/>
    <row r="586" s="36" customFormat="1" ht="15.75" customHeight="1"/>
    <row r="587" s="36" customFormat="1" ht="15.75" customHeight="1"/>
    <row r="588" s="36" customFormat="1" ht="15.75" customHeight="1"/>
    <row r="589" s="36" customFormat="1" ht="15.75" customHeight="1"/>
    <row r="590" s="36" customFormat="1" ht="15.75" customHeight="1"/>
    <row r="591" s="36" customFormat="1" ht="15.75" customHeight="1"/>
    <row r="592" s="36" customFormat="1" ht="15.75" customHeight="1"/>
    <row r="593" s="36" customFormat="1" ht="15.75" customHeight="1"/>
    <row r="594" s="36" customFormat="1" ht="15.75" customHeight="1"/>
    <row r="595" s="36" customFormat="1" ht="15.75" customHeight="1"/>
    <row r="596" s="36" customFormat="1" ht="15.75" customHeight="1"/>
    <row r="597" s="36" customFormat="1" ht="15.75" customHeight="1"/>
    <row r="598" s="36" customFormat="1" ht="15.75" customHeight="1"/>
    <row r="599" s="36" customFormat="1" ht="15.75" customHeight="1"/>
    <row r="600" s="36" customFormat="1" ht="15.75" customHeight="1"/>
    <row r="601" s="36" customFormat="1" ht="15.75" customHeight="1"/>
    <row r="602" s="36" customFormat="1" ht="15.75" customHeight="1"/>
    <row r="603" s="36" customFormat="1" ht="15.75" customHeight="1"/>
    <row r="604" s="36" customFormat="1" ht="15.75" customHeight="1"/>
    <row r="605" s="36" customFormat="1" ht="15.75" customHeight="1"/>
    <row r="606" s="36" customFormat="1" ht="15.75" customHeight="1"/>
    <row r="607" s="36" customFormat="1" ht="15.75" customHeight="1"/>
    <row r="608" s="36" customFormat="1" ht="15.75" customHeight="1"/>
    <row r="609" s="36" customFormat="1" ht="15.75" customHeight="1"/>
    <row r="610" s="36" customFormat="1" ht="15.75" customHeight="1"/>
    <row r="611" s="36" customFormat="1" ht="15.75" customHeight="1"/>
    <row r="612" s="36" customFormat="1" ht="15.75" customHeight="1"/>
    <row r="613" s="36" customFormat="1" ht="15.75" customHeight="1"/>
    <row r="614" s="36" customFormat="1" ht="15.75" customHeight="1"/>
    <row r="615" s="36" customFormat="1" ht="15.75" customHeight="1"/>
    <row r="616" s="36" customFormat="1" ht="15.75" customHeight="1"/>
    <row r="617" s="36" customFormat="1" ht="15.75" customHeight="1"/>
    <row r="618" s="36" customFormat="1" ht="15.75" customHeight="1"/>
    <row r="619" s="36" customFormat="1" ht="15.75" customHeight="1"/>
    <row r="620" s="36" customFormat="1" ht="15.75" customHeight="1"/>
    <row r="621" s="36" customFormat="1" ht="15.75" customHeight="1"/>
    <row r="622" s="36" customFormat="1" ht="15.75" customHeight="1"/>
    <row r="623" s="36" customFormat="1" ht="15.75" customHeight="1"/>
    <row r="624" s="36" customFormat="1" ht="15.75" customHeight="1"/>
    <row r="625" s="36" customFormat="1" ht="15.75" customHeight="1"/>
    <row r="626" s="36" customFormat="1" ht="15.75" customHeight="1"/>
    <row r="627" s="36" customFormat="1" ht="15.75" customHeight="1"/>
    <row r="628" s="36" customFormat="1" ht="15.75" customHeight="1"/>
    <row r="629" s="36" customFormat="1" ht="15.75" customHeight="1"/>
    <row r="630" s="36" customFormat="1" ht="15.75" customHeight="1"/>
    <row r="631" s="36" customFormat="1" ht="15.75" customHeight="1"/>
    <row r="632" s="36" customFormat="1" ht="15.75" customHeight="1"/>
    <row r="633" s="36" customFormat="1" ht="15.75" customHeight="1"/>
    <row r="634" s="36" customFormat="1" ht="15.75" customHeight="1"/>
    <row r="635" s="36" customFormat="1" ht="15.75" customHeight="1"/>
    <row r="636" s="36" customFormat="1" ht="15.75" customHeight="1"/>
    <row r="637" s="36" customFormat="1" ht="15.75" customHeight="1"/>
    <row r="638" s="36" customFormat="1" ht="15.75" customHeight="1"/>
    <row r="639" s="36" customFormat="1" ht="15.75" customHeight="1"/>
    <row r="640" s="36" customFormat="1" ht="15.75" customHeight="1"/>
    <row r="641" s="36" customFormat="1" ht="15.75" customHeight="1"/>
    <row r="642" s="36" customFormat="1" ht="15.75" customHeight="1"/>
    <row r="643" s="36" customFormat="1" ht="15.75" customHeight="1"/>
    <row r="644" s="36" customFormat="1" ht="15.75" customHeight="1"/>
    <row r="645" s="36" customFormat="1" ht="15.75" customHeight="1"/>
    <row r="646" s="36" customFormat="1" ht="15.75" customHeight="1"/>
    <row r="647" s="36" customFormat="1" ht="15.75" customHeight="1"/>
    <row r="648" s="36" customFormat="1" ht="15.75" customHeight="1"/>
    <row r="649" s="36" customFormat="1" ht="15.75" customHeight="1"/>
    <row r="650" s="36" customFormat="1" ht="15.75" customHeight="1"/>
    <row r="651" s="36" customFormat="1" ht="15.75" customHeight="1"/>
    <row r="652" s="36" customFormat="1" ht="15.75" customHeight="1"/>
    <row r="653" s="36" customFormat="1" ht="15.75" customHeight="1"/>
    <row r="654" s="36" customFormat="1" ht="15.75" customHeight="1"/>
    <row r="655" s="36" customFormat="1" ht="15.75" customHeight="1"/>
    <row r="656" s="36" customFormat="1" ht="15.75" customHeight="1"/>
    <row r="657" s="36" customFormat="1" ht="15.75" customHeight="1"/>
    <row r="658" s="36" customFormat="1" ht="15.75" customHeight="1"/>
    <row r="659" s="36" customFormat="1" ht="15.75" customHeight="1"/>
    <row r="660" s="36" customFormat="1" ht="15.75" customHeight="1"/>
    <row r="661" s="36" customFormat="1" ht="15.75" customHeight="1"/>
    <row r="662" s="36" customFormat="1" ht="15.75" customHeight="1"/>
    <row r="663" s="36" customFormat="1" ht="15.75" customHeight="1"/>
    <row r="664" s="36" customFormat="1" ht="15.75" customHeight="1"/>
    <row r="665" s="36" customFormat="1" ht="15.75" customHeight="1"/>
    <row r="666" s="36" customFormat="1" ht="15.75" customHeight="1"/>
    <row r="667" s="36" customFormat="1" ht="15.75" customHeight="1"/>
    <row r="668" s="36" customFormat="1" ht="15.75" customHeight="1"/>
    <row r="669" s="36" customFormat="1" ht="15.75" customHeight="1"/>
    <row r="670" s="36" customFormat="1" ht="15.75" customHeight="1"/>
    <row r="671" s="36" customFormat="1" ht="15.75" customHeight="1"/>
    <row r="672" s="36" customFormat="1" ht="15.75" customHeight="1"/>
    <row r="673" s="36" customFormat="1" ht="15.75" customHeight="1"/>
    <row r="674" s="36" customFormat="1" ht="15.75" customHeight="1"/>
    <row r="675" s="36" customFormat="1" ht="15.75" customHeight="1"/>
    <row r="676" s="36" customFormat="1" ht="15.75" customHeight="1"/>
    <row r="677" s="36" customFormat="1" ht="15.75" customHeight="1"/>
    <row r="678" s="36" customFormat="1" ht="15.75" customHeight="1"/>
    <row r="679" s="36" customFormat="1" ht="15.75" customHeight="1"/>
    <row r="680" s="36" customFormat="1" ht="15.75" customHeight="1"/>
    <row r="681" s="36" customFormat="1" ht="15.75" customHeight="1"/>
    <row r="682" s="36" customFormat="1" ht="15.75" customHeight="1"/>
    <row r="683" s="36" customFormat="1" ht="15.75" customHeight="1"/>
    <row r="684" s="36" customFormat="1" ht="15.75" customHeight="1"/>
    <row r="685" s="36" customFormat="1" ht="15.75" customHeight="1"/>
    <row r="686" s="36" customFormat="1" ht="15.75" customHeight="1"/>
    <row r="687" s="36" customFormat="1" ht="15.75" customHeight="1"/>
    <row r="688" s="36" customFormat="1" ht="15.75" customHeight="1"/>
    <row r="689" s="36" customFormat="1" ht="15.75" customHeight="1"/>
    <row r="690" s="36" customFormat="1" ht="15.75" customHeight="1"/>
    <row r="691" s="36" customFormat="1" ht="15.75" customHeight="1"/>
    <row r="692" s="36" customFormat="1" ht="15.75" customHeight="1"/>
    <row r="693" s="36" customFormat="1" ht="15.75" customHeight="1"/>
    <row r="694" s="36" customFormat="1" ht="15.75" customHeight="1"/>
    <row r="695" s="36" customFormat="1" ht="15.75" customHeight="1"/>
    <row r="696" s="36" customFormat="1" ht="15.75" customHeight="1"/>
    <row r="697" s="36" customFormat="1" ht="15.75" customHeight="1"/>
    <row r="698" s="36" customFormat="1" ht="15.75" customHeight="1"/>
    <row r="699" s="36" customFormat="1" ht="15.75" customHeight="1"/>
    <row r="700" s="36" customFormat="1" ht="15.75" customHeight="1"/>
    <row r="701" s="36" customFormat="1" ht="15.75" customHeight="1"/>
    <row r="702" s="36" customFormat="1" ht="15.75" customHeight="1"/>
    <row r="703" s="36" customFormat="1" ht="15.75" customHeight="1"/>
    <row r="704" s="36" customFormat="1" ht="15.75" customHeight="1"/>
    <row r="705" s="36" customFormat="1" ht="15.75" customHeight="1"/>
    <row r="706" s="36" customFormat="1" ht="15.75" customHeight="1"/>
    <row r="707" s="36" customFormat="1" ht="15.75" customHeight="1"/>
    <row r="708" s="36" customFormat="1" ht="15.75" customHeight="1"/>
    <row r="709" s="36" customFormat="1" ht="15.75" customHeight="1"/>
    <row r="710" s="36" customFormat="1" ht="15.75" customHeight="1"/>
    <row r="711" s="36" customFormat="1" ht="15.75" customHeight="1"/>
    <row r="712" s="36" customFormat="1" ht="15.75" customHeight="1"/>
    <row r="713" s="36" customFormat="1" ht="15.75" customHeight="1"/>
    <row r="714" s="36" customFormat="1" ht="15.75" customHeight="1"/>
    <row r="715" s="36" customFormat="1" ht="15.75" customHeight="1"/>
    <row r="716" s="36" customFormat="1" ht="15.75" customHeight="1"/>
    <row r="717" s="36" customFormat="1" ht="15.75" customHeight="1"/>
    <row r="718" s="36" customFormat="1" ht="15.75" customHeight="1"/>
    <row r="719" s="36" customFormat="1" ht="15.75" customHeight="1"/>
    <row r="720" s="36" customFormat="1" ht="15.75" customHeight="1"/>
    <row r="721" s="36" customFormat="1" ht="15.75" customHeight="1"/>
    <row r="722" s="36" customFormat="1" ht="15.75" customHeight="1"/>
    <row r="723" s="36" customFormat="1" ht="15.75" customHeight="1"/>
    <row r="724" s="36" customFormat="1" ht="15.75" customHeight="1"/>
    <row r="725" s="36" customFormat="1" ht="15.75" customHeight="1"/>
    <row r="726" s="36" customFormat="1" ht="15.75" customHeight="1"/>
    <row r="727" s="36" customFormat="1" ht="15.75" customHeight="1"/>
    <row r="728" s="36" customFormat="1" ht="15.75" customHeight="1"/>
    <row r="729" s="36" customFormat="1" ht="15.75" customHeight="1"/>
    <row r="730" s="36" customFormat="1" ht="15.75" customHeight="1"/>
    <row r="731" s="36" customFormat="1" ht="15.75" customHeight="1"/>
    <row r="732" s="36" customFormat="1" ht="15.75" customHeight="1"/>
    <row r="733" s="36" customFormat="1" ht="15.75" customHeight="1"/>
    <row r="734" s="36" customFormat="1" ht="15.75" customHeight="1"/>
    <row r="735" s="36" customFormat="1" ht="15.75" customHeight="1"/>
    <row r="736" s="36" customFormat="1" ht="15.75" customHeight="1"/>
    <row r="737" s="36" customFormat="1" ht="15.75" customHeight="1"/>
    <row r="738" s="36" customFormat="1" ht="15.75" customHeight="1"/>
    <row r="739" s="36" customFormat="1" ht="15.75" customHeight="1"/>
    <row r="740" s="36" customFormat="1" ht="15.75" customHeight="1"/>
    <row r="741" s="36" customFormat="1" ht="15.75" customHeight="1"/>
    <row r="742" s="36" customFormat="1" ht="15.75" customHeight="1"/>
    <row r="743" s="36" customFormat="1" ht="15.75" customHeight="1"/>
    <row r="744" s="36" customFormat="1" ht="15.75" customHeight="1"/>
    <row r="745" s="36" customFormat="1" ht="15.75" customHeight="1"/>
    <row r="746" s="36" customFormat="1" ht="15.75" customHeight="1"/>
    <row r="747" s="36" customFormat="1" ht="15.75" customHeight="1"/>
    <row r="748" s="36" customFormat="1" ht="15.75" customHeight="1"/>
    <row r="749" s="36" customFormat="1" ht="15.75" customHeight="1"/>
    <row r="750" s="36" customFormat="1" ht="15.75" customHeight="1"/>
    <row r="751" s="36" customFormat="1" ht="15.75" customHeight="1"/>
    <row r="752" s="36" customFormat="1" ht="15.75" customHeight="1"/>
    <row r="753" s="36" customFormat="1" ht="15.75" customHeight="1"/>
    <row r="754" s="36" customFormat="1" ht="15.75" customHeight="1"/>
    <row r="755" s="36" customFormat="1" ht="15.75" customHeight="1"/>
    <row r="756" s="36" customFormat="1" ht="15.75" customHeight="1"/>
    <row r="757" s="36" customFormat="1" ht="15.75" customHeight="1"/>
    <row r="758" s="36" customFormat="1" ht="15.75" customHeight="1"/>
    <row r="759" s="36" customFormat="1" ht="15.75" customHeight="1"/>
    <row r="760" s="36" customFormat="1" ht="15.75" customHeight="1"/>
    <row r="761" s="36" customFormat="1" ht="15.75" customHeight="1"/>
    <row r="762" s="36" customFormat="1" ht="15.75" customHeight="1"/>
    <row r="763" s="36" customFormat="1" ht="15.75" customHeight="1"/>
    <row r="764" s="36" customFormat="1" ht="15.75" customHeight="1"/>
    <row r="765" s="36" customFormat="1" ht="15.75" customHeight="1"/>
    <row r="766" s="36" customFormat="1" ht="15.75" customHeight="1"/>
    <row r="767" s="36" customFormat="1" ht="15.75" customHeight="1"/>
    <row r="768" s="36" customFormat="1" ht="15.75" customHeight="1"/>
    <row r="769" s="36" customFormat="1" ht="15.75" customHeight="1"/>
    <row r="770" s="36" customFormat="1" ht="15.75" customHeight="1"/>
    <row r="771" s="36" customFormat="1" ht="15.75" customHeight="1"/>
    <row r="772" s="36" customFormat="1" ht="15.75" customHeight="1"/>
    <row r="773" s="36" customFormat="1" ht="15.75" customHeight="1"/>
    <row r="774" s="36" customFormat="1" ht="15.75" customHeight="1"/>
    <row r="775" s="36" customFormat="1" ht="15.75" customHeight="1"/>
    <row r="776" s="36" customFormat="1" ht="15.75" customHeight="1"/>
    <row r="777" s="36" customFormat="1" ht="15.75" customHeight="1"/>
    <row r="778" s="36" customFormat="1" ht="15.75" customHeight="1"/>
    <row r="779" s="36" customFormat="1" ht="15.75" customHeight="1"/>
    <row r="780" s="36" customFormat="1" ht="15.75" customHeight="1"/>
    <row r="781" s="36" customFormat="1" ht="15.75" customHeight="1"/>
    <row r="782" s="36" customFormat="1" ht="15.75" customHeight="1"/>
    <row r="783" s="36" customFormat="1" ht="15.75" customHeight="1"/>
    <row r="784" s="36" customFormat="1" ht="15.75" customHeight="1"/>
    <row r="785" s="36" customFormat="1" ht="15.75" customHeight="1"/>
    <row r="786" s="36" customFormat="1" ht="15.75" customHeight="1"/>
    <row r="787" s="36" customFormat="1" ht="15.75" customHeight="1"/>
    <row r="788" s="36" customFormat="1" ht="15.75" customHeight="1"/>
    <row r="789" s="36" customFormat="1" ht="15.75" customHeight="1"/>
    <row r="790" s="36" customFormat="1" ht="15.75" customHeight="1"/>
    <row r="791" s="36" customFormat="1" ht="15.75" customHeight="1"/>
    <row r="792" s="36" customFormat="1" ht="15.75" customHeight="1"/>
    <row r="793" s="36" customFormat="1" ht="15.75" customHeight="1"/>
    <row r="794" s="36" customFormat="1" ht="15.75" customHeight="1"/>
    <row r="795" s="36" customFormat="1" ht="15.75" customHeight="1"/>
    <row r="796" s="36" customFormat="1" ht="15.75" customHeight="1"/>
    <row r="797" s="36" customFormat="1" ht="15.75" customHeight="1"/>
    <row r="798" s="36" customFormat="1" ht="15.75" customHeight="1"/>
    <row r="799" s="36" customFormat="1" ht="15.75" customHeight="1"/>
    <row r="800" s="36" customFormat="1" ht="15.75" customHeight="1"/>
    <row r="801" s="36" customFormat="1" ht="15.75" customHeight="1"/>
    <row r="802" s="36" customFormat="1" ht="15.75" customHeight="1"/>
    <row r="803" s="36" customFormat="1" ht="15.75" customHeight="1"/>
    <row r="804" s="36" customFormat="1" ht="15.75" customHeight="1"/>
    <row r="805" s="36" customFormat="1" ht="15.75" customHeight="1"/>
    <row r="806" s="36" customFormat="1" ht="15.75" customHeight="1"/>
    <row r="807" s="36" customFormat="1" ht="15.75" customHeight="1"/>
    <row r="808" s="36" customFormat="1" ht="15.75" customHeight="1"/>
    <row r="809" s="36" customFormat="1" ht="15.75" customHeight="1"/>
    <row r="810" s="36" customFormat="1" ht="15.75" customHeight="1"/>
    <row r="811" s="36" customFormat="1" ht="15.75" customHeight="1"/>
    <row r="812" s="36" customFormat="1" ht="15.75" customHeight="1"/>
    <row r="813" s="36" customFormat="1" ht="15.75" customHeight="1"/>
    <row r="814" s="36" customFormat="1" ht="15.75" customHeight="1"/>
    <row r="815" s="36" customFormat="1" ht="15.75" customHeight="1"/>
    <row r="816" s="36" customFormat="1" ht="15.75" customHeight="1"/>
    <row r="817" s="36" customFormat="1" ht="15.75" customHeight="1"/>
    <row r="818" s="36" customFormat="1" ht="15.75" customHeight="1"/>
    <row r="819" s="36" customFormat="1" ht="15.75" customHeight="1"/>
    <row r="820" s="36" customFormat="1" ht="15.75" customHeight="1"/>
    <row r="821" s="36" customFormat="1" ht="15.75" customHeight="1"/>
    <row r="822" s="36" customFormat="1" ht="15.75" customHeight="1"/>
    <row r="823" s="36" customFormat="1" ht="15.75" customHeight="1"/>
    <row r="824" s="36" customFormat="1" ht="15.75" customHeight="1"/>
    <row r="825" s="36" customFormat="1" ht="15.75" customHeight="1"/>
    <row r="826" s="36" customFormat="1" ht="15.75" customHeight="1"/>
    <row r="827" s="36" customFormat="1" ht="15.75" customHeight="1"/>
    <row r="828" s="36" customFormat="1" ht="15.75" customHeight="1"/>
    <row r="829" s="36" customFormat="1" ht="15.75" customHeight="1"/>
    <row r="830" s="36" customFormat="1" ht="15.75" customHeight="1"/>
    <row r="831" s="36" customFormat="1" ht="15.75" customHeight="1"/>
    <row r="832" s="36" customFormat="1" ht="15.75" customHeight="1"/>
    <row r="833" s="36" customFormat="1" ht="15.75" customHeight="1"/>
    <row r="834" s="36" customFormat="1" ht="15.75" customHeight="1"/>
    <row r="835" s="36" customFormat="1" ht="15.75" customHeight="1"/>
    <row r="836" s="36" customFormat="1" ht="15.75" customHeight="1"/>
    <row r="837" s="36" customFormat="1" ht="15.75" customHeight="1"/>
    <row r="838" s="36" customFormat="1" ht="15.75" customHeight="1"/>
    <row r="839" s="36" customFormat="1" ht="15.75" customHeight="1"/>
    <row r="840" s="36" customFormat="1" ht="15.75" customHeight="1"/>
    <row r="841" s="36" customFormat="1" ht="15.75" customHeight="1"/>
    <row r="842" s="36" customFormat="1" ht="15.75" customHeight="1"/>
    <row r="843" s="36" customFormat="1" ht="15.75" customHeight="1"/>
    <row r="844" s="36" customFormat="1" ht="15.75" customHeight="1"/>
    <row r="845" s="36" customFormat="1" ht="15.75" customHeight="1"/>
    <row r="846" s="36" customFormat="1" ht="15.75" customHeight="1"/>
    <row r="847" s="36" customFormat="1" ht="15.75" customHeight="1"/>
    <row r="848" s="36" customFormat="1" ht="15.75" customHeight="1"/>
    <row r="849" s="36" customFormat="1" ht="15.75" customHeight="1"/>
    <row r="850" s="36" customFormat="1" ht="15.75" customHeight="1"/>
    <row r="851" s="36" customFormat="1" ht="15.75" customHeight="1"/>
    <row r="852" s="36" customFormat="1" ht="15.75" customHeight="1"/>
    <row r="853" s="36" customFormat="1" ht="15.75" customHeight="1"/>
    <row r="854" s="36" customFormat="1" ht="15.75" customHeight="1"/>
    <row r="855" s="36" customFormat="1" ht="15.75" customHeight="1"/>
    <row r="856" s="36" customFormat="1" ht="15.75" customHeight="1"/>
    <row r="857" s="36" customFormat="1" ht="15.75" customHeight="1"/>
    <row r="858" s="36" customFormat="1" ht="15.75" customHeight="1"/>
    <row r="859" s="36" customFormat="1" ht="15.75" customHeight="1"/>
    <row r="860" s="36" customFormat="1" ht="15.75" customHeight="1"/>
    <row r="861" s="36" customFormat="1" ht="15.75" customHeight="1"/>
    <row r="862" s="36" customFormat="1" ht="15.75" customHeight="1"/>
    <row r="863" s="36" customFormat="1" ht="15.75" customHeight="1"/>
    <row r="864" s="36" customFormat="1" ht="15.75" customHeight="1"/>
    <row r="865" s="36" customFormat="1" ht="15.75" customHeight="1"/>
    <row r="866" s="36" customFormat="1" ht="15.75" customHeight="1"/>
    <row r="867" s="36" customFormat="1" ht="15.75" customHeight="1"/>
    <row r="868" s="36" customFormat="1" ht="15.75" customHeight="1"/>
    <row r="869" s="36" customFormat="1" ht="15.75" customHeight="1"/>
    <row r="870" s="36" customFormat="1" ht="15.75" customHeight="1"/>
    <row r="871" s="36" customFormat="1" ht="15.75" customHeight="1"/>
    <row r="872" s="36" customFormat="1" ht="15.75" customHeight="1"/>
    <row r="873" s="36" customFormat="1" ht="15.75" customHeight="1"/>
    <row r="874" s="36" customFormat="1" ht="15.75" customHeight="1"/>
    <row r="875" s="36" customFormat="1" ht="15.75" customHeight="1"/>
    <row r="876" s="36" customFormat="1" ht="15.75" customHeight="1"/>
    <row r="877" s="36" customFormat="1" ht="15.75" customHeight="1"/>
    <row r="878" s="36" customFormat="1" ht="15.75" customHeight="1"/>
    <row r="879" s="36" customFormat="1" ht="15.75" customHeight="1"/>
    <row r="880" s="36" customFormat="1" ht="15.75" customHeight="1"/>
    <row r="881" s="36" customFormat="1" ht="15.75" customHeight="1"/>
    <row r="882" s="36" customFormat="1" ht="15.75" customHeight="1"/>
    <row r="883" s="36" customFormat="1" ht="15.75" customHeight="1"/>
    <row r="884" s="36" customFormat="1" ht="15.75" customHeight="1"/>
    <row r="885" s="36" customFormat="1" ht="15.75" customHeight="1"/>
    <row r="886" s="36" customFormat="1" ht="15.75" customHeight="1"/>
    <row r="887" s="36" customFormat="1" ht="15.75" customHeight="1"/>
    <row r="888" s="36" customFormat="1" ht="15.75" customHeight="1"/>
    <row r="889" s="36" customFormat="1" ht="15.75" customHeight="1"/>
    <row r="890" s="36" customFormat="1" ht="15.75" customHeight="1"/>
    <row r="891" s="36" customFormat="1" ht="15.75" customHeight="1"/>
    <row r="892" s="36" customFormat="1" ht="15.75" customHeight="1"/>
    <row r="893" s="36" customFormat="1" ht="15.75" customHeight="1"/>
    <row r="894" s="36" customFormat="1" ht="15.75" customHeight="1"/>
    <row r="895" s="36" customFormat="1" ht="15.75" customHeight="1"/>
    <row r="896" s="36" customFormat="1" ht="15.75" customHeight="1"/>
    <row r="897" s="36" customFormat="1" ht="15.75" customHeight="1"/>
    <row r="898" s="36" customFormat="1" ht="15.75" customHeight="1"/>
    <row r="899" s="36" customFormat="1" ht="15.75" customHeight="1"/>
    <row r="900" s="36" customFormat="1" ht="15.75" customHeight="1"/>
    <row r="901" s="36" customFormat="1" ht="15.75" customHeight="1"/>
    <row r="902" s="36" customFormat="1" ht="15.75" customHeight="1"/>
    <row r="903" s="36" customFormat="1" ht="15.75" customHeight="1"/>
    <row r="904" s="36" customFormat="1" ht="15.75" customHeight="1"/>
    <row r="905" s="36" customFormat="1" ht="15.75" customHeight="1"/>
    <row r="906" s="36" customFormat="1" ht="15.75" customHeight="1"/>
    <row r="907" s="36" customFormat="1" ht="15.75" customHeight="1"/>
    <row r="908" s="36" customFormat="1" ht="15.75" customHeight="1"/>
    <row r="909" s="36" customFormat="1" ht="15.75" customHeight="1"/>
    <row r="910" s="36" customFormat="1" ht="15.75" customHeight="1"/>
    <row r="911" s="36" customFormat="1" ht="15.75" customHeight="1"/>
    <row r="912" s="36" customFormat="1" ht="15.75" customHeight="1"/>
    <row r="913" s="36" customFormat="1" ht="15.75" customHeight="1"/>
    <row r="914" s="36" customFormat="1" ht="15.75" customHeight="1"/>
    <row r="915" s="36" customFormat="1" ht="15.75" customHeight="1"/>
    <row r="916" s="36" customFormat="1" ht="15.75" customHeight="1"/>
    <row r="917" s="36" customFormat="1" ht="15.75" customHeight="1"/>
    <row r="918" s="36" customFormat="1" ht="15.75" customHeight="1"/>
    <row r="919" s="36" customFormat="1" ht="15.75" customHeight="1"/>
    <row r="920" s="36" customFormat="1" ht="15.75" customHeight="1"/>
    <row r="921" s="36" customFormat="1" ht="15.75" customHeight="1"/>
    <row r="922" s="36" customFormat="1" ht="15.75" customHeight="1"/>
    <row r="923" s="36" customFormat="1" ht="15.75" customHeight="1"/>
    <row r="924" s="36" customFormat="1" ht="15.75" customHeight="1"/>
    <row r="925" s="36" customFormat="1" ht="15.75" customHeight="1"/>
    <row r="926" s="36" customFormat="1" ht="15.75" customHeight="1"/>
    <row r="927" s="36" customFormat="1" ht="15.75" customHeight="1"/>
    <row r="928" s="36" customFormat="1" ht="15.75" customHeight="1"/>
    <row r="929" s="36" customFormat="1" ht="15.75" customHeight="1"/>
    <row r="930" s="36" customFormat="1" ht="15.75" customHeight="1"/>
    <row r="931" s="36" customFormat="1" ht="15.75" customHeight="1"/>
    <row r="932" s="36" customFormat="1" ht="15.75" customHeight="1"/>
    <row r="933" s="36" customFormat="1" ht="15.75" customHeight="1"/>
    <row r="934" s="36" customFormat="1" ht="15.75" customHeight="1"/>
    <row r="935" s="36" customFormat="1" ht="15.75" customHeight="1"/>
    <row r="936" s="36" customFormat="1" ht="15.75" customHeight="1"/>
    <row r="937" s="36" customFormat="1" ht="15.75" customHeight="1"/>
    <row r="938" s="36" customFormat="1" ht="15.75" customHeight="1"/>
    <row r="939" s="36" customFormat="1" ht="15.75" customHeight="1"/>
    <row r="940" s="36" customFormat="1" ht="15.75" customHeight="1"/>
    <row r="941" s="36" customFormat="1" ht="15.75" customHeight="1"/>
    <row r="942" s="36" customFormat="1" ht="15.75" customHeight="1"/>
    <row r="943" s="36" customFormat="1" ht="15.75" customHeight="1"/>
    <row r="944" s="36" customFormat="1" ht="15.75" customHeight="1"/>
    <row r="945" s="36" customFormat="1" ht="15.75" customHeight="1"/>
    <row r="946" s="36" customFormat="1" ht="15.75" customHeight="1"/>
    <row r="947" s="36" customFormat="1" ht="15.75" customHeight="1"/>
    <row r="948" s="36" customFormat="1" ht="15.75" customHeight="1"/>
    <row r="949" s="36" customFormat="1" ht="15.75" customHeight="1"/>
    <row r="950" s="36" customFormat="1" ht="15.75" customHeight="1"/>
    <row r="951" s="36" customFormat="1" ht="15.75" customHeight="1"/>
    <row r="952" s="36" customFormat="1" ht="15.75" customHeight="1"/>
    <row r="953" s="36" customFormat="1" ht="15.75" customHeight="1"/>
    <row r="954" s="36" customFormat="1" ht="15.75" customHeight="1"/>
    <row r="955" s="36" customFormat="1" ht="15.75" customHeight="1"/>
    <row r="956" s="36" customFormat="1" ht="15.75" customHeight="1"/>
    <row r="957" s="36" customFormat="1" ht="15.75" customHeight="1"/>
    <row r="958" s="36" customFormat="1" ht="15.75" customHeight="1"/>
    <row r="959" s="36" customFormat="1" ht="15.75" customHeight="1"/>
    <row r="960" s="36" customFormat="1" ht="15.75" customHeight="1"/>
    <row r="961" s="36" customFormat="1" ht="15.75" customHeight="1"/>
    <row r="962" s="36" customFormat="1" ht="15.75" customHeight="1"/>
    <row r="963" s="36" customFormat="1" ht="15.75" customHeight="1"/>
    <row r="964" s="36" customFormat="1" ht="15.75" customHeight="1"/>
    <row r="965" s="36" customFormat="1" ht="15.75" customHeight="1"/>
    <row r="966" s="36" customFormat="1" ht="15.75" customHeight="1"/>
    <row r="967" s="36" customFormat="1" ht="15.75" customHeight="1"/>
    <row r="968" s="36" customFormat="1" ht="15.75" customHeight="1"/>
    <row r="969" s="36" customFormat="1" ht="15.75" customHeight="1"/>
    <row r="970" s="36" customFormat="1" ht="15.75" customHeight="1"/>
    <row r="971" s="36" customFormat="1" ht="15.75" customHeight="1"/>
    <row r="972" s="36" customFormat="1" ht="15.75" customHeight="1"/>
    <row r="973" s="36" customFormat="1" ht="15.75" customHeight="1"/>
    <row r="974" s="36" customFormat="1" ht="15.75" customHeight="1"/>
    <row r="975" s="36" customFormat="1" ht="15.75" customHeight="1"/>
    <row r="976" s="36" customFormat="1" ht="15.75" customHeight="1"/>
    <row r="977" s="36" customFormat="1" ht="15.75" customHeight="1"/>
    <row r="978" s="36" customFormat="1" ht="15.75" customHeight="1"/>
    <row r="979" s="36" customFormat="1" ht="15.75" customHeight="1"/>
    <row r="980" s="36" customFormat="1" ht="15.75" customHeight="1"/>
    <row r="981" s="36" customFormat="1" ht="15.75" customHeight="1"/>
    <row r="982" s="36" customFormat="1" ht="15.75" customHeight="1"/>
    <row r="983" s="36" customFormat="1" ht="15.75" customHeight="1"/>
    <row r="984" s="36" customFormat="1" ht="15.75" customHeight="1"/>
    <row r="985" s="36" customFormat="1" ht="15.75" customHeight="1"/>
    <row r="986" s="36" customFormat="1" ht="15.75" customHeight="1"/>
    <row r="987" s="36" customFormat="1" ht="15.75" customHeight="1"/>
    <row r="988" s="36" customFormat="1" ht="15.75" customHeight="1"/>
    <row r="989" s="36" customFormat="1" ht="15.75" customHeight="1"/>
    <row r="990" s="36" customFormat="1" ht="15.75" customHeight="1"/>
    <row r="991" s="36" customFormat="1" ht="15.75" customHeight="1"/>
    <row r="992" s="36" customFormat="1" ht="15.75" customHeight="1"/>
    <row r="993" s="36" customFormat="1" ht="15.75" customHeight="1"/>
    <row r="994" s="36" customFormat="1" ht="15.75" customHeight="1"/>
    <row r="995" s="36" customFormat="1" ht="15.75" customHeight="1"/>
    <row r="996" s="36" customFormat="1" ht="15.75" customHeight="1"/>
    <row r="997" s="36" customFormat="1" ht="15.75" customHeight="1"/>
    <row r="998" s="36" customFormat="1" ht="15.75" customHeight="1"/>
    <row r="999" s="36" customFormat="1" ht="15.75" customHeight="1"/>
    <row r="1000" s="36" customFormat="1" ht="15.75" customHeight="1"/>
  </sheetData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0"/>
  <sheetViews>
    <sheetView showGridLines="0" zoomScale="70" zoomScaleNormal="70" workbookViewId="0">
      <pane ySplit="6" topLeftCell="A7" activePane="bottomLeft" state="frozen"/>
      <selection pane="bottomLeft" activeCell="D17" sqref="D17:E17"/>
    </sheetView>
  </sheetViews>
  <sheetFormatPr baseColWidth="10" defaultColWidth="12.5703125" defaultRowHeight="12.75"/>
  <cols>
    <col min="1" max="2" width="12.5703125" style="68" customWidth="1"/>
    <col min="3" max="3" width="13.5703125" style="68" customWidth="1"/>
    <col min="4" max="5" width="12.5703125" style="68" customWidth="1"/>
    <col min="6" max="6" width="24.7109375" style="68" customWidth="1"/>
    <col min="7" max="7" width="6.5703125" style="68" customWidth="1"/>
    <col min="8" max="8" width="5.42578125" style="68" customWidth="1"/>
    <col min="9" max="9" width="5.140625" style="68" customWidth="1"/>
    <col min="10" max="10" width="6.7109375" style="68" customWidth="1"/>
    <col min="11" max="11" width="10.5703125" style="68" customWidth="1"/>
    <col min="12" max="12" width="11.28515625" style="68" customWidth="1"/>
    <col min="13" max="14" width="12.5703125" style="68"/>
    <col min="15" max="16" width="18.140625" style="68" customWidth="1"/>
    <col min="17" max="17" width="20" style="68" customWidth="1"/>
    <col min="18" max="18" width="18.28515625" style="68" customWidth="1"/>
    <col min="19" max="19" width="17.7109375" style="68" customWidth="1"/>
    <col min="20" max="20" width="18.28515625" style="68" customWidth="1"/>
    <col min="21" max="16384" width="12.5703125" style="68"/>
  </cols>
  <sheetData>
    <row r="1" spans="1:20" ht="18">
      <c r="A1" s="63"/>
      <c r="B1" s="64"/>
      <c r="C1" s="65"/>
      <c r="D1" s="61" t="s">
        <v>1489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7"/>
    </row>
    <row r="2" spans="1:20">
      <c r="A2" s="69"/>
      <c r="B2" s="66"/>
      <c r="C2" s="67"/>
      <c r="D2" s="15" t="s">
        <v>1490</v>
      </c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5"/>
    </row>
    <row r="3" spans="1:20">
      <c r="A3" s="70"/>
      <c r="B3" s="71"/>
      <c r="C3" s="72"/>
      <c r="D3" s="70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2"/>
    </row>
    <row r="4" spans="1:20" ht="15">
      <c r="A4" s="73"/>
      <c r="B4" s="71"/>
      <c r="C4" s="71"/>
      <c r="D4" s="57" t="s">
        <v>1</v>
      </c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5"/>
    </row>
    <row r="5" spans="1:20" ht="15">
      <c r="A5" s="76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2"/>
    </row>
    <row r="6" spans="1:20" ht="63">
      <c r="A6" s="33" t="s">
        <v>9</v>
      </c>
      <c r="B6" s="74"/>
      <c r="C6" s="75"/>
      <c r="D6" s="33" t="s">
        <v>10</v>
      </c>
      <c r="E6" s="75"/>
      <c r="F6" s="34" t="s">
        <v>11</v>
      </c>
      <c r="G6" s="33" t="s">
        <v>12</v>
      </c>
      <c r="H6" s="74"/>
      <c r="I6" s="74"/>
      <c r="J6" s="75"/>
      <c r="K6" s="33" t="s">
        <v>13</v>
      </c>
      <c r="L6" s="75"/>
      <c r="M6" s="33" t="s">
        <v>14</v>
      </c>
      <c r="N6" s="75"/>
      <c r="O6" s="34" t="s">
        <v>1491</v>
      </c>
      <c r="P6" s="34" t="s">
        <v>1492</v>
      </c>
      <c r="Q6" s="34" t="s">
        <v>1493</v>
      </c>
      <c r="R6" s="34" t="s">
        <v>1494</v>
      </c>
      <c r="S6" s="34" t="s">
        <v>1495</v>
      </c>
      <c r="T6" s="34" t="s">
        <v>1496</v>
      </c>
    </row>
    <row r="7" spans="1:20" ht="14.25">
      <c r="A7" s="41" t="s">
        <v>18</v>
      </c>
      <c r="B7" s="74"/>
      <c r="C7" s="75"/>
      <c r="D7" s="41" t="s">
        <v>19</v>
      </c>
      <c r="E7" s="75"/>
      <c r="F7" s="42" t="s">
        <v>20</v>
      </c>
      <c r="G7" s="41" t="s">
        <v>21</v>
      </c>
      <c r="H7" s="74"/>
      <c r="I7" s="74"/>
      <c r="J7" s="75"/>
      <c r="K7" s="41" t="s">
        <v>22</v>
      </c>
      <c r="L7" s="75"/>
      <c r="M7" s="41" t="s">
        <v>23</v>
      </c>
      <c r="N7" s="75"/>
      <c r="O7" s="43">
        <v>0</v>
      </c>
      <c r="P7" s="42">
        <v>0</v>
      </c>
      <c r="Q7" s="42">
        <v>0</v>
      </c>
      <c r="R7" s="42">
        <v>0</v>
      </c>
      <c r="S7" s="43">
        <v>0</v>
      </c>
      <c r="T7" s="43">
        <f>O7+(P7*'Total Mantenimiento Anual 2021'!$N$7)+(R7*'Total Mantenimiento Anual 2021'!$N$7)+S7</f>
        <v>0</v>
      </c>
    </row>
    <row r="8" spans="1:20" ht="14.25">
      <c r="A8" s="41" t="s">
        <v>18</v>
      </c>
      <c r="B8" s="74"/>
      <c r="C8" s="75"/>
      <c r="D8" s="41" t="s">
        <v>19</v>
      </c>
      <c r="E8" s="75"/>
      <c r="F8" s="42" t="s">
        <v>20</v>
      </c>
      <c r="G8" s="41" t="s">
        <v>24</v>
      </c>
      <c r="H8" s="74"/>
      <c r="I8" s="74"/>
      <c r="J8" s="75"/>
      <c r="K8" s="41" t="s">
        <v>25</v>
      </c>
      <c r="L8" s="75"/>
      <c r="M8" s="41" t="s">
        <v>23</v>
      </c>
      <c r="N8" s="75"/>
      <c r="O8" s="43">
        <v>0</v>
      </c>
      <c r="P8" s="42">
        <v>0</v>
      </c>
      <c r="Q8" s="42">
        <v>0</v>
      </c>
      <c r="R8" s="42">
        <v>0</v>
      </c>
      <c r="S8" s="43">
        <v>0</v>
      </c>
      <c r="T8" s="43">
        <f>O8+(P8*'Total Mantenimiento Anual 2021'!$N$7)+(R8*'Total Mantenimiento Anual 2021'!$N$7)+S8</f>
        <v>0</v>
      </c>
    </row>
    <row r="9" spans="1:20" ht="14.25">
      <c r="A9" s="41" t="s">
        <v>18</v>
      </c>
      <c r="B9" s="74"/>
      <c r="C9" s="75"/>
      <c r="D9" s="41" t="s">
        <v>19</v>
      </c>
      <c r="E9" s="75"/>
      <c r="F9" s="42" t="s">
        <v>20</v>
      </c>
      <c r="G9" s="41" t="s">
        <v>26</v>
      </c>
      <c r="H9" s="74"/>
      <c r="I9" s="74"/>
      <c r="J9" s="75"/>
      <c r="K9" s="41" t="s">
        <v>27</v>
      </c>
      <c r="L9" s="75"/>
      <c r="M9" s="41" t="s">
        <v>23</v>
      </c>
      <c r="N9" s="75"/>
      <c r="O9" s="43">
        <v>0</v>
      </c>
      <c r="P9" s="42">
        <v>0</v>
      </c>
      <c r="Q9" s="42">
        <v>0</v>
      </c>
      <c r="R9" s="42">
        <v>0</v>
      </c>
      <c r="S9" s="43">
        <v>0</v>
      </c>
      <c r="T9" s="43">
        <f>O9+(P9*'Total Mantenimiento Anual 2021'!$N$7)+(R9*'Total Mantenimiento Anual 2021'!$N$7)+S9</f>
        <v>0</v>
      </c>
    </row>
    <row r="10" spans="1:20" ht="14.25">
      <c r="A10" s="41" t="s">
        <v>18</v>
      </c>
      <c r="B10" s="74"/>
      <c r="C10" s="75"/>
      <c r="D10" s="41" t="s">
        <v>19</v>
      </c>
      <c r="E10" s="75"/>
      <c r="F10" s="42" t="s">
        <v>20</v>
      </c>
      <c r="G10" s="41" t="s">
        <v>28</v>
      </c>
      <c r="H10" s="74"/>
      <c r="I10" s="74"/>
      <c r="J10" s="75"/>
      <c r="K10" s="41" t="s">
        <v>29</v>
      </c>
      <c r="L10" s="75"/>
      <c r="M10" s="41" t="s">
        <v>30</v>
      </c>
      <c r="N10" s="75"/>
      <c r="O10" s="43">
        <v>0</v>
      </c>
      <c r="P10" s="42">
        <v>0</v>
      </c>
      <c r="Q10" s="42">
        <v>1</v>
      </c>
      <c r="R10" s="42">
        <v>7</v>
      </c>
      <c r="S10" s="43">
        <v>0</v>
      </c>
      <c r="T10" s="43">
        <f>O10+(P10*'Total Mantenimiento Anual 2021'!$N$7)+(R10*'Total Mantenimiento Anual 2021'!$N$7)+S10</f>
        <v>64814.814814814818</v>
      </c>
    </row>
    <row r="11" spans="1:20" ht="14.25">
      <c r="A11" s="41" t="s">
        <v>18</v>
      </c>
      <c r="B11" s="74"/>
      <c r="C11" s="75"/>
      <c r="D11" s="41" t="s">
        <v>19</v>
      </c>
      <c r="E11" s="75"/>
      <c r="F11" s="42" t="s">
        <v>20</v>
      </c>
      <c r="G11" s="41" t="s">
        <v>31</v>
      </c>
      <c r="H11" s="74"/>
      <c r="I11" s="74"/>
      <c r="J11" s="75"/>
      <c r="K11" s="41" t="s">
        <v>32</v>
      </c>
      <c r="L11" s="75"/>
      <c r="M11" s="41" t="s">
        <v>30</v>
      </c>
      <c r="N11" s="75"/>
      <c r="O11" s="43">
        <v>0</v>
      </c>
      <c r="P11" s="42">
        <v>0</v>
      </c>
      <c r="Q11" s="42">
        <v>0</v>
      </c>
      <c r="R11" s="42">
        <v>0</v>
      </c>
      <c r="S11" s="43">
        <v>0</v>
      </c>
      <c r="T11" s="43">
        <f>O11+(P11*'Total Mantenimiento Anual 2021'!$N$7)+(R11*'Total Mantenimiento Anual 2021'!$N$7)+S11</f>
        <v>0</v>
      </c>
    </row>
    <row r="12" spans="1:20" ht="14.25">
      <c r="A12" s="41" t="s">
        <v>18</v>
      </c>
      <c r="B12" s="74"/>
      <c r="C12" s="75"/>
      <c r="D12" s="41" t="s">
        <v>19</v>
      </c>
      <c r="E12" s="75"/>
      <c r="F12" s="42" t="s">
        <v>20</v>
      </c>
      <c r="G12" s="41" t="s">
        <v>33</v>
      </c>
      <c r="H12" s="74"/>
      <c r="I12" s="74"/>
      <c r="J12" s="75"/>
      <c r="K12" s="41" t="s">
        <v>34</v>
      </c>
      <c r="L12" s="75"/>
      <c r="M12" s="41" t="s">
        <v>35</v>
      </c>
      <c r="N12" s="75"/>
      <c r="O12" s="43">
        <v>0</v>
      </c>
      <c r="P12" s="42">
        <v>0</v>
      </c>
      <c r="Q12" s="42">
        <v>0</v>
      </c>
      <c r="R12" s="42">
        <v>0</v>
      </c>
      <c r="S12" s="43">
        <v>0</v>
      </c>
      <c r="T12" s="43">
        <f>O12+(P12*'Total Mantenimiento Anual 2021'!$N$7)+(R12*'Total Mantenimiento Anual 2021'!$N$7)+S12</f>
        <v>0</v>
      </c>
    </row>
    <row r="13" spans="1:20" ht="14.25">
      <c r="A13" s="41" t="s">
        <v>36</v>
      </c>
      <c r="B13" s="74"/>
      <c r="C13" s="75"/>
      <c r="D13" s="41" t="s">
        <v>37</v>
      </c>
      <c r="E13" s="75"/>
      <c r="F13" s="42" t="s">
        <v>38</v>
      </c>
      <c r="G13" s="41" t="s">
        <v>39</v>
      </c>
      <c r="H13" s="74"/>
      <c r="I13" s="74"/>
      <c r="J13" s="75"/>
      <c r="K13" s="41" t="s">
        <v>1497</v>
      </c>
      <c r="L13" s="75"/>
      <c r="M13" s="41" t="s">
        <v>40</v>
      </c>
      <c r="N13" s="75"/>
      <c r="O13" s="43">
        <v>0</v>
      </c>
      <c r="P13" s="42">
        <v>0</v>
      </c>
      <c r="Q13" s="42">
        <v>0</v>
      </c>
      <c r="R13" s="42">
        <v>0</v>
      </c>
      <c r="S13" s="43">
        <v>0</v>
      </c>
      <c r="T13" s="43">
        <f>O13+(P13*'Total Mantenimiento Anual 2021'!$N$7)+(R13*'Total Mantenimiento Anual 2021'!$N$7)+S13</f>
        <v>0</v>
      </c>
    </row>
    <row r="14" spans="1:20" ht="42.75">
      <c r="A14" s="41" t="s">
        <v>41</v>
      </c>
      <c r="B14" s="74"/>
      <c r="C14" s="75"/>
      <c r="D14" s="41" t="s">
        <v>42</v>
      </c>
      <c r="E14" s="75"/>
      <c r="F14" s="42" t="s">
        <v>43</v>
      </c>
      <c r="G14" s="41" t="s">
        <v>44</v>
      </c>
      <c r="H14" s="74"/>
      <c r="I14" s="74"/>
      <c r="J14" s="75"/>
      <c r="K14" s="41" t="s">
        <v>45</v>
      </c>
      <c r="L14" s="75"/>
      <c r="M14" s="41" t="s">
        <v>30</v>
      </c>
      <c r="N14" s="75"/>
      <c r="O14" s="43">
        <v>0</v>
      </c>
      <c r="P14" s="42">
        <v>0</v>
      </c>
      <c r="Q14" s="42">
        <v>0</v>
      </c>
      <c r="R14" s="42">
        <v>0</v>
      </c>
      <c r="S14" s="62">
        <v>0</v>
      </c>
      <c r="T14" s="43">
        <f>O14+(P14*'Total Mantenimiento Anual 2021'!$N$7)+(R14*'Total Mantenimiento Anual 2021'!$N$7)+S14</f>
        <v>0</v>
      </c>
    </row>
    <row r="15" spans="1:20" ht="42.75">
      <c r="A15" s="41" t="s">
        <v>41</v>
      </c>
      <c r="B15" s="74"/>
      <c r="C15" s="75"/>
      <c r="D15" s="41" t="s">
        <v>46</v>
      </c>
      <c r="E15" s="75"/>
      <c r="F15" s="42" t="s">
        <v>43</v>
      </c>
      <c r="G15" s="41" t="s">
        <v>47</v>
      </c>
      <c r="H15" s="74"/>
      <c r="I15" s="74"/>
      <c r="J15" s="75"/>
      <c r="K15" s="41" t="s">
        <v>48</v>
      </c>
      <c r="L15" s="75"/>
      <c r="M15" s="41" t="s">
        <v>30</v>
      </c>
      <c r="N15" s="75"/>
      <c r="O15" s="43">
        <v>0</v>
      </c>
      <c r="P15" s="42">
        <v>0</v>
      </c>
      <c r="Q15" s="42">
        <v>0</v>
      </c>
      <c r="R15" s="42">
        <v>0</v>
      </c>
      <c r="S15" s="43">
        <v>0</v>
      </c>
      <c r="T15" s="43">
        <f>O15+(P15*'Total Mantenimiento Anual 2021'!$N$7)+(R15*'Total Mantenimiento Anual 2021'!$N$7)+S15</f>
        <v>0</v>
      </c>
    </row>
    <row r="16" spans="1:20" ht="42.75">
      <c r="A16" s="41" t="s">
        <v>41</v>
      </c>
      <c r="B16" s="74"/>
      <c r="C16" s="75"/>
      <c r="D16" s="41" t="s">
        <v>46</v>
      </c>
      <c r="E16" s="75"/>
      <c r="F16" s="42" t="s">
        <v>43</v>
      </c>
      <c r="G16" s="41" t="s">
        <v>49</v>
      </c>
      <c r="H16" s="74"/>
      <c r="I16" s="74"/>
      <c r="J16" s="75"/>
      <c r="K16" s="41" t="s">
        <v>50</v>
      </c>
      <c r="L16" s="75"/>
      <c r="M16" s="41" t="s">
        <v>30</v>
      </c>
      <c r="N16" s="75"/>
      <c r="O16" s="43">
        <v>0</v>
      </c>
      <c r="P16" s="42">
        <v>0</v>
      </c>
      <c r="Q16" s="42">
        <v>1</v>
      </c>
      <c r="R16" s="42">
        <v>2</v>
      </c>
      <c r="S16" s="43">
        <v>0</v>
      </c>
      <c r="T16" s="43">
        <f>O16+(P16*'Total Mantenimiento Anual 2021'!$N$7)+(R16*'Total Mantenimiento Anual 2021'!$N$7)+S16</f>
        <v>18518.518518518518</v>
      </c>
    </row>
    <row r="17" spans="1:20" ht="42.75">
      <c r="A17" s="41" t="s">
        <v>41</v>
      </c>
      <c r="B17" s="74"/>
      <c r="C17" s="75"/>
      <c r="D17" s="41" t="s">
        <v>51</v>
      </c>
      <c r="E17" s="75"/>
      <c r="F17" s="42" t="s">
        <v>43</v>
      </c>
      <c r="G17" s="41" t="s">
        <v>52</v>
      </c>
      <c r="H17" s="74"/>
      <c r="I17" s="74"/>
      <c r="J17" s="75"/>
      <c r="K17" s="41" t="s">
        <v>53</v>
      </c>
      <c r="L17" s="75"/>
      <c r="M17" s="41" t="s">
        <v>30</v>
      </c>
      <c r="N17" s="75"/>
      <c r="O17" s="43">
        <v>0</v>
      </c>
      <c r="P17" s="42">
        <v>0</v>
      </c>
      <c r="Q17" s="42">
        <v>1</v>
      </c>
      <c r="R17" s="42">
        <v>3</v>
      </c>
      <c r="S17" s="43">
        <v>0</v>
      </c>
      <c r="T17" s="43">
        <f>O17+(P17*'Total Mantenimiento Anual 2021'!$N$7)+(R17*'Total Mantenimiento Anual 2021'!$N$7)+S17</f>
        <v>27777.777777777777</v>
      </c>
    </row>
    <row r="18" spans="1:20" ht="14.25">
      <c r="A18" s="41" t="s">
        <v>54</v>
      </c>
      <c r="B18" s="74"/>
      <c r="C18" s="75"/>
      <c r="D18" s="41" t="s">
        <v>55</v>
      </c>
      <c r="E18" s="75"/>
      <c r="F18" s="42" t="s">
        <v>56</v>
      </c>
      <c r="G18" s="41" t="s">
        <v>57</v>
      </c>
      <c r="H18" s="74"/>
      <c r="I18" s="74"/>
      <c r="J18" s="75"/>
      <c r="K18" s="41" t="s">
        <v>58</v>
      </c>
      <c r="L18" s="75"/>
      <c r="M18" s="41" t="s">
        <v>23</v>
      </c>
      <c r="N18" s="75"/>
      <c r="O18" s="43">
        <v>0</v>
      </c>
      <c r="P18" s="42">
        <v>0</v>
      </c>
      <c r="Q18" s="42">
        <v>0</v>
      </c>
      <c r="R18" s="42">
        <v>0</v>
      </c>
      <c r="S18" s="43">
        <v>0</v>
      </c>
      <c r="T18" s="43">
        <f>O18+(P18*'Total Mantenimiento Anual 2021'!$N$7)+(R18*'Total Mantenimiento Anual 2021'!$N$7)+S18</f>
        <v>0</v>
      </c>
    </row>
    <row r="19" spans="1:20" ht="14.25">
      <c r="A19" s="41" t="s">
        <v>54</v>
      </c>
      <c r="B19" s="74"/>
      <c r="C19" s="75"/>
      <c r="D19" s="41" t="s">
        <v>59</v>
      </c>
      <c r="E19" s="75"/>
      <c r="F19" s="42" t="s">
        <v>60</v>
      </c>
      <c r="G19" s="41" t="s">
        <v>61</v>
      </c>
      <c r="H19" s="74"/>
      <c r="I19" s="74"/>
      <c r="J19" s="75"/>
      <c r="K19" s="41" t="s">
        <v>62</v>
      </c>
      <c r="L19" s="75"/>
      <c r="M19" s="41" t="s">
        <v>23</v>
      </c>
      <c r="N19" s="75"/>
      <c r="O19" s="43">
        <v>0</v>
      </c>
      <c r="P19" s="42">
        <v>0</v>
      </c>
      <c r="Q19" s="42">
        <v>0</v>
      </c>
      <c r="R19" s="42">
        <v>0</v>
      </c>
      <c r="S19" s="43">
        <v>0</v>
      </c>
      <c r="T19" s="43">
        <f>O19+(P19*'Total Mantenimiento Anual 2021'!$N$7)+(R19*'Total Mantenimiento Anual 2021'!$N$7)+S19</f>
        <v>0</v>
      </c>
    </row>
    <row r="20" spans="1:20" ht="14.25">
      <c r="A20" s="41" t="s">
        <v>54</v>
      </c>
      <c r="B20" s="74"/>
      <c r="C20" s="75"/>
      <c r="D20" s="41" t="s">
        <v>63</v>
      </c>
      <c r="E20" s="75"/>
      <c r="F20" s="42" t="s">
        <v>60</v>
      </c>
      <c r="G20" s="41" t="s">
        <v>64</v>
      </c>
      <c r="H20" s="74"/>
      <c r="I20" s="74"/>
      <c r="J20" s="75"/>
      <c r="K20" s="41" t="s">
        <v>65</v>
      </c>
      <c r="L20" s="75"/>
      <c r="M20" s="41" t="s">
        <v>66</v>
      </c>
      <c r="N20" s="75"/>
      <c r="O20" s="43">
        <v>0</v>
      </c>
      <c r="P20" s="42">
        <v>0</v>
      </c>
      <c r="Q20" s="42">
        <v>0</v>
      </c>
      <c r="R20" s="42">
        <v>0</v>
      </c>
      <c r="S20" s="43">
        <v>0</v>
      </c>
      <c r="T20" s="43">
        <f>O20+(P20*'Total Mantenimiento Anual 2021'!$N$7)+(R20*'Total Mantenimiento Anual 2021'!$N$7)+S20</f>
        <v>0</v>
      </c>
    </row>
    <row r="21" spans="1:20" ht="14.25">
      <c r="A21" s="41" t="s">
        <v>54</v>
      </c>
      <c r="B21" s="74"/>
      <c r="C21" s="75"/>
      <c r="D21" s="41" t="s">
        <v>67</v>
      </c>
      <c r="E21" s="75"/>
      <c r="F21" s="42" t="s">
        <v>68</v>
      </c>
      <c r="G21" s="41" t="s">
        <v>69</v>
      </c>
      <c r="H21" s="74"/>
      <c r="I21" s="74"/>
      <c r="J21" s="75"/>
      <c r="K21" s="41" t="s">
        <v>70</v>
      </c>
      <c r="L21" s="75"/>
      <c r="M21" s="41" t="s">
        <v>71</v>
      </c>
      <c r="N21" s="75"/>
      <c r="O21" s="43">
        <v>0</v>
      </c>
      <c r="P21" s="42">
        <v>0</v>
      </c>
      <c r="Q21" s="42">
        <v>0</v>
      </c>
      <c r="R21" s="42">
        <v>0</v>
      </c>
      <c r="S21" s="43">
        <v>0</v>
      </c>
      <c r="T21" s="43">
        <f>O21+(P21*'Total Mantenimiento Anual 2021'!$N$7)+(R21*'Total Mantenimiento Anual 2021'!$N$7)+S21</f>
        <v>0</v>
      </c>
    </row>
    <row r="22" spans="1:20" ht="14.25">
      <c r="A22" s="41" t="s">
        <v>54</v>
      </c>
      <c r="B22" s="74"/>
      <c r="C22" s="75"/>
      <c r="D22" s="41" t="s">
        <v>72</v>
      </c>
      <c r="E22" s="75"/>
      <c r="F22" s="42" t="s">
        <v>60</v>
      </c>
      <c r="G22" s="41" t="s">
        <v>73</v>
      </c>
      <c r="H22" s="74"/>
      <c r="I22" s="74"/>
      <c r="J22" s="75"/>
      <c r="K22" s="41" t="s">
        <v>74</v>
      </c>
      <c r="L22" s="75"/>
      <c r="M22" s="41" t="s">
        <v>75</v>
      </c>
      <c r="N22" s="75"/>
      <c r="O22" s="43">
        <v>0</v>
      </c>
      <c r="P22" s="42">
        <v>0</v>
      </c>
      <c r="Q22" s="42">
        <v>0</v>
      </c>
      <c r="R22" s="42">
        <v>0</v>
      </c>
      <c r="S22" s="43">
        <v>0</v>
      </c>
      <c r="T22" s="43">
        <f>O22+(P22*'Total Mantenimiento Anual 2021'!$N$7)+(R22*'Total Mantenimiento Anual 2021'!$N$7)+S22</f>
        <v>0</v>
      </c>
    </row>
    <row r="23" spans="1:20" ht="14.25">
      <c r="A23" s="41" t="s">
        <v>54</v>
      </c>
      <c r="B23" s="74"/>
      <c r="C23" s="75"/>
      <c r="D23" s="41" t="s">
        <v>63</v>
      </c>
      <c r="E23" s="75"/>
      <c r="F23" s="42" t="s">
        <v>60</v>
      </c>
      <c r="G23" s="41" t="s">
        <v>76</v>
      </c>
      <c r="H23" s="74"/>
      <c r="I23" s="74"/>
      <c r="J23" s="75"/>
      <c r="K23" s="41" t="s">
        <v>77</v>
      </c>
      <c r="L23" s="75"/>
      <c r="M23" s="41" t="s">
        <v>30</v>
      </c>
      <c r="N23" s="75"/>
      <c r="O23" s="43">
        <v>0</v>
      </c>
      <c r="P23" s="42">
        <v>0</v>
      </c>
      <c r="Q23" s="42">
        <v>0</v>
      </c>
      <c r="R23" s="42">
        <v>0</v>
      </c>
      <c r="S23" s="43">
        <v>0</v>
      </c>
      <c r="T23" s="43">
        <f>O23+(P23*'Total Mantenimiento Anual 2021'!$N$7)+(R23*'Total Mantenimiento Anual 2021'!$N$7)+S23</f>
        <v>0</v>
      </c>
    </row>
    <row r="24" spans="1:20" ht="14.25">
      <c r="A24" s="41" t="s">
        <v>54</v>
      </c>
      <c r="B24" s="74"/>
      <c r="C24" s="75"/>
      <c r="D24" s="41" t="s">
        <v>78</v>
      </c>
      <c r="E24" s="75"/>
      <c r="F24" s="42" t="s">
        <v>60</v>
      </c>
      <c r="G24" s="41" t="s">
        <v>79</v>
      </c>
      <c r="H24" s="74"/>
      <c r="I24" s="74"/>
      <c r="J24" s="75"/>
      <c r="K24" s="41" t="s">
        <v>80</v>
      </c>
      <c r="L24" s="75"/>
      <c r="M24" s="41" t="s">
        <v>81</v>
      </c>
      <c r="N24" s="75"/>
      <c r="O24" s="43">
        <v>0</v>
      </c>
      <c r="P24" s="42">
        <v>0</v>
      </c>
      <c r="Q24" s="42">
        <v>0</v>
      </c>
      <c r="R24" s="42">
        <v>0</v>
      </c>
      <c r="S24" s="43">
        <v>0</v>
      </c>
      <c r="T24" s="43">
        <f>O24+(P24*'Total Mantenimiento Anual 2021'!$N$7)+(R24*'Total Mantenimiento Anual 2021'!$N$7)+S24</f>
        <v>0</v>
      </c>
    </row>
    <row r="25" spans="1:20" ht="14.25">
      <c r="A25" s="41" t="s">
        <v>54</v>
      </c>
      <c r="B25" s="74"/>
      <c r="C25" s="75"/>
      <c r="D25" s="41" t="s">
        <v>82</v>
      </c>
      <c r="E25" s="75"/>
      <c r="F25" s="42" t="s">
        <v>83</v>
      </c>
      <c r="G25" s="41" t="s">
        <v>84</v>
      </c>
      <c r="H25" s="74"/>
      <c r="I25" s="74"/>
      <c r="J25" s="75"/>
      <c r="K25" s="41" t="s">
        <v>85</v>
      </c>
      <c r="L25" s="75"/>
      <c r="M25" s="41" t="s">
        <v>81</v>
      </c>
      <c r="N25" s="75"/>
      <c r="O25" s="43">
        <v>0</v>
      </c>
      <c r="P25" s="42">
        <v>1</v>
      </c>
      <c r="Q25" s="42">
        <v>0</v>
      </c>
      <c r="R25" s="42">
        <v>0</v>
      </c>
      <c r="S25" s="43">
        <v>0</v>
      </c>
      <c r="T25" s="43">
        <f>O25+(P25*'Total Mantenimiento Anual 2021'!$N$7)+(R25*'Total Mantenimiento Anual 2021'!$N$7)+S25</f>
        <v>9259.2592592592591</v>
      </c>
    </row>
    <row r="26" spans="1:20" ht="14.25">
      <c r="A26" s="41" t="s">
        <v>54</v>
      </c>
      <c r="B26" s="74"/>
      <c r="C26" s="75"/>
      <c r="D26" s="41" t="s">
        <v>67</v>
      </c>
      <c r="E26" s="75"/>
      <c r="F26" s="42" t="s">
        <v>68</v>
      </c>
      <c r="G26" s="41" t="s">
        <v>86</v>
      </c>
      <c r="H26" s="74"/>
      <c r="I26" s="74"/>
      <c r="J26" s="75"/>
      <c r="K26" s="41" t="s">
        <v>87</v>
      </c>
      <c r="L26" s="75"/>
      <c r="M26" s="41" t="s">
        <v>88</v>
      </c>
      <c r="N26" s="75"/>
      <c r="O26" s="43">
        <v>0</v>
      </c>
      <c r="P26" s="42">
        <v>1</v>
      </c>
      <c r="Q26" s="42">
        <v>0</v>
      </c>
      <c r="R26" s="42">
        <v>0</v>
      </c>
      <c r="S26" s="43">
        <v>0</v>
      </c>
      <c r="T26" s="43">
        <f>O26+(P26*'Total Mantenimiento Anual 2021'!$N$7)+(R26*'Total Mantenimiento Anual 2021'!$N$7)+S26</f>
        <v>9259.2592592592591</v>
      </c>
    </row>
    <row r="27" spans="1:20" ht="14.25">
      <c r="A27" s="41" t="s">
        <v>54</v>
      </c>
      <c r="B27" s="74"/>
      <c r="C27" s="75"/>
      <c r="D27" s="41" t="s">
        <v>63</v>
      </c>
      <c r="E27" s="75"/>
      <c r="F27" s="42" t="s">
        <v>60</v>
      </c>
      <c r="G27" s="41" t="s">
        <v>89</v>
      </c>
      <c r="H27" s="74"/>
      <c r="I27" s="74"/>
      <c r="J27" s="75"/>
      <c r="K27" s="41" t="s">
        <v>90</v>
      </c>
      <c r="L27" s="75"/>
      <c r="M27" s="41" t="s">
        <v>88</v>
      </c>
      <c r="N27" s="75"/>
      <c r="O27" s="43">
        <v>0</v>
      </c>
      <c r="P27" s="42">
        <v>1</v>
      </c>
      <c r="Q27" s="42">
        <v>0</v>
      </c>
      <c r="R27" s="42">
        <v>0</v>
      </c>
      <c r="S27" s="43">
        <v>0</v>
      </c>
      <c r="T27" s="43">
        <f>O27+(P27*'Total Mantenimiento Anual 2021'!$N$7)+(R27*'Total Mantenimiento Anual 2021'!$N$7)+S27</f>
        <v>9259.2592592592591</v>
      </c>
    </row>
    <row r="28" spans="1:20" ht="14.25">
      <c r="A28" s="41" t="s">
        <v>54</v>
      </c>
      <c r="B28" s="74"/>
      <c r="C28" s="75"/>
      <c r="D28" s="41" t="s">
        <v>72</v>
      </c>
      <c r="E28" s="75"/>
      <c r="F28" s="42" t="s">
        <v>60</v>
      </c>
      <c r="G28" s="41" t="s">
        <v>91</v>
      </c>
      <c r="H28" s="74"/>
      <c r="I28" s="74"/>
      <c r="J28" s="75"/>
      <c r="K28" s="41" t="s">
        <v>92</v>
      </c>
      <c r="L28" s="75"/>
      <c r="M28" s="41" t="s">
        <v>93</v>
      </c>
      <c r="N28" s="75"/>
      <c r="O28" s="43">
        <v>0</v>
      </c>
      <c r="P28" s="42">
        <v>1</v>
      </c>
      <c r="Q28" s="42">
        <v>0</v>
      </c>
      <c r="R28" s="42">
        <v>0</v>
      </c>
      <c r="S28" s="43">
        <v>0</v>
      </c>
      <c r="T28" s="43">
        <f>O28+(P28*'Total Mantenimiento Anual 2021'!$N$7)+(R28*'Total Mantenimiento Anual 2021'!$N$7)+S28</f>
        <v>9259.2592592592591</v>
      </c>
    </row>
    <row r="29" spans="1:20" ht="14.25">
      <c r="A29" s="41" t="s">
        <v>54</v>
      </c>
      <c r="B29" s="74"/>
      <c r="C29" s="75"/>
      <c r="D29" s="41" t="s">
        <v>78</v>
      </c>
      <c r="E29" s="75"/>
      <c r="F29" s="42" t="s">
        <v>60</v>
      </c>
      <c r="G29" s="41" t="s">
        <v>94</v>
      </c>
      <c r="H29" s="74"/>
      <c r="I29" s="74"/>
      <c r="J29" s="75"/>
      <c r="K29" s="41" t="s">
        <v>95</v>
      </c>
      <c r="L29" s="75"/>
      <c r="M29" s="41" t="s">
        <v>96</v>
      </c>
      <c r="N29" s="75"/>
      <c r="O29" s="43">
        <v>0</v>
      </c>
      <c r="P29" s="42">
        <v>0</v>
      </c>
      <c r="Q29" s="42">
        <v>0</v>
      </c>
      <c r="R29" s="42">
        <v>0</v>
      </c>
      <c r="S29" s="43">
        <v>0</v>
      </c>
      <c r="T29" s="43">
        <f>O29+(P29*'Total Mantenimiento Anual 2021'!$N$7)+(R29*'Total Mantenimiento Anual 2021'!$N$7)+S29</f>
        <v>0</v>
      </c>
    </row>
    <row r="30" spans="1:20" ht="14.25">
      <c r="A30" s="41" t="s">
        <v>54</v>
      </c>
      <c r="B30" s="74"/>
      <c r="C30" s="75"/>
      <c r="D30" s="41" t="s">
        <v>63</v>
      </c>
      <c r="E30" s="75"/>
      <c r="F30" s="42" t="s">
        <v>60</v>
      </c>
      <c r="G30" s="41" t="s">
        <v>97</v>
      </c>
      <c r="H30" s="74"/>
      <c r="I30" s="74"/>
      <c r="J30" s="75"/>
      <c r="K30" s="41" t="s">
        <v>98</v>
      </c>
      <c r="L30" s="75"/>
      <c r="M30" s="41" t="s">
        <v>99</v>
      </c>
      <c r="N30" s="75"/>
      <c r="O30" s="43">
        <v>0</v>
      </c>
      <c r="P30" s="42">
        <v>0</v>
      </c>
      <c r="Q30" s="42">
        <v>0</v>
      </c>
      <c r="R30" s="42">
        <v>0</v>
      </c>
      <c r="S30" s="43">
        <v>0</v>
      </c>
      <c r="T30" s="43">
        <f>O30+(P30*'Total Mantenimiento Anual 2021'!$N$7)+(R30*'Total Mantenimiento Anual 2021'!$N$7)+S30</f>
        <v>0</v>
      </c>
    </row>
    <row r="31" spans="1:20" ht="14.25">
      <c r="A31" s="41" t="s">
        <v>54</v>
      </c>
      <c r="B31" s="74"/>
      <c r="C31" s="75"/>
      <c r="D31" s="41" t="s">
        <v>78</v>
      </c>
      <c r="E31" s="75"/>
      <c r="F31" s="42" t="s">
        <v>60</v>
      </c>
      <c r="G31" s="41" t="s">
        <v>100</v>
      </c>
      <c r="H31" s="74"/>
      <c r="I31" s="74"/>
      <c r="J31" s="75"/>
      <c r="K31" s="41" t="s">
        <v>101</v>
      </c>
      <c r="L31" s="75"/>
      <c r="M31" s="41" t="s">
        <v>102</v>
      </c>
      <c r="N31" s="75"/>
      <c r="O31" s="43">
        <v>0</v>
      </c>
      <c r="P31" s="42">
        <v>0</v>
      </c>
      <c r="Q31" s="42">
        <v>0</v>
      </c>
      <c r="R31" s="42">
        <v>0</v>
      </c>
      <c r="S31" s="43">
        <v>0</v>
      </c>
      <c r="T31" s="43">
        <f>O31+(P31*'Total Mantenimiento Anual 2021'!$N$7)+(R31*'Total Mantenimiento Anual 2021'!$N$7)+S31</f>
        <v>0</v>
      </c>
    </row>
    <row r="32" spans="1:20" ht="14.25">
      <c r="A32" s="41" t="s">
        <v>54</v>
      </c>
      <c r="B32" s="74"/>
      <c r="C32" s="75"/>
      <c r="D32" s="41" t="s">
        <v>103</v>
      </c>
      <c r="E32" s="75"/>
      <c r="F32" s="42" t="s">
        <v>60</v>
      </c>
      <c r="G32" s="41" t="s">
        <v>104</v>
      </c>
      <c r="H32" s="74"/>
      <c r="I32" s="74"/>
      <c r="J32" s="75"/>
      <c r="K32" s="41" t="s">
        <v>105</v>
      </c>
      <c r="L32" s="75"/>
      <c r="M32" s="41" t="s">
        <v>106</v>
      </c>
      <c r="N32" s="75"/>
      <c r="O32" s="43">
        <v>0</v>
      </c>
      <c r="P32" s="42">
        <v>0</v>
      </c>
      <c r="Q32" s="42">
        <v>0</v>
      </c>
      <c r="R32" s="42">
        <v>0</v>
      </c>
      <c r="S32" s="43">
        <v>0</v>
      </c>
      <c r="T32" s="43">
        <f>O32+(P32*'Total Mantenimiento Anual 2021'!$N$7)+(R32*'Total Mantenimiento Anual 2021'!$N$7)+S32</f>
        <v>0</v>
      </c>
    </row>
    <row r="33" spans="1:20" ht="14.25">
      <c r="A33" s="41" t="s">
        <v>107</v>
      </c>
      <c r="B33" s="74"/>
      <c r="C33" s="75"/>
      <c r="D33" s="41" t="s">
        <v>108</v>
      </c>
      <c r="E33" s="75"/>
      <c r="F33" s="42" t="s">
        <v>109</v>
      </c>
      <c r="G33" s="41" t="s">
        <v>110</v>
      </c>
      <c r="H33" s="74"/>
      <c r="I33" s="74"/>
      <c r="J33" s="75"/>
      <c r="K33" s="41" t="s">
        <v>111</v>
      </c>
      <c r="L33" s="75"/>
      <c r="M33" s="41" t="s">
        <v>40</v>
      </c>
      <c r="N33" s="75"/>
      <c r="O33" s="43">
        <v>0</v>
      </c>
      <c r="P33" s="42">
        <v>0</v>
      </c>
      <c r="Q33" s="42">
        <v>0</v>
      </c>
      <c r="R33" s="42">
        <v>0</v>
      </c>
      <c r="S33" s="43">
        <v>0</v>
      </c>
      <c r="T33" s="43">
        <f>O33+(P33*'Total Mantenimiento Anual 2021'!$N$7)+(R33*'Total Mantenimiento Anual 2021'!$N$7)+S33</f>
        <v>0</v>
      </c>
    </row>
    <row r="34" spans="1:20" ht="14.25">
      <c r="A34" s="41" t="s">
        <v>107</v>
      </c>
      <c r="B34" s="74"/>
      <c r="C34" s="75"/>
      <c r="D34" s="41" t="s">
        <v>108</v>
      </c>
      <c r="E34" s="75"/>
      <c r="F34" s="42" t="s">
        <v>109</v>
      </c>
      <c r="G34" s="41" t="s">
        <v>112</v>
      </c>
      <c r="H34" s="74"/>
      <c r="I34" s="74"/>
      <c r="J34" s="75"/>
      <c r="K34" s="41" t="s">
        <v>113</v>
      </c>
      <c r="L34" s="75"/>
      <c r="M34" s="41" t="s">
        <v>40</v>
      </c>
      <c r="N34" s="75"/>
      <c r="O34" s="43">
        <v>0</v>
      </c>
      <c r="P34" s="42">
        <v>0</v>
      </c>
      <c r="Q34" s="42">
        <v>0</v>
      </c>
      <c r="R34" s="42">
        <v>0</v>
      </c>
      <c r="S34" s="43">
        <v>0</v>
      </c>
      <c r="T34" s="43">
        <f>O34+(P34*'Total Mantenimiento Anual 2021'!$N$7)+(R34*'Total Mantenimiento Anual 2021'!$N$7)+S34</f>
        <v>0</v>
      </c>
    </row>
    <row r="35" spans="1:20" ht="14.25">
      <c r="A35" s="41" t="s">
        <v>107</v>
      </c>
      <c r="B35" s="74"/>
      <c r="C35" s="75"/>
      <c r="D35" s="41" t="s">
        <v>114</v>
      </c>
      <c r="E35" s="75"/>
      <c r="F35" s="42" t="s">
        <v>115</v>
      </c>
      <c r="G35" s="41" t="s">
        <v>116</v>
      </c>
      <c r="H35" s="74"/>
      <c r="I35" s="74"/>
      <c r="J35" s="75"/>
      <c r="K35" s="41" t="s">
        <v>117</v>
      </c>
      <c r="L35" s="75"/>
      <c r="M35" s="41" t="s">
        <v>118</v>
      </c>
      <c r="N35" s="75"/>
      <c r="O35" s="43">
        <v>0</v>
      </c>
      <c r="P35" s="42">
        <v>0</v>
      </c>
      <c r="Q35" s="42">
        <v>0</v>
      </c>
      <c r="R35" s="42">
        <v>0</v>
      </c>
      <c r="S35" s="43">
        <v>0</v>
      </c>
      <c r="T35" s="43">
        <f>O35+(P35*'Total Mantenimiento Anual 2021'!$N$7)+(R35*'Total Mantenimiento Anual 2021'!$N$7)+S35</f>
        <v>0</v>
      </c>
    </row>
    <row r="36" spans="1:20" ht="14.25">
      <c r="A36" s="41" t="s">
        <v>107</v>
      </c>
      <c r="B36" s="74"/>
      <c r="C36" s="75"/>
      <c r="D36" s="41" t="s">
        <v>119</v>
      </c>
      <c r="E36" s="75"/>
      <c r="F36" s="42" t="s">
        <v>109</v>
      </c>
      <c r="G36" s="41" t="s">
        <v>120</v>
      </c>
      <c r="H36" s="74"/>
      <c r="I36" s="74"/>
      <c r="J36" s="75"/>
      <c r="K36" s="41" t="s">
        <v>121</v>
      </c>
      <c r="L36" s="75"/>
      <c r="M36" s="41" t="s">
        <v>118</v>
      </c>
      <c r="N36" s="75"/>
      <c r="O36" s="43">
        <v>0</v>
      </c>
      <c r="P36" s="42">
        <v>0</v>
      </c>
      <c r="Q36" s="42">
        <v>0</v>
      </c>
      <c r="R36" s="42">
        <v>0</v>
      </c>
      <c r="S36" s="43">
        <v>0</v>
      </c>
      <c r="T36" s="43">
        <f>O36+(P36*'Total Mantenimiento Anual 2021'!$N$7)+(R36*'Total Mantenimiento Anual 2021'!$N$7)+S36</f>
        <v>0</v>
      </c>
    </row>
    <row r="37" spans="1:20" ht="28.5">
      <c r="A37" s="41" t="s">
        <v>122</v>
      </c>
      <c r="B37" s="74"/>
      <c r="C37" s="75"/>
      <c r="D37" s="41" t="s">
        <v>123</v>
      </c>
      <c r="E37" s="75"/>
      <c r="F37" s="42" t="s">
        <v>124</v>
      </c>
      <c r="G37" s="41" t="s">
        <v>125</v>
      </c>
      <c r="H37" s="74"/>
      <c r="I37" s="74"/>
      <c r="J37" s="75"/>
      <c r="K37" s="41" t="s">
        <v>126</v>
      </c>
      <c r="L37" s="75"/>
      <c r="M37" s="41" t="s">
        <v>118</v>
      </c>
      <c r="N37" s="75"/>
      <c r="O37" s="43">
        <v>0</v>
      </c>
      <c r="P37" s="42">
        <v>0</v>
      </c>
      <c r="Q37" s="42">
        <v>0</v>
      </c>
      <c r="R37" s="42">
        <v>0</v>
      </c>
      <c r="S37" s="43">
        <v>0</v>
      </c>
      <c r="T37" s="43">
        <f>O37+(P37*'Total Mantenimiento Anual 2021'!$N$7)+(R37*'Total Mantenimiento Anual 2021'!$N$7)+S37</f>
        <v>0</v>
      </c>
    </row>
    <row r="38" spans="1:20" ht="14.25">
      <c r="A38" s="41" t="s">
        <v>122</v>
      </c>
      <c r="B38" s="74"/>
      <c r="C38" s="75"/>
      <c r="D38" s="41" t="s">
        <v>127</v>
      </c>
      <c r="E38" s="75"/>
      <c r="F38" s="42" t="s">
        <v>128</v>
      </c>
      <c r="G38" s="41" t="s">
        <v>129</v>
      </c>
      <c r="H38" s="74"/>
      <c r="I38" s="74"/>
      <c r="J38" s="75"/>
      <c r="K38" s="41" t="s">
        <v>130</v>
      </c>
      <c r="L38" s="75"/>
      <c r="M38" s="41" t="s">
        <v>118</v>
      </c>
      <c r="N38" s="75"/>
      <c r="O38" s="43">
        <v>0</v>
      </c>
      <c r="P38" s="42">
        <v>0</v>
      </c>
      <c r="Q38" s="42">
        <v>0</v>
      </c>
      <c r="R38" s="42">
        <v>0</v>
      </c>
      <c r="S38" s="43">
        <v>0</v>
      </c>
      <c r="T38" s="43">
        <f>O38+(P38*'Total Mantenimiento Anual 2021'!$N$7)+(R38*'Total Mantenimiento Anual 2021'!$N$7)+S38</f>
        <v>0</v>
      </c>
    </row>
    <row r="39" spans="1:20" ht="28.5">
      <c r="A39" s="41" t="s">
        <v>122</v>
      </c>
      <c r="B39" s="74"/>
      <c r="C39" s="75"/>
      <c r="D39" s="41" t="s">
        <v>123</v>
      </c>
      <c r="E39" s="75"/>
      <c r="F39" s="42" t="s">
        <v>124</v>
      </c>
      <c r="G39" s="41" t="s">
        <v>131</v>
      </c>
      <c r="H39" s="74"/>
      <c r="I39" s="74"/>
      <c r="J39" s="75"/>
      <c r="K39" s="41" t="s">
        <v>132</v>
      </c>
      <c r="L39" s="75"/>
      <c r="M39" s="41" t="s">
        <v>96</v>
      </c>
      <c r="N39" s="75"/>
      <c r="O39" s="43">
        <v>0</v>
      </c>
      <c r="P39" s="42">
        <v>0</v>
      </c>
      <c r="Q39" s="42">
        <v>0</v>
      </c>
      <c r="R39" s="42">
        <v>0</v>
      </c>
      <c r="S39" s="43">
        <v>0</v>
      </c>
      <c r="T39" s="43">
        <f>O39+(P39*'Total Mantenimiento Anual 2021'!$N$7)+(R39*'Total Mantenimiento Anual 2021'!$N$7)+S39</f>
        <v>0</v>
      </c>
    </row>
    <row r="40" spans="1:20" ht="14.25">
      <c r="A40" s="41" t="s">
        <v>133</v>
      </c>
      <c r="B40" s="74"/>
      <c r="C40" s="75"/>
      <c r="D40" s="41" t="s">
        <v>134</v>
      </c>
      <c r="E40" s="75"/>
      <c r="F40" s="42" t="s">
        <v>135</v>
      </c>
      <c r="G40" s="41" t="s">
        <v>136</v>
      </c>
      <c r="H40" s="74"/>
      <c r="I40" s="74"/>
      <c r="J40" s="75"/>
      <c r="K40" s="41" t="s">
        <v>137</v>
      </c>
      <c r="L40" s="75"/>
      <c r="M40" s="41" t="s">
        <v>138</v>
      </c>
      <c r="N40" s="75"/>
      <c r="O40" s="43">
        <v>0</v>
      </c>
      <c r="P40" s="42">
        <v>0</v>
      </c>
      <c r="Q40" s="42">
        <v>0</v>
      </c>
      <c r="R40" s="42">
        <v>0</v>
      </c>
      <c r="S40" s="43">
        <v>0</v>
      </c>
      <c r="T40" s="43">
        <f>O40+(P40*'Total Mantenimiento Anual 2021'!$N$7)+(R40*'Total Mantenimiento Anual 2021'!$N$7)+S40</f>
        <v>0</v>
      </c>
    </row>
    <row r="41" spans="1:20" ht="14.25">
      <c r="A41" s="41" t="s">
        <v>133</v>
      </c>
      <c r="B41" s="74"/>
      <c r="C41" s="75"/>
      <c r="D41" s="41" t="s">
        <v>139</v>
      </c>
      <c r="E41" s="75"/>
      <c r="F41" s="42" t="s">
        <v>140</v>
      </c>
      <c r="G41" s="41" t="s">
        <v>141</v>
      </c>
      <c r="H41" s="74"/>
      <c r="I41" s="74"/>
      <c r="J41" s="75"/>
      <c r="K41" s="41" t="s">
        <v>142</v>
      </c>
      <c r="L41" s="75"/>
      <c r="M41" s="41" t="s">
        <v>138</v>
      </c>
      <c r="N41" s="75"/>
      <c r="O41" s="43">
        <v>0</v>
      </c>
      <c r="P41" s="42">
        <v>0</v>
      </c>
      <c r="Q41" s="42">
        <v>0</v>
      </c>
      <c r="R41" s="42">
        <v>0</v>
      </c>
      <c r="S41" s="43">
        <v>0</v>
      </c>
      <c r="T41" s="43">
        <f>O41+(P41*'Total Mantenimiento Anual 2021'!$N$7)+(R41*'Total Mantenimiento Anual 2021'!$N$7)+S41</f>
        <v>0</v>
      </c>
    </row>
    <row r="42" spans="1:20" ht="14.25">
      <c r="A42" s="41" t="s">
        <v>133</v>
      </c>
      <c r="B42" s="74"/>
      <c r="C42" s="75"/>
      <c r="D42" s="41" t="s">
        <v>143</v>
      </c>
      <c r="E42" s="75"/>
      <c r="F42" s="42" t="s">
        <v>144</v>
      </c>
      <c r="G42" s="41" t="s">
        <v>145</v>
      </c>
      <c r="H42" s="74"/>
      <c r="I42" s="74"/>
      <c r="J42" s="75"/>
      <c r="K42" s="41" t="s">
        <v>146</v>
      </c>
      <c r="L42" s="75"/>
      <c r="M42" s="41" t="s">
        <v>138</v>
      </c>
      <c r="N42" s="75"/>
      <c r="O42" s="43">
        <v>0</v>
      </c>
      <c r="P42" s="42">
        <v>0</v>
      </c>
      <c r="Q42" s="42">
        <v>0</v>
      </c>
      <c r="R42" s="42">
        <v>0</v>
      </c>
      <c r="S42" s="43">
        <v>0</v>
      </c>
      <c r="T42" s="43">
        <f>O42+(P42*'Total Mantenimiento Anual 2021'!$N$7)+(R42*'Total Mantenimiento Anual 2021'!$N$7)+S42</f>
        <v>0</v>
      </c>
    </row>
    <row r="43" spans="1:20" ht="14.25">
      <c r="A43" s="41" t="s">
        <v>133</v>
      </c>
      <c r="B43" s="74"/>
      <c r="C43" s="75"/>
      <c r="D43" s="41" t="s">
        <v>147</v>
      </c>
      <c r="E43" s="75"/>
      <c r="F43" s="42" t="s">
        <v>135</v>
      </c>
      <c r="G43" s="41" t="s">
        <v>148</v>
      </c>
      <c r="H43" s="74"/>
      <c r="I43" s="74"/>
      <c r="J43" s="75"/>
      <c r="K43" s="41" t="s">
        <v>149</v>
      </c>
      <c r="L43" s="75"/>
      <c r="M43" s="41" t="s">
        <v>138</v>
      </c>
      <c r="N43" s="75"/>
      <c r="O43" s="43">
        <v>0</v>
      </c>
      <c r="P43" s="42">
        <v>0</v>
      </c>
      <c r="Q43" s="42">
        <v>0</v>
      </c>
      <c r="R43" s="42">
        <v>0</v>
      </c>
      <c r="S43" s="43">
        <v>0</v>
      </c>
      <c r="T43" s="43">
        <f>O43+(P43*'Total Mantenimiento Anual 2021'!$N$7)+(R43*'Total Mantenimiento Anual 2021'!$N$7)+S43</f>
        <v>0</v>
      </c>
    </row>
    <row r="44" spans="1:20" ht="28.5">
      <c r="A44" s="41" t="s">
        <v>150</v>
      </c>
      <c r="B44" s="74"/>
      <c r="C44" s="75"/>
      <c r="D44" s="41" t="s">
        <v>151</v>
      </c>
      <c r="E44" s="75"/>
      <c r="F44" s="42" t="s">
        <v>1498</v>
      </c>
      <c r="G44" s="41" t="s">
        <v>153</v>
      </c>
      <c r="H44" s="74"/>
      <c r="I44" s="74"/>
      <c r="J44" s="75"/>
      <c r="K44" s="41" t="s">
        <v>154</v>
      </c>
      <c r="L44" s="75"/>
      <c r="M44" s="41" t="s">
        <v>23</v>
      </c>
      <c r="N44" s="75"/>
      <c r="O44" s="43">
        <v>0</v>
      </c>
      <c r="P44" s="42">
        <v>0</v>
      </c>
      <c r="Q44" s="42">
        <v>0</v>
      </c>
      <c r="R44" s="42">
        <v>0</v>
      </c>
      <c r="S44" s="43">
        <v>0</v>
      </c>
      <c r="T44" s="43">
        <f>O44+(P44*'Total Mantenimiento Anual 2021'!$N$7)+(R44*'Total Mantenimiento Anual 2021'!$N$7)+S44</f>
        <v>0</v>
      </c>
    </row>
    <row r="45" spans="1:20" ht="28.5">
      <c r="A45" s="41" t="s">
        <v>150</v>
      </c>
      <c r="B45" s="74"/>
      <c r="C45" s="75"/>
      <c r="D45" s="41" t="s">
        <v>155</v>
      </c>
      <c r="E45" s="75"/>
      <c r="F45" s="42" t="s">
        <v>1499</v>
      </c>
      <c r="G45" s="41" t="s">
        <v>156</v>
      </c>
      <c r="H45" s="74"/>
      <c r="I45" s="74"/>
      <c r="J45" s="75"/>
      <c r="K45" s="41" t="s">
        <v>157</v>
      </c>
      <c r="L45" s="75"/>
      <c r="M45" s="41" t="s">
        <v>23</v>
      </c>
      <c r="N45" s="75"/>
      <c r="O45" s="43">
        <v>0</v>
      </c>
      <c r="P45" s="42">
        <v>0</v>
      </c>
      <c r="Q45" s="42">
        <v>0</v>
      </c>
      <c r="R45" s="42">
        <v>0</v>
      </c>
      <c r="S45" s="43">
        <v>0</v>
      </c>
      <c r="T45" s="43">
        <f>O45+(P45*'Total Mantenimiento Anual 2021'!$N$7)+(R45*'Total Mantenimiento Anual 2021'!$N$7)+S45</f>
        <v>0</v>
      </c>
    </row>
    <row r="46" spans="1:20" ht="28.5">
      <c r="A46" s="41" t="s">
        <v>158</v>
      </c>
      <c r="B46" s="74"/>
      <c r="C46" s="75"/>
      <c r="D46" s="41" t="s">
        <v>159</v>
      </c>
      <c r="E46" s="75"/>
      <c r="F46" s="42" t="s">
        <v>1500</v>
      </c>
      <c r="G46" s="41" t="s">
        <v>160</v>
      </c>
      <c r="H46" s="74"/>
      <c r="I46" s="74"/>
      <c r="J46" s="75"/>
      <c r="K46" s="41" t="s">
        <v>161</v>
      </c>
      <c r="L46" s="75"/>
      <c r="M46" s="41" t="s">
        <v>23</v>
      </c>
      <c r="N46" s="75"/>
      <c r="O46" s="43">
        <v>0</v>
      </c>
      <c r="P46" s="42">
        <v>0</v>
      </c>
      <c r="Q46" s="42">
        <v>0</v>
      </c>
      <c r="R46" s="42">
        <v>0</v>
      </c>
      <c r="S46" s="43">
        <v>0</v>
      </c>
      <c r="T46" s="43">
        <f>O46+(P46*'Total Mantenimiento Anual 2021'!$N$7)+(R46*'Total Mantenimiento Anual 2021'!$N$7)+S46</f>
        <v>0</v>
      </c>
    </row>
    <row r="47" spans="1:20" ht="14.25">
      <c r="A47" s="41" t="s">
        <v>162</v>
      </c>
      <c r="B47" s="74"/>
      <c r="C47" s="75"/>
      <c r="D47" s="41" t="s">
        <v>163</v>
      </c>
      <c r="E47" s="75"/>
      <c r="F47" s="42" t="s">
        <v>164</v>
      </c>
      <c r="G47" s="41" t="s">
        <v>165</v>
      </c>
      <c r="H47" s="74"/>
      <c r="I47" s="74"/>
      <c r="J47" s="75"/>
      <c r="K47" s="41" t="s">
        <v>166</v>
      </c>
      <c r="L47" s="75"/>
      <c r="M47" s="41" t="s">
        <v>23</v>
      </c>
      <c r="N47" s="75"/>
      <c r="O47" s="43">
        <v>0</v>
      </c>
      <c r="P47" s="42">
        <v>0</v>
      </c>
      <c r="Q47" s="42">
        <v>0</v>
      </c>
      <c r="R47" s="42">
        <v>0</v>
      </c>
      <c r="S47" s="43">
        <v>0</v>
      </c>
      <c r="T47" s="43">
        <f>O47+(P47*'Total Mantenimiento Anual 2021'!$N$7)+(R47*'Total Mantenimiento Anual 2021'!$N$7)+S47</f>
        <v>0</v>
      </c>
    </row>
    <row r="48" spans="1:20" ht="14.25">
      <c r="A48" s="41" t="s">
        <v>167</v>
      </c>
      <c r="B48" s="74"/>
      <c r="C48" s="75"/>
      <c r="D48" s="41" t="s">
        <v>168</v>
      </c>
      <c r="E48" s="75"/>
      <c r="F48" s="42" t="s">
        <v>169</v>
      </c>
      <c r="G48" s="41" t="s">
        <v>170</v>
      </c>
      <c r="H48" s="74"/>
      <c r="I48" s="74"/>
      <c r="J48" s="75"/>
      <c r="K48" s="41" t="s">
        <v>171</v>
      </c>
      <c r="L48" s="75"/>
      <c r="M48" s="41" t="s">
        <v>23</v>
      </c>
      <c r="N48" s="75"/>
      <c r="O48" s="43">
        <v>0</v>
      </c>
      <c r="P48" s="42">
        <v>0</v>
      </c>
      <c r="Q48" s="42">
        <v>0</v>
      </c>
      <c r="R48" s="42">
        <v>0</v>
      </c>
      <c r="S48" s="43">
        <v>0</v>
      </c>
      <c r="T48" s="43">
        <f>O48+(P48*'Total Mantenimiento Anual 2021'!$N$7)+(R48*'Total Mantenimiento Anual 2021'!$N$7)+S48</f>
        <v>0</v>
      </c>
    </row>
    <row r="49" spans="1:20" ht="14.25">
      <c r="A49" s="41" t="s">
        <v>167</v>
      </c>
      <c r="B49" s="74"/>
      <c r="C49" s="75"/>
      <c r="D49" s="41" t="s">
        <v>172</v>
      </c>
      <c r="E49" s="75"/>
      <c r="F49" s="42" t="s">
        <v>38</v>
      </c>
      <c r="G49" s="41" t="s">
        <v>173</v>
      </c>
      <c r="H49" s="74"/>
      <c r="I49" s="74"/>
      <c r="J49" s="75"/>
      <c r="K49" s="41" t="s">
        <v>174</v>
      </c>
      <c r="L49" s="75"/>
      <c r="M49" s="41" t="s">
        <v>23</v>
      </c>
      <c r="N49" s="75"/>
      <c r="O49" s="43">
        <v>0</v>
      </c>
      <c r="P49" s="42">
        <v>0</v>
      </c>
      <c r="Q49" s="42">
        <v>0</v>
      </c>
      <c r="R49" s="42">
        <v>0</v>
      </c>
      <c r="S49" s="43">
        <v>0</v>
      </c>
      <c r="T49" s="43">
        <f>O49+(P49*'Total Mantenimiento Anual 2021'!$N$7)+(R49*'Total Mantenimiento Anual 2021'!$N$7)+S49</f>
        <v>0</v>
      </c>
    </row>
    <row r="50" spans="1:20" ht="14.25">
      <c r="A50" s="41" t="s">
        <v>167</v>
      </c>
      <c r="B50" s="74"/>
      <c r="C50" s="75"/>
      <c r="D50" s="41" t="s">
        <v>172</v>
      </c>
      <c r="E50" s="75"/>
      <c r="F50" s="42" t="s">
        <v>38</v>
      </c>
      <c r="G50" s="41" t="s">
        <v>175</v>
      </c>
      <c r="H50" s="74"/>
      <c r="I50" s="74"/>
      <c r="J50" s="75"/>
      <c r="K50" s="41" t="s">
        <v>176</v>
      </c>
      <c r="L50" s="75"/>
      <c r="M50" s="41" t="s">
        <v>23</v>
      </c>
      <c r="N50" s="75"/>
      <c r="O50" s="43">
        <v>0</v>
      </c>
      <c r="P50" s="42">
        <v>2</v>
      </c>
      <c r="Q50" s="42">
        <v>0</v>
      </c>
      <c r="R50" s="42">
        <v>0</v>
      </c>
      <c r="S50" s="43">
        <v>0</v>
      </c>
      <c r="T50" s="43">
        <f>O50+(P50*'Total Mantenimiento Anual 2021'!$N$7)+(R50*'Total Mantenimiento Anual 2021'!$N$7)+S50</f>
        <v>18518.518518518518</v>
      </c>
    </row>
    <row r="51" spans="1:20" ht="14.25">
      <c r="A51" s="41" t="s">
        <v>177</v>
      </c>
      <c r="B51" s="74"/>
      <c r="C51" s="75"/>
      <c r="D51" s="41" t="s">
        <v>178</v>
      </c>
      <c r="E51" s="75"/>
      <c r="F51" s="42" t="s">
        <v>179</v>
      </c>
      <c r="G51" s="41" t="s">
        <v>180</v>
      </c>
      <c r="H51" s="74"/>
      <c r="I51" s="74"/>
      <c r="J51" s="75"/>
      <c r="K51" s="41" t="s">
        <v>181</v>
      </c>
      <c r="L51" s="75"/>
      <c r="M51" s="41" t="s">
        <v>96</v>
      </c>
      <c r="N51" s="75"/>
      <c r="O51" s="43">
        <v>0</v>
      </c>
      <c r="P51" s="42">
        <v>0</v>
      </c>
      <c r="Q51" s="42">
        <v>0</v>
      </c>
      <c r="R51" s="42">
        <v>0</v>
      </c>
      <c r="S51" s="43">
        <v>0</v>
      </c>
      <c r="T51" s="43">
        <f>O51+(P51*'Total Mantenimiento Anual 2021'!$N$7)+(R51*'Total Mantenimiento Anual 2021'!$N$7)+S51</f>
        <v>0</v>
      </c>
    </row>
    <row r="52" spans="1:20" ht="14.25">
      <c r="A52" s="41" t="s">
        <v>182</v>
      </c>
      <c r="B52" s="74"/>
      <c r="C52" s="75"/>
      <c r="D52" s="41" t="s">
        <v>183</v>
      </c>
      <c r="E52" s="75"/>
      <c r="F52" s="42" t="s">
        <v>184</v>
      </c>
      <c r="G52" s="41" t="s">
        <v>185</v>
      </c>
      <c r="H52" s="74"/>
      <c r="I52" s="74"/>
      <c r="J52" s="75"/>
      <c r="K52" s="41" t="s">
        <v>186</v>
      </c>
      <c r="L52" s="75"/>
      <c r="M52" s="41" t="s">
        <v>99</v>
      </c>
      <c r="N52" s="75"/>
      <c r="O52" s="43">
        <v>0</v>
      </c>
      <c r="P52" s="42">
        <v>0</v>
      </c>
      <c r="Q52" s="42">
        <v>0</v>
      </c>
      <c r="R52" s="42">
        <v>0</v>
      </c>
      <c r="S52" s="43">
        <v>0</v>
      </c>
      <c r="T52" s="43">
        <f>O52+(P52*'Total Mantenimiento Anual 2021'!$N$7)+(R52*'Total Mantenimiento Anual 2021'!$N$7)+S52</f>
        <v>0</v>
      </c>
    </row>
    <row r="53" spans="1:20" ht="14.25">
      <c r="A53" s="41" t="s">
        <v>187</v>
      </c>
      <c r="B53" s="74"/>
      <c r="C53" s="75"/>
      <c r="D53" s="41" t="s">
        <v>188</v>
      </c>
      <c r="E53" s="75"/>
      <c r="F53" s="42" t="s">
        <v>189</v>
      </c>
      <c r="G53" s="41" t="s">
        <v>190</v>
      </c>
      <c r="H53" s="74"/>
      <c r="I53" s="74"/>
      <c r="J53" s="75"/>
      <c r="K53" s="41" t="s">
        <v>117</v>
      </c>
      <c r="L53" s="75"/>
      <c r="M53" s="41" t="s">
        <v>191</v>
      </c>
      <c r="N53" s="75"/>
      <c r="O53" s="43">
        <v>0</v>
      </c>
      <c r="P53" s="42">
        <v>0</v>
      </c>
      <c r="Q53" s="42">
        <v>1</v>
      </c>
      <c r="R53" s="42">
        <v>2</v>
      </c>
      <c r="S53" s="43">
        <v>0</v>
      </c>
      <c r="T53" s="43">
        <f>O53+(P53*'Total Mantenimiento Anual 2021'!$N$7)+(R53*'Total Mantenimiento Anual 2021'!$N$7)+S53</f>
        <v>18518.518518518518</v>
      </c>
    </row>
    <row r="54" spans="1:20" ht="14.25">
      <c r="A54" s="41" t="s">
        <v>192</v>
      </c>
      <c r="B54" s="74"/>
      <c r="C54" s="75"/>
      <c r="D54" s="41" t="s">
        <v>193</v>
      </c>
      <c r="E54" s="75"/>
      <c r="F54" s="42" t="s">
        <v>194</v>
      </c>
      <c r="G54" s="41" t="s">
        <v>195</v>
      </c>
      <c r="H54" s="74"/>
      <c r="I54" s="74"/>
      <c r="J54" s="75"/>
      <c r="K54" s="41" t="s">
        <v>196</v>
      </c>
      <c r="L54" s="75"/>
      <c r="M54" s="41" t="s">
        <v>191</v>
      </c>
      <c r="N54" s="75"/>
      <c r="O54" s="43">
        <v>0</v>
      </c>
      <c r="P54" s="42">
        <v>0</v>
      </c>
      <c r="Q54" s="42">
        <v>0</v>
      </c>
      <c r="R54" s="42">
        <v>0</v>
      </c>
      <c r="S54" s="43">
        <v>0</v>
      </c>
      <c r="T54" s="43">
        <f>O54+(P54*'Total Mantenimiento Anual 2021'!$N$7)+(R54*'Total Mantenimiento Anual 2021'!$N$7)+S54</f>
        <v>0</v>
      </c>
    </row>
    <row r="55" spans="1:20" ht="14.25">
      <c r="A55" s="41" t="s">
        <v>197</v>
      </c>
      <c r="B55" s="74"/>
      <c r="C55" s="75"/>
      <c r="D55" s="41" t="s">
        <v>198</v>
      </c>
      <c r="E55" s="75"/>
      <c r="F55" s="42" t="s">
        <v>199</v>
      </c>
      <c r="G55" s="41" t="s">
        <v>200</v>
      </c>
      <c r="H55" s="74"/>
      <c r="I55" s="74"/>
      <c r="J55" s="75"/>
      <c r="K55" s="41" t="s">
        <v>201</v>
      </c>
      <c r="L55" s="75"/>
      <c r="M55" s="41" t="s">
        <v>118</v>
      </c>
      <c r="N55" s="75"/>
      <c r="O55" s="43">
        <v>0</v>
      </c>
      <c r="P55" s="42">
        <v>2</v>
      </c>
      <c r="Q55" s="42">
        <v>0</v>
      </c>
      <c r="R55" s="42">
        <v>0</v>
      </c>
      <c r="S55" s="43">
        <v>0</v>
      </c>
      <c r="T55" s="43">
        <f>O55+(P55*'Total Mantenimiento Anual 2021'!$N$7)+(R55*'Total Mantenimiento Anual 2021'!$N$7)+S55</f>
        <v>18518.518518518518</v>
      </c>
    </row>
    <row r="56" spans="1:20" ht="14.25">
      <c r="A56" s="41" t="s">
        <v>202</v>
      </c>
      <c r="B56" s="74"/>
      <c r="C56" s="75"/>
      <c r="D56" s="41" t="s">
        <v>117</v>
      </c>
      <c r="E56" s="75"/>
      <c r="F56" s="42" t="s">
        <v>189</v>
      </c>
      <c r="G56" s="41" t="s">
        <v>203</v>
      </c>
      <c r="H56" s="74"/>
      <c r="I56" s="74"/>
      <c r="J56" s="75"/>
      <c r="K56" s="41" t="s">
        <v>117</v>
      </c>
      <c r="L56" s="75"/>
      <c r="M56" s="41" t="s">
        <v>191</v>
      </c>
      <c r="N56" s="75"/>
      <c r="O56" s="43">
        <v>0</v>
      </c>
      <c r="P56" s="42">
        <v>0</v>
      </c>
      <c r="Q56" s="42">
        <v>0</v>
      </c>
      <c r="R56" s="42">
        <v>0</v>
      </c>
      <c r="S56" s="43">
        <v>0</v>
      </c>
      <c r="T56" s="43">
        <f>O56+(P56*'Total Mantenimiento Anual 2021'!$N$7)+(R56*'Total Mantenimiento Anual 2021'!$N$7)+S56</f>
        <v>0</v>
      </c>
    </row>
    <row r="57" spans="1:20" ht="14.25">
      <c r="A57" s="41" t="s">
        <v>204</v>
      </c>
      <c r="B57" s="74"/>
      <c r="C57" s="75"/>
      <c r="D57" s="41" t="s">
        <v>205</v>
      </c>
      <c r="E57" s="75"/>
      <c r="F57" s="42" t="s">
        <v>206</v>
      </c>
      <c r="G57" s="41" t="s">
        <v>207</v>
      </c>
      <c r="H57" s="74"/>
      <c r="I57" s="74"/>
      <c r="J57" s="75"/>
      <c r="K57" s="41" t="s">
        <v>208</v>
      </c>
      <c r="L57" s="75"/>
      <c r="M57" s="41" t="s">
        <v>99</v>
      </c>
      <c r="N57" s="75"/>
      <c r="O57" s="43">
        <v>0</v>
      </c>
      <c r="P57" s="42">
        <v>0</v>
      </c>
      <c r="Q57" s="42">
        <v>0</v>
      </c>
      <c r="R57" s="42">
        <v>0</v>
      </c>
      <c r="S57" s="43">
        <v>0</v>
      </c>
      <c r="T57" s="43">
        <f>O57+(P57*'Total Mantenimiento Anual 2021'!$N$7)+(R57*'Total Mantenimiento Anual 2021'!$N$7)+S57</f>
        <v>0</v>
      </c>
    </row>
    <row r="58" spans="1:20" ht="28.5">
      <c r="A58" s="41" t="s">
        <v>209</v>
      </c>
      <c r="B58" s="74"/>
      <c r="C58" s="75"/>
      <c r="D58" s="41" t="s">
        <v>210</v>
      </c>
      <c r="E58" s="75"/>
      <c r="F58" s="42" t="s">
        <v>211</v>
      </c>
      <c r="G58" s="41" t="s">
        <v>212</v>
      </c>
      <c r="H58" s="74"/>
      <c r="I58" s="74"/>
      <c r="J58" s="75"/>
      <c r="K58" s="41" t="s">
        <v>213</v>
      </c>
      <c r="L58" s="75"/>
      <c r="M58" s="41" t="s">
        <v>191</v>
      </c>
      <c r="N58" s="75"/>
      <c r="O58" s="43">
        <v>0</v>
      </c>
      <c r="P58" s="42">
        <v>0</v>
      </c>
      <c r="Q58" s="42">
        <v>0</v>
      </c>
      <c r="R58" s="42">
        <v>0</v>
      </c>
      <c r="S58" s="43">
        <v>0</v>
      </c>
      <c r="T58" s="43">
        <f>O58+(P58*'Total Mantenimiento Anual 2021'!$N$7)+(R58*'Total Mantenimiento Anual 2021'!$N$7)+S58</f>
        <v>0</v>
      </c>
    </row>
    <row r="59" spans="1:20" ht="14.25">
      <c r="A59" s="41" t="s">
        <v>214</v>
      </c>
      <c r="B59" s="74"/>
      <c r="C59" s="75"/>
      <c r="D59" s="41" t="s">
        <v>215</v>
      </c>
      <c r="E59" s="75"/>
      <c r="F59" s="42" t="s">
        <v>216</v>
      </c>
      <c r="G59" s="41" t="s">
        <v>217</v>
      </c>
      <c r="H59" s="74"/>
      <c r="I59" s="74"/>
      <c r="J59" s="75"/>
      <c r="K59" s="41" t="s">
        <v>218</v>
      </c>
      <c r="L59" s="75"/>
      <c r="M59" s="41" t="s">
        <v>23</v>
      </c>
      <c r="N59" s="75"/>
      <c r="O59" s="43">
        <v>0</v>
      </c>
      <c r="P59" s="42">
        <v>0</v>
      </c>
      <c r="Q59" s="42">
        <v>0</v>
      </c>
      <c r="R59" s="42">
        <v>0</v>
      </c>
      <c r="S59" s="43">
        <v>0</v>
      </c>
      <c r="T59" s="43">
        <f>O59+(P59*'Total Mantenimiento Anual 2021'!$N$7)+(R59*'Total Mantenimiento Anual 2021'!$N$7)+S59</f>
        <v>0</v>
      </c>
    </row>
    <row r="60" spans="1:20" ht="14.25">
      <c r="A60" s="41" t="s">
        <v>219</v>
      </c>
      <c r="B60" s="74"/>
      <c r="C60" s="75"/>
      <c r="D60" s="41" t="s">
        <v>220</v>
      </c>
      <c r="E60" s="75"/>
      <c r="F60" s="42" t="s">
        <v>220</v>
      </c>
      <c r="G60" s="41" t="s">
        <v>221</v>
      </c>
      <c r="H60" s="74"/>
      <c r="I60" s="74"/>
      <c r="J60" s="75"/>
      <c r="K60" s="41" t="s">
        <v>220</v>
      </c>
      <c r="L60" s="75"/>
      <c r="M60" s="41" t="s">
        <v>138</v>
      </c>
      <c r="N60" s="75"/>
      <c r="O60" s="43">
        <v>0</v>
      </c>
      <c r="P60" s="42">
        <v>0</v>
      </c>
      <c r="Q60" s="42">
        <v>0</v>
      </c>
      <c r="R60" s="42">
        <v>0</v>
      </c>
      <c r="S60" s="43">
        <v>0</v>
      </c>
      <c r="T60" s="43">
        <f>O60+(P60*'Total Mantenimiento Anual 2021'!$N$7)+(R60*'Total Mantenimiento Anual 2021'!$N$7)+S60</f>
        <v>0</v>
      </c>
    </row>
    <row r="61" spans="1:20" ht="14.25">
      <c r="A61" s="41" t="s">
        <v>219</v>
      </c>
      <c r="B61" s="74"/>
      <c r="C61" s="75"/>
      <c r="D61" s="41" t="s">
        <v>220</v>
      </c>
      <c r="E61" s="75"/>
      <c r="F61" s="42" t="s">
        <v>220</v>
      </c>
      <c r="G61" s="41" t="s">
        <v>222</v>
      </c>
      <c r="H61" s="74"/>
      <c r="I61" s="74"/>
      <c r="J61" s="75"/>
      <c r="K61" s="41" t="s">
        <v>220</v>
      </c>
      <c r="L61" s="75"/>
      <c r="M61" s="41" t="s">
        <v>138</v>
      </c>
      <c r="N61" s="75"/>
      <c r="O61" s="43">
        <v>0</v>
      </c>
      <c r="P61" s="42">
        <v>0</v>
      </c>
      <c r="Q61" s="42">
        <v>0</v>
      </c>
      <c r="R61" s="42">
        <v>0</v>
      </c>
      <c r="S61" s="43">
        <v>0</v>
      </c>
      <c r="T61" s="43">
        <f>O61+(P61*'Total Mantenimiento Anual 2021'!$N$7)+(R61*'Total Mantenimiento Anual 2021'!$N$7)+S61</f>
        <v>0</v>
      </c>
    </row>
    <row r="62" spans="1:20" ht="14.25">
      <c r="A62" s="41" t="s">
        <v>223</v>
      </c>
      <c r="B62" s="74"/>
      <c r="C62" s="75"/>
      <c r="D62" s="41" t="s">
        <v>224</v>
      </c>
      <c r="E62" s="75"/>
      <c r="F62" s="42" t="s">
        <v>225</v>
      </c>
      <c r="G62" s="41" t="s">
        <v>226</v>
      </c>
      <c r="H62" s="74"/>
      <c r="I62" s="74"/>
      <c r="J62" s="75"/>
      <c r="K62" s="41" t="s">
        <v>227</v>
      </c>
      <c r="L62" s="75"/>
      <c r="M62" s="41" t="s">
        <v>96</v>
      </c>
      <c r="N62" s="75"/>
      <c r="O62" s="43">
        <v>0</v>
      </c>
      <c r="P62" s="42">
        <v>3</v>
      </c>
      <c r="Q62" s="42">
        <v>0</v>
      </c>
      <c r="R62" s="42">
        <v>0</v>
      </c>
      <c r="S62" s="43">
        <v>600950</v>
      </c>
      <c r="T62" s="43">
        <f>O62+(P62*'Total Mantenimiento Anual 2021'!$N$7)+(R62*'Total Mantenimiento Anual 2021'!$N$7)+S62</f>
        <v>628727.77777777775</v>
      </c>
    </row>
    <row r="63" spans="1:20" ht="14.25">
      <c r="A63" s="41" t="s">
        <v>223</v>
      </c>
      <c r="B63" s="74"/>
      <c r="C63" s="75"/>
      <c r="D63" s="41" t="s">
        <v>224</v>
      </c>
      <c r="E63" s="75"/>
      <c r="F63" s="42" t="s">
        <v>225</v>
      </c>
      <c r="G63" s="41" t="s">
        <v>228</v>
      </c>
      <c r="H63" s="74"/>
      <c r="I63" s="74"/>
      <c r="J63" s="75"/>
      <c r="K63" s="41" t="s">
        <v>229</v>
      </c>
      <c r="L63" s="75"/>
      <c r="M63" s="41" t="s">
        <v>96</v>
      </c>
      <c r="N63" s="75"/>
      <c r="O63" s="43">
        <v>0</v>
      </c>
      <c r="P63" s="42">
        <v>3</v>
      </c>
      <c r="Q63" s="42">
        <v>0</v>
      </c>
      <c r="R63" s="42">
        <v>0</v>
      </c>
      <c r="S63" s="43">
        <v>600950</v>
      </c>
      <c r="T63" s="43">
        <f>O63+(P63*'Total Mantenimiento Anual 2021'!$N$7)+(R63*'Total Mantenimiento Anual 2021'!$N$7)+S63</f>
        <v>628727.77777777775</v>
      </c>
    </row>
    <row r="64" spans="1:20" ht="14.25">
      <c r="A64" s="41" t="s">
        <v>230</v>
      </c>
      <c r="B64" s="74"/>
      <c r="C64" s="75"/>
      <c r="D64" s="41" t="s">
        <v>231</v>
      </c>
      <c r="E64" s="75"/>
      <c r="F64" s="42" t="s">
        <v>179</v>
      </c>
      <c r="G64" s="41" t="s">
        <v>232</v>
      </c>
      <c r="H64" s="74"/>
      <c r="I64" s="74"/>
      <c r="J64" s="75"/>
      <c r="K64" s="41" t="s">
        <v>233</v>
      </c>
      <c r="L64" s="75"/>
      <c r="M64" s="41" t="s">
        <v>96</v>
      </c>
      <c r="N64" s="75"/>
      <c r="O64" s="43">
        <v>0</v>
      </c>
      <c r="P64" s="42">
        <v>0</v>
      </c>
      <c r="Q64" s="42">
        <v>0</v>
      </c>
      <c r="R64" s="42">
        <v>0</v>
      </c>
      <c r="S64" s="43">
        <v>0</v>
      </c>
      <c r="T64" s="43">
        <f>O64+(P64*'Total Mantenimiento Anual 2021'!$N$7)+(R64*'Total Mantenimiento Anual 2021'!$N$7)+S64</f>
        <v>0</v>
      </c>
    </row>
    <row r="65" spans="1:20" ht="14.25">
      <c r="A65" s="41" t="s">
        <v>234</v>
      </c>
      <c r="B65" s="74"/>
      <c r="C65" s="75"/>
      <c r="D65" s="41" t="s">
        <v>235</v>
      </c>
      <c r="E65" s="75"/>
      <c r="F65" s="42" t="s">
        <v>236</v>
      </c>
      <c r="G65" s="41" t="s">
        <v>237</v>
      </c>
      <c r="H65" s="74"/>
      <c r="I65" s="74"/>
      <c r="J65" s="75"/>
      <c r="K65" s="41" t="s">
        <v>238</v>
      </c>
      <c r="L65" s="75"/>
      <c r="M65" s="41" t="s">
        <v>239</v>
      </c>
      <c r="N65" s="75"/>
      <c r="O65" s="43">
        <v>0</v>
      </c>
      <c r="P65" s="42">
        <v>0</v>
      </c>
      <c r="Q65" s="42">
        <v>0</v>
      </c>
      <c r="R65" s="42">
        <v>0</v>
      </c>
      <c r="S65" s="43">
        <v>0</v>
      </c>
      <c r="T65" s="43">
        <f>O65+(P65*'Total Mantenimiento Anual 2021'!$N$7)+(R65*'Total Mantenimiento Anual 2021'!$N$7)+S65</f>
        <v>0</v>
      </c>
    </row>
    <row r="66" spans="1:20" ht="14.25">
      <c r="A66" s="41" t="s">
        <v>240</v>
      </c>
      <c r="B66" s="74"/>
      <c r="C66" s="75"/>
      <c r="D66" s="41" t="s">
        <v>241</v>
      </c>
      <c r="E66" s="75"/>
      <c r="F66" s="42" t="s">
        <v>20</v>
      </c>
      <c r="G66" s="41" t="s">
        <v>242</v>
      </c>
      <c r="H66" s="74"/>
      <c r="I66" s="74"/>
      <c r="J66" s="75"/>
      <c r="K66" s="41" t="s">
        <v>243</v>
      </c>
      <c r="L66" s="75"/>
      <c r="M66" s="41" t="s">
        <v>23</v>
      </c>
      <c r="N66" s="75"/>
      <c r="O66" s="43">
        <v>0</v>
      </c>
      <c r="P66" s="42">
        <v>0</v>
      </c>
      <c r="Q66" s="42">
        <v>0</v>
      </c>
      <c r="R66" s="42">
        <v>0</v>
      </c>
      <c r="S66" s="43">
        <v>0</v>
      </c>
      <c r="T66" s="43">
        <f>O66+(P66*'Total Mantenimiento Anual 2021'!$N$7)+(R66*'Total Mantenimiento Anual 2021'!$N$7)+S66</f>
        <v>0</v>
      </c>
    </row>
    <row r="67" spans="1:20" ht="14.25">
      <c r="A67" s="41" t="s">
        <v>244</v>
      </c>
      <c r="B67" s="74"/>
      <c r="C67" s="75"/>
      <c r="D67" s="41" t="s">
        <v>245</v>
      </c>
      <c r="E67" s="75"/>
      <c r="F67" s="42" t="s">
        <v>246</v>
      </c>
      <c r="G67" s="41" t="s">
        <v>247</v>
      </c>
      <c r="H67" s="74"/>
      <c r="I67" s="74"/>
      <c r="J67" s="75"/>
      <c r="K67" s="41" t="s">
        <v>248</v>
      </c>
      <c r="L67" s="75"/>
      <c r="M67" s="41" t="s">
        <v>23</v>
      </c>
      <c r="N67" s="75"/>
      <c r="O67" s="43">
        <v>0</v>
      </c>
      <c r="P67" s="42">
        <v>1</v>
      </c>
      <c r="Q67" s="42">
        <v>0</v>
      </c>
      <c r="R67" s="42">
        <v>0</v>
      </c>
      <c r="S67" s="43">
        <v>0</v>
      </c>
      <c r="T67" s="43">
        <f>O67+(P67*'Total Mantenimiento Anual 2021'!$N$7)+(R67*'Total Mantenimiento Anual 2021'!$N$7)+S67</f>
        <v>9259.2592592592591</v>
      </c>
    </row>
    <row r="68" spans="1:20" ht="14.25">
      <c r="A68" s="41" t="s">
        <v>244</v>
      </c>
      <c r="B68" s="74"/>
      <c r="C68" s="75"/>
      <c r="D68" s="41" t="s">
        <v>249</v>
      </c>
      <c r="E68" s="75"/>
      <c r="F68" s="42" t="s">
        <v>246</v>
      </c>
      <c r="G68" s="41" t="s">
        <v>250</v>
      </c>
      <c r="H68" s="74"/>
      <c r="I68" s="74"/>
      <c r="J68" s="75"/>
      <c r="K68" s="41" t="s">
        <v>251</v>
      </c>
      <c r="L68" s="75"/>
      <c r="M68" s="41" t="s">
        <v>23</v>
      </c>
      <c r="N68" s="75"/>
      <c r="O68" s="43">
        <v>0</v>
      </c>
      <c r="P68" s="42">
        <v>0</v>
      </c>
      <c r="Q68" s="42">
        <v>0</v>
      </c>
      <c r="R68" s="42">
        <v>0</v>
      </c>
      <c r="S68" s="43">
        <v>0</v>
      </c>
      <c r="T68" s="43">
        <f>O68+(P68*'Total Mantenimiento Anual 2021'!$N$7)+(R68*'Total Mantenimiento Anual 2021'!$N$7)+S68</f>
        <v>0</v>
      </c>
    </row>
    <row r="69" spans="1:20" ht="14.25">
      <c r="A69" s="41" t="s">
        <v>244</v>
      </c>
      <c r="B69" s="74"/>
      <c r="C69" s="75"/>
      <c r="D69" s="41" t="s">
        <v>245</v>
      </c>
      <c r="E69" s="75"/>
      <c r="F69" s="42" t="s">
        <v>246</v>
      </c>
      <c r="G69" s="41" t="s">
        <v>252</v>
      </c>
      <c r="H69" s="74"/>
      <c r="I69" s="74"/>
      <c r="J69" s="75"/>
      <c r="K69" s="41" t="s">
        <v>253</v>
      </c>
      <c r="L69" s="75"/>
      <c r="M69" s="41" t="s">
        <v>23</v>
      </c>
      <c r="N69" s="75"/>
      <c r="O69" s="43">
        <v>0</v>
      </c>
      <c r="P69" s="42">
        <v>1</v>
      </c>
      <c r="Q69" s="42">
        <v>1</v>
      </c>
      <c r="R69" s="42">
        <v>3</v>
      </c>
      <c r="S69" s="43">
        <v>0</v>
      </c>
      <c r="T69" s="43">
        <f>O69+(P69*'Total Mantenimiento Anual 2021'!$N$7)+(R69*'Total Mantenimiento Anual 2021'!$N$7)+S69</f>
        <v>37037.037037037036</v>
      </c>
    </row>
    <row r="70" spans="1:20" ht="14.25">
      <c r="A70" s="41" t="s">
        <v>244</v>
      </c>
      <c r="B70" s="74"/>
      <c r="C70" s="75"/>
      <c r="D70" s="41" t="s">
        <v>254</v>
      </c>
      <c r="E70" s="75"/>
      <c r="F70" s="42" t="s">
        <v>246</v>
      </c>
      <c r="G70" s="41" t="s">
        <v>255</v>
      </c>
      <c r="H70" s="74"/>
      <c r="I70" s="74"/>
      <c r="J70" s="75"/>
      <c r="K70" s="41" t="s">
        <v>256</v>
      </c>
      <c r="L70" s="75"/>
      <c r="M70" s="41" t="s">
        <v>23</v>
      </c>
      <c r="N70" s="75"/>
      <c r="O70" s="43">
        <v>0</v>
      </c>
      <c r="P70" s="42">
        <v>0</v>
      </c>
      <c r="Q70" s="42">
        <v>0</v>
      </c>
      <c r="R70" s="42">
        <v>0</v>
      </c>
      <c r="S70" s="43">
        <v>0</v>
      </c>
      <c r="T70" s="43">
        <f>O70+(P70*'Total Mantenimiento Anual 2021'!$N$7)+(R70*'Total Mantenimiento Anual 2021'!$N$7)+S70</f>
        <v>0</v>
      </c>
    </row>
    <row r="71" spans="1:20" ht="14.25">
      <c r="A71" s="41" t="s">
        <v>244</v>
      </c>
      <c r="B71" s="74"/>
      <c r="C71" s="75"/>
      <c r="D71" s="41" t="s">
        <v>254</v>
      </c>
      <c r="E71" s="75"/>
      <c r="F71" s="42" t="s">
        <v>246</v>
      </c>
      <c r="G71" s="41" t="s">
        <v>257</v>
      </c>
      <c r="H71" s="74"/>
      <c r="I71" s="74"/>
      <c r="J71" s="75"/>
      <c r="K71" s="41" t="s">
        <v>258</v>
      </c>
      <c r="L71" s="75"/>
      <c r="M71" s="41" t="s">
        <v>66</v>
      </c>
      <c r="N71" s="75"/>
      <c r="O71" s="43">
        <v>0</v>
      </c>
      <c r="P71" s="42">
        <v>0</v>
      </c>
      <c r="Q71" s="42">
        <v>0</v>
      </c>
      <c r="R71" s="42">
        <v>0</v>
      </c>
      <c r="S71" s="43">
        <v>0</v>
      </c>
      <c r="T71" s="43">
        <f>O71+(P71*'Total Mantenimiento Anual 2021'!$N$7)+(R71*'Total Mantenimiento Anual 2021'!$N$7)+S71</f>
        <v>0</v>
      </c>
    </row>
    <row r="72" spans="1:20" ht="14.25">
      <c r="A72" s="41" t="s">
        <v>244</v>
      </c>
      <c r="B72" s="74"/>
      <c r="C72" s="75"/>
      <c r="D72" s="41" t="s">
        <v>259</v>
      </c>
      <c r="E72" s="75"/>
      <c r="F72" s="42" t="s">
        <v>260</v>
      </c>
      <c r="G72" s="41" t="s">
        <v>261</v>
      </c>
      <c r="H72" s="74"/>
      <c r="I72" s="74"/>
      <c r="J72" s="75"/>
      <c r="K72" s="41" t="s">
        <v>262</v>
      </c>
      <c r="L72" s="75"/>
      <c r="M72" s="41" t="s">
        <v>71</v>
      </c>
      <c r="N72" s="75"/>
      <c r="O72" s="43">
        <v>0</v>
      </c>
      <c r="P72" s="42">
        <v>0</v>
      </c>
      <c r="Q72" s="42">
        <v>0</v>
      </c>
      <c r="R72" s="42">
        <v>0</v>
      </c>
      <c r="S72" s="43">
        <v>0</v>
      </c>
      <c r="T72" s="43">
        <f>O72+(P72*'Total Mantenimiento Anual 2021'!$N$7)+(R72*'Total Mantenimiento Anual 2021'!$N$7)+S72</f>
        <v>0</v>
      </c>
    </row>
    <row r="73" spans="1:20" ht="14.25">
      <c r="A73" s="41" t="s">
        <v>244</v>
      </c>
      <c r="B73" s="74"/>
      <c r="C73" s="75"/>
      <c r="D73" s="41" t="s">
        <v>245</v>
      </c>
      <c r="E73" s="75"/>
      <c r="F73" s="42" t="s">
        <v>246</v>
      </c>
      <c r="G73" s="41" t="s">
        <v>263</v>
      </c>
      <c r="H73" s="74"/>
      <c r="I73" s="74"/>
      <c r="J73" s="75"/>
      <c r="K73" s="41" t="s">
        <v>264</v>
      </c>
      <c r="L73" s="75"/>
      <c r="M73" s="41" t="s">
        <v>75</v>
      </c>
      <c r="N73" s="75"/>
      <c r="O73" s="43">
        <v>0</v>
      </c>
      <c r="P73" s="42">
        <v>0</v>
      </c>
      <c r="Q73" s="42">
        <v>0</v>
      </c>
      <c r="R73" s="42">
        <v>0</v>
      </c>
      <c r="S73" s="43">
        <v>0</v>
      </c>
      <c r="T73" s="43">
        <f>O73+(P73*'Total Mantenimiento Anual 2021'!$N$7)+(R73*'Total Mantenimiento Anual 2021'!$N$7)+S73</f>
        <v>0</v>
      </c>
    </row>
    <row r="74" spans="1:20" ht="14.25">
      <c r="A74" s="41" t="s">
        <v>244</v>
      </c>
      <c r="B74" s="74"/>
      <c r="C74" s="75"/>
      <c r="D74" s="41" t="s">
        <v>249</v>
      </c>
      <c r="E74" s="75"/>
      <c r="F74" s="42" t="s">
        <v>246</v>
      </c>
      <c r="G74" s="41" t="s">
        <v>265</v>
      </c>
      <c r="H74" s="74"/>
      <c r="I74" s="74"/>
      <c r="J74" s="75"/>
      <c r="K74" s="41" t="s">
        <v>266</v>
      </c>
      <c r="L74" s="75"/>
      <c r="M74" s="41" t="s">
        <v>30</v>
      </c>
      <c r="N74" s="75"/>
      <c r="O74" s="43">
        <v>0</v>
      </c>
      <c r="P74" s="42">
        <v>1</v>
      </c>
      <c r="Q74" s="42">
        <v>1</v>
      </c>
      <c r="R74" s="42">
        <v>1</v>
      </c>
      <c r="S74" s="43">
        <v>0</v>
      </c>
      <c r="T74" s="43">
        <f>O74+(P74*'Total Mantenimiento Anual 2021'!$N$7)+(R74*'Total Mantenimiento Anual 2021'!$N$7)+S74</f>
        <v>18518.518518518518</v>
      </c>
    </row>
    <row r="75" spans="1:20" ht="14.25">
      <c r="A75" s="41" t="s">
        <v>244</v>
      </c>
      <c r="B75" s="74"/>
      <c r="C75" s="75"/>
      <c r="D75" s="41" t="s">
        <v>245</v>
      </c>
      <c r="E75" s="75"/>
      <c r="F75" s="42" t="s">
        <v>246</v>
      </c>
      <c r="G75" s="41" t="s">
        <v>267</v>
      </c>
      <c r="H75" s="74"/>
      <c r="I75" s="74"/>
      <c r="J75" s="75"/>
      <c r="K75" s="41" t="s">
        <v>268</v>
      </c>
      <c r="L75" s="75"/>
      <c r="M75" s="41" t="s">
        <v>30</v>
      </c>
      <c r="N75" s="75"/>
      <c r="O75" s="43">
        <v>0</v>
      </c>
      <c r="P75" s="42">
        <v>1</v>
      </c>
      <c r="Q75" s="42">
        <v>0</v>
      </c>
      <c r="R75" s="42">
        <v>0</v>
      </c>
      <c r="S75" s="43">
        <v>0</v>
      </c>
      <c r="T75" s="43">
        <f>O75+(P75*'Total Mantenimiento Anual 2021'!$N$7)+(R75*'Total Mantenimiento Anual 2021'!$N$7)+S75</f>
        <v>9259.2592592592591</v>
      </c>
    </row>
    <row r="76" spans="1:20" ht="14.25">
      <c r="A76" s="41" t="s">
        <v>244</v>
      </c>
      <c r="B76" s="74"/>
      <c r="C76" s="75"/>
      <c r="D76" s="41" t="s">
        <v>245</v>
      </c>
      <c r="E76" s="75"/>
      <c r="F76" s="42" t="s">
        <v>246</v>
      </c>
      <c r="G76" s="41" t="s">
        <v>269</v>
      </c>
      <c r="H76" s="74"/>
      <c r="I76" s="74"/>
      <c r="J76" s="75"/>
      <c r="K76" s="41" t="s">
        <v>270</v>
      </c>
      <c r="L76" s="75"/>
      <c r="M76" s="41" t="s">
        <v>30</v>
      </c>
      <c r="N76" s="75"/>
      <c r="O76" s="43">
        <v>0</v>
      </c>
      <c r="P76" s="42">
        <v>0</v>
      </c>
      <c r="Q76" s="42">
        <v>0</v>
      </c>
      <c r="R76" s="42">
        <v>0</v>
      </c>
      <c r="S76" s="43">
        <v>0</v>
      </c>
      <c r="T76" s="43">
        <f>O76+(P76*'Total Mantenimiento Anual 2021'!$N$7)+(R76*'Total Mantenimiento Anual 2021'!$N$7)+S76</f>
        <v>0</v>
      </c>
    </row>
    <row r="77" spans="1:20" ht="14.25">
      <c r="A77" s="41" t="s">
        <v>244</v>
      </c>
      <c r="B77" s="74"/>
      <c r="C77" s="75"/>
      <c r="D77" s="41" t="s">
        <v>254</v>
      </c>
      <c r="E77" s="75"/>
      <c r="F77" s="42" t="s">
        <v>246</v>
      </c>
      <c r="G77" s="41" t="s">
        <v>273</v>
      </c>
      <c r="H77" s="74"/>
      <c r="I77" s="74"/>
      <c r="J77" s="75"/>
      <c r="K77" s="41" t="s">
        <v>274</v>
      </c>
      <c r="L77" s="75"/>
      <c r="M77" s="41" t="s">
        <v>30</v>
      </c>
      <c r="N77" s="75"/>
      <c r="O77" s="43">
        <v>0</v>
      </c>
      <c r="P77" s="42">
        <v>0</v>
      </c>
      <c r="Q77" s="42">
        <v>0</v>
      </c>
      <c r="R77" s="42">
        <v>0</v>
      </c>
      <c r="S77" s="43">
        <v>0</v>
      </c>
      <c r="T77" s="43">
        <f>O77+(P77*'Total Mantenimiento Anual 2021'!$N$7)+(R77*'Total Mantenimiento Anual 2021'!$N$7)+S77</f>
        <v>0</v>
      </c>
    </row>
    <row r="78" spans="1:20" ht="14.25">
      <c r="A78" s="41" t="s">
        <v>244</v>
      </c>
      <c r="B78" s="74"/>
      <c r="C78" s="75"/>
      <c r="D78" s="41" t="s">
        <v>259</v>
      </c>
      <c r="E78" s="75"/>
      <c r="F78" s="42" t="s">
        <v>260</v>
      </c>
      <c r="G78" s="41" t="s">
        <v>1501</v>
      </c>
      <c r="H78" s="74"/>
      <c r="I78" s="74"/>
      <c r="J78" s="75"/>
      <c r="K78" s="41" t="s">
        <v>1502</v>
      </c>
      <c r="L78" s="75"/>
      <c r="M78" s="41" t="s">
        <v>30</v>
      </c>
      <c r="N78" s="75"/>
      <c r="O78" s="43">
        <v>0</v>
      </c>
      <c r="P78" s="42">
        <v>0</v>
      </c>
      <c r="Q78" s="42">
        <v>0</v>
      </c>
      <c r="R78" s="42">
        <v>0</v>
      </c>
      <c r="S78" s="43">
        <v>0</v>
      </c>
      <c r="T78" s="43">
        <f>O78+(P78*'Total Mantenimiento Anual 2021'!$N$7)+(R78*'Total Mantenimiento Anual 2021'!$N$7)+S78</f>
        <v>0</v>
      </c>
    </row>
    <row r="79" spans="1:20" ht="14.25">
      <c r="A79" s="41" t="s">
        <v>244</v>
      </c>
      <c r="B79" s="74"/>
      <c r="C79" s="75"/>
      <c r="D79" s="41" t="s">
        <v>245</v>
      </c>
      <c r="E79" s="75"/>
      <c r="F79" s="42" t="s">
        <v>246</v>
      </c>
      <c r="G79" s="41" t="s">
        <v>275</v>
      </c>
      <c r="H79" s="74"/>
      <c r="I79" s="74"/>
      <c r="J79" s="75"/>
      <c r="K79" s="41" t="s">
        <v>276</v>
      </c>
      <c r="L79" s="75"/>
      <c r="M79" s="41" t="s">
        <v>81</v>
      </c>
      <c r="N79" s="75"/>
      <c r="O79" s="43">
        <v>0</v>
      </c>
      <c r="P79" s="42">
        <v>0</v>
      </c>
      <c r="Q79" s="42">
        <v>0</v>
      </c>
      <c r="R79" s="42">
        <v>0</v>
      </c>
      <c r="S79" s="43">
        <v>0</v>
      </c>
      <c r="T79" s="43">
        <f>O79+(P79*'Total Mantenimiento Anual 2021'!$N$7)+(R79*'Total Mantenimiento Anual 2021'!$N$7)+S79</f>
        <v>0</v>
      </c>
    </row>
    <row r="80" spans="1:20" ht="14.25">
      <c r="A80" s="41" t="s">
        <v>244</v>
      </c>
      <c r="B80" s="74"/>
      <c r="C80" s="75"/>
      <c r="D80" s="41" t="s">
        <v>245</v>
      </c>
      <c r="E80" s="75"/>
      <c r="F80" s="42" t="s">
        <v>246</v>
      </c>
      <c r="G80" s="41" t="s">
        <v>277</v>
      </c>
      <c r="H80" s="74"/>
      <c r="I80" s="74"/>
      <c r="J80" s="75"/>
      <c r="K80" s="41" t="s">
        <v>278</v>
      </c>
      <c r="L80" s="75"/>
      <c r="M80" s="41" t="s">
        <v>88</v>
      </c>
      <c r="N80" s="75"/>
      <c r="O80" s="43">
        <v>0</v>
      </c>
      <c r="P80" s="42">
        <v>0</v>
      </c>
      <c r="Q80" s="42">
        <v>1</v>
      </c>
      <c r="R80" s="42">
        <v>1</v>
      </c>
      <c r="S80" s="43">
        <v>0</v>
      </c>
      <c r="T80" s="43">
        <f>O80+(P80*'Total Mantenimiento Anual 2021'!$N$7)+(R80*'Total Mantenimiento Anual 2021'!$N$7)+S80</f>
        <v>9259.2592592592591</v>
      </c>
    </row>
    <row r="81" spans="1:20" ht="14.25">
      <c r="A81" s="41" t="s">
        <v>244</v>
      </c>
      <c r="B81" s="74"/>
      <c r="C81" s="75"/>
      <c r="D81" s="41" t="s">
        <v>249</v>
      </c>
      <c r="E81" s="75"/>
      <c r="F81" s="42" t="s">
        <v>246</v>
      </c>
      <c r="G81" s="41" t="s">
        <v>279</v>
      </c>
      <c r="H81" s="74"/>
      <c r="I81" s="74"/>
      <c r="J81" s="75"/>
      <c r="K81" s="41" t="s">
        <v>280</v>
      </c>
      <c r="L81" s="75"/>
      <c r="M81" s="41" t="s">
        <v>96</v>
      </c>
      <c r="N81" s="75"/>
      <c r="O81" s="43">
        <v>0</v>
      </c>
      <c r="P81" s="42">
        <v>0</v>
      </c>
      <c r="Q81" s="42">
        <v>0</v>
      </c>
      <c r="R81" s="42">
        <v>0</v>
      </c>
      <c r="S81" s="43">
        <v>0</v>
      </c>
      <c r="T81" s="43">
        <f>O81+(P81*'Total Mantenimiento Anual 2021'!$N$7)+(R81*'Total Mantenimiento Anual 2021'!$N$7)+S81</f>
        <v>0</v>
      </c>
    </row>
    <row r="82" spans="1:20" ht="14.25">
      <c r="A82" s="41" t="s">
        <v>244</v>
      </c>
      <c r="B82" s="74"/>
      <c r="C82" s="75"/>
      <c r="D82" s="41" t="s">
        <v>249</v>
      </c>
      <c r="E82" s="75"/>
      <c r="F82" s="42" t="s">
        <v>246</v>
      </c>
      <c r="G82" s="41" t="s">
        <v>281</v>
      </c>
      <c r="H82" s="74"/>
      <c r="I82" s="74"/>
      <c r="J82" s="75"/>
      <c r="K82" s="41" t="s">
        <v>282</v>
      </c>
      <c r="L82" s="75"/>
      <c r="M82" s="41" t="s">
        <v>96</v>
      </c>
      <c r="N82" s="75"/>
      <c r="O82" s="43">
        <v>0</v>
      </c>
      <c r="P82" s="42">
        <v>1</v>
      </c>
      <c r="Q82" s="42">
        <v>0</v>
      </c>
      <c r="R82" s="42">
        <v>0</v>
      </c>
      <c r="S82" s="43">
        <v>0</v>
      </c>
      <c r="T82" s="43">
        <f>O82+(P82*'Total Mantenimiento Anual 2021'!$N$7)+(R82*'Total Mantenimiento Anual 2021'!$N$7)+S82</f>
        <v>9259.2592592592591</v>
      </c>
    </row>
    <row r="83" spans="1:20" ht="14.25">
      <c r="A83" s="41" t="s">
        <v>244</v>
      </c>
      <c r="B83" s="74"/>
      <c r="C83" s="75"/>
      <c r="D83" s="41" t="s">
        <v>249</v>
      </c>
      <c r="E83" s="75"/>
      <c r="F83" s="42" t="s">
        <v>246</v>
      </c>
      <c r="G83" s="41" t="s">
        <v>283</v>
      </c>
      <c r="H83" s="74"/>
      <c r="I83" s="74"/>
      <c r="J83" s="75"/>
      <c r="K83" s="41" t="s">
        <v>284</v>
      </c>
      <c r="L83" s="75"/>
      <c r="M83" s="41" t="s">
        <v>96</v>
      </c>
      <c r="N83" s="75"/>
      <c r="O83" s="43">
        <v>0</v>
      </c>
      <c r="P83" s="42">
        <v>0</v>
      </c>
      <c r="Q83" s="42">
        <v>0</v>
      </c>
      <c r="R83" s="42">
        <v>0</v>
      </c>
      <c r="S83" s="43">
        <v>0</v>
      </c>
      <c r="T83" s="43">
        <f>O83+(P83*'Total Mantenimiento Anual 2021'!$N$7)+(R83*'Total Mantenimiento Anual 2021'!$N$7)+S83</f>
        <v>0</v>
      </c>
    </row>
    <row r="84" spans="1:20" ht="14.25">
      <c r="A84" s="41" t="s">
        <v>244</v>
      </c>
      <c r="B84" s="74"/>
      <c r="C84" s="75"/>
      <c r="D84" s="41" t="s">
        <v>285</v>
      </c>
      <c r="E84" s="75"/>
      <c r="F84" s="42" t="s">
        <v>246</v>
      </c>
      <c r="G84" s="41" t="s">
        <v>286</v>
      </c>
      <c r="H84" s="74"/>
      <c r="I84" s="74"/>
      <c r="J84" s="75"/>
      <c r="K84" s="41" t="s">
        <v>287</v>
      </c>
      <c r="L84" s="75"/>
      <c r="M84" s="41" t="s">
        <v>138</v>
      </c>
      <c r="N84" s="75"/>
      <c r="O84" s="43">
        <v>0</v>
      </c>
      <c r="P84" s="42">
        <v>0</v>
      </c>
      <c r="Q84" s="42">
        <v>0</v>
      </c>
      <c r="R84" s="42">
        <v>0</v>
      </c>
      <c r="S84" s="43">
        <v>0</v>
      </c>
      <c r="T84" s="43">
        <f>O84+(P84*'Total Mantenimiento Anual 2021'!$N$7)+(R84*'Total Mantenimiento Anual 2021'!$N$7)+S84</f>
        <v>0</v>
      </c>
    </row>
    <row r="85" spans="1:20" ht="14.25">
      <c r="A85" s="41" t="s">
        <v>244</v>
      </c>
      <c r="B85" s="74"/>
      <c r="C85" s="75"/>
      <c r="D85" s="41" t="s">
        <v>249</v>
      </c>
      <c r="E85" s="75"/>
      <c r="F85" s="42" t="s">
        <v>246</v>
      </c>
      <c r="G85" s="41" t="s">
        <v>288</v>
      </c>
      <c r="H85" s="74"/>
      <c r="I85" s="74"/>
      <c r="J85" s="75"/>
      <c r="K85" s="41" t="s">
        <v>289</v>
      </c>
      <c r="L85" s="75"/>
      <c r="M85" s="41" t="s">
        <v>138</v>
      </c>
      <c r="N85" s="75"/>
      <c r="O85" s="43">
        <v>0</v>
      </c>
      <c r="P85" s="42">
        <v>0</v>
      </c>
      <c r="Q85" s="42">
        <v>0</v>
      </c>
      <c r="R85" s="42">
        <v>0</v>
      </c>
      <c r="S85" s="43">
        <v>0</v>
      </c>
      <c r="T85" s="43">
        <f>O85+(P85*'Total Mantenimiento Anual 2021'!$N$7)+(R85*'Total Mantenimiento Anual 2021'!$N$7)+S85</f>
        <v>0</v>
      </c>
    </row>
    <row r="86" spans="1:20" ht="14.25">
      <c r="A86" s="41" t="s">
        <v>244</v>
      </c>
      <c r="B86" s="74"/>
      <c r="C86" s="75"/>
      <c r="D86" s="41" t="s">
        <v>249</v>
      </c>
      <c r="E86" s="75"/>
      <c r="F86" s="42" t="s">
        <v>246</v>
      </c>
      <c r="G86" s="41" t="s">
        <v>290</v>
      </c>
      <c r="H86" s="74"/>
      <c r="I86" s="74"/>
      <c r="J86" s="75"/>
      <c r="K86" s="41" t="s">
        <v>291</v>
      </c>
      <c r="L86" s="75"/>
      <c r="M86" s="41" t="s">
        <v>35</v>
      </c>
      <c r="N86" s="75"/>
      <c r="O86" s="43">
        <v>3033481</v>
      </c>
      <c r="P86" s="42">
        <v>1</v>
      </c>
      <c r="Q86" s="42">
        <v>3</v>
      </c>
      <c r="R86" s="42">
        <v>4</v>
      </c>
      <c r="S86" s="43">
        <v>0</v>
      </c>
      <c r="T86" s="43">
        <f>O86+(P86*'Total Mantenimiento Anual 2021'!$N$7)+(R86*'Total Mantenimiento Anual 2021'!$N$7)+S86</f>
        <v>3079777.2962962962</v>
      </c>
    </row>
    <row r="87" spans="1:20" ht="14.25">
      <c r="A87" s="41" t="s">
        <v>244</v>
      </c>
      <c r="B87" s="74"/>
      <c r="C87" s="75"/>
      <c r="D87" s="41" t="s">
        <v>245</v>
      </c>
      <c r="E87" s="75"/>
      <c r="F87" s="42" t="s">
        <v>246</v>
      </c>
      <c r="G87" s="41" t="s">
        <v>292</v>
      </c>
      <c r="H87" s="74"/>
      <c r="I87" s="74"/>
      <c r="J87" s="75"/>
      <c r="K87" s="41" t="s">
        <v>293</v>
      </c>
      <c r="L87" s="75"/>
      <c r="M87" s="41" t="s">
        <v>35</v>
      </c>
      <c r="N87" s="75"/>
      <c r="O87" s="43">
        <v>0</v>
      </c>
      <c r="P87" s="42">
        <v>1</v>
      </c>
      <c r="Q87" s="42">
        <v>0</v>
      </c>
      <c r="R87" s="42">
        <v>0</v>
      </c>
      <c r="S87" s="43">
        <v>0</v>
      </c>
      <c r="T87" s="43">
        <f>O87+(P87*'Total Mantenimiento Anual 2021'!$N$7)+(R87*'Total Mantenimiento Anual 2021'!$N$7)+S87</f>
        <v>9259.2592592592591</v>
      </c>
    </row>
    <row r="88" spans="1:20" ht="14.25">
      <c r="A88" s="41" t="s">
        <v>244</v>
      </c>
      <c r="B88" s="74"/>
      <c r="C88" s="75"/>
      <c r="D88" s="41" t="s">
        <v>245</v>
      </c>
      <c r="E88" s="75"/>
      <c r="F88" s="42" t="s">
        <v>246</v>
      </c>
      <c r="G88" s="41" t="s">
        <v>294</v>
      </c>
      <c r="H88" s="74"/>
      <c r="I88" s="74"/>
      <c r="J88" s="75"/>
      <c r="K88" s="41" t="s">
        <v>295</v>
      </c>
      <c r="L88" s="75"/>
      <c r="M88" s="41" t="s">
        <v>239</v>
      </c>
      <c r="N88" s="75"/>
      <c r="O88" s="43">
        <v>0</v>
      </c>
      <c r="P88" s="42">
        <v>1</v>
      </c>
      <c r="Q88" s="42">
        <v>0</v>
      </c>
      <c r="R88" s="42">
        <v>0</v>
      </c>
      <c r="S88" s="43">
        <v>0</v>
      </c>
      <c r="T88" s="43">
        <f>O88+(P88*'Total Mantenimiento Anual 2021'!$N$7)+(R88*'Total Mantenimiento Anual 2021'!$N$7)+S88</f>
        <v>9259.2592592592591</v>
      </c>
    </row>
    <row r="89" spans="1:20" ht="14.25">
      <c r="A89" s="41" t="s">
        <v>244</v>
      </c>
      <c r="B89" s="74"/>
      <c r="C89" s="75"/>
      <c r="D89" s="41" t="s">
        <v>245</v>
      </c>
      <c r="E89" s="75"/>
      <c r="F89" s="42" t="s">
        <v>246</v>
      </c>
      <c r="G89" s="41" t="s">
        <v>296</v>
      </c>
      <c r="H89" s="74"/>
      <c r="I89" s="74"/>
      <c r="J89" s="75"/>
      <c r="K89" s="41" t="s">
        <v>297</v>
      </c>
      <c r="L89" s="75"/>
      <c r="M89" s="41" t="s">
        <v>239</v>
      </c>
      <c r="N89" s="75"/>
      <c r="O89" s="43">
        <v>0</v>
      </c>
      <c r="P89" s="42">
        <v>0</v>
      </c>
      <c r="Q89" s="42">
        <v>0</v>
      </c>
      <c r="R89" s="42">
        <v>0</v>
      </c>
      <c r="S89" s="43">
        <v>0</v>
      </c>
      <c r="T89" s="43">
        <f>O89+(P89*'Total Mantenimiento Anual 2021'!$N$7)+(R89*'Total Mantenimiento Anual 2021'!$N$7)+S89</f>
        <v>0</v>
      </c>
    </row>
    <row r="90" spans="1:20" ht="14.25">
      <c r="A90" s="41" t="s">
        <v>244</v>
      </c>
      <c r="B90" s="74"/>
      <c r="C90" s="75"/>
      <c r="D90" s="41" t="s">
        <v>245</v>
      </c>
      <c r="E90" s="75"/>
      <c r="F90" s="42" t="s">
        <v>246</v>
      </c>
      <c r="G90" s="41" t="s">
        <v>298</v>
      </c>
      <c r="H90" s="74"/>
      <c r="I90" s="74"/>
      <c r="J90" s="75"/>
      <c r="K90" s="41" t="s">
        <v>299</v>
      </c>
      <c r="L90" s="75"/>
      <c r="M90" s="41" t="s">
        <v>106</v>
      </c>
      <c r="N90" s="75"/>
      <c r="O90" s="43">
        <v>0</v>
      </c>
      <c r="P90" s="42">
        <v>0</v>
      </c>
      <c r="Q90" s="42">
        <v>0</v>
      </c>
      <c r="R90" s="42">
        <v>0</v>
      </c>
      <c r="S90" s="43">
        <v>0</v>
      </c>
      <c r="T90" s="43">
        <f>O90+(P90*'Total Mantenimiento Anual 2021'!$N$7)+(R90*'Total Mantenimiento Anual 2021'!$N$7)+S90</f>
        <v>0</v>
      </c>
    </row>
    <row r="91" spans="1:20" ht="14.25">
      <c r="A91" s="41" t="s">
        <v>244</v>
      </c>
      <c r="B91" s="74"/>
      <c r="C91" s="75"/>
      <c r="D91" s="41" t="s">
        <v>259</v>
      </c>
      <c r="E91" s="75"/>
      <c r="F91" s="42" t="s">
        <v>260</v>
      </c>
      <c r="G91" s="41" t="s">
        <v>300</v>
      </c>
      <c r="H91" s="74"/>
      <c r="I91" s="74"/>
      <c r="J91" s="75"/>
      <c r="K91" s="41" t="s">
        <v>301</v>
      </c>
      <c r="L91" s="75"/>
      <c r="M91" s="41" t="s">
        <v>302</v>
      </c>
      <c r="N91" s="75"/>
      <c r="O91" s="43">
        <v>0</v>
      </c>
      <c r="P91" s="42">
        <v>1</v>
      </c>
      <c r="Q91" s="42">
        <v>0</v>
      </c>
      <c r="R91" s="42">
        <v>0</v>
      </c>
      <c r="S91" s="43">
        <v>0</v>
      </c>
      <c r="T91" s="43">
        <f>O91+(P91*'Total Mantenimiento Anual 2021'!$N$7)+(R91*'Total Mantenimiento Anual 2021'!$N$7)+S91</f>
        <v>9259.2592592592591</v>
      </c>
    </row>
    <row r="92" spans="1:20" ht="14.25">
      <c r="A92" s="41" t="s">
        <v>244</v>
      </c>
      <c r="B92" s="74"/>
      <c r="C92" s="75"/>
      <c r="D92" s="41" t="s">
        <v>245</v>
      </c>
      <c r="E92" s="75"/>
      <c r="F92" s="42" t="s">
        <v>246</v>
      </c>
      <c r="G92" s="41" t="s">
        <v>303</v>
      </c>
      <c r="H92" s="74"/>
      <c r="I92" s="74"/>
      <c r="J92" s="75"/>
      <c r="K92" s="41" t="s">
        <v>304</v>
      </c>
      <c r="L92" s="75"/>
      <c r="M92" s="41" t="s">
        <v>302</v>
      </c>
      <c r="N92" s="75"/>
      <c r="O92" s="43">
        <v>0</v>
      </c>
      <c r="P92" s="42">
        <v>0</v>
      </c>
      <c r="Q92" s="42">
        <v>0</v>
      </c>
      <c r="R92" s="42">
        <v>0</v>
      </c>
      <c r="S92" s="43">
        <v>0</v>
      </c>
      <c r="T92" s="43">
        <f>O92+(P92*'Total Mantenimiento Anual 2021'!$N$7)+(R92*'Total Mantenimiento Anual 2021'!$N$7)+S92</f>
        <v>0</v>
      </c>
    </row>
    <row r="93" spans="1:20" ht="14.25">
      <c r="A93" s="41" t="s">
        <v>305</v>
      </c>
      <c r="B93" s="74"/>
      <c r="C93" s="75"/>
      <c r="D93" s="41" t="s">
        <v>306</v>
      </c>
      <c r="E93" s="75"/>
      <c r="F93" s="42" t="s">
        <v>307</v>
      </c>
      <c r="G93" s="41" t="s">
        <v>308</v>
      </c>
      <c r="H93" s="74"/>
      <c r="I93" s="74"/>
      <c r="J93" s="75"/>
      <c r="K93" s="41" t="s">
        <v>309</v>
      </c>
      <c r="L93" s="75"/>
      <c r="M93" s="41" t="s">
        <v>310</v>
      </c>
      <c r="N93" s="75"/>
      <c r="O93" s="43">
        <v>0</v>
      </c>
      <c r="P93" s="42">
        <v>0</v>
      </c>
      <c r="Q93" s="42">
        <v>0</v>
      </c>
      <c r="R93" s="42">
        <v>0</v>
      </c>
      <c r="S93" s="43">
        <v>0</v>
      </c>
      <c r="T93" s="43">
        <f>O93+(P93*'Total Mantenimiento Anual 2021'!$N$7)+(R93*'Total Mantenimiento Anual 2021'!$N$7)+S93</f>
        <v>0</v>
      </c>
    </row>
    <row r="94" spans="1:20" ht="14.25">
      <c r="A94" s="41" t="s">
        <v>305</v>
      </c>
      <c r="B94" s="74"/>
      <c r="C94" s="75"/>
      <c r="D94" s="41" t="s">
        <v>306</v>
      </c>
      <c r="E94" s="75"/>
      <c r="F94" s="42" t="s">
        <v>307</v>
      </c>
      <c r="G94" s="41" t="s">
        <v>311</v>
      </c>
      <c r="H94" s="74"/>
      <c r="I94" s="74"/>
      <c r="J94" s="75"/>
      <c r="K94" s="41" t="s">
        <v>312</v>
      </c>
      <c r="L94" s="75"/>
      <c r="M94" s="41" t="s">
        <v>310</v>
      </c>
      <c r="N94" s="75"/>
      <c r="O94" s="43">
        <v>0</v>
      </c>
      <c r="P94" s="42">
        <v>0</v>
      </c>
      <c r="Q94" s="42">
        <v>0</v>
      </c>
      <c r="R94" s="42">
        <v>0</v>
      </c>
      <c r="S94" s="43">
        <v>0</v>
      </c>
      <c r="T94" s="43">
        <f>O94+(P94*'Total Mantenimiento Anual 2021'!$N$7)+(R94*'Total Mantenimiento Anual 2021'!$N$7)+S94</f>
        <v>0</v>
      </c>
    </row>
    <row r="95" spans="1:20" ht="14.25">
      <c r="A95" s="41" t="s">
        <v>313</v>
      </c>
      <c r="B95" s="74"/>
      <c r="C95" s="75"/>
      <c r="D95" s="41" t="s">
        <v>314</v>
      </c>
      <c r="E95" s="75"/>
      <c r="F95" s="42" t="s">
        <v>315</v>
      </c>
      <c r="G95" s="41" t="s">
        <v>316</v>
      </c>
      <c r="H95" s="74"/>
      <c r="I95" s="74"/>
      <c r="J95" s="75"/>
      <c r="K95" s="41" t="s">
        <v>317</v>
      </c>
      <c r="L95" s="75"/>
      <c r="M95" s="41" t="s">
        <v>318</v>
      </c>
      <c r="N95" s="75"/>
      <c r="O95" s="43">
        <v>0</v>
      </c>
      <c r="P95" s="42">
        <v>0</v>
      </c>
      <c r="Q95" s="42">
        <v>0</v>
      </c>
      <c r="R95" s="42">
        <v>0</v>
      </c>
      <c r="S95" s="43">
        <v>0</v>
      </c>
      <c r="T95" s="43">
        <f>O95+(P95*'Total Mantenimiento Anual 2021'!$N$7)+(R95*'Total Mantenimiento Anual 2021'!$N$7)+S95</f>
        <v>0</v>
      </c>
    </row>
    <row r="96" spans="1:20" ht="14.25">
      <c r="A96" s="41" t="s">
        <v>319</v>
      </c>
      <c r="B96" s="74"/>
      <c r="C96" s="75"/>
      <c r="D96" s="41" t="s">
        <v>320</v>
      </c>
      <c r="E96" s="75"/>
      <c r="F96" s="42" t="s">
        <v>260</v>
      </c>
      <c r="G96" s="41" t="s">
        <v>321</v>
      </c>
      <c r="H96" s="74"/>
      <c r="I96" s="74"/>
      <c r="J96" s="75"/>
      <c r="K96" s="41" t="s">
        <v>322</v>
      </c>
      <c r="L96" s="75"/>
      <c r="M96" s="41" t="s">
        <v>23</v>
      </c>
      <c r="N96" s="75"/>
      <c r="O96" s="43">
        <v>0</v>
      </c>
      <c r="P96" s="42">
        <v>0</v>
      </c>
      <c r="Q96" s="42">
        <v>0</v>
      </c>
      <c r="R96" s="42">
        <v>0</v>
      </c>
      <c r="S96" s="43">
        <v>0</v>
      </c>
      <c r="T96" s="43">
        <f>O96+(P96*'Total Mantenimiento Anual 2021'!$N$7)+(R96*'Total Mantenimiento Anual 2021'!$N$7)+S96</f>
        <v>0</v>
      </c>
    </row>
    <row r="97" spans="1:20" ht="14.25">
      <c r="A97" s="41" t="s">
        <v>319</v>
      </c>
      <c r="B97" s="74"/>
      <c r="C97" s="75"/>
      <c r="D97" s="41" t="s">
        <v>320</v>
      </c>
      <c r="E97" s="75"/>
      <c r="F97" s="42" t="s">
        <v>260</v>
      </c>
      <c r="G97" s="41" t="s">
        <v>323</v>
      </c>
      <c r="H97" s="74"/>
      <c r="I97" s="74"/>
      <c r="J97" s="75"/>
      <c r="K97" s="41" t="s">
        <v>324</v>
      </c>
      <c r="L97" s="75"/>
      <c r="M97" s="41" t="s">
        <v>71</v>
      </c>
      <c r="N97" s="75"/>
      <c r="O97" s="43">
        <v>0</v>
      </c>
      <c r="P97" s="42">
        <v>0</v>
      </c>
      <c r="Q97" s="42">
        <v>0</v>
      </c>
      <c r="R97" s="42">
        <v>0</v>
      </c>
      <c r="S97" s="43">
        <v>0</v>
      </c>
      <c r="T97" s="43">
        <f>O97+(P97*'Total Mantenimiento Anual 2021'!$N$7)+(R97*'Total Mantenimiento Anual 2021'!$N$7)+S97</f>
        <v>0</v>
      </c>
    </row>
    <row r="98" spans="1:20" ht="14.25">
      <c r="A98" s="41" t="s">
        <v>319</v>
      </c>
      <c r="B98" s="74"/>
      <c r="C98" s="75"/>
      <c r="D98" s="41" t="s">
        <v>325</v>
      </c>
      <c r="E98" s="75"/>
      <c r="F98" s="42" t="s">
        <v>1503</v>
      </c>
      <c r="G98" s="41" t="s">
        <v>326</v>
      </c>
      <c r="H98" s="74"/>
      <c r="I98" s="74"/>
      <c r="J98" s="75"/>
      <c r="K98" s="41" t="s">
        <v>327</v>
      </c>
      <c r="L98" s="75"/>
      <c r="M98" s="41" t="s">
        <v>328</v>
      </c>
      <c r="N98" s="75"/>
      <c r="O98" s="43">
        <v>0</v>
      </c>
      <c r="P98" s="42">
        <v>0</v>
      </c>
      <c r="Q98" s="42">
        <v>0</v>
      </c>
      <c r="R98" s="42">
        <v>0</v>
      </c>
      <c r="S98" s="43">
        <v>0</v>
      </c>
      <c r="T98" s="43">
        <f>O98+(P98*'Total Mantenimiento Anual 2021'!$N$7)+(R98*'Total Mantenimiento Anual 2021'!$N$7)+S98</f>
        <v>0</v>
      </c>
    </row>
    <row r="99" spans="1:20" ht="14.25">
      <c r="A99" s="41" t="s">
        <v>319</v>
      </c>
      <c r="B99" s="74"/>
      <c r="C99" s="75"/>
      <c r="D99" s="41" t="s">
        <v>329</v>
      </c>
      <c r="E99" s="75"/>
      <c r="F99" s="42" t="s">
        <v>330</v>
      </c>
      <c r="G99" s="41" t="s">
        <v>331</v>
      </c>
      <c r="H99" s="74"/>
      <c r="I99" s="74"/>
      <c r="J99" s="75"/>
      <c r="K99" s="41" t="s">
        <v>332</v>
      </c>
      <c r="L99" s="75"/>
      <c r="M99" s="41" t="s">
        <v>328</v>
      </c>
      <c r="N99" s="75"/>
      <c r="O99" s="43">
        <v>0</v>
      </c>
      <c r="P99" s="42">
        <v>0</v>
      </c>
      <c r="Q99" s="42">
        <v>0</v>
      </c>
      <c r="R99" s="42">
        <v>0</v>
      </c>
      <c r="S99" s="43">
        <v>0</v>
      </c>
      <c r="T99" s="43">
        <f>O99+(P99*'Total Mantenimiento Anual 2021'!$N$7)+(R99*'Total Mantenimiento Anual 2021'!$N$7)+S99</f>
        <v>0</v>
      </c>
    </row>
    <row r="100" spans="1:20" ht="14.25">
      <c r="A100" s="41" t="s">
        <v>319</v>
      </c>
      <c r="B100" s="74"/>
      <c r="C100" s="75"/>
      <c r="D100" s="41" t="s">
        <v>333</v>
      </c>
      <c r="E100" s="75"/>
      <c r="F100" s="42" t="s">
        <v>330</v>
      </c>
      <c r="G100" s="41" t="s">
        <v>334</v>
      </c>
      <c r="H100" s="74"/>
      <c r="I100" s="74"/>
      <c r="J100" s="75"/>
      <c r="K100" s="41" t="s">
        <v>335</v>
      </c>
      <c r="L100" s="75"/>
      <c r="M100" s="41" t="s">
        <v>328</v>
      </c>
      <c r="N100" s="75"/>
      <c r="O100" s="43">
        <v>0</v>
      </c>
      <c r="P100" s="42">
        <v>0</v>
      </c>
      <c r="Q100" s="42">
        <v>2</v>
      </c>
      <c r="R100" s="42">
        <v>5</v>
      </c>
      <c r="S100" s="43">
        <v>0</v>
      </c>
      <c r="T100" s="43">
        <f>O100+(P100*'Total Mantenimiento Anual 2021'!$N$7)+(R100*'Total Mantenimiento Anual 2021'!$N$7)+S100</f>
        <v>46296.296296296292</v>
      </c>
    </row>
    <row r="101" spans="1:20" ht="14.25">
      <c r="A101" s="41" t="s">
        <v>319</v>
      </c>
      <c r="B101" s="74"/>
      <c r="C101" s="75"/>
      <c r="D101" s="41" t="s">
        <v>336</v>
      </c>
      <c r="E101" s="75"/>
      <c r="F101" s="42" t="s">
        <v>1503</v>
      </c>
      <c r="G101" s="41" t="s">
        <v>337</v>
      </c>
      <c r="H101" s="74"/>
      <c r="I101" s="74"/>
      <c r="J101" s="75"/>
      <c r="K101" s="41" t="s">
        <v>338</v>
      </c>
      <c r="L101" s="75"/>
      <c r="M101" s="41" t="s">
        <v>75</v>
      </c>
      <c r="N101" s="75"/>
      <c r="O101" s="43">
        <v>0</v>
      </c>
      <c r="P101" s="42">
        <v>1</v>
      </c>
      <c r="Q101" s="42">
        <v>0</v>
      </c>
      <c r="R101" s="42">
        <v>0</v>
      </c>
      <c r="S101" s="43">
        <v>4424420</v>
      </c>
      <c r="T101" s="43">
        <f>O101+(P101*'Total Mantenimiento Anual 2021'!$N$7)+(R101*'Total Mantenimiento Anual 2021'!$N$7)+S101</f>
        <v>4433679.2592592593</v>
      </c>
    </row>
    <row r="102" spans="1:20" ht="14.25">
      <c r="A102" s="41" t="s">
        <v>319</v>
      </c>
      <c r="B102" s="74"/>
      <c r="C102" s="75"/>
      <c r="D102" s="41" t="s">
        <v>339</v>
      </c>
      <c r="E102" s="75"/>
      <c r="F102" s="42" t="s">
        <v>330</v>
      </c>
      <c r="G102" s="41" t="s">
        <v>340</v>
      </c>
      <c r="H102" s="74"/>
      <c r="I102" s="74"/>
      <c r="J102" s="75"/>
      <c r="K102" s="41" t="s">
        <v>341</v>
      </c>
      <c r="L102" s="75"/>
      <c r="M102" s="41" t="s">
        <v>75</v>
      </c>
      <c r="N102" s="75"/>
      <c r="O102" s="43">
        <v>0</v>
      </c>
      <c r="P102" s="42">
        <v>3</v>
      </c>
      <c r="Q102" s="42">
        <v>0</v>
      </c>
      <c r="R102" s="42">
        <v>0</v>
      </c>
      <c r="S102" s="43">
        <v>5152128</v>
      </c>
      <c r="T102" s="43">
        <f>O102+(P102*'Total Mantenimiento Anual 2021'!$N$7)+(R102*'Total Mantenimiento Anual 2021'!$N$7)+S102</f>
        <v>5179905.777777778</v>
      </c>
    </row>
    <row r="103" spans="1:20" ht="14.25">
      <c r="A103" s="41" t="s">
        <v>342</v>
      </c>
      <c r="B103" s="74"/>
      <c r="C103" s="75"/>
      <c r="D103" s="41" t="s">
        <v>343</v>
      </c>
      <c r="E103" s="75"/>
      <c r="F103" s="42" t="s">
        <v>330</v>
      </c>
      <c r="G103" s="41" t="s">
        <v>344</v>
      </c>
      <c r="H103" s="74"/>
      <c r="I103" s="74"/>
      <c r="J103" s="75"/>
      <c r="K103" s="41" t="s">
        <v>345</v>
      </c>
      <c r="L103" s="75"/>
      <c r="M103" s="41" t="s">
        <v>75</v>
      </c>
      <c r="N103" s="75"/>
      <c r="O103" s="43">
        <v>0</v>
      </c>
      <c r="P103" s="42">
        <v>0</v>
      </c>
      <c r="Q103" s="42">
        <v>0</v>
      </c>
      <c r="R103" s="42">
        <v>0</v>
      </c>
      <c r="S103" s="43">
        <v>0</v>
      </c>
      <c r="T103" s="43">
        <f>O103+(P103*'Total Mantenimiento Anual 2021'!$N$7)+(R103*'Total Mantenimiento Anual 2021'!$N$7)+S103</f>
        <v>0</v>
      </c>
    </row>
    <row r="104" spans="1:20" ht="14.25">
      <c r="A104" s="41" t="s">
        <v>346</v>
      </c>
      <c r="B104" s="74"/>
      <c r="C104" s="75"/>
      <c r="D104" s="41" t="s">
        <v>347</v>
      </c>
      <c r="E104" s="75"/>
      <c r="F104" s="42" t="s">
        <v>348</v>
      </c>
      <c r="G104" s="41" t="s">
        <v>349</v>
      </c>
      <c r="H104" s="74"/>
      <c r="I104" s="74"/>
      <c r="J104" s="75"/>
      <c r="K104" s="41" t="s">
        <v>350</v>
      </c>
      <c r="L104" s="75"/>
      <c r="M104" s="41" t="s">
        <v>30</v>
      </c>
      <c r="N104" s="75"/>
      <c r="O104" s="43">
        <v>0</v>
      </c>
      <c r="P104" s="42">
        <v>0</v>
      </c>
      <c r="Q104" s="42">
        <v>0</v>
      </c>
      <c r="R104" s="42">
        <v>0</v>
      </c>
      <c r="S104" s="43">
        <v>0</v>
      </c>
      <c r="T104" s="43">
        <f>O104+(P104*'Total Mantenimiento Anual 2021'!$N$7)+(R104*'Total Mantenimiento Anual 2021'!$N$7)+S104</f>
        <v>0</v>
      </c>
    </row>
    <row r="105" spans="1:20" ht="14.25">
      <c r="A105" s="41" t="s">
        <v>346</v>
      </c>
      <c r="B105" s="74"/>
      <c r="C105" s="75"/>
      <c r="D105" s="41" t="s">
        <v>351</v>
      </c>
      <c r="E105" s="75"/>
      <c r="F105" s="42" t="s">
        <v>260</v>
      </c>
      <c r="G105" s="41" t="s">
        <v>352</v>
      </c>
      <c r="H105" s="74"/>
      <c r="I105" s="74"/>
      <c r="J105" s="75"/>
      <c r="K105" s="41" t="s">
        <v>353</v>
      </c>
      <c r="L105" s="75"/>
      <c r="M105" s="41" t="s">
        <v>30</v>
      </c>
      <c r="N105" s="75"/>
      <c r="O105" s="43">
        <v>0</v>
      </c>
      <c r="P105" s="42">
        <v>0</v>
      </c>
      <c r="Q105" s="42">
        <v>0</v>
      </c>
      <c r="R105" s="42">
        <v>0</v>
      </c>
      <c r="S105" s="43">
        <v>0</v>
      </c>
      <c r="T105" s="43">
        <f>O105+(P105*'Total Mantenimiento Anual 2021'!$N$7)+(R105*'Total Mantenimiento Anual 2021'!$N$7)+S105</f>
        <v>0</v>
      </c>
    </row>
    <row r="106" spans="1:20" ht="14.25">
      <c r="A106" s="41" t="s">
        <v>346</v>
      </c>
      <c r="B106" s="74"/>
      <c r="C106" s="75"/>
      <c r="D106" s="41" t="s">
        <v>354</v>
      </c>
      <c r="E106" s="75"/>
      <c r="F106" s="42" t="s">
        <v>330</v>
      </c>
      <c r="G106" s="41" t="s">
        <v>355</v>
      </c>
      <c r="H106" s="74"/>
      <c r="I106" s="74"/>
      <c r="J106" s="75"/>
      <c r="K106" s="41" t="s">
        <v>356</v>
      </c>
      <c r="L106" s="75"/>
      <c r="M106" s="41" t="s">
        <v>318</v>
      </c>
      <c r="N106" s="75"/>
      <c r="O106" s="43">
        <v>0</v>
      </c>
      <c r="P106" s="42">
        <v>0</v>
      </c>
      <c r="Q106" s="42">
        <v>0</v>
      </c>
      <c r="R106" s="42">
        <v>0</v>
      </c>
      <c r="S106" s="43">
        <v>0</v>
      </c>
      <c r="T106" s="43">
        <f>O106+(P106*'Total Mantenimiento Anual 2021'!$N$7)+(R106*'Total Mantenimiento Anual 2021'!$N$7)+S106</f>
        <v>0</v>
      </c>
    </row>
    <row r="107" spans="1:20" ht="14.25">
      <c r="A107" s="41" t="s">
        <v>346</v>
      </c>
      <c r="B107" s="74"/>
      <c r="C107" s="75"/>
      <c r="D107" s="41" t="s">
        <v>357</v>
      </c>
      <c r="E107" s="75"/>
      <c r="F107" s="42" t="s">
        <v>330</v>
      </c>
      <c r="G107" s="41" t="s">
        <v>358</v>
      </c>
      <c r="H107" s="74"/>
      <c r="I107" s="74"/>
      <c r="J107" s="75"/>
      <c r="K107" s="41" t="s">
        <v>359</v>
      </c>
      <c r="L107" s="75"/>
      <c r="M107" s="41" t="s">
        <v>318</v>
      </c>
      <c r="N107" s="75"/>
      <c r="O107" s="43">
        <v>0</v>
      </c>
      <c r="P107" s="42">
        <v>0</v>
      </c>
      <c r="Q107" s="42">
        <v>0</v>
      </c>
      <c r="R107" s="42">
        <v>0</v>
      </c>
      <c r="S107" s="43">
        <v>0</v>
      </c>
      <c r="T107" s="43">
        <f>O107+(P107*'Total Mantenimiento Anual 2021'!$N$7)+(R107*'Total Mantenimiento Anual 2021'!$N$7)+S107</f>
        <v>0</v>
      </c>
    </row>
    <row r="108" spans="1:20" ht="14.25">
      <c r="A108" s="41" t="s">
        <v>346</v>
      </c>
      <c r="B108" s="74"/>
      <c r="C108" s="75"/>
      <c r="D108" s="41" t="s">
        <v>360</v>
      </c>
      <c r="E108" s="75"/>
      <c r="F108" s="42" t="s">
        <v>348</v>
      </c>
      <c r="G108" s="41" t="s">
        <v>361</v>
      </c>
      <c r="H108" s="74"/>
      <c r="I108" s="74"/>
      <c r="J108" s="75"/>
      <c r="K108" s="41" t="s">
        <v>362</v>
      </c>
      <c r="L108" s="75"/>
      <c r="M108" s="41" t="s">
        <v>310</v>
      </c>
      <c r="N108" s="75"/>
      <c r="O108" s="43">
        <v>0</v>
      </c>
      <c r="P108" s="42">
        <v>2</v>
      </c>
      <c r="Q108" s="42">
        <v>0</v>
      </c>
      <c r="R108" s="42">
        <v>0</v>
      </c>
      <c r="S108" s="43">
        <v>3262112</v>
      </c>
      <c r="T108" s="43">
        <f>O108+(P108*'Total Mantenimiento Anual 2021'!$N$7)+(R108*'Total Mantenimiento Anual 2021'!$N$7)+S108</f>
        <v>3280630.5185185187</v>
      </c>
    </row>
    <row r="109" spans="1:20" ht="14.25">
      <c r="A109" s="41" t="s">
        <v>346</v>
      </c>
      <c r="B109" s="74"/>
      <c r="C109" s="75"/>
      <c r="D109" s="41" t="s">
        <v>351</v>
      </c>
      <c r="E109" s="75"/>
      <c r="F109" s="42" t="s">
        <v>260</v>
      </c>
      <c r="G109" s="41" t="s">
        <v>363</v>
      </c>
      <c r="H109" s="74"/>
      <c r="I109" s="74"/>
      <c r="J109" s="75"/>
      <c r="K109" s="41" t="s">
        <v>364</v>
      </c>
      <c r="L109" s="75"/>
      <c r="M109" s="41" t="s">
        <v>239</v>
      </c>
      <c r="N109" s="75"/>
      <c r="O109" s="43">
        <v>0</v>
      </c>
      <c r="P109" s="42">
        <v>0</v>
      </c>
      <c r="Q109" s="42">
        <v>0</v>
      </c>
      <c r="R109" s="42">
        <v>0</v>
      </c>
      <c r="S109" s="43">
        <v>0</v>
      </c>
      <c r="T109" s="43">
        <f>O109+(P109*'Total Mantenimiento Anual 2021'!$N$7)+(R109*'Total Mantenimiento Anual 2021'!$N$7)+S109</f>
        <v>0</v>
      </c>
    </row>
    <row r="110" spans="1:20" ht="14.25">
      <c r="A110" s="41" t="s">
        <v>365</v>
      </c>
      <c r="B110" s="74"/>
      <c r="C110" s="75"/>
      <c r="D110" s="41" t="s">
        <v>366</v>
      </c>
      <c r="E110" s="75"/>
      <c r="F110" s="42" t="s">
        <v>367</v>
      </c>
      <c r="G110" s="41" t="s">
        <v>368</v>
      </c>
      <c r="H110" s="74"/>
      <c r="I110" s="74"/>
      <c r="J110" s="75"/>
      <c r="K110" s="41" t="s">
        <v>369</v>
      </c>
      <c r="L110" s="75"/>
      <c r="M110" s="41" t="s">
        <v>30</v>
      </c>
      <c r="N110" s="75"/>
      <c r="O110" s="43">
        <v>0</v>
      </c>
      <c r="P110" s="42">
        <v>0</v>
      </c>
      <c r="Q110" s="42">
        <v>0</v>
      </c>
      <c r="R110" s="42">
        <v>0</v>
      </c>
      <c r="S110" s="43">
        <v>0</v>
      </c>
      <c r="T110" s="43">
        <f>O110+(P110*'Total Mantenimiento Anual 2021'!$N$7)+(R110*'Total Mantenimiento Anual 2021'!$N$7)+S110</f>
        <v>0</v>
      </c>
    </row>
    <row r="111" spans="1:20" ht="14.25">
      <c r="A111" s="41" t="s">
        <v>370</v>
      </c>
      <c r="B111" s="74"/>
      <c r="C111" s="75"/>
      <c r="D111" s="41" t="s">
        <v>371</v>
      </c>
      <c r="E111" s="75"/>
      <c r="F111" s="42" t="s">
        <v>372</v>
      </c>
      <c r="G111" s="41" t="s">
        <v>373</v>
      </c>
      <c r="H111" s="74"/>
      <c r="I111" s="74"/>
      <c r="J111" s="75"/>
      <c r="K111" s="41" t="s">
        <v>374</v>
      </c>
      <c r="L111" s="75"/>
      <c r="M111" s="41" t="s">
        <v>23</v>
      </c>
      <c r="N111" s="75"/>
      <c r="O111" s="43">
        <v>0</v>
      </c>
      <c r="P111" s="42">
        <v>4</v>
      </c>
      <c r="Q111" s="42">
        <v>0</v>
      </c>
      <c r="R111" s="42">
        <v>0</v>
      </c>
      <c r="S111" s="43">
        <v>0</v>
      </c>
      <c r="T111" s="43">
        <f>O111+(P111*'Total Mantenimiento Anual 2021'!$N$7)+(R111*'Total Mantenimiento Anual 2021'!$N$7)+S111</f>
        <v>37037.037037037036</v>
      </c>
    </row>
    <row r="112" spans="1:20" ht="14.25">
      <c r="A112" s="41" t="s">
        <v>370</v>
      </c>
      <c r="B112" s="74"/>
      <c r="C112" s="75"/>
      <c r="D112" s="41" t="s">
        <v>375</v>
      </c>
      <c r="E112" s="75"/>
      <c r="F112" s="42" t="s">
        <v>372</v>
      </c>
      <c r="G112" s="41" t="s">
        <v>376</v>
      </c>
      <c r="H112" s="74"/>
      <c r="I112" s="74"/>
      <c r="J112" s="75"/>
      <c r="K112" s="41" t="s">
        <v>377</v>
      </c>
      <c r="L112" s="75"/>
      <c r="M112" s="41" t="s">
        <v>23</v>
      </c>
      <c r="N112" s="75"/>
      <c r="O112" s="43">
        <v>0</v>
      </c>
      <c r="P112" s="42">
        <v>4</v>
      </c>
      <c r="Q112" s="42">
        <v>1</v>
      </c>
      <c r="R112" s="42">
        <v>2</v>
      </c>
      <c r="S112" s="43">
        <v>367710</v>
      </c>
      <c r="T112" s="43">
        <f>O112+(P112*'Total Mantenimiento Anual 2021'!$N$7)+(R112*'Total Mantenimiento Anual 2021'!$N$7)+S112</f>
        <v>423265.55555555556</v>
      </c>
    </row>
    <row r="113" spans="1:20" ht="14.25">
      <c r="A113" s="41" t="s">
        <v>370</v>
      </c>
      <c r="B113" s="74"/>
      <c r="C113" s="75"/>
      <c r="D113" s="41" t="s">
        <v>375</v>
      </c>
      <c r="E113" s="75"/>
      <c r="F113" s="42" t="s">
        <v>372</v>
      </c>
      <c r="G113" s="41" t="s">
        <v>378</v>
      </c>
      <c r="H113" s="74"/>
      <c r="I113" s="74"/>
      <c r="J113" s="75"/>
      <c r="K113" s="41" t="s">
        <v>379</v>
      </c>
      <c r="L113" s="75"/>
      <c r="M113" s="41" t="s">
        <v>23</v>
      </c>
      <c r="N113" s="75"/>
      <c r="O113" s="43">
        <v>0</v>
      </c>
      <c r="P113" s="42">
        <v>4</v>
      </c>
      <c r="Q113" s="42">
        <v>0</v>
      </c>
      <c r="R113" s="42">
        <v>0</v>
      </c>
      <c r="S113" s="43">
        <v>367710</v>
      </c>
      <c r="T113" s="43">
        <f>O113+(P113*'Total Mantenimiento Anual 2021'!$N$7)+(R113*'Total Mantenimiento Anual 2021'!$N$7)+S113</f>
        <v>404747.03703703702</v>
      </c>
    </row>
    <row r="114" spans="1:20" ht="14.25">
      <c r="A114" s="41" t="s">
        <v>370</v>
      </c>
      <c r="B114" s="74"/>
      <c r="C114" s="75"/>
      <c r="D114" s="41" t="s">
        <v>375</v>
      </c>
      <c r="E114" s="75"/>
      <c r="F114" s="42" t="s">
        <v>372</v>
      </c>
      <c r="G114" s="41" t="s">
        <v>380</v>
      </c>
      <c r="H114" s="74"/>
      <c r="I114" s="74"/>
      <c r="J114" s="75"/>
      <c r="K114" s="41" t="s">
        <v>381</v>
      </c>
      <c r="L114" s="75"/>
      <c r="M114" s="41" t="s">
        <v>23</v>
      </c>
      <c r="N114" s="75"/>
      <c r="O114" s="43">
        <v>0</v>
      </c>
      <c r="P114" s="42">
        <v>4</v>
      </c>
      <c r="Q114" s="42">
        <v>0</v>
      </c>
      <c r="R114" s="42">
        <v>0</v>
      </c>
      <c r="S114" s="43">
        <v>367719</v>
      </c>
      <c r="T114" s="43">
        <f>O114+(P114*'Total Mantenimiento Anual 2021'!$N$7)+(R114*'Total Mantenimiento Anual 2021'!$N$7)+S114</f>
        <v>404756.03703703702</v>
      </c>
    </row>
    <row r="115" spans="1:20" ht="14.25">
      <c r="A115" s="41" t="s">
        <v>370</v>
      </c>
      <c r="B115" s="74"/>
      <c r="C115" s="75"/>
      <c r="D115" s="41" t="s">
        <v>382</v>
      </c>
      <c r="E115" s="75"/>
      <c r="F115" s="42" t="s">
        <v>372</v>
      </c>
      <c r="G115" s="41" t="s">
        <v>383</v>
      </c>
      <c r="H115" s="74"/>
      <c r="I115" s="74"/>
      <c r="J115" s="75"/>
      <c r="K115" s="41" t="s">
        <v>384</v>
      </c>
      <c r="L115" s="75"/>
      <c r="M115" s="41" t="s">
        <v>23</v>
      </c>
      <c r="N115" s="75"/>
      <c r="O115" s="43">
        <v>0</v>
      </c>
      <c r="P115" s="42">
        <v>4</v>
      </c>
      <c r="Q115" s="42">
        <v>0</v>
      </c>
      <c r="R115" s="42">
        <v>0</v>
      </c>
      <c r="S115" s="43">
        <v>367710</v>
      </c>
      <c r="T115" s="43">
        <f>O115+(P115*'Total Mantenimiento Anual 2021'!$N$7)+(R115*'Total Mantenimiento Anual 2021'!$N$7)+S115</f>
        <v>404747.03703703702</v>
      </c>
    </row>
    <row r="116" spans="1:20" ht="14.25">
      <c r="A116" s="41" t="s">
        <v>370</v>
      </c>
      <c r="B116" s="74"/>
      <c r="C116" s="75"/>
      <c r="D116" s="41" t="s">
        <v>385</v>
      </c>
      <c r="E116" s="75"/>
      <c r="F116" s="42" t="s">
        <v>372</v>
      </c>
      <c r="G116" s="41" t="s">
        <v>386</v>
      </c>
      <c r="H116" s="74"/>
      <c r="I116" s="74"/>
      <c r="J116" s="75"/>
      <c r="K116" s="41" t="s">
        <v>387</v>
      </c>
      <c r="L116" s="75"/>
      <c r="M116" s="41" t="s">
        <v>23</v>
      </c>
      <c r="N116" s="75"/>
      <c r="O116" s="43">
        <v>0</v>
      </c>
      <c r="P116" s="42">
        <v>4</v>
      </c>
      <c r="Q116" s="42">
        <v>0</v>
      </c>
      <c r="R116" s="42">
        <v>0</v>
      </c>
      <c r="S116" s="43">
        <v>0</v>
      </c>
      <c r="T116" s="43">
        <f>O116+(P116*'Total Mantenimiento Anual 2021'!$N$7)+(R116*'Total Mantenimiento Anual 2021'!$N$7)+S116</f>
        <v>37037.037037037036</v>
      </c>
    </row>
    <row r="117" spans="1:20" ht="14.25">
      <c r="A117" s="41" t="s">
        <v>370</v>
      </c>
      <c r="B117" s="74"/>
      <c r="C117" s="75"/>
      <c r="D117" s="41" t="s">
        <v>388</v>
      </c>
      <c r="E117" s="75"/>
      <c r="F117" s="42" t="s">
        <v>372</v>
      </c>
      <c r="G117" s="41" t="s">
        <v>389</v>
      </c>
      <c r="H117" s="74"/>
      <c r="I117" s="74"/>
      <c r="J117" s="75"/>
      <c r="K117" s="41" t="s">
        <v>390</v>
      </c>
      <c r="L117" s="75"/>
      <c r="M117" s="41" t="s">
        <v>23</v>
      </c>
      <c r="N117" s="75"/>
      <c r="O117" s="43">
        <v>0</v>
      </c>
      <c r="P117" s="42">
        <v>4</v>
      </c>
      <c r="Q117" s="42">
        <v>0</v>
      </c>
      <c r="R117" s="42">
        <v>0</v>
      </c>
      <c r="S117" s="43">
        <v>4289955</v>
      </c>
      <c r="T117" s="43">
        <f>O117+(P117*'Total Mantenimiento Anual 2021'!$N$7)+(R117*'Total Mantenimiento Anual 2021'!$N$7)+S117</f>
        <v>4326992.0370370373</v>
      </c>
    </row>
    <row r="118" spans="1:20" ht="14.25">
      <c r="A118" s="41" t="s">
        <v>370</v>
      </c>
      <c r="B118" s="74"/>
      <c r="C118" s="75"/>
      <c r="D118" s="41" t="s">
        <v>375</v>
      </c>
      <c r="E118" s="75"/>
      <c r="F118" s="42" t="s">
        <v>372</v>
      </c>
      <c r="G118" s="41" t="s">
        <v>391</v>
      </c>
      <c r="H118" s="74"/>
      <c r="I118" s="74"/>
      <c r="J118" s="75"/>
      <c r="K118" s="41" t="s">
        <v>392</v>
      </c>
      <c r="L118" s="75"/>
      <c r="M118" s="41" t="s">
        <v>30</v>
      </c>
      <c r="N118" s="75"/>
      <c r="O118" s="43">
        <v>0</v>
      </c>
      <c r="P118" s="42">
        <v>4</v>
      </c>
      <c r="Q118" s="42">
        <v>1</v>
      </c>
      <c r="R118" s="42">
        <v>2</v>
      </c>
      <c r="S118" s="43">
        <v>367710</v>
      </c>
      <c r="T118" s="43">
        <f>O118+(P118*'Total Mantenimiento Anual 2021'!$N$7)+(R118*'Total Mantenimiento Anual 2021'!$N$7)+S118</f>
        <v>423265.55555555556</v>
      </c>
    </row>
    <row r="119" spans="1:20" ht="14.25">
      <c r="A119" s="41" t="s">
        <v>370</v>
      </c>
      <c r="B119" s="74"/>
      <c r="C119" s="75"/>
      <c r="D119" s="41" t="s">
        <v>393</v>
      </c>
      <c r="E119" s="75"/>
      <c r="F119" s="42" t="s">
        <v>394</v>
      </c>
      <c r="G119" s="41" t="s">
        <v>395</v>
      </c>
      <c r="H119" s="74"/>
      <c r="I119" s="74"/>
      <c r="J119" s="75"/>
      <c r="K119" s="41" t="s">
        <v>396</v>
      </c>
      <c r="L119" s="75"/>
      <c r="M119" s="41" t="s">
        <v>30</v>
      </c>
      <c r="N119" s="75"/>
      <c r="O119" s="43">
        <v>0</v>
      </c>
      <c r="P119" s="42">
        <v>0</v>
      </c>
      <c r="Q119" s="42">
        <v>0</v>
      </c>
      <c r="R119" s="42">
        <v>0</v>
      </c>
      <c r="S119" s="43">
        <v>0</v>
      </c>
      <c r="T119" s="43">
        <f>O119+(P119*'Total Mantenimiento Anual 2021'!$N$7)+(R119*'Total Mantenimiento Anual 2021'!$N$7)+S119</f>
        <v>0</v>
      </c>
    </row>
    <row r="120" spans="1:20" ht="14.25">
      <c r="A120" s="41" t="s">
        <v>370</v>
      </c>
      <c r="B120" s="74"/>
      <c r="C120" s="75"/>
      <c r="D120" s="41" t="s">
        <v>397</v>
      </c>
      <c r="E120" s="75"/>
      <c r="F120" s="42" t="s">
        <v>394</v>
      </c>
      <c r="G120" s="41" t="s">
        <v>398</v>
      </c>
      <c r="H120" s="74"/>
      <c r="I120" s="74"/>
      <c r="J120" s="75"/>
      <c r="K120" s="41" t="s">
        <v>399</v>
      </c>
      <c r="L120" s="75"/>
      <c r="M120" s="41" t="s">
        <v>99</v>
      </c>
      <c r="N120" s="75"/>
      <c r="O120" s="43">
        <v>0</v>
      </c>
      <c r="P120" s="42">
        <v>4</v>
      </c>
      <c r="Q120" s="42">
        <v>0</v>
      </c>
      <c r="R120" s="42">
        <v>0</v>
      </c>
      <c r="S120" s="43">
        <v>0</v>
      </c>
      <c r="T120" s="43">
        <f>O120+(P120*'Total Mantenimiento Anual 2021'!$N$7)+(R120*'Total Mantenimiento Anual 2021'!$N$7)+S120</f>
        <v>37037.037037037036</v>
      </c>
    </row>
    <row r="121" spans="1:20" ht="28.5">
      <c r="A121" s="41" t="s">
        <v>400</v>
      </c>
      <c r="B121" s="74"/>
      <c r="C121" s="75"/>
      <c r="D121" s="41" t="s">
        <v>401</v>
      </c>
      <c r="E121" s="75"/>
      <c r="F121" s="42" t="s">
        <v>402</v>
      </c>
      <c r="G121" s="41" t="s">
        <v>403</v>
      </c>
      <c r="H121" s="74"/>
      <c r="I121" s="74"/>
      <c r="J121" s="75"/>
      <c r="K121" s="41" t="s">
        <v>404</v>
      </c>
      <c r="L121" s="75"/>
      <c r="M121" s="41" t="s">
        <v>66</v>
      </c>
      <c r="N121" s="75"/>
      <c r="O121" s="43">
        <v>0</v>
      </c>
      <c r="P121" s="42">
        <v>0</v>
      </c>
      <c r="Q121" s="42">
        <v>0</v>
      </c>
      <c r="R121" s="42">
        <v>0</v>
      </c>
      <c r="S121" s="43">
        <v>0</v>
      </c>
      <c r="T121" s="43">
        <f>O121+(P121*'Total Mantenimiento Anual 2021'!$N$7)+(R121*'Total Mantenimiento Anual 2021'!$N$7)+S121</f>
        <v>0</v>
      </c>
    </row>
    <row r="122" spans="1:20" ht="28.5">
      <c r="A122" s="41" t="s">
        <v>400</v>
      </c>
      <c r="B122" s="74"/>
      <c r="C122" s="75"/>
      <c r="D122" s="41" t="s">
        <v>401</v>
      </c>
      <c r="E122" s="75"/>
      <c r="F122" s="42" t="s">
        <v>402</v>
      </c>
      <c r="G122" s="41" t="s">
        <v>405</v>
      </c>
      <c r="H122" s="74"/>
      <c r="I122" s="74"/>
      <c r="J122" s="75"/>
      <c r="K122" s="41" t="s">
        <v>406</v>
      </c>
      <c r="L122" s="75"/>
      <c r="M122" s="41" t="s">
        <v>71</v>
      </c>
      <c r="N122" s="75"/>
      <c r="O122" s="43">
        <v>0</v>
      </c>
      <c r="P122" s="42">
        <v>0</v>
      </c>
      <c r="Q122" s="42">
        <v>0</v>
      </c>
      <c r="R122" s="42">
        <v>0</v>
      </c>
      <c r="S122" s="43">
        <v>0</v>
      </c>
      <c r="T122" s="43">
        <f>O122+(P122*'Total Mantenimiento Anual 2021'!$N$7)+(R122*'Total Mantenimiento Anual 2021'!$N$7)+S122</f>
        <v>0</v>
      </c>
    </row>
    <row r="123" spans="1:20" ht="14.25">
      <c r="A123" s="41" t="s">
        <v>400</v>
      </c>
      <c r="B123" s="74"/>
      <c r="C123" s="75"/>
      <c r="D123" s="41" t="s">
        <v>407</v>
      </c>
      <c r="E123" s="75"/>
      <c r="F123" s="42" t="s">
        <v>246</v>
      </c>
      <c r="G123" s="41" t="s">
        <v>408</v>
      </c>
      <c r="H123" s="74"/>
      <c r="I123" s="74"/>
      <c r="J123" s="75"/>
      <c r="K123" s="41" t="s">
        <v>409</v>
      </c>
      <c r="L123" s="75"/>
      <c r="M123" s="41" t="s">
        <v>328</v>
      </c>
      <c r="N123" s="75"/>
      <c r="O123" s="43">
        <v>0</v>
      </c>
      <c r="P123" s="42">
        <v>0</v>
      </c>
      <c r="Q123" s="42">
        <v>0</v>
      </c>
      <c r="R123" s="42">
        <v>0</v>
      </c>
      <c r="S123" s="43">
        <v>0</v>
      </c>
      <c r="T123" s="43">
        <f>O123+(P123*'Total Mantenimiento Anual 2021'!$N$7)+(R123*'Total Mantenimiento Anual 2021'!$N$7)+S123</f>
        <v>0</v>
      </c>
    </row>
    <row r="124" spans="1:20" ht="28.5">
      <c r="A124" s="41" t="s">
        <v>400</v>
      </c>
      <c r="B124" s="74"/>
      <c r="C124" s="75"/>
      <c r="D124" s="41" t="s">
        <v>401</v>
      </c>
      <c r="E124" s="75"/>
      <c r="F124" s="42" t="s">
        <v>402</v>
      </c>
      <c r="G124" s="41" t="s">
        <v>410</v>
      </c>
      <c r="H124" s="74"/>
      <c r="I124" s="74"/>
      <c r="J124" s="75"/>
      <c r="K124" s="41" t="s">
        <v>411</v>
      </c>
      <c r="L124" s="75"/>
      <c r="M124" s="41" t="s">
        <v>30</v>
      </c>
      <c r="N124" s="75"/>
      <c r="O124" s="43">
        <v>0</v>
      </c>
      <c r="P124" s="42">
        <v>0</v>
      </c>
      <c r="Q124" s="42">
        <v>0</v>
      </c>
      <c r="R124" s="42">
        <v>0</v>
      </c>
      <c r="S124" s="43">
        <v>0</v>
      </c>
      <c r="T124" s="43">
        <f>O124+(P124*'Total Mantenimiento Anual 2021'!$N$7)+(R124*'Total Mantenimiento Anual 2021'!$N$7)+S124</f>
        <v>0</v>
      </c>
    </row>
    <row r="125" spans="1:20" ht="14.25">
      <c r="A125" s="41" t="s">
        <v>400</v>
      </c>
      <c r="B125" s="74"/>
      <c r="C125" s="75"/>
      <c r="D125" s="41" t="s">
        <v>407</v>
      </c>
      <c r="E125" s="75"/>
      <c r="F125" s="42" t="s">
        <v>246</v>
      </c>
      <c r="G125" s="41" t="s">
        <v>412</v>
      </c>
      <c r="H125" s="74"/>
      <c r="I125" s="74"/>
      <c r="J125" s="75"/>
      <c r="K125" s="41" t="s">
        <v>413</v>
      </c>
      <c r="L125" s="75"/>
      <c r="M125" s="41" t="s">
        <v>81</v>
      </c>
      <c r="N125" s="75"/>
      <c r="O125" s="43">
        <v>0</v>
      </c>
      <c r="P125" s="42">
        <v>1</v>
      </c>
      <c r="Q125" s="42">
        <v>0</v>
      </c>
      <c r="R125" s="42">
        <v>0</v>
      </c>
      <c r="S125" s="43">
        <v>0</v>
      </c>
      <c r="T125" s="43">
        <f>O125+(P125*'Total Mantenimiento Anual 2021'!$N$7)+(R125*'Total Mantenimiento Anual 2021'!$N$7)+S125</f>
        <v>9259.2592592592591</v>
      </c>
    </row>
    <row r="126" spans="1:20" ht="14.25">
      <c r="A126" s="41" t="s">
        <v>400</v>
      </c>
      <c r="B126" s="74"/>
      <c r="C126" s="75"/>
      <c r="D126" s="41" t="s">
        <v>407</v>
      </c>
      <c r="E126" s="75"/>
      <c r="F126" s="42" t="s">
        <v>246</v>
      </c>
      <c r="G126" s="41" t="s">
        <v>414</v>
      </c>
      <c r="H126" s="74"/>
      <c r="I126" s="74"/>
      <c r="J126" s="75"/>
      <c r="K126" s="41" t="s">
        <v>415</v>
      </c>
      <c r="L126" s="75"/>
      <c r="M126" s="41" t="s">
        <v>88</v>
      </c>
      <c r="N126" s="75"/>
      <c r="O126" s="43">
        <v>0</v>
      </c>
      <c r="P126" s="42">
        <v>0</v>
      </c>
      <c r="Q126" s="42">
        <v>0</v>
      </c>
      <c r="R126" s="42">
        <v>0</v>
      </c>
      <c r="S126" s="43">
        <v>0</v>
      </c>
      <c r="T126" s="43">
        <f>O126+(P126*'Total Mantenimiento Anual 2021'!$N$7)+(R126*'Total Mantenimiento Anual 2021'!$N$7)+S126</f>
        <v>0</v>
      </c>
    </row>
    <row r="127" spans="1:20" ht="28.5">
      <c r="A127" s="41" t="s">
        <v>400</v>
      </c>
      <c r="B127" s="74"/>
      <c r="C127" s="75"/>
      <c r="D127" s="41" t="s">
        <v>401</v>
      </c>
      <c r="E127" s="75"/>
      <c r="F127" s="42" t="s">
        <v>402</v>
      </c>
      <c r="G127" s="41" t="s">
        <v>416</v>
      </c>
      <c r="H127" s="74"/>
      <c r="I127" s="74"/>
      <c r="J127" s="75"/>
      <c r="K127" s="41" t="s">
        <v>417</v>
      </c>
      <c r="L127" s="75"/>
      <c r="M127" s="41" t="s">
        <v>88</v>
      </c>
      <c r="N127" s="75"/>
      <c r="O127" s="43">
        <v>0</v>
      </c>
      <c r="P127" s="42">
        <v>0</v>
      </c>
      <c r="Q127" s="42">
        <v>0</v>
      </c>
      <c r="R127" s="42">
        <v>0</v>
      </c>
      <c r="S127" s="43">
        <v>0</v>
      </c>
      <c r="T127" s="43">
        <f>O127+(P127*'Total Mantenimiento Anual 2021'!$N$7)+(R127*'Total Mantenimiento Anual 2021'!$N$7)+S127</f>
        <v>0</v>
      </c>
    </row>
    <row r="128" spans="1:20" ht="14.25">
      <c r="A128" s="41" t="s">
        <v>400</v>
      </c>
      <c r="B128" s="74"/>
      <c r="C128" s="75"/>
      <c r="D128" s="41" t="s">
        <v>407</v>
      </c>
      <c r="E128" s="75"/>
      <c r="F128" s="42" t="s">
        <v>246</v>
      </c>
      <c r="G128" s="41" t="s">
        <v>418</v>
      </c>
      <c r="H128" s="74"/>
      <c r="I128" s="74"/>
      <c r="J128" s="75"/>
      <c r="K128" s="41" t="s">
        <v>419</v>
      </c>
      <c r="L128" s="75"/>
      <c r="M128" s="41" t="s">
        <v>93</v>
      </c>
      <c r="N128" s="75"/>
      <c r="O128" s="43">
        <v>0</v>
      </c>
      <c r="P128" s="42">
        <v>1</v>
      </c>
      <c r="Q128" s="42">
        <v>0</v>
      </c>
      <c r="R128" s="42">
        <v>0</v>
      </c>
      <c r="S128" s="43">
        <v>0</v>
      </c>
      <c r="T128" s="43">
        <f>O128+(P128*'Total Mantenimiento Anual 2021'!$N$7)+(R128*'Total Mantenimiento Anual 2021'!$N$7)+S128</f>
        <v>9259.2592592592591</v>
      </c>
    </row>
    <row r="129" spans="1:20" ht="14.25">
      <c r="A129" s="41" t="s">
        <v>400</v>
      </c>
      <c r="B129" s="74"/>
      <c r="C129" s="75"/>
      <c r="D129" s="41" t="s">
        <v>407</v>
      </c>
      <c r="E129" s="75"/>
      <c r="F129" s="42" t="s">
        <v>246</v>
      </c>
      <c r="G129" s="41" t="s">
        <v>420</v>
      </c>
      <c r="H129" s="74"/>
      <c r="I129" s="74"/>
      <c r="J129" s="75"/>
      <c r="K129" s="41" t="s">
        <v>421</v>
      </c>
      <c r="L129" s="75"/>
      <c r="M129" s="41" t="s">
        <v>35</v>
      </c>
      <c r="N129" s="75"/>
      <c r="O129" s="43">
        <v>0</v>
      </c>
      <c r="P129" s="42">
        <v>1</v>
      </c>
      <c r="Q129" s="42">
        <v>1</v>
      </c>
      <c r="R129" s="42">
        <v>2</v>
      </c>
      <c r="S129" s="43">
        <v>0</v>
      </c>
      <c r="T129" s="43">
        <f>O129+(P129*'Total Mantenimiento Anual 2021'!$N$7)+(R129*'Total Mantenimiento Anual 2021'!$N$7)+S129</f>
        <v>27777.777777777777</v>
      </c>
    </row>
    <row r="130" spans="1:20" ht="14.25">
      <c r="A130" s="41" t="s">
        <v>400</v>
      </c>
      <c r="B130" s="74"/>
      <c r="C130" s="75"/>
      <c r="D130" s="41" t="s">
        <v>407</v>
      </c>
      <c r="E130" s="75"/>
      <c r="F130" s="42" t="s">
        <v>246</v>
      </c>
      <c r="G130" s="41" t="s">
        <v>422</v>
      </c>
      <c r="H130" s="74"/>
      <c r="I130" s="74"/>
      <c r="J130" s="75"/>
      <c r="K130" s="41" t="s">
        <v>423</v>
      </c>
      <c r="L130" s="75"/>
      <c r="M130" s="41" t="s">
        <v>239</v>
      </c>
      <c r="N130" s="75"/>
      <c r="O130" s="43">
        <v>0</v>
      </c>
      <c r="P130" s="42">
        <v>1</v>
      </c>
      <c r="Q130" s="42">
        <v>2</v>
      </c>
      <c r="R130" s="42">
        <v>3</v>
      </c>
      <c r="S130" s="43">
        <v>0</v>
      </c>
      <c r="T130" s="43">
        <f>O130+(P130*'Total Mantenimiento Anual 2021'!$N$7)+(R130*'Total Mantenimiento Anual 2021'!$N$7)+S130</f>
        <v>37037.037037037036</v>
      </c>
    </row>
    <row r="131" spans="1:20" ht="14.25">
      <c r="A131" s="41" t="s">
        <v>400</v>
      </c>
      <c r="B131" s="74"/>
      <c r="C131" s="75"/>
      <c r="D131" s="41" t="s">
        <v>407</v>
      </c>
      <c r="E131" s="75"/>
      <c r="F131" s="42" t="s">
        <v>246</v>
      </c>
      <c r="G131" s="41" t="s">
        <v>424</v>
      </c>
      <c r="H131" s="74"/>
      <c r="I131" s="74"/>
      <c r="J131" s="75"/>
      <c r="K131" s="41" t="s">
        <v>425</v>
      </c>
      <c r="L131" s="75"/>
      <c r="M131" s="41" t="s">
        <v>106</v>
      </c>
      <c r="N131" s="75"/>
      <c r="O131" s="43">
        <v>0</v>
      </c>
      <c r="P131" s="42">
        <v>0</v>
      </c>
      <c r="Q131" s="42">
        <v>0</v>
      </c>
      <c r="R131" s="42">
        <v>0</v>
      </c>
      <c r="S131" s="43">
        <v>0</v>
      </c>
      <c r="T131" s="43">
        <f>O131+(P131*'Total Mantenimiento Anual 2021'!$N$7)+(R131*'Total Mantenimiento Anual 2021'!$N$7)+S131</f>
        <v>0</v>
      </c>
    </row>
    <row r="132" spans="1:20" ht="14.25">
      <c r="A132" s="41" t="s">
        <v>400</v>
      </c>
      <c r="B132" s="74"/>
      <c r="C132" s="75"/>
      <c r="D132" s="41" t="s">
        <v>426</v>
      </c>
      <c r="E132" s="75"/>
      <c r="F132" s="42" t="s">
        <v>246</v>
      </c>
      <c r="G132" s="41" t="s">
        <v>427</v>
      </c>
      <c r="H132" s="74"/>
      <c r="I132" s="74"/>
      <c r="J132" s="75"/>
      <c r="K132" s="41" t="s">
        <v>428</v>
      </c>
      <c r="L132" s="75"/>
      <c r="M132" s="41" t="s">
        <v>106</v>
      </c>
      <c r="N132" s="75"/>
      <c r="O132" s="43">
        <v>0</v>
      </c>
      <c r="P132" s="42">
        <v>0</v>
      </c>
      <c r="Q132" s="42">
        <v>0</v>
      </c>
      <c r="R132" s="42">
        <v>0</v>
      </c>
      <c r="S132" s="43">
        <v>0</v>
      </c>
      <c r="T132" s="43">
        <f>O132+(P132*'Total Mantenimiento Anual 2021'!$N$7)+(R132*'Total Mantenimiento Anual 2021'!$N$7)+S132</f>
        <v>0</v>
      </c>
    </row>
    <row r="133" spans="1:20" ht="14.25">
      <c r="A133" s="41" t="s">
        <v>400</v>
      </c>
      <c r="B133" s="74"/>
      <c r="C133" s="75"/>
      <c r="D133" s="41" t="s">
        <v>407</v>
      </c>
      <c r="E133" s="75"/>
      <c r="F133" s="42" t="s">
        <v>246</v>
      </c>
      <c r="G133" s="41" t="s">
        <v>429</v>
      </c>
      <c r="H133" s="74"/>
      <c r="I133" s="74"/>
      <c r="J133" s="75"/>
      <c r="K133" s="41" t="s">
        <v>430</v>
      </c>
      <c r="L133" s="75"/>
      <c r="M133" s="41" t="s">
        <v>302</v>
      </c>
      <c r="N133" s="75"/>
      <c r="O133" s="43">
        <v>0</v>
      </c>
      <c r="P133" s="42">
        <v>1</v>
      </c>
      <c r="Q133" s="42">
        <v>0</v>
      </c>
      <c r="R133" s="42">
        <v>0</v>
      </c>
      <c r="S133" s="43">
        <v>0</v>
      </c>
      <c r="T133" s="43">
        <f>O133+(P133*'Total Mantenimiento Anual 2021'!$N$7)+(R133*'Total Mantenimiento Anual 2021'!$N$7)+S133</f>
        <v>9259.2592592592591</v>
      </c>
    </row>
    <row r="134" spans="1:20" ht="14.25">
      <c r="A134" s="41" t="s">
        <v>431</v>
      </c>
      <c r="B134" s="74"/>
      <c r="C134" s="75"/>
      <c r="D134" s="41" t="s">
        <v>432</v>
      </c>
      <c r="E134" s="75"/>
      <c r="F134" s="42" t="s">
        <v>433</v>
      </c>
      <c r="G134" s="41" t="s">
        <v>434</v>
      </c>
      <c r="H134" s="74"/>
      <c r="I134" s="74"/>
      <c r="J134" s="75"/>
      <c r="K134" s="41" t="s">
        <v>435</v>
      </c>
      <c r="L134" s="75"/>
      <c r="M134" s="41" t="s">
        <v>96</v>
      </c>
      <c r="N134" s="75"/>
      <c r="O134" s="43">
        <v>0</v>
      </c>
      <c r="P134" s="42">
        <v>0</v>
      </c>
      <c r="Q134" s="42">
        <v>0</v>
      </c>
      <c r="R134" s="42">
        <v>0</v>
      </c>
      <c r="S134" s="43">
        <v>0</v>
      </c>
      <c r="T134" s="43">
        <f>O134+(P134*'Total Mantenimiento Anual 2021'!$N$7)+(R134*'Total Mantenimiento Anual 2021'!$N$7)+S134</f>
        <v>0</v>
      </c>
    </row>
    <row r="135" spans="1:20" ht="14.25">
      <c r="A135" s="41" t="s">
        <v>436</v>
      </c>
      <c r="B135" s="74"/>
      <c r="C135" s="75"/>
      <c r="D135" s="41" t="s">
        <v>437</v>
      </c>
      <c r="E135" s="75"/>
      <c r="F135" s="42" t="s">
        <v>394</v>
      </c>
      <c r="G135" s="41" t="s">
        <v>438</v>
      </c>
      <c r="H135" s="74"/>
      <c r="I135" s="74"/>
      <c r="J135" s="75"/>
      <c r="K135" s="41" t="s">
        <v>439</v>
      </c>
      <c r="L135" s="75"/>
      <c r="M135" s="41" t="s">
        <v>99</v>
      </c>
      <c r="N135" s="75"/>
      <c r="O135" s="43">
        <v>0</v>
      </c>
      <c r="P135" s="42">
        <v>2</v>
      </c>
      <c r="Q135" s="42">
        <v>0</v>
      </c>
      <c r="R135" s="42">
        <v>0</v>
      </c>
      <c r="S135" s="43">
        <v>0</v>
      </c>
      <c r="T135" s="43">
        <f>O135+(P135*'Total Mantenimiento Anual 2021'!$N$7)+(R135*'Total Mantenimiento Anual 2021'!$N$7)+S135</f>
        <v>18518.518518518518</v>
      </c>
    </row>
    <row r="136" spans="1:20" ht="14.25">
      <c r="A136" s="41" t="s">
        <v>440</v>
      </c>
      <c r="B136" s="74"/>
      <c r="C136" s="75"/>
      <c r="D136" s="41" t="s">
        <v>441</v>
      </c>
      <c r="E136" s="75"/>
      <c r="F136" s="42" t="s">
        <v>442</v>
      </c>
      <c r="G136" s="41" t="s">
        <v>443</v>
      </c>
      <c r="H136" s="74"/>
      <c r="I136" s="74"/>
      <c r="J136" s="75"/>
      <c r="K136" s="41" t="s">
        <v>444</v>
      </c>
      <c r="L136" s="75"/>
      <c r="M136" s="41" t="s">
        <v>99</v>
      </c>
      <c r="N136" s="75"/>
      <c r="O136" s="43">
        <v>0</v>
      </c>
      <c r="P136" s="42">
        <v>0</v>
      </c>
      <c r="Q136" s="42">
        <v>0</v>
      </c>
      <c r="R136" s="42">
        <v>0</v>
      </c>
      <c r="S136" s="43">
        <v>0</v>
      </c>
      <c r="T136" s="43">
        <f>O136+(P136*'Total Mantenimiento Anual 2021'!$N$7)+(R136*'Total Mantenimiento Anual 2021'!$N$7)+S136</f>
        <v>0</v>
      </c>
    </row>
    <row r="137" spans="1:20" ht="14.25">
      <c r="A137" s="41" t="s">
        <v>445</v>
      </c>
      <c r="B137" s="74"/>
      <c r="C137" s="75"/>
      <c r="D137" s="41" t="s">
        <v>446</v>
      </c>
      <c r="E137" s="75"/>
      <c r="F137" s="42" t="s">
        <v>447</v>
      </c>
      <c r="G137" s="41" t="s">
        <v>448</v>
      </c>
      <c r="H137" s="74"/>
      <c r="I137" s="74"/>
      <c r="J137" s="75"/>
      <c r="K137" s="41" t="s">
        <v>449</v>
      </c>
      <c r="L137" s="75"/>
      <c r="M137" s="41" t="s">
        <v>23</v>
      </c>
      <c r="N137" s="75"/>
      <c r="O137" s="43">
        <v>0</v>
      </c>
      <c r="P137" s="42">
        <v>0</v>
      </c>
      <c r="Q137" s="42">
        <v>0</v>
      </c>
      <c r="R137" s="42">
        <v>0</v>
      </c>
      <c r="S137" s="43">
        <v>0</v>
      </c>
      <c r="T137" s="43">
        <f>O137+(P137*'Total Mantenimiento Anual 2021'!$N$7)+(R137*'Total Mantenimiento Anual 2021'!$N$7)+S137</f>
        <v>0</v>
      </c>
    </row>
    <row r="138" spans="1:20" ht="14.25">
      <c r="A138" s="41" t="s">
        <v>445</v>
      </c>
      <c r="B138" s="74"/>
      <c r="C138" s="75"/>
      <c r="D138" s="41" t="s">
        <v>446</v>
      </c>
      <c r="E138" s="75"/>
      <c r="F138" s="42" t="s">
        <v>447</v>
      </c>
      <c r="G138" s="41" t="s">
        <v>450</v>
      </c>
      <c r="H138" s="74"/>
      <c r="I138" s="74"/>
      <c r="J138" s="75"/>
      <c r="K138" s="41" t="s">
        <v>451</v>
      </c>
      <c r="L138" s="75"/>
      <c r="M138" s="41" t="s">
        <v>23</v>
      </c>
      <c r="N138" s="75"/>
      <c r="O138" s="43">
        <v>0</v>
      </c>
      <c r="P138" s="42">
        <v>0</v>
      </c>
      <c r="Q138" s="42">
        <v>0</v>
      </c>
      <c r="R138" s="42">
        <v>0</v>
      </c>
      <c r="S138" s="43">
        <v>0</v>
      </c>
      <c r="T138" s="43">
        <f>O138+(P138*'Total Mantenimiento Anual 2021'!$N$7)+(R138*'Total Mantenimiento Anual 2021'!$N$7)+S138</f>
        <v>0</v>
      </c>
    </row>
    <row r="139" spans="1:20" ht="14.25">
      <c r="A139" s="41" t="s">
        <v>445</v>
      </c>
      <c r="B139" s="74"/>
      <c r="C139" s="75"/>
      <c r="D139" s="41" t="s">
        <v>452</v>
      </c>
      <c r="E139" s="75"/>
      <c r="F139" s="42" t="s">
        <v>169</v>
      </c>
      <c r="G139" s="41" t="s">
        <v>453</v>
      </c>
      <c r="H139" s="74"/>
      <c r="I139" s="74"/>
      <c r="J139" s="75"/>
      <c r="K139" s="41" t="s">
        <v>454</v>
      </c>
      <c r="L139" s="75"/>
      <c r="M139" s="41" t="s">
        <v>23</v>
      </c>
      <c r="N139" s="75"/>
      <c r="O139" s="43">
        <v>0</v>
      </c>
      <c r="P139" s="42">
        <v>0</v>
      </c>
      <c r="Q139" s="42">
        <v>0</v>
      </c>
      <c r="R139" s="42">
        <v>0</v>
      </c>
      <c r="S139" s="43">
        <v>0</v>
      </c>
      <c r="T139" s="43">
        <f>O139+(P139*'Total Mantenimiento Anual 2021'!$N$7)+(R139*'Total Mantenimiento Anual 2021'!$N$7)+S139</f>
        <v>0</v>
      </c>
    </row>
    <row r="140" spans="1:20" ht="14.25">
      <c r="A140" s="41" t="s">
        <v>455</v>
      </c>
      <c r="B140" s="74"/>
      <c r="C140" s="75"/>
      <c r="D140" s="41" t="s">
        <v>456</v>
      </c>
      <c r="E140" s="75"/>
      <c r="F140" s="42" t="s">
        <v>457</v>
      </c>
      <c r="G140" s="41" t="s">
        <v>458</v>
      </c>
      <c r="H140" s="74"/>
      <c r="I140" s="74"/>
      <c r="J140" s="75"/>
      <c r="K140" s="41" t="s">
        <v>459</v>
      </c>
      <c r="L140" s="75"/>
      <c r="M140" s="41" t="s">
        <v>30</v>
      </c>
      <c r="N140" s="75"/>
      <c r="O140" s="43">
        <v>0</v>
      </c>
      <c r="P140" s="42">
        <v>0</v>
      </c>
      <c r="Q140" s="42">
        <v>0</v>
      </c>
      <c r="R140" s="42">
        <v>0</v>
      </c>
      <c r="S140" s="43">
        <v>0</v>
      </c>
      <c r="T140" s="43">
        <f>O140+(P140*'Total Mantenimiento Anual 2021'!$N$7)+(R140*'Total Mantenimiento Anual 2021'!$N$7)+S140</f>
        <v>0</v>
      </c>
    </row>
    <row r="141" spans="1:20" ht="14.25">
      <c r="A141" s="41" t="s">
        <v>460</v>
      </c>
      <c r="B141" s="74"/>
      <c r="C141" s="75"/>
      <c r="D141" s="41" t="s">
        <v>117</v>
      </c>
      <c r="E141" s="75"/>
      <c r="F141" s="42" t="s">
        <v>461</v>
      </c>
      <c r="G141" s="41" t="s">
        <v>462</v>
      </c>
      <c r="H141" s="74"/>
      <c r="I141" s="74"/>
      <c r="J141" s="75"/>
      <c r="K141" s="41" t="s">
        <v>117</v>
      </c>
      <c r="L141" s="75"/>
      <c r="M141" s="41" t="s">
        <v>23</v>
      </c>
      <c r="N141" s="75"/>
      <c r="O141" s="43">
        <v>0</v>
      </c>
      <c r="P141" s="42">
        <v>0</v>
      </c>
      <c r="Q141" s="42">
        <v>0</v>
      </c>
      <c r="R141" s="42">
        <v>0</v>
      </c>
      <c r="S141" s="43">
        <v>0</v>
      </c>
      <c r="T141" s="43">
        <f>O141+(P141*'Total Mantenimiento Anual 2021'!$N$7)+(R141*'Total Mantenimiento Anual 2021'!$N$7)+S141</f>
        <v>0</v>
      </c>
    </row>
    <row r="142" spans="1:20" ht="14.25">
      <c r="A142" s="41" t="s">
        <v>463</v>
      </c>
      <c r="B142" s="74"/>
      <c r="C142" s="75"/>
      <c r="D142" s="41" t="s">
        <v>464</v>
      </c>
      <c r="E142" s="75"/>
      <c r="F142" s="42" t="s">
        <v>206</v>
      </c>
      <c r="G142" s="41" t="s">
        <v>465</v>
      </c>
      <c r="H142" s="74"/>
      <c r="I142" s="74"/>
      <c r="J142" s="75"/>
      <c r="K142" s="41" t="s">
        <v>466</v>
      </c>
      <c r="L142" s="75"/>
      <c r="M142" s="41" t="s">
        <v>99</v>
      </c>
      <c r="N142" s="75"/>
      <c r="O142" s="43">
        <v>0</v>
      </c>
      <c r="P142" s="42">
        <v>0</v>
      </c>
      <c r="Q142" s="42">
        <v>0</v>
      </c>
      <c r="R142" s="42">
        <v>0</v>
      </c>
      <c r="S142" s="43">
        <v>0</v>
      </c>
      <c r="T142" s="43">
        <f>O142+(P142*'Total Mantenimiento Anual 2021'!$N$7)+(R142*'Total Mantenimiento Anual 2021'!$N$7)+S142</f>
        <v>0</v>
      </c>
    </row>
    <row r="143" spans="1:20" ht="14.25">
      <c r="A143" s="41" t="s">
        <v>467</v>
      </c>
      <c r="B143" s="74"/>
      <c r="C143" s="75"/>
      <c r="D143" s="41" t="s">
        <v>468</v>
      </c>
      <c r="E143" s="75"/>
      <c r="F143" s="42" t="s">
        <v>457</v>
      </c>
      <c r="G143" s="41" t="s">
        <v>469</v>
      </c>
      <c r="H143" s="74"/>
      <c r="I143" s="74"/>
      <c r="J143" s="75"/>
      <c r="K143" s="41" t="s">
        <v>470</v>
      </c>
      <c r="L143" s="75"/>
      <c r="M143" s="41" t="s">
        <v>30</v>
      </c>
      <c r="N143" s="75"/>
      <c r="O143" s="43">
        <v>0</v>
      </c>
      <c r="P143" s="42">
        <v>0</v>
      </c>
      <c r="Q143" s="42">
        <v>0</v>
      </c>
      <c r="R143" s="42">
        <v>0</v>
      </c>
      <c r="S143" s="43">
        <v>0</v>
      </c>
      <c r="T143" s="43">
        <f>O143+(P143*'Total Mantenimiento Anual 2021'!$N$7)+(R143*'Total Mantenimiento Anual 2021'!$N$7)+S143</f>
        <v>0</v>
      </c>
    </row>
    <row r="144" spans="1:20" ht="14.25">
      <c r="A144" s="41" t="s">
        <v>471</v>
      </c>
      <c r="B144" s="74"/>
      <c r="C144" s="75"/>
      <c r="D144" s="41" t="s">
        <v>472</v>
      </c>
      <c r="E144" s="75"/>
      <c r="F144" s="42" t="s">
        <v>348</v>
      </c>
      <c r="G144" s="41" t="s">
        <v>473</v>
      </c>
      <c r="H144" s="74"/>
      <c r="I144" s="74"/>
      <c r="J144" s="75"/>
      <c r="K144" s="41" t="s">
        <v>474</v>
      </c>
      <c r="L144" s="75"/>
      <c r="M144" s="41" t="s">
        <v>310</v>
      </c>
      <c r="N144" s="75"/>
      <c r="O144" s="43">
        <v>0</v>
      </c>
      <c r="P144" s="42">
        <v>4</v>
      </c>
      <c r="Q144" s="42">
        <v>0</v>
      </c>
      <c r="R144" s="42">
        <v>0</v>
      </c>
      <c r="S144" s="43">
        <v>0</v>
      </c>
      <c r="T144" s="43">
        <f>O144+(P144*'Total Mantenimiento Anual 2021'!$N$7)+(R144*'Total Mantenimiento Anual 2021'!$N$7)+S144</f>
        <v>37037.037037037036</v>
      </c>
    </row>
    <row r="145" spans="1:20" ht="28.5">
      <c r="A145" s="41" t="s">
        <v>471</v>
      </c>
      <c r="B145" s="74"/>
      <c r="C145" s="75"/>
      <c r="D145" s="41" t="s">
        <v>475</v>
      </c>
      <c r="E145" s="75"/>
      <c r="F145" s="42" t="s">
        <v>476</v>
      </c>
      <c r="G145" s="41" t="s">
        <v>477</v>
      </c>
      <c r="H145" s="74"/>
      <c r="I145" s="74"/>
      <c r="J145" s="75"/>
      <c r="K145" s="41" t="s">
        <v>478</v>
      </c>
      <c r="L145" s="75"/>
      <c r="M145" s="41" t="s">
        <v>310</v>
      </c>
      <c r="N145" s="75"/>
      <c r="O145" s="43">
        <v>0</v>
      </c>
      <c r="P145" s="42">
        <v>0</v>
      </c>
      <c r="Q145" s="42">
        <v>0</v>
      </c>
      <c r="R145" s="42">
        <v>0</v>
      </c>
      <c r="S145" s="43">
        <v>0</v>
      </c>
      <c r="T145" s="43">
        <f>O145+(P145*'Total Mantenimiento Anual 2021'!$N$7)+(R145*'Total Mantenimiento Anual 2021'!$N$7)+S145</f>
        <v>0</v>
      </c>
    </row>
    <row r="146" spans="1:20" ht="14.25">
      <c r="A146" s="41" t="s">
        <v>479</v>
      </c>
      <c r="B146" s="74"/>
      <c r="C146" s="75"/>
      <c r="D146" s="41" t="s">
        <v>480</v>
      </c>
      <c r="E146" s="75"/>
      <c r="F146" s="42" t="s">
        <v>394</v>
      </c>
      <c r="G146" s="41" t="s">
        <v>481</v>
      </c>
      <c r="H146" s="74"/>
      <c r="I146" s="74"/>
      <c r="J146" s="75"/>
      <c r="K146" s="41" t="s">
        <v>482</v>
      </c>
      <c r="L146" s="75"/>
      <c r="M146" s="41" t="s">
        <v>99</v>
      </c>
      <c r="N146" s="75"/>
      <c r="O146" s="43">
        <v>0</v>
      </c>
      <c r="P146" s="42">
        <v>1</v>
      </c>
      <c r="Q146" s="42">
        <v>0</v>
      </c>
      <c r="R146" s="42">
        <v>0</v>
      </c>
      <c r="S146" s="43">
        <v>0</v>
      </c>
      <c r="T146" s="43">
        <f>O146+(P146*'Total Mantenimiento Anual 2021'!$N$7)+(R146*'Total Mantenimiento Anual 2021'!$N$7)+S146</f>
        <v>9259.2592592592591</v>
      </c>
    </row>
    <row r="147" spans="1:20" ht="28.5">
      <c r="A147" s="41" t="s">
        <v>483</v>
      </c>
      <c r="B147" s="74"/>
      <c r="C147" s="75"/>
      <c r="D147" s="41" t="s">
        <v>484</v>
      </c>
      <c r="E147" s="75"/>
      <c r="F147" s="42" t="s">
        <v>485</v>
      </c>
      <c r="G147" s="41" t="s">
        <v>486</v>
      </c>
      <c r="H147" s="74"/>
      <c r="I147" s="74"/>
      <c r="J147" s="75"/>
      <c r="K147" s="41" t="s">
        <v>487</v>
      </c>
      <c r="L147" s="75"/>
      <c r="M147" s="41" t="s">
        <v>102</v>
      </c>
      <c r="N147" s="75"/>
      <c r="O147" s="43">
        <v>0</v>
      </c>
      <c r="P147" s="42">
        <v>0</v>
      </c>
      <c r="Q147" s="42">
        <v>0</v>
      </c>
      <c r="R147" s="42">
        <v>0</v>
      </c>
      <c r="S147" s="43">
        <v>0</v>
      </c>
      <c r="T147" s="43">
        <f>O147+(P147*'Total Mantenimiento Anual 2021'!$N$7)+(R147*'Total Mantenimiento Anual 2021'!$N$7)+S147</f>
        <v>0</v>
      </c>
    </row>
    <row r="148" spans="1:20" ht="14.25">
      <c r="A148" s="41" t="s">
        <v>488</v>
      </c>
      <c r="B148" s="74"/>
      <c r="C148" s="75"/>
      <c r="D148" s="41" t="s">
        <v>489</v>
      </c>
      <c r="E148" s="75"/>
      <c r="F148" s="42" t="s">
        <v>348</v>
      </c>
      <c r="G148" s="41" t="s">
        <v>490</v>
      </c>
      <c r="H148" s="74"/>
      <c r="I148" s="74"/>
      <c r="J148" s="75"/>
      <c r="K148" s="41" t="s">
        <v>491</v>
      </c>
      <c r="L148" s="75"/>
      <c r="M148" s="41" t="s">
        <v>310</v>
      </c>
      <c r="N148" s="75"/>
      <c r="O148" s="43">
        <v>0</v>
      </c>
      <c r="P148" s="42">
        <v>3</v>
      </c>
      <c r="Q148" s="42">
        <v>0</v>
      </c>
      <c r="R148" s="42">
        <v>0</v>
      </c>
      <c r="S148" s="43">
        <v>10058247</v>
      </c>
      <c r="T148" s="43">
        <f>O148+(P148*'Total Mantenimiento Anual 2021'!$N$7)+(R148*'Total Mantenimiento Anual 2021'!$N$7)+S148</f>
        <v>10086024.777777778</v>
      </c>
    </row>
    <row r="149" spans="1:20" ht="14.25">
      <c r="A149" s="41" t="s">
        <v>488</v>
      </c>
      <c r="B149" s="74"/>
      <c r="C149" s="75"/>
      <c r="D149" s="41" t="s">
        <v>489</v>
      </c>
      <c r="E149" s="75"/>
      <c r="F149" s="42" t="s">
        <v>348</v>
      </c>
      <c r="G149" s="41" t="s">
        <v>492</v>
      </c>
      <c r="H149" s="74"/>
      <c r="I149" s="74"/>
      <c r="J149" s="75"/>
      <c r="K149" s="41" t="s">
        <v>493</v>
      </c>
      <c r="L149" s="75"/>
      <c r="M149" s="41" t="s">
        <v>310</v>
      </c>
      <c r="N149" s="75"/>
      <c r="O149" s="43">
        <v>0</v>
      </c>
      <c r="P149" s="42">
        <v>3</v>
      </c>
      <c r="Q149" s="42">
        <v>0</v>
      </c>
      <c r="R149" s="42">
        <v>0</v>
      </c>
      <c r="S149" s="43">
        <v>10058247</v>
      </c>
      <c r="T149" s="43">
        <f>O149+(P149*'Total Mantenimiento Anual 2021'!$N$7)+(R149*'Total Mantenimiento Anual 2021'!$N$7)+S149</f>
        <v>10086024.777777778</v>
      </c>
    </row>
    <row r="150" spans="1:20" ht="14.25">
      <c r="A150" s="41" t="s">
        <v>488</v>
      </c>
      <c r="B150" s="74"/>
      <c r="C150" s="75"/>
      <c r="D150" s="41" t="s">
        <v>494</v>
      </c>
      <c r="E150" s="75"/>
      <c r="F150" s="42" t="s">
        <v>307</v>
      </c>
      <c r="G150" s="41" t="s">
        <v>495</v>
      </c>
      <c r="H150" s="74"/>
      <c r="I150" s="74"/>
      <c r="J150" s="75"/>
      <c r="K150" s="41" t="s">
        <v>496</v>
      </c>
      <c r="L150" s="75"/>
      <c r="M150" s="41" t="s">
        <v>310</v>
      </c>
      <c r="N150" s="75"/>
      <c r="O150" s="43">
        <v>0</v>
      </c>
      <c r="P150" s="42">
        <v>0</v>
      </c>
      <c r="Q150" s="42">
        <v>0</v>
      </c>
      <c r="R150" s="42">
        <v>0</v>
      </c>
      <c r="S150" s="43">
        <v>0</v>
      </c>
      <c r="T150" s="43">
        <f>O150+(P150*'Total Mantenimiento Anual 2021'!$N$7)+(R150*'Total Mantenimiento Anual 2021'!$N$7)+S150</f>
        <v>0</v>
      </c>
    </row>
    <row r="151" spans="1:20" ht="14.25">
      <c r="A151" s="41" t="s">
        <v>497</v>
      </c>
      <c r="B151" s="74"/>
      <c r="C151" s="75"/>
      <c r="D151" s="41" t="s">
        <v>498</v>
      </c>
      <c r="E151" s="75"/>
      <c r="F151" s="42" t="s">
        <v>499</v>
      </c>
      <c r="G151" s="41" t="s">
        <v>500</v>
      </c>
      <c r="H151" s="74"/>
      <c r="I151" s="74"/>
      <c r="J151" s="75"/>
      <c r="K151" s="41" t="s">
        <v>220</v>
      </c>
      <c r="L151" s="75"/>
      <c r="M151" s="41" t="s">
        <v>501</v>
      </c>
      <c r="N151" s="75"/>
      <c r="O151" s="43">
        <v>0</v>
      </c>
      <c r="P151" s="42">
        <v>0</v>
      </c>
      <c r="Q151" s="42">
        <v>0</v>
      </c>
      <c r="R151" s="42">
        <v>0</v>
      </c>
      <c r="S151" s="43">
        <v>0</v>
      </c>
      <c r="T151" s="43">
        <f>O151+(P151*'Total Mantenimiento Anual 2021'!$N$7)+(R151*'Total Mantenimiento Anual 2021'!$N$7)+S151</f>
        <v>0</v>
      </c>
    </row>
    <row r="152" spans="1:20" ht="14.25">
      <c r="A152" s="41" t="s">
        <v>497</v>
      </c>
      <c r="B152" s="74"/>
      <c r="C152" s="75"/>
      <c r="D152" s="41" t="s">
        <v>498</v>
      </c>
      <c r="E152" s="75"/>
      <c r="F152" s="42" t="s">
        <v>499</v>
      </c>
      <c r="G152" s="41" t="s">
        <v>502</v>
      </c>
      <c r="H152" s="74"/>
      <c r="I152" s="74"/>
      <c r="J152" s="75"/>
      <c r="K152" s="41" t="s">
        <v>220</v>
      </c>
      <c r="L152" s="75"/>
      <c r="M152" s="41" t="s">
        <v>501</v>
      </c>
      <c r="N152" s="75"/>
      <c r="O152" s="43">
        <v>0</v>
      </c>
      <c r="P152" s="42">
        <v>0</v>
      </c>
      <c r="Q152" s="42">
        <v>0</v>
      </c>
      <c r="R152" s="42">
        <v>0</v>
      </c>
      <c r="S152" s="43">
        <v>0</v>
      </c>
      <c r="T152" s="43">
        <f>O152+(P152*'Total Mantenimiento Anual 2021'!$N$7)+(R152*'Total Mantenimiento Anual 2021'!$N$7)+S152</f>
        <v>0</v>
      </c>
    </row>
    <row r="153" spans="1:20" ht="14.25">
      <c r="A153" s="41" t="s">
        <v>503</v>
      </c>
      <c r="B153" s="74"/>
      <c r="C153" s="75"/>
      <c r="D153" s="41" t="s">
        <v>504</v>
      </c>
      <c r="E153" s="75"/>
      <c r="F153" s="42" t="s">
        <v>184</v>
      </c>
      <c r="G153" s="41" t="s">
        <v>505</v>
      </c>
      <c r="H153" s="74"/>
      <c r="I153" s="74"/>
      <c r="J153" s="75"/>
      <c r="K153" s="41" t="s">
        <v>506</v>
      </c>
      <c r="L153" s="75"/>
      <c r="M153" s="41" t="s">
        <v>99</v>
      </c>
      <c r="N153" s="75"/>
      <c r="O153" s="43">
        <v>0</v>
      </c>
      <c r="P153" s="42">
        <v>0</v>
      </c>
      <c r="Q153" s="42">
        <v>0</v>
      </c>
      <c r="R153" s="42">
        <v>0</v>
      </c>
      <c r="S153" s="43">
        <v>0</v>
      </c>
      <c r="T153" s="43">
        <f>O153+(P153*'Total Mantenimiento Anual 2021'!$N$7)+(R153*'Total Mantenimiento Anual 2021'!$N$7)+S153</f>
        <v>0</v>
      </c>
    </row>
    <row r="154" spans="1:20" ht="14.25">
      <c r="A154" s="41" t="s">
        <v>507</v>
      </c>
      <c r="B154" s="74"/>
      <c r="C154" s="75"/>
      <c r="D154" s="41" t="s">
        <v>508</v>
      </c>
      <c r="E154" s="75"/>
      <c r="F154" s="42" t="s">
        <v>509</v>
      </c>
      <c r="G154" s="41" t="s">
        <v>510</v>
      </c>
      <c r="H154" s="74"/>
      <c r="I154" s="74"/>
      <c r="J154" s="75"/>
      <c r="K154" s="41" t="s">
        <v>511</v>
      </c>
      <c r="L154" s="75"/>
      <c r="M154" s="41" t="s">
        <v>23</v>
      </c>
      <c r="N154" s="75"/>
      <c r="O154" s="43">
        <v>0</v>
      </c>
      <c r="P154" s="42">
        <v>0</v>
      </c>
      <c r="Q154" s="42">
        <v>0</v>
      </c>
      <c r="R154" s="42">
        <v>0</v>
      </c>
      <c r="S154" s="43">
        <v>0</v>
      </c>
      <c r="T154" s="43">
        <f>O154+(P154*'Total Mantenimiento Anual 2021'!$N$7)+(R154*'Total Mantenimiento Anual 2021'!$N$7)+S154</f>
        <v>0</v>
      </c>
    </row>
    <row r="155" spans="1:20" ht="28.5">
      <c r="A155" s="41" t="s">
        <v>512</v>
      </c>
      <c r="B155" s="74"/>
      <c r="C155" s="75"/>
      <c r="D155" s="41" t="s">
        <v>513</v>
      </c>
      <c r="E155" s="75"/>
      <c r="F155" s="42" t="s">
        <v>402</v>
      </c>
      <c r="G155" s="41" t="s">
        <v>514</v>
      </c>
      <c r="H155" s="74"/>
      <c r="I155" s="74"/>
      <c r="J155" s="75"/>
      <c r="K155" s="41" t="s">
        <v>515</v>
      </c>
      <c r="L155" s="75"/>
      <c r="M155" s="41" t="s">
        <v>516</v>
      </c>
      <c r="N155" s="75"/>
      <c r="O155" s="43">
        <v>0</v>
      </c>
      <c r="P155" s="42">
        <v>0</v>
      </c>
      <c r="Q155" s="42">
        <v>0</v>
      </c>
      <c r="R155" s="42">
        <v>0</v>
      </c>
      <c r="S155" s="43">
        <v>0</v>
      </c>
      <c r="T155" s="43">
        <f>O155+(P155*'Total Mantenimiento Anual 2021'!$N$7)+(R155*'Total Mantenimiento Anual 2021'!$N$7)+S155</f>
        <v>0</v>
      </c>
    </row>
    <row r="156" spans="1:20" ht="28.5">
      <c r="A156" s="41" t="s">
        <v>512</v>
      </c>
      <c r="B156" s="74"/>
      <c r="C156" s="75"/>
      <c r="D156" s="41" t="s">
        <v>513</v>
      </c>
      <c r="E156" s="75"/>
      <c r="F156" s="42" t="s">
        <v>402</v>
      </c>
      <c r="G156" s="41" t="s">
        <v>517</v>
      </c>
      <c r="H156" s="74"/>
      <c r="I156" s="74"/>
      <c r="J156" s="75"/>
      <c r="K156" s="41" t="s">
        <v>518</v>
      </c>
      <c r="L156" s="75"/>
      <c r="M156" s="41" t="s">
        <v>516</v>
      </c>
      <c r="N156" s="75"/>
      <c r="O156" s="43">
        <v>0</v>
      </c>
      <c r="P156" s="42">
        <v>0</v>
      </c>
      <c r="Q156" s="42">
        <v>0</v>
      </c>
      <c r="R156" s="42">
        <v>0</v>
      </c>
      <c r="S156" s="43">
        <v>0</v>
      </c>
      <c r="T156" s="43">
        <f>O156+(P156*'Total Mantenimiento Anual 2021'!$N$7)+(R156*'Total Mantenimiento Anual 2021'!$N$7)+S156</f>
        <v>0</v>
      </c>
    </row>
    <row r="157" spans="1:20" ht="28.5">
      <c r="A157" s="41" t="s">
        <v>512</v>
      </c>
      <c r="B157" s="74"/>
      <c r="C157" s="75"/>
      <c r="D157" s="41" t="s">
        <v>513</v>
      </c>
      <c r="E157" s="75"/>
      <c r="F157" s="42" t="s">
        <v>402</v>
      </c>
      <c r="G157" s="41" t="s">
        <v>519</v>
      </c>
      <c r="H157" s="74"/>
      <c r="I157" s="74"/>
      <c r="J157" s="75"/>
      <c r="K157" s="41" t="s">
        <v>520</v>
      </c>
      <c r="L157" s="75"/>
      <c r="M157" s="41" t="s">
        <v>516</v>
      </c>
      <c r="N157" s="75"/>
      <c r="O157" s="43">
        <v>0</v>
      </c>
      <c r="P157" s="42">
        <v>0</v>
      </c>
      <c r="Q157" s="42">
        <v>0</v>
      </c>
      <c r="R157" s="42">
        <v>0</v>
      </c>
      <c r="S157" s="43">
        <v>0</v>
      </c>
      <c r="T157" s="43">
        <f>O157+(P157*'Total Mantenimiento Anual 2021'!$N$7)+(R157*'Total Mantenimiento Anual 2021'!$N$7)+S157</f>
        <v>0</v>
      </c>
    </row>
    <row r="158" spans="1:20" ht="28.5">
      <c r="A158" s="41" t="s">
        <v>512</v>
      </c>
      <c r="B158" s="74"/>
      <c r="C158" s="75"/>
      <c r="D158" s="41" t="s">
        <v>513</v>
      </c>
      <c r="E158" s="75"/>
      <c r="F158" s="42" t="s">
        <v>402</v>
      </c>
      <c r="G158" s="41" t="s">
        <v>521</v>
      </c>
      <c r="H158" s="74"/>
      <c r="I158" s="74"/>
      <c r="J158" s="75"/>
      <c r="K158" s="41" t="s">
        <v>522</v>
      </c>
      <c r="L158" s="75"/>
      <c r="M158" s="41" t="s">
        <v>516</v>
      </c>
      <c r="N158" s="75"/>
      <c r="O158" s="43">
        <v>0</v>
      </c>
      <c r="P158" s="42">
        <v>0</v>
      </c>
      <c r="Q158" s="42">
        <v>1</v>
      </c>
      <c r="R158" s="42">
        <v>1</v>
      </c>
      <c r="S158" s="43">
        <v>0</v>
      </c>
      <c r="T158" s="43">
        <f>O158+(P158*'Total Mantenimiento Anual 2021'!$N$7)+(R158*'Total Mantenimiento Anual 2021'!$N$7)+S158</f>
        <v>9259.2592592592591</v>
      </c>
    </row>
    <row r="159" spans="1:20" ht="28.5">
      <c r="A159" s="41" t="s">
        <v>512</v>
      </c>
      <c r="B159" s="74"/>
      <c r="C159" s="75"/>
      <c r="D159" s="41" t="s">
        <v>513</v>
      </c>
      <c r="E159" s="75"/>
      <c r="F159" s="42" t="s">
        <v>402</v>
      </c>
      <c r="G159" s="41" t="s">
        <v>523</v>
      </c>
      <c r="H159" s="74"/>
      <c r="I159" s="74"/>
      <c r="J159" s="75"/>
      <c r="K159" s="41" t="s">
        <v>524</v>
      </c>
      <c r="L159" s="75"/>
      <c r="M159" s="41" t="s">
        <v>516</v>
      </c>
      <c r="N159" s="75"/>
      <c r="O159" s="43">
        <v>0</v>
      </c>
      <c r="P159" s="42">
        <v>0</v>
      </c>
      <c r="Q159" s="42">
        <v>0</v>
      </c>
      <c r="R159" s="42">
        <v>0</v>
      </c>
      <c r="S159" s="43">
        <v>0</v>
      </c>
      <c r="T159" s="43">
        <f>O159+(P159*'Total Mantenimiento Anual 2021'!$N$7)+(R159*'Total Mantenimiento Anual 2021'!$N$7)+S159</f>
        <v>0</v>
      </c>
    </row>
    <row r="160" spans="1:20" ht="28.5">
      <c r="A160" s="41" t="s">
        <v>512</v>
      </c>
      <c r="B160" s="74"/>
      <c r="C160" s="75"/>
      <c r="D160" s="41" t="s">
        <v>513</v>
      </c>
      <c r="E160" s="75"/>
      <c r="F160" s="42" t="s">
        <v>402</v>
      </c>
      <c r="G160" s="41" t="s">
        <v>525</v>
      </c>
      <c r="H160" s="74"/>
      <c r="I160" s="74"/>
      <c r="J160" s="75"/>
      <c r="K160" s="41" t="s">
        <v>526</v>
      </c>
      <c r="L160" s="75"/>
      <c r="M160" s="41" t="s">
        <v>516</v>
      </c>
      <c r="N160" s="75"/>
      <c r="O160" s="43">
        <v>0</v>
      </c>
      <c r="P160" s="42">
        <v>0</v>
      </c>
      <c r="Q160" s="42">
        <v>0</v>
      </c>
      <c r="R160" s="42">
        <v>0</v>
      </c>
      <c r="S160" s="43">
        <v>0</v>
      </c>
      <c r="T160" s="43">
        <f>O160+(P160*'Total Mantenimiento Anual 2021'!$N$7)+(R160*'Total Mantenimiento Anual 2021'!$N$7)+S160</f>
        <v>0</v>
      </c>
    </row>
    <row r="161" spans="1:20" ht="28.5">
      <c r="A161" s="41" t="s">
        <v>512</v>
      </c>
      <c r="B161" s="74"/>
      <c r="C161" s="75"/>
      <c r="D161" s="41" t="s">
        <v>513</v>
      </c>
      <c r="E161" s="75"/>
      <c r="F161" s="42" t="s">
        <v>402</v>
      </c>
      <c r="G161" s="41" t="s">
        <v>527</v>
      </c>
      <c r="H161" s="74"/>
      <c r="I161" s="74"/>
      <c r="J161" s="75"/>
      <c r="K161" s="41" t="s">
        <v>528</v>
      </c>
      <c r="L161" s="75"/>
      <c r="M161" s="41" t="s">
        <v>516</v>
      </c>
      <c r="N161" s="75"/>
      <c r="O161" s="43">
        <v>0</v>
      </c>
      <c r="P161" s="42">
        <v>0</v>
      </c>
      <c r="Q161" s="42">
        <v>0</v>
      </c>
      <c r="R161" s="42">
        <v>0</v>
      </c>
      <c r="S161" s="43">
        <v>0</v>
      </c>
      <c r="T161" s="43">
        <f>O161+(P161*'Total Mantenimiento Anual 2021'!$N$7)+(R161*'Total Mantenimiento Anual 2021'!$N$7)+S161</f>
        <v>0</v>
      </c>
    </row>
    <row r="162" spans="1:20" ht="28.5">
      <c r="A162" s="41" t="s">
        <v>512</v>
      </c>
      <c r="B162" s="74"/>
      <c r="C162" s="75"/>
      <c r="D162" s="41" t="s">
        <v>513</v>
      </c>
      <c r="E162" s="75"/>
      <c r="F162" s="42" t="s">
        <v>402</v>
      </c>
      <c r="G162" s="41" t="s">
        <v>529</v>
      </c>
      <c r="H162" s="74"/>
      <c r="I162" s="74"/>
      <c r="J162" s="75"/>
      <c r="K162" s="41" t="s">
        <v>530</v>
      </c>
      <c r="L162" s="75"/>
      <c r="M162" s="41" t="s">
        <v>516</v>
      </c>
      <c r="N162" s="75"/>
      <c r="O162" s="43">
        <v>0</v>
      </c>
      <c r="P162" s="42">
        <v>0</v>
      </c>
      <c r="Q162" s="42">
        <v>0</v>
      </c>
      <c r="R162" s="42">
        <v>0</v>
      </c>
      <c r="S162" s="43">
        <v>0</v>
      </c>
      <c r="T162" s="43">
        <f>O162+(P162*'Total Mantenimiento Anual 2021'!$N$7)+(R162*'Total Mantenimiento Anual 2021'!$N$7)+S162</f>
        <v>0</v>
      </c>
    </row>
    <row r="163" spans="1:20" ht="28.5">
      <c r="A163" s="41" t="s">
        <v>512</v>
      </c>
      <c r="B163" s="74"/>
      <c r="C163" s="75"/>
      <c r="D163" s="41" t="s">
        <v>513</v>
      </c>
      <c r="E163" s="75"/>
      <c r="F163" s="42" t="s">
        <v>402</v>
      </c>
      <c r="G163" s="41" t="s">
        <v>531</v>
      </c>
      <c r="H163" s="74"/>
      <c r="I163" s="74"/>
      <c r="J163" s="75"/>
      <c r="K163" s="41" t="s">
        <v>532</v>
      </c>
      <c r="L163" s="75"/>
      <c r="M163" s="41" t="s">
        <v>516</v>
      </c>
      <c r="N163" s="75"/>
      <c r="O163" s="43">
        <v>0</v>
      </c>
      <c r="P163" s="42">
        <v>0</v>
      </c>
      <c r="Q163" s="42">
        <v>0</v>
      </c>
      <c r="R163" s="42">
        <v>0</v>
      </c>
      <c r="S163" s="43">
        <v>0</v>
      </c>
      <c r="T163" s="43">
        <f>O163+(P163*'Total Mantenimiento Anual 2021'!$N$7)+(R163*'Total Mantenimiento Anual 2021'!$N$7)+S163</f>
        <v>0</v>
      </c>
    </row>
    <row r="164" spans="1:20" ht="28.5">
      <c r="A164" s="41" t="s">
        <v>512</v>
      </c>
      <c r="B164" s="74"/>
      <c r="C164" s="75"/>
      <c r="D164" s="41" t="s">
        <v>533</v>
      </c>
      <c r="E164" s="75"/>
      <c r="F164" s="42" t="s">
        <v>402</v>
      </c>
      <c r="G164" s="41" t="s">
        <v>534</v>
      </c>
      <c r="H164" s="74"/>
      <c r="I164" s="74"/>
      <c r="J164" s="75"/>
      <c r="K164" s="41" t="s">
        <v>535</v>
      </c>
      <c r="L164" s="75"/>
      <c r="M164" s="41" t="s">
        <v>516</v>
      </c>
      <c r="N164" s="75"/>
      <c r="O164" s="43">
        <v>0</v>
      </c>
      <c r="P164" s="42">
        <v>0</v>
      </c>
      <c r="Q164" s="42">
        <v>0</v>
      </c>
      <c r="R164" s="42">
        <v>0</v>
      </c>
      <c r="S164" s="43">
        <v>0</v>
      </c>
      <c r="T164" s="43">
        <f>O164+(P164*'Total Mantenimiento Anual 2021'!$N$7)+(R164*'Total Mantenimiento Anual 2021'!$N$7)+S164</f>
        <v>0</v>
      </c>
    </row>
    <row r="165" spans="1:20" ht="28.5">
      <c r="A165" s="41" t="s">
        <v>512</v>
      </c>
      <c r="B165" s="74"/>
      <c r="C165" s="75"/>
      <c r="D165" s="41" t="s">
        <v>533</v>
      </c>
      <c r="E165" s="75"/>
      <c r="F165" s="42" t="s">
        <v>402</v>
      </c>
      <c r="G165" s="41" t="s">
        <v>536</v>
      </c>
      <c r="H165" s="74"/>
      <c r="I165" s="74"/>
      <c r="J165" s="75"/>
      <c r="K165" s="41" t="s">
        <v>537</v>
      </c>
      <c r="L165" s="75"/>
      <c r="M165" s="41" t="s">
        <v>516</v>
      </c>
      <c r="N165" s="75"/>
      <c r="O165" s="43">
        <v>0</v>
      </c>
      <c r="P165" s="42">
        <v>0</v>
      </c>
      <c r="Q165" s="42">
        <v>0</v>
      </c>
      <c r="R165" s="42">
        <v>0</v>
      </c>
      <c r="S165" s="43">
        <v>0</v>
      </c>
      <c r="T165" s="43">
        <f>O165+(P165*'Total Mantenimiento Anual 2021'!$N$7)+(R165*'Total Mantenimiento Anual 2021'!$N$7)+S165</f>
        <v>0</v>
      </c>
    </row>
    <row r="166" spans="1:20" ht="28.5">
      <c r="A166" s="41" t="s">
        <v>512</v>
      </c>
      <c r="B166" s="74"/>
      <c r="C166" s="75"/>
      <c r="D166" s="41" t="s">
        <v>533</v>
      </c>
      <c r="E166" s="75"/>
      <c r="F166" s="42" t="s">
        <v>402</v>
      </c>
      <c r="G166" s="41" t="s">
        <v>538</v>
      </c>
      <c r="H166" s="74"/>
      <c r="I166" s="74"/>
      <c r="J166" s="75"/>
      <c r="K166" s="41" t="s">
        <v>539</v>
      </c>
      <c r="L166" s="75"/>
      <c r="M166" s="41" t="s">
        <v>516</v>
      </c>
      <c r="N166" s="75"/>
      <c r="O166" s="43">
        <v>0</v>
      </c>
      <c r="P166" s="42">
        <v>0</v>
      </c>
      <c r="Q166" s="42">
        <v>0</v>
      </c>
      <c r="R166" s="42">
        <v>0</v>
      </c>
      <c r="S166" s="43">
        <v>0</v>
      </c>
      <c r="T166" s="43">
        <f>O166+(P166*'Total Mantenimiento Anual 2021'!$N$7)+(R166*'Total Mantenimiento Anual 2021'!$N$7)+S166</f>
        <v>0</v>
      </c>
    </row>
    <row r="167" spans="1:20" ht="28.5">
      <c r="A167" s="41" t="s">
        <v>512</v>
      </c>
      <c r="B167" s="74"/>
      <c r="C167" s="75"/>
      <c r="D167" s="41" t="s">
        <v>533</v>
      </c>
      <c r="E167" s="75"/>
      <c r="F167" s="42" t="s">
        <v>402</v>
      </c>
      <c r="G167" s="41" t="s">
        <v>540</v>
      </c>
      <c r="H167" s="74"/>
      <c r="I167" s="74"/>
      <c r="J167" s="75"/>
      <c r="K167" s="41" t="s">
        <v>541</v>
      </c>
      <c r="L167" s="75"/>
      <c r="M167" s="41" t="s">
        <v>516</v>
      </c>
      <c r="N167" s="75"/>
      <c r="O167" s="43">
        <v>0</v>
      </c>
      <c r="P167" s="42">
        <v>0</v>
      </c>
      <c r="Q167" s="42">
        <v>0</v>
      </c>
      <c r="R167" s="42">
        <v>0</v>
      </c>
      <c r="S167" s="43">
        <v>0</v>
      </c>
      <c r="T167" s="43">
        <f>O167+(P167*'Total Mantenimiento Anual 2021'!$N$7)+(R167*'Total Mantenimiento Anual 2021'!$N$7)+S167</f>
        <v>0</v>
      </c>
    </row>
    <row r="168" spans="1:20" ht="28.5">
      <c r="A168" s="41" t="s">
        <v>512</v>
      </c>
      <c r="B168" s="74"/>
      <c r="C168" s="75"/>
      <c r="D168" s="41" t="s">
        <v>533</v>
      </c>
      <c r="E168" s="75"/>
      <c r="F168" s="42" t="s">
        <v>402</v>
      </c>
      <c r="G168" s="41" t="s">
        <v>542</v>
      </c>
      <c r="H168" s="74"/>
      <c r="I168" s="74"/>
      <c r="J168" s="75"/>
      <c r="K168" s="41" t="s">
        <v>543</v>
      </c>
      <c r="L168" s="75"/>
      <c r="M168" s="41" t="s">
        <v>516</v>
      </c>
      <c r="N168" s="75"/>
      <c r="O168" s="43">
        <v>0</v>
      </c>
      <c r="P168" s="42">
        <v>0</v>
      </c>
      <c r="Q168" s="42">
        <v>0</v>
      </c>
      <c r="R168" s="42">
        <v>0</v>
      </c>
      <c r="S168" s="43">
        <v>0</v>
      </c>
      <c r="T168" s="43">
        <f>O168+(P168*'Total Mantenimiento Anual 2021'!$N$7)+(R168*'Total Mantenimiento Anual 2021'!$N$7)+S168</f>
        <v>0</v>
      </c>
    </row>
    <row r="169" spans="1:20" ht="28.5">
      <c r="A169" s="41" t="s">
        <v>512</v>
      </c>
      <c r="B169" s="74"/>
      <c r="C169" s="75"/>
      <c r="D169" s="41" t="s">
        <v>533</v>
      </c>
      <c r="E169" s="75"/>
      <c r="F169" s="42" t="s">
        <v>402</v>
      </c>
      <c r="G169" s="41" t="s">
        <v>544</v>
      </c>
      <c r="H169" s="74"/>
      <c r="I169" s="74"/>
      <c r="J169" s="75"/>
      <c r="K169" s="41" t="s">
        <v>545</v>
      </c>
      <c r="L169" s="75"/>
      <c r="M169" s="41" t="s">
        <v>516</v>
      </c>
      <c r="N169" s="75"/>
      <c r="O169" s="43">
        <v>0</v>
      </c>
      <c r="P169" s="42">
        <v>0</v>
      </c>
      <c r="Q169" s="42">
        <v>0</v>
      </c>
      <c r="R169" s="42">
        <v>0</v>
      </c>
      <c r="S169" s="43">
        <v>0</v>
      </c>
      <c r="T169" s="43">
        <f>O169+(P169*'Total Mantenimiento Anual 2021'!$N$7)+(R169*'Total Mantenimiento Anual 2021'!$N$7)+S169</f>
        <v>0</v>
      </c>
    </row>
    <row r="170" spans="1:20" ht="28.5">
      <c r="A170" s="41" t="s">
        <v>512</v>
      </c>
      <c r="B170" s="74"/>
      <c r="C170" s="75"/>
      <c r="D170" s="41" t="s">
        <v>533</v>
      </c>
      <c r="E170" s="75"/>
      <c r="F170" s="42" t="s">
        <v>402</v>
      </c>
      <c r="G170" s="41" t="s">
        <v>546</v>
      </c>
      <c r="H170" s="74"/>
      <c r="I170" s="74"/>
      <c r="J170" s="75"/>
      <c r="K170" s="41" t="s">
        <v>547</v>
      </c>
      <c r="L170" s="75"/>
      <c r="M170" s="41" t="s">
        <v>516</v>
      </c>
      <c r="N170" s="75"/>
      <c r="O170" s="43">
        <v>0</v>
      </c>
      <c r="P170" s="42">
        <v>0</v>
      </c>
      <c r="Q170" s="42">
        <v>0</v>
      </c>
      <c r="R170" s="42">
        <v>0</v>
      </c>
      <c r="S170" s="43">
        <v>0</v>
      </c>
      <c r="T170" s="43">
        <f>O170+(P170*'Total Mantenimiento Anual 2021'!$N$7)+(R170*'Total Mantenimiento Anual 2021'!$N$7)+S170</f>
        <v>0</v>
      </c>
    </row>
    <row r="171" spans="1:20" ht="28.5">
      <c r="A171" s="41" t="s">
        <v>512</v>
      </c>
      <c r="B171" s="74"/>
      <c r="C171" s="75"/>
      <c r="D171" s="41" t="s">
        <v>533</v>
      </c>
      <c r="E171" s="75"/>
      <c r="F171" s="42" t="s">
        <v>402</v>
      </c>
      <c r="G171" s="41" t="s">
        <v>548</v>
      </c>
      <c r="H171" s="74"/>
      <c r="I171" s="74"/>
      <c r="J171" s="75"/>
      <c r="K171" s="41" t="s">
        <v>549</v>
      </c>
      <c r="L171" s="75"/>
      <c r="M171" s="41" t="s">
        <v>516</v>
      </c>
      <c r="N171" s="75"/>
      <c r="O171" s="43">
        <v>0</v>
      </c>
      <c r="P171" s="42">
        <v>0</v>
      </c>
      <c r="Q171" s="42">
        <v>0</v>
      </c>
      <c r="R171" s="42">
        <v>0</v>
      </c>
      <c r="S171" s="43">
        <v>0</v>
      </c>
      <c r="T171" s="43">
        <f>O171+(P171*'Total Mantenimiento Anual 2021'!$N$7)+(R171*'Total Mantenimiento Anual 2021'!$N$7)+S171</f>
        <v>0</v>
      </c>
    </row>
    <row r="172" spans="1:20" ht="28.5">
      <c r="A172" s="41" t="s">
        <v>512</v>
      </c>
      <c r="B172" s="74"/>
      <c r="C172" s="75"/>
      <c r="D172" s="41" t="s">
        <v>533</v>
      </c>
      <c r="E172" s="75"/>
      <c r="F172" s="42" t="s">
        <v>402</v>
      </c>
      <c r="G172" s="41" t="s">
        <v>550</v>
      </c>
      <c r="H172" s="74"/>
      <c r="I172" s="74"/>
      <c r="J172" s="75"/>
      <c r="K172" s="41" t="s">
        <v>551</v>
      </c>
      <c r="L172" s="75"/>
      <c r="M172" s="41" t="s">
        <v>516</v>
      </c>
      <c r="N172" s="75"/>
      <c r="O172" s="43">
        <v>0</v>
      </c>
      <c r="P172" s="42">
        <v>0</v>
      </c>
      <c r="Q172" s="42">
        <v>0</v>
      </c>
      <c r="R172" s="42">
        <v>0</v>
      </c>
      <c r="S172" s="43">
        <v>0</v>
      </c>
      <c r="T172" s="43">
        <f>O172+(P172*'Total Mantenimiento Anual 2021'!$N$7)+(R172*'Total Mantenimiento Anual 2021'!$N$7)+S172</f>
        <v>0</v>
      </c>
    </row>
    <row r="173" spans="1:20" ht="28.5">
      <c r="A173" s="41" t="s">
        <v>512</v>
      </c>
      <c r="B173" s="74"/>
      <c r="C173" s="75"/>
      <c r="D173" s="41" t="s">
        <v>513</v>
      </c>
      <c r="E173" s="75"/>
      <c r="F173" s="42" t="s">
        <v>402</v>
      </c>
      <c r="G173" s="41" t="s">
        <v>552</v>
      </c>
      <c r="H173" s="74"/>
      <c r="I173" s="74"/>
      <c r="J173" s="75"/>
      <c r="K173" s="41" t="s">
        <v>553</v>
      </c>
      <c r="L173" s="75"/>
      <c r="M173" s="41" t="s">
        <v>71</v>
      </c>
      <c r="N173" s="75"/>
      <c r="O173" s="43">
        <v>0</v>
      </c>
      <c r="P173" s="42">
        <v>0</v>
      </c>
      <c r="Q173" s="42">
        <v>0</v>
      </c>
      <c r="R173" s="42">
        <v>0</v>
      </c>
      <c r="S173" s="43">
        <v>0</v>
      </c>
      <c r="T173" s="43">
        <f>O173+(P173*'Total Mantenimiento Anual 2021'!$N$7)+(R173*'Total Mantenimiento Anual 2021'!$N$7)+S173</f>
        <v>0</v>
      </c>
    </row>
    <row r="174" spans="1:20" ht="28.5">
      <c r="A174" s="41" t="s">
        <v>512</v>
      </c>
      <c r="B174" s="74"/>
      <c r="C174" s="75"/>
      <c r="D174" s="41" t="s">
        <v>513</v>
      </c>
      <c r="E174" s="75"/>
      <c r="F174" s="42" t="s">
        <v>402</v>
      </c>
      <c r="G174" s="41" t="s">
        <v>554</v>
      </c>
      <c r="H174" s="74"/>
      <c r="I174" s="74"/>
      <c r="J174" s="75"/>
      <c r="K174" s="41" t="s">
        <v>555</v>
      </c>
      <c r="L174" s="75"/>
      <c r="M174" s="41" t="s">
        <v>71</v>
      </c>
      <c r="N174" s="75"/>
      <c r="O174" s="43">
        <v>0</v>
      </c>
      <c r="P174" s="42">
        <v>0</v>
      </c>
      <c r="Q174" s="42">
        <v>0</v>
      </c>
      <c r="R174" s="42">
        <v>0</v>
      </c>
      <c r="S174" s="43">
        <v>0</v>
      </c>
      <c r="T174" s="43">
        <f>O174+(P174*'Total Mantenimiento Anual 2021'!$N$7)+(R174*'Total Mantenimiento Anual 2021'!$N$7)+S174</f>
        <v>0</v>
      </c>
    </row>
    <row r="175" spans="1:20" ht="28.5">
      <c r="A175" s="41" t="s">
        <v>512</v>
      </c>
      <c r="B175" s="74"/>
      <c r="C175" s="75"/>
      <c r="D175" s="41" t="s">
        <v>513</v>
      </c>
      <c r="E175" s="75"/>
      <c r="F175" s="42" t="s">
        <v>402</v>
      </c>
      <c r="G175" s="41" t="s">
        <v>556</v>
      </c>
      <c r="H175" s="74"/>
      <c r="I175" s="74"/>
      <c r="J175" s="75"/>
      <c r="K175" s="41" t="s">
        <v>557</v>
      </c>
      <c r="L175" s="75"/>
      <c r="M175" s="41" t="s">
        <v>71</v>
      </c>
      <c r="N175" s="75"/>
      <c r="O175" s="43">
        <v>0</v>
      </c>
      <c r="P175" s="42">
        <v>0</v>
      </c>
      <c r="Q175" s="42">
        <v>0</v>
      </c>
      <c r="R175" s="42">
        <v>0</v>
      </c>
      <c r="S175" s="43">
        <v>0</v>
      </c>
      <c r="T175" s="43">
        <f>O175+(P175*'Total Mantenimiento Anual 2021'!$N$7)+(R175*'Total Mantenimiento Anual 2021'!$N$7)+S175</f>
        <v>0</v>
      </c>
    </row>
    <row r="176" spans="1:20" ht="28.5">
      <c r="A176" s="41" t="s">
        <v>512</v>
      </c>
      <c r="B176" s="74"/>
      <c r="C176" s="75"/>
      <c r="D176" s="41" t="s">
        <v>513</v>
      </c>
      <c r="E176" s="75"/>
      <c r="F176" s="42" t="s">
        <v>402</v>
      </c>
      <c r="G176" s="41" t="s">
        <v>558</v>
      </c>
      <c r="H176" s="74"/>
      <c r="I176" s="74"/>
      <c r="J176" s="75"/>
      <c r="K176" s="41" t="s">
        <v>559</v>
      </c>
      <c r="L176" s="75"/>
      <c r="M176" s="41" t="s">
        <v>71</v>
      </c>
      <c r="N176" s="75"/>
      <c r="O176" s="43">
        <v>0</v>
      </c>
      <c r="P176" s="42">
        <v>0</v>
      </c>
      <c r="Q176" s="42">
        <v>0</v>
      </c>
      <c r="R176" s="42">
        <v>0</v>
      </c>
      <c r="S176" s="43">
        <v>0</v>
      </c>
      <c r="T176" s="43">
        <f>O176+(P176*'Total Mantenimiento Anual 2021'!$N$7)+(R176*'Total Mantenimiento Anual 2021'!$N$7)+S176</f>
        <v>0</v>
      </c>
    </row>
    <row r="177" spans="1:20" ht="28.5">
      <c r="A177" s="41" t="s">
        <v>512</v>
      </c>
      <c r="B177" s="74"/>
      <c r="C177" s="75"/>
      <c r="D177" s="41" t="s">
        <v>513</v>
      </c>
      <c r="E177" s="75"/>
      <c r="F177" s="42" t="s">
        <v>402</v>
      </c>
      <c r="G177" s="41" t="s">
        <v>560</v>
      </c>
      <c r="H177" s="74"/>
      <c r="I177" s="74"/>
      <c r="J177" s="75"/>
      <c r="K177" s="41" t="s">
        <v>561</v>
      </c>
      <c r="L177" s="75"/>
      <c r="M177" s="41" t="s">
        <v>71</v>
      </c>
      <c r="N177" s="75"/>
      <c r="O177" s="43">
        <v>0</v>
      </c>
      <c r="P177" s="42">
        <v>0</v>
      </c>
      <c r="Q177" s="42">
        <v>0</v>
      </c>
      <c r="R177" s="42">
        <v>0</v>
      </c>
      <c r="S177" s="43">
        <v>0</v>
      </c>
      <c r="T177" s="43">
        <f>O177+(P177*'Total Mantenimiento Anual 2021'!$N$7)+(R177*'Total Mantenimiento Anual 2021'!$N$7)+S177</f>
        <v>0</v>
      </c>
    </row>
    <row r="178" spans="1:20" ht="28.5">
      <c r="A178" s="41" t="s">
        <v>512</v>
      </c>
      <c r="B178" s="74"/>
      <c r="C178" s="75"/>
      <c r="D178" s="41" t="s">
        <v>513</v>
      </c>
      <c r="E178" s="75"/>
      <c r="F178" s="42" t="s">
        <v>402</v>
      </c>
      <c r="G178" s="41" t="s">
        <v>562</v>
      </c>
      <c r="H178" s="74"/>
      <c r="I178" s="74"/>
      <c r="J178" s="75"/>
      <c r="K178" s="41" t="s">
        <v>563</v>
      </c>
      <c r="L178" s="75"/>
      <c r="M178" s="41" t="s">
        <v>71</v>
      </c>
      <c r="N178" s="75"/>
      <c r="O178" s="43">
        <v>0</v>
      </c>
      <c r="P178" s="42">
        <v>0</v>
      </c>
      <c r="Q178" s="42">
        <v>0</v>
      </c>
      <c r="R178" s="42">
        <v>0</v>
      </c>
      <c r="S178" s="43">
        <v>0</v>
      </c>
      <c r="T178" s="43">
        <f>O178+(P178*'Total Mantenimiento Anual 2021'!$N$7)+(R178*'Total Mantenimiento Anual 2021'!$N$7)+S178</f>
        <v>0</v>
      </c>
    </row>
    <row r="179" spans="1:20" ht="28.5">
      <c r="A179" s="41" t="s">
        <v>512</v>
      </c>
      <c r="B179" s="74"/>
      <c r="C179" s="75"/>
      <c r="D179" s="41" t="s">
        <v>513</v>
      </c>
      <c r="E179" s="75"/>
      <c r="F179" s="42" t="s">
        <v>402</v>
      </c>
      <c r="G179" s="41" t="s">
        <v>564</v>
      </c>
      <c r="H179" s="74"/>
      <c r="I179" s="74"/>
      <c r="J179" s="75"/>
      <c r="K179" s="41" t="s">
        <v>565</v>
      </c>
      <c r="L179" s="75"/>
      <c r="M179" s="41" t="s">
        <v>71</v>
      </c>
      <c r="N179" s="75"/>
      <c r="O179" s="43">
        <v>0</v>
      </c>
      <c r="P179" s="42">
        <v>0</v>
      </c>
      <c r="Q179" s="42">
        <v>0</v>
      </c>
      <c r="R179" s="42">
        <v>0</v>
      </c>
      <c r="S179" s="43">
        <v>0</v>
      </c>
      <c r="T179" s="43">
        <f>O179+(P179*'Total Mantenimiento Anual 2021'!$N$7)+(R179*'Total Mantenimiento Anual 2021'!$N$7)+S179</f>
        <v>0</v>
      </c>
    </row>
    <row r="180" spans="1:20" ht="14.25">
      <c r="A180" s="41" t="s">
        <v>566</v>
      </c>
      <c r="B180" s="74"/>
      <c r="C180" s="75"/>
      <c r="D180" s="41" t="s">
        <v>567</v>
      </c>
      <c r="E180" s="75"/>
      <c r="F180" s="42" t="s">
        <v>568</v>
      </c>
      <c r="G180" s="41" t="s">
        <v>569</v>
      </c>
      <c r="H180" s="74"/>
      <c r="I180" s="74"/>
      <c r="J180" s="75"/>
      <c r="K180" s="41" t="s">
        <v>570</v>
      </c>
      <c r="L180" s="75"/>
      <c r="M180" s="41" t="s">
        <v>23</v>
      </c>
      <c r="N180" s="75"/>
      <c r="O180" s="43">
        <v>0</v>
      </c>
      <c r="P180" s="42">
        <v>0</v>
      </c>
      <c r="Q180" s="42">
        <v>0</v>
      </c>
      <c r="R180" s="42">
        <v>0</v>
      </c>
      <c r="S180" s="43">
        <v>0</v>
      </c>
      <c r="T180" s="43">
        <f>O180+(P180*'Total Mantenimiento Anual 2021'!$N$7)+(R180*'Total Mantenimiento Anual 2021'!$N$7)+S180</f>
        <v>0</v>
      </c>
    </row>
    <row r="181" spans="1:20" ht="28.5">
      <c r="A181" s="41" t="s">
        <v>571</v>
      </c>
      <c r="B181" s="74"/>
      <c r="C181" s="75"/>
      <c r="D181" s="41" t="s">
        <v>572</v>
      </c>
      <c r="E181" s="75"/>
      <c r="F181" s="42" t="s">
        <v>402</v>
      </c>
      <c r="G181" s="41" t="s">
        <v>573</v>
      </c>
      <c r="H181" s="74"/>
      <c r="I181" s="74"/>
      <c r="J181" s="75"/>
      <c r="K181" s="41" t="s">
        <v>574</v>
      </c>
      <c r="L181" s="75"/>
      <c r="M181" s="41" t="s">
        <v>71</v>
      </c>
      <c r="N181" s="75"/>
      <c r="O181" s="43">
        <v>0</v>
      </c>
      <c r="P181" s="42">
        <v>0</v>
      </c>
      <c r="Q181" s="42">
        <v>0</v>
      </c>
      <c r="R181" s="42">
        <v>0</v>
      </c>
      <c r="S181" s="43">
        <v>0</v>
      </c>
      <c r="T181" s="43">
        <f>O181+(P181*'Total Mantenimiento Anual 2021'!$N$7)+(R181*'Total Mantenimiento Anual 2021'!$N$7)+S181</f>
        <v>0</v>
      </c>
    </row>
    <row r="182" spans="1:20" ht="28.5">
      <c r="A182" s="41" t="s">
        <v>571</v>
      </c>
      <c r="B182" s="74"/>
      <c r="C182" s="75"/>
      <c r="D182" s="41" t="s">
        <v>572</v>
      </c>
      <c r="E182" s="75"/>
      <c r="F182" s="42" t="s">
        <v>402</v>
      </c>
      <c r="G182" s="41" t="s">
        <v>575</v>
      </c>
      <c r="H182" s="74"/>
      <c r="I182" s="74"/>
      <c r="J182" s="75"/>
      <c r="K182" s="41" t="s">
        <v>576</v>
      </c>
      <c r="L182" s="75"/>
      <c r="M182" s="41" t="s">
        <v>71</v>
      </c>
      <c r="N182" s="75"/>
      <c r="O182" s="43">
        <v>0</v>
      </c>
      <c r="P182" s="42">
        <v>0</v>
      </c>
      <c r="Q182" s="42">
        <v>0</v>
      </c>
      <c r="R182" s="42">
        <v>0</v>
      </c>
      <c r="S182" s="43">
        <v>0</v>
      </c>
      <c r="T182" s="43">
        <f>O182+(P182*'Total Mantenimiento Anual 2021'!$N$7)+(R182*'Total Mantenimiento Anual 2021'!$N$7)+S182</f>
        <v>0</v>
      </c>
    </row>
    <row r="183" spans="1:20" ht="28.5">
      <c r="A183" s="41" t="s">
        <v>571</v>
      </c>
      <c r="B183" s="74"/>
      <c r="C183" s="75"/>
      <c r="D183" s="41" t="s">
        <v>572</v>
      </c>
      <c r="E183" s="75"/>
      <c r="F183" s="42" t="s">
        <v>402</v>
      </c>
      <c r="G183" s="41" t="s">
        <v>577</v>
      </c>
      <c r="H183" s="74"/>
      <c r="I183" s="74"/>
      <c r="J183" s="75"/>
      <c r="K183" s="41" t="s">
        <v>578</v>
      </c>
      <c r="L183" s="75"/>
      <c r="M183" s="41" t="s">
        <v>71</v>
      </c>
      <c r="N183" s="75"/>
      <c r="O183" s="43">
        <v>0</v>
      </c>
      <c r="P183" s="42">
        <v>0</v>
      </c>
      <c r="Q183" s="42">
        <v>0</v>
      </c>
      <c r="R183" s="42">
        <v>0</v>
      </c>
      <c r="S183" s="43">
        <v>0</v>
      </c>
      <c r="T183" s="43">
        <f>O183+(P183*'Total Mantenimiento Anual 2021'!$N$7)+(R183*'Total Mantenimiento Anual 2021'!$N$7)+S183</f>
        <v>0</v>
      </c>
    </row>
    <row r="184" spans="1:20" ht="28.5">
      <c r="A184" s="41" t="s">
        <v>571</v>
      </c>
      <c r="B184" s="74"/>
      <c r="C184" s="75"/>
      <c r="D184" s="41" t="s">
        <v>572</v>
      </c>
      <c r="E184" s="75"/>
      <c r="F184" s="42" t="s">
        <v>402</v>
      </c>
      <c r="G184" s="41" t="s">
        <v>579</v>
      </c>
      <c r="H184" s="74"/>
      <c r="I184" s="74"/>
      <c r="J184" s="75"/>
      <c r="K184" s="41" t="s">
        <v>580</v>
      </c>
      <c r="L184" s="75"/>
      <c r="M184" s="41" t="s">
        <v>71</v>
      </c>
      <c r="N184" s="75"/>
      <c r="O184" s="43">
        <v>0</v>
      </c>
      <c r="P184" s="42">
        <v>0</v>
      </c>
      <c r="Q184" s="42">
        <v>0</v>
      </c>
      <c r="R184" s="42">
        <v>0</v>
      </c>
      <c r="S184" s="43">
        <v>0</v>
      </c>
      <c r="T184" s="43">
        <f>O184+(P184*'Total Mantenimiento Anual 2021'!$N$7)+(R184*'Total Mantenimiento Anual 2021'!$N$7)+S184</f>
        <v>0</v>
      </c>
    </row>
    <row r="185" spans="1:20" ht="28.5">
      <c r="A185" s="41" t="s">
        <v>571</v>
      </c>
      <c r="B185" s="74"/>
      <c r="C185" s="75"/>
      <c r="D185" s="41" t="s">
        <v>572</v>
      </c>
      <c r="E185" s="75"/>
      <c r="F185" s="42" t="s">
        <v>402</v>
      </c>
      <c r="G185" s="41" t="s">
        <v>581</v>
      </c>
      <c r="H185" s="74"/>
      <c r="I185" s="74"/>
      <c r="J185" s="75"/>
      <c r="K185" s="41" t="s">
        <v>582</v>
      </c>
      <c r="L185" s="75"/>
      <c r="M185" s="41" t="s">
        <v>71</v>
      </c>
      <c r="N185" s="75"/>
      <c r="O185" s="43">
        <v>0</v>
      </c>
      <c r="P185" s="42">
        <v>0</v>
      </c>
      <c r="Q185" s="42">
        <v>0</v>
      </c>
      <c r="R185" s="42">
        <v>0</v>
      </c>
      <c r="S185" s="43">
        <v>0</v>
      </c>
      <c r="T185" s="43">
        <f>O185+(P185*'Total Mantenimiento Anual 2021'!$N$7)+(R185*'Total Mantenimiento Anual 2021'!$N$7)+S185</f>
        <v>0</v>
      </c>
    </row>
    <row r="186" spans="1:20" ht="28.5">
      <c r="A186" s="41" t="s">
        <v>571</v>
      </c>
      <c r="B186" s="74"/>
      <c r="C186" s="75"/>
      <c r="D186" s="41" t="s">
        <v>572</v>
      </c>
      <c r="E186" s="75"/>
      <c r="F186" s="42" t="s">
        <v>402</v>
      </c>
      <c r="G186" s="41" t="s">
        <v>583</v>
      </c>
      <c r="H186" s="74"/>
      <c r="I186" s="74"/>
      <c r="J186" s="75"/>
      <c r="K186" s="41" t="s">
        <v>584</v>
      </c>
      <c r="L186" s="75"/>
      <c r="M186" s="41" t="s">
        <v>585</v>
      </c>
      <c r="N186" s="75"/>
      <c r="O186" s="43">
        <v>0</v>
      </c>
      <c r="P186" s="42">
        <v>2</v>
      </c>
      <c r="Q186" s="42">
        <v>0</v>
      </c>
      <c r="R186" s="42">
        <v>0</v>
      </c>
      <c r="S186" s="43">
        <v>0</v>
      </c>
      <c r="T186" s="43">
        <f>O186+(P186*'Total Mantenimiento Anual 2021'!$N$7)+(R186*'Total Mantenimiento Anual 2021'!$N$7)+S186</f>
        <v>18518.518518518518</v>
      </c>
    </row>
    <row r="187" spans="1:20" ht="28.5">
      <c r="A187" s="41" t="s">
        <v>571</v>
      </c>
      <c r="B187" s="74"/>
      <c r="C187" s="75"/>
      <c r="D187" s="41" t="s">
        <v>572</v>
      </c>
      <c r="E187" s="75"/>
      <c r="F187" s="42" t="s">
        <v>402</v>
      </c>
      <c r="G187" s="41" t="s">
        <v>586</v>
      </c>
      <c r="H187" s="74"/>
      <c r="I187" s="74"/>
      <c r="J187" s="75"/>
      <c r="K187" s="41" t="s">
        <v>587</v>
      </c>
      <c r="L187" s="75"/>
      <c r="M187" s="41" t="s">
        <v>585</v>
      </c>
      <c r="N187" s="75"/>
      <c r="O187" s="43">
        <v>0</v>
      </c>
      <c r="P187" s="42">
        <v>2</v>
      </c>
      <c r="Q187" s="42">
        <v>0</v>
      </c>
      <c r="R187" s="42">
        <v>0</v>
      </c>
      <c r="S187" s="43">
        <v>0</v>
      </c>
      <c r="T187" s="43">
        <f>O187+(P187*'Total Mantenimiento Anual 2021'!$N$7)+(R187*'Total Mantenimiento Anual 2021'!$N$7)+S187</f>
        <v>18518.518518518518</v>
      </c>
    </row>
    <row r="188" spans="1:20" ht="28.5">
      <c r="A188" s="41" t="s">
        <v>571</v>
      </c>
      <c r="B188" s="74"/>
      <c r="C188" s="75"/>
      <c r="D188" s="41" t="s">
        <v>572</v>
      </c>
      <c r="E188" s="75"/>
      <c r="F188" s="42" t="s">
        <v>402</v>
      </c>
      <c r="G188" s="41" t="s">
        <v>588</v>
      </c>
      <c r="H188" s="74"/>
      <c r="I188" s="74"/>
      <c r="J188" s="75"/>
      <c r="K188" s="41" t="s">
        <v>589</v>
      </c>
      <c r="L188" s="75"/>
      <c r="M188" s="41" t="s">
        <v>585</v>
      </c>
      <c r="N188" s="75"/>
      <c r="O188" s="43">
        <v>0</v>
      </c>
      <c r="P188" s="42">
        <v>2</v>
      </c>
      <c r="Q188" s="42">
        <v>0</v>
      </c>
      <c r="R188" s="42">
        <v>0</v>
      </c>
      <c r="S188" s="43">
        <v>0</v>
      </c>
      <c r="T188" s="43">
        <f>O188+(P188*'Total Mantenimiento Anual 2021'!$N$7)+(R188*'Total Mantenimiento Anual 2021'!$N$7)+S188</f>
        <v>18518.518518518518</v>
      </c>
    </row>
    <row r="189" spans="1:20" ht="28.5">
      <c r="A189" s="41" t="s">
        <v>571</v>
      </c>
      <c r="B189" s="74"/>
      <c r="C189" s="75"/>
      <c r="D189" s="41" t="s">
        <v>572</v>
      </c>
      <c r="E189" s="75"/>
      <c r="F189" s="42" t="s">
        <v>402</v>
      </c>
      <c r="G189" s="41" t="s">
        <v>590</v>
      </c>
      <c r="H189" s="74"/>
      <c r="I189" s="74"/>
      <c r="J189" s="75"/>
      <c r="K189" s="41" t="s">
        <v>591</v>
      </c>
      <c r="L189" s="75"/>
      <c r="M189" s="41" t="s">
        <v>585</v>
      </c>
      <c r="N189" s="75"/>
      <c r="O189" s="43">
        <v>0</v>
      </c>
      <c r="P189" s="42">
        <v>2</v>
      </c>
      <c r="Q189" s="42">
        <v>0</v>
      </c>
      <c r="R189" s="42">
        <v>0</v>
      </c>
      <c r="S189" s="43">
        <v>0</v>
      </c>
      <c r="T189" s="43">
        <f>O189+(P189*'Total Mantenimiento Anual 2021'!$N$7)+(R189*'Total Mantenimiento Anual 2021'!$N$7)+S189</f>
        <v>18518.518518518518</v>
      </c>
    </row>
    <row r="190" spans="1:20" ht="28.5">
      <c r="A190" s="41" t="s">
        <v>571</v>
      </c>
      <c r="B190" s="74"/>
      <c r="C190" s="75"/>
      <c r="D190" s="41" t="s">
        <v>572</v>
      </c>
      <c r="E190" s="75"/>
      <c r="F190" s="42" t="s">
        <v>402</v>
      </c>
      <c r="G190" s="41" t="s">
        <v>592</v>
      </c>
      <c r="H190" s="74"/>
      <c r="I190" s="74"/>
      <c r="J190" s="75"/>
      <c r="K190" s="41" t="s">
        <v>593</v>
      </c>
      <c r="L190" s="75"/>
      <c r="M190" s="41" t="s">
        <v>585</v>
      </c>
      <c r="N190" s="75"/>
      <c r="O190" s="43">
        <v>0</v>
      </c>
      <c r="P190" s="42">
        <v>2</v>
      </c>
      <c r="Q190" s="42">
        <v>0</v>
      </c>
      <c r="R190" s="42">
        <v>0</v>
      </c>
      <c r="S190" s="43">
        <v>0</v>
      </c>
      <c r="T190" s="43">
        <f>O190+(P190*'Total Mantenimiento Anual 2021'!$N$7)+(R190*'Total Mantenimiento Anual 2021'!$N$7)+S190</f>
        <v>18518.518518518518</v>
      </c>
    </row>
    <row r="191" spans="1:20" ht="28.5">
      <c r="A191" s="41" t="s">
        <v>571</v>
      </c>
      <c r="B191" s="74"/>
      <c r="C191" s="75"/>
      <c r="D191" s="41" t="s">
        <v>572</v>
      </c>
      <c r="E191" s="75"/>
      <c r="F191" s="42" t="s">
        <v>402</v>
      </c>
      <c r="G191" s="41" t="s">
        <v>594</v>
      </c>
      <c r="H191" s="74"/>
      <c r="I191" s="74"/>
      <c r="J191" s="75"/>
      <c r="K191" s="41" t="s">
        <v>595</v>
      </c>
      <c r="L191" s="75"/>
      <c r="M191" s="41" t="s">
        <v>585</v>
      </c>
      <c r="N191" s="75"/>
      <c r="O191" s="43">
        <v>0</v>
      </c>
      <c r="P191" s="42">
        <v>2</v>
      </c>
      <c r="Q191" s="42">
        <v>0</v>
      </c>
      <c r="R191" s="42">
        <v>0</v>
      </c>
      <c r="S191" s="43">
        <v>0</v>
      </c>
      <c r="T191" s="43">
        <f>O191+(P191*'Total Mantenimiento Anual 2021'!$N$7)+(R191*'Total Mantenimiento Anual 2021'!$N$7)+S191</f>
        <v>18518.518518518518</v>
      </c>
    </row>
    <row r="192" spans="1:20" ht="28.5">
      <c r="A192" s="41" t="s">
        <v>571</v>
      </c>
      <c r="B192" s="74"/>
      <c r="C192" s="75"/>
      <c r="D192" s="41" t="s">
        <v>572</v>
      </c>
      <c r="E192" s="75"/>
      <c r="F192" s="42" t="s">
        <v>402</v>
      </c>
      <c r="G192" s="41" t="s">
        <v>596</v>
      </c>
      <c r="H192" s="74"/>
      <c r="I192" s="74"/>
      <c r="J192" s="75"/>
      <c r="K192" s="41" t="s">
        <v>597</v>
      </c>
      <c r="L192" s="75"/>
      <c r="M192" s="41" t="s">
        <v>585</v>
      </c>
      <c r="N192" s="75"/>
      <c r="O192" s="43">
        <v>0</v>
      </c>
      <c r="P192" s="42">
        <v>2</v>
      </c>
      <c r="Q192" s="42">
        <v>0</v>
      </c>
      <c r="R192" s="42">
        <v>0</v>
      </c>
      <c r="S192" s="43">
        <v>0</v>
      </c>
      <c r="T192" s="43">
        <f>O192+(P192*'Total Mantenimiento Anual 2021'!$N$7)+(R192*'Total Mantenimiento Anual 2021'!$N$7)+S192</f>
        <v>18518.518518518518</v>
      </c>
    </row>
    <row r="193" spans="1:20" ht="28.5">
      <c r="A193" s="41" t="s">
        <v>571</v>
      </c>
      <c r="B193" s="74"/>
      <c r="C193" s="75"/>
      <c r="D193" s="41" t="s">
        <v>572</v>
      </c>
      <c r="E193" s="75"/>
      <c r="F193" s="42" t="s">
        <v>402</v>
      </c>
      <c r="G193" s="41" t="s">
        <v>598</v>
      </c>
      <c r="H193" s="74"/>
      <c r="I193" s="74"/>
      <c r="J193" s="75"/>
      <c r="K193" s="41" t="s">
        <v>599</v>
      </c>
      <c r="L193" s="75"/>
      <c r="M193" s="41" t="s">
        <v>585</v>
      </c>
      <c r="N193" s="75"/>
      <c r="O193" s="43">
        <v>0</v>
      </c>
      <c r="P193" s="42">
        <v>0</v>
      </c>
      <c r="Q193" s="42">
        <v>0</v>
      </c>
      <c r="R193" s="42">
        <v>0</v>
      </c>
      <c r="S193" s="43">
        <v>0</v>
      </c>
      <c r="T193" s="43">
        <f>O193+(P193*'Total Mantenimiento Anual 2021'!$N$7)+(R193*'Total Mantenimiento Anual 2021'!$N$7)+S193</f>
        <v>0</v>
      </c>
    </row>
    <row r="194" spans="1:20" ht="28.5">
      <c r="A194" s="41" t="s">
        <v>571</v>
      </c>
      <c r="B194" s="74"/>
      <c r="C194" s="75"/>
      <c r="D194" s="41" t="s">
        <v>572</v>
      </c>
      <c r="E194" s="75"/>
      <c r="F194" s="42" t="s">
        <v>402</v>
      </c>
      <c r="G194" s="41" t="s">
        <v>600</v>
      </c>
      <c r="H194" s="74"/>
      <c r="I194" s="74"/>
      <c r="J194" s="75"/>
      <c r="K194" s="41" t="s">
        <v>601</v>
      </c>
      <c r="L194" s="75"/>
      <c r="M194" s="41" t="s">
        <v>585</v>
      </c>
      <c r="N194" s="75"/>
      <c r="O194" s="43">
        <v>0</v>
      </c>
      <c r="P194" s="42">
        <v>2</v>
      </c>
      <c r="Q194" s="42">
        <v>1</v>
      </c>
      <c r="R194" s="42">
        <v>2</v>
      </c>
      <c r="S194" s="43">
        <v>0</v>
      </c>
      <c r="T194" s="43">
        <f>O194+(P194*'Total Mantenimiento Anual 2021'!$N$7)+(R194*'Total Mantenimiento Anual 2021'!$N$7)+S194</f>
        <v>37037.037037037036</v>
      </c>
    </row>
    <row r="195" spans="1:20" ht="28.5">
      <c r="A195" s="41" t="s">
        <v>571</v>
      </c>
      <c r="B195" s="74"/>
      <c r="C195" s="75"/>
      <c r="D195" s="41" t="s">
        <v>572</v>
      </c>
      <c r="E195" s="75"/>
      <c r="F195" s="42" t="s">
        <v>402</v>
      </c>
      <c r="G195" s="41" t="s">
        <v>602</v>
      </c>
      <c r="H195" s="74"/>
      <c r="I195" s="74"/>
      <c r="J195" s="75"/>
      <c r="K195" s="41" t="s">
        <v>603</v>
      </c>
      <c r="L195" s="75"/>
      <c r="M195" s="41" t="s">
        <v>585</v>
      </c>
      <c r="N195" s="75"/>
      <c r="O195" s="43">
        <v>0</v>
      </c>
      <c r="P195" s="42">
        <v>0</v>
      </c>
      <c r="Q195" s="42">
        <v>0</v>
      </c>
      <c r="R195" s="42">
        <v>0</v>
      </c>
      <c r="S195" s="43">
        <v>0</v>
      </c>
      <c r="T195" s="43">
        <f>O195+(P195*'Total Mantenimiento Anual 2021'!$N$7)+(R195*'Total Mantenimiento Anual 2021'!$N$7)+S195</f>
        <v>0</v>
      </c>
    </row>
    <row r="196" spans="1:20" ht="28.5">
      <c r="A196" s="41" t="s">
        <v>571</v>
      </c>
      <c r="B196" s="74"/>
      <c r="C196" s="75"/>
      <c r="D196" s="41" t="s">
        <v>572</v>
      </c>
      <c r="E196" s="75"/>
      <c r="F196" s="42" t="s">
        <v>402</v>
      </c>
      <c r="G196" s="41" t="s">
        <v>604</v>
      </c>
      <c r="H196" s="74"/>
      <c r="I196" s="74"/>
      <c r="J196" s="75"/>
      <c r="K196" s="41" t="s">
        <v>605</v>
      </c>
      <c r="L196" s="75"/>
      <c r="M196" s="41" t="s">
        <v>585</v>
      </c>
      <c r="N196" s="75"/>
      <c r="O196" s="43">
        <v>0</v>
      </c>
      <c r="P196" s="42">
        <v>2</v>
      </c>
      <c r="Q196" s="42">
        <v>0</v>
      </c>
      <c r="R196" s="42">
        <v>0</v>
      </c>
      <c r="S196" s="43">
        <v>0</v>
      </c>
      <c r="T196" s="43">
        <f>O196+(P196*'Total Mantenimiento Anual 2021'!$N$7)+(R196*'Total Mantenimiento Anual 2021'!$N$7)+S196</f>
        <v>18518.518518518518</v>
      </c>
    </row>
    <row r="197" spans="1:20" ht="28.5">
      <c r="A197" s="41" t="s">
        <v>571</v>
      </c>
      <c r="B197" s="74"/>
      <c r="C197" s="75"/>
      <c r="D197" s="41" t="s">
        <v>572</v>
      </c>
      <c r="E197" s="75"/>
      <c r="F197" s="42" t="s">
        <v>402</v>
      </c>
      <c r="G197" s="41" t="s">
        <v>606</v>
      </c>
      <c r="H197" s="74"/>
      <c r="I197" s="74"/>
      <c r="J197" s="75"/>
      <c r="K197" s="41" t="s">
        <v>607</v>
      </c>
      <c r="L197" s="75"/>
      <c r="M197" s="41" t="s">
        <v>585</v>
      </c>
      <c r="N197" s="75"/>
      <c r="O197" s="43">
        <v>0</v>
      </c>
      <c r="P197" s="42">
        <v>2</v>
      </c>
      <c r="Q197" s="42">
        <v>0</v>
      </c>
      <c r="R197" s="42">
        <v>0</v>
      </c>
      <c r="S197" s="43">
        <v>0</v>
      </c>
      <c r="T197" s="43">
        <f>O197+(P197*'Total Mantenimiento Anual 2021'!$N$7)+(R197*'Total Mantenimiento Anual 2021'!$N$7)+S197</f>
        <v>18518.518518518518</v>
      </c>
    </row>
    <row r="198" spans="1:20" ht="28.5">
      <c r="A198" s="41" t="s">
        <v>571</v>
      </c>
      <c r="B198" s="74"/>
      <c r="C198" s="75"/>
      <c r="D198" s="41" t="s">
        <v>572</v>
      </c>
      <c r="E198" s="75"/>
      <c r="F198" s="42" t="s">
        <v>402</v>
      </c>
      <c r="G198" s="41" t="s">
        <v>608</v>
      </c>
      <c r="H198" s="74"/>
      <c r="I198" s="74"/>
      <c r="J198" s="75"/>
      <c r="K198" s="41" t="s">
        <v>609</v>
      </c>
      <c r="L198" s="75"/>
      <c r="M198" s="41" t="s">
        <v>585</v>
      </c>
      <c r="N198" s="75"/>
      <c r="O198" s="43">
        <v>0</v>
      </c>
      <c r="P198" s="42">
        <v>2</v>
      </c>
      <c r="Q198" s="42">
        <v>0</v>
      </c>
      <c r="R198" s="42">
        <v>0</v>
      </c>
      <c r="S198" s="43">
        <v>0</v>
      </c>
      <c r="T198" s="43">
        <f>O198+(P198*'Total Mantenimiento Anual 2021'!$N$7)+(R198*'Total Mantenimiento Anual 2021'!$N$7)+S198</f>
        <v>18518.518518518518</v>
      </c>
    </row>
    <row r="199" spans="1:20" ht="28.5">
      <c r="A199" s="41" t="s">
        <v>571</v>
      </c>
      <c r="B199" s="74"/>
      <c r="C199" s="75"/>
      <c r="D199" s="41" t="s">
        <v>572</v>
      </c>
      <c r="E199" s="75"/>
      <c r="F199" s="42" t="s">
        <v>402</v>
      </c>
      <c r="G199" s="41" t="s">
        <v>610</v>
      </c>
      <c r="H199" s="74"/>
      <c r="I199" s="74"/>
      <c r="J199" s="75"/>
      <c r="K199" s="41" t="s">
        <v>611</v>
      </c>
      <c r="L199" s="75"/>
      <c r="M199" s="41" t="s">
        <v>585</v>
      </c>
      <c r="N199" s="75"/>
      <c r="O199" s="43">
        <v>0</v>
      </c>
      <c r="P199" s="42">
        <v>2</v>
      </c>
      <c r="Q199" s="42">
        <v>0</v>
      </c>
      <c r="R199" s="42">
        <v>0</v>
      </c>
      <c r="S199" s="43">
        <v>0</v>
      </c>
      <c r="T199" s="43">
        <f>O199+(P199*'Total Mantenimiento Anual 2021'!$N$7)+(R199*'Total Mantenimiento Anual 2021'!$N$7)+S199</f>
        <v>18518.518518518518</v>
      </c>
    </row>
    <row r="200" spans="1:20" ht="28.5">
      <c r="A200" s="41" t="s">
        <v>571</v>
      </c>
      <c r="B200" s="74"/>
      <c r="C200" s="75"/>
      <c r="D200" s="41" t="s">
        <v>572</v>
      </c>
      <c r="E200" s="75"/>
      <c r="F200" s="42" t="s">
        <v>402</v>
      </c>
      <c r="G200" s="41" t="s">
        <v>612</v>
      </c>
      <c r="H200" s="74"/>
      <c r="I200" s="74"/>
      <c r="J200" s="75"/>
      <c r="K200" s="41" t="s">
        <v>613</v>
      </c>
      <c r="L200" s="75"/>
      <c r="M200" s="41" t="s">
        <v>585</v>
      </c>
      <c r="N200" s="75"/>
      <c r="O200" s="43">
        <v>0</v>
      </c>
      <c r="P200" s="42">
        <v>2</v>
      </c>
      <c r="Q200" s="42">
        <v>0</v>
      </c>
      <c r="R200" s="42">
        <v>0</v>
      </c>
      <c r="S200" s="43">
        <v>0</v>
      </c>
      <c r="T200" s="43">
        <f>O200+(P200*'Total Mantenimiento Anual 2021'!$N$7)+(R200*'Total Mantenimiento Anual 2021'!$N$7)+S200</f>
        <v>18518.518518518518</v>
      </c>
    </row>
    <row r="201" spans="1:20" ht="28.5">
      <c r="A201" s="41" t="s">
        <v>571</v>
      </c>
      <c r="B201" s="74"/>
      <c r="C201" s="75"/>
      <c r="D201" s="41" t="s">
        <v>572</v>
      </c>
      <c r="E201" s="75"/>
      <c r="F201" s="42" t="s">
        <v>402</v>
      </c>
      <c r="G201" s="41" t="s">
        <v>614</v>
      </c>
      <c r="H201" s="74"/>
      <c r="I201" s="74"/>
      <c r="J201" s="75"/>
      <c r="K201" s="41" t="s">
        <v>615</v>
      </c>
      <c r="L201" s="75"/>
      <c r="M201" s="41" t="s">
        <v>585</v>
      </c>
      <c r="N201" s="75"/>
      <c r="O201" s="43">
        <v>0</v>
      </c>
      <c r="P201" s="42">
        <v>2</v>
      </c>
      <c r="Q201" s="42">
        <v>0</v>
      </c>
      <c r="R201" s="42">
        <v>0</v>
      </c>
      <c r="S201" s="43">
        <v>0</v>
      </c>
      <c r="T201" s="43">
        <f>O201+(P201*'Total Mantenimiento Anual 2021'!$N$7)+(R201*'Total Mantenimiento Anual 2021'!$N$7)+S201</f>
        <v>18518.518518518518</v>
      </c>
    </row>
    <row r="202" spans="1:20" ht="28.5">
      <c r="A202" s="41" t="s">
        <v>571</v>
      </c>
      <c r="B202" s="74"/>
      <c r="C202" s="75"/>
      <c r="D202" s="41" t="s">
        <v>572</v>
      </c>
      <c r="E202" s="75"/>
      <c r="F202" s="42" t="s">
        <v>402</v>
      </c>
      <c r="G202" s="41" t="s">
        <v>616</v>
      </c>
      <c r="H202" s="74"/>
      <c r="I202" s="74"/>
      <c r="J202" s="75"/>
      <c r="K202" s="41" t="s">
        <v>617</v>
      </c>
      <c r="L202" s="75"/>
      <c r="M202" s="41" t="s">
        <v>585</v>
      </c>
      <c r="N202" s="75"/>
      <c r="O202" s="43">
        <v>0</v>
      </c>
      <c r="P202" s="42">
        <v>2</v>
      </c>
      <c r="Q202" s="42">
        <v>1</v>
      </c>
      <c r="R202" s="42">
        <v>1</v>
      </c>
      <c r="S202" s="43">
        <v>0</v>
      </c>
      <c r="T202" s="43">
        <f>O202+(P202*'Total Mantenimiento Anual 2021'!$N$7)+(R202*'Total Mantenimiento Anual 2021'!$N$7)+S202</f>
        <v>27777.777777777777</v>
      </c>
    </row>
    <row r="203" spans="1:20" ht="28.5">
      <c r="A203" s="41" t="s">
        <v>571</v>
      </c>
      <c r="B203" s="74"/>
      <c r="C203" s="75"/>
      <c r="D203" s="41" t="s">
        <v>572</v>
      </c>
      <c r="E203" s="75"/>
      <c r="F203" s="42" t="s">
        <v>402</v>
      </c>
      <c r="G203" s="41" t="s">
        <v>618</v>
      </c>
      <c r="H203" s="74"/>
      <c r="I203" s="74"/>
      <c r="J203" s="75"/>
      <c r="K203" s="41" t="s">
        <v>619</v>
      </c>
      <c r="L203" s="75"/>
      <c r="M203" s="41" t="s">
        <v>585</v>
      </c>
      <c r="N203" s="75"/>
      <c r="O203" s="43">
        <v>0</v>
      </c>
      <c r="P203" s="42">
        <v>2</v>
      </c>
      <c r="Q203" s="42">
        <v>0</v>
      </c>
      <c r="R203" s="42">
        <v>0</v>
      </c>
      <c r="S203" s="43">
        <v>0</v>
      </c>
      <c r="T203" s="43">
        <f>O203+(P203*'Total Mantenimiento Anual 2021'!$N$7)+(R203*'Total Mantenimiento Anual 2021'!$N$7)+S203</f>
        <v>18518.518518518518</v>
      </c>
    </row>
    <row r="204" spans="1:20" ht="28.5">
      <c r="A204" s="41" t="s">
        <v>571</v>
      </c>
      <c r="B204" s="74"/>
      <c r="C204" s="75"/>
      <c r="D204" s="41" t="s">
        <v>572</v>
      </c>
      <c r="E204" s="75"/>
      <c r="F204" s="42" t="s">
        <v>402</v>
      </c>
      <c r="G204" s="41" t="s">
        <v>620</v>
      </c>
      <c r="H204" s="74"/>
      <c r="I204" s="74"/>
      <c r="J204" s="75"/>
      <c r="K204" s="41" t="s">
        <v>621</v>
      </c>
      <c r="L204" s="75"/>
      <c r="M204" s="41" t="s">
        <v>585</v>
      </c>
      <c r="N204" s="75"/>
      <c r="O204" s="43">
        <v>0</v>
      </c>
      <c r="P204" s="42">
        <v>2</v>
      </c>
      <c r="Q204" s="42">
        <v>0</v>
      </c>
      <c r="R204" s="42">
        <v>0</v>
      </c>
      <c r="S204" s="43">
        <v>0</v>
      </c>
      <c r="T204" s="43">
        <f>O204+(P204*'Total Mantenimiento Anual 2021'!$N$7)+(R204*'Total Mantenimiento Anual 2021'!$N$7)+S204</f>
        <v>18518.518518518518</v>
      </c>
    </row>
    <row r="205" spans="1:20" ht="28.5">
      <c r="A205" s="41" t="s">
        <v>571</v>
      </c>
      <c r="B205" s="74"/>
      <c r="C205" s="75"/>
      <c r="D205" s="41" t="s">
        <v>572</v>
      </c>
      <c r="E205" s="75"/>
      <c r="F205" s="42" t="s">
        <v>402</v>
      </c>
      <c r="G205" s="41" t="s">
        <v>622</v>
      </c>
      <c r="H205" s="74"/>
      <c r="I205" s="74"/>
      <c r="J205" s="75"/>
      <c r="K205" s="41" t="s">
        <v>623</v>
      </c>
      <c r="L205" s="75"/>
      <c r="M205" s="41" t="s">
        <v>585</v>
      </c>
      <c r="N205" s="75"/>
      <c r="O205" s="43">
        <v>0</v>
      </c>
      <c r="P205" s="42">
        <v>2</v>
      </c>
      <c r="Q205" s="42">
        <v>0</v>
      </c>
      <c r="R205" s="42">
        <v>0</v>
      </c>
      <c r="S205" s="43">
        <v>0</v>
      </c>
      <c r="T205" s="43">
        <f>O205+(P205*'Total Mantenimiento Anual 2021'!$N$7)+(R205*'Total Mantenimiento Anual 2021'!$N$7)+S205</f>
        <v>18518.518518518518</v>
      </c>
    </row>
    <row r="206" spans="1:20" ht="28.5">
      <c r="A206" s="41" t="s">
        <v>571</v>
      </c>
      <c r="B206" s="74"/>
      <c r="C206" s="75"/>
      <c r="D206" s="41" t="s">
        <v>572</v>
      </c>
      <c r="E206" s="75"/>
      <c r="F206" s="42" t="s">
        <v>402</v>
      </c>
      <c r="G206" s="41" t="s">
        <v>624</v>
      </c>
      <c r="H206" s="74"/>
      <c r="I206" s="74"/>
      <c r="J206" s="75"/>
      <c r="K206" s="41" t="s">
        <v>625</v>
      </c>
      <c r="L206" s="75"/>
      <c r="M206" s="41" t="s">
        <v>585</v>
      </c>
      <c r="N206" s="75"/>
      <c r="O206" s="43">
        <v>0</v>
      </c>
      <c r="P206" s="42">
        <v>2</v>
      </c>
      <c r="Q206" s="42">
        <v>0</v>
      </c>
      <c r="R206" s="42">
        <v>0</v>
      </c>
      <c r="S206" s="43">
        <v>0</v>
      </c>
      <c r="T206" s="43">
        <f>O206+(P206*'Total Mantenimiento Anual 2021'!$N$7)+(R206*'Total Mantenimiento Anual 2021'!$N$7)+S206</f>
        <v>18518.518518518518</v>
      </c>
    </row>
    <row r="207" spans="1:20" ht="28.5">
      <c r="A207" s="41" t="s">
        <v>571</v>
      </c>
      <c r="B207" s="74"/>
      <c r="C207" s="75"/>
      <c r="D207" s="41" t="s">
        <v>572</v>
      </c>
      <c r="E207" s="75"/>
      <c r="F207" s="42" t="s">
        <v>402</v>
      </c>
      <c r="G207" s="41" t="s">
        <v>626</v>
      </c>
      <c r="H207" s="74"/>
      <c r="I207" s="74"/>
      <c r="J207" s="75"/>
      <c r="K207" s="41" t="s">
        <v>627</v>
      </c>
      <c r="L207" s="75"/>
      <c r="M207" s="41" t="s">
        <v>585</v>
      </c>
      <c r="N207" s="75"/>
      <c r="O207" s="43">
        <v>0</v>
      </c>
      <c r="P207" s="42">
        <v>2</v>
      </c>
      <c r="Q207" s="42">
        <v>0</v>
      </c>
      <c r="R207" s="42">
        <v>0</v>
      </c>
      <c r="S207" s="43">
        <v>0</v>
      </c>
      <c r="T207" s="43">
        <f>O207+(P207*'Total Mantenimiento Anual 2021'!$N$7)+(R207*'Total Mantenimiento Anual 2021'!$N$7)+S207</f>
        <v>18518.518518518518</v>
      </c>
    </row>
    <row r="208" spans="1:20" ht="28.5">
      <c r="A208" s="41" t="s">
        <v>571</v>
      </c>
      <c r="B208" s="74"/>
      <c r="C208" s="75"/>
      <c r="D208" s="41" t="s">
        <v>572</v>
      </c>
      <c r="E208" s="75"/>
      <c r="F208" s="42" t="s">
        <v>402</v>
      </c>
      <c r="G208" s="41" t="s">
        <v>628</v>
      </c>
      <c r="H208" s="74"/>
      <c r="I208" s="74"/>
      <c r="J208" s="75"/>
      <c r="K208" s="41" t="s">
        <v>629</v>
      </c>
      <c r="L208" s="75"/>
      <c r="M208" s="41" t="s">
        <v>585</v>
      </c>
      <c r="N208" s="75"/>
      <c r="O208" s="43">
        <v>0</v>
      </c>
      <c r="P208" s="42">
        <v>2</v>
      </c>
      <c r="Q208" s="42">
        <v>0</v>
      </c>
      <c r="R208" s="42">
        <v>0</v>
      </c>
      <c r="S208" s="43">
        <v>0</v>
      </c>
      <c r="T208" s="43">
        <f>O208+(P208*'Total Mantenimiento Anual 2021'!$N$7)+(R208*'Total Mantenimiento Anual 2021'!$N$7)+S208</f>
        <v>18518.518518518518</v>
      </c>
    </row>
    <row r="209" spans="1:20" ht="28.5">
      <c r="A209" s="41" t="s">
        <v>571</v>
      </c>
      <c r="B209" s="74"/>
      <c r="C209" s="75"/>
      <c r="D209" s="41" t="s">
        <v>572</v>
      </c>
      <c r="E209" s="75"/>
      <c r="F209" s="42" t="s">
        <v>402</v>
      </c>
      <c r="G209" s="41" t="s">
        <v>630</v>
      </c>
      <c r="H209" s="74"/>
      <c r="I209" s="74"/>
      <c r="J209" s="75"/>
      <c r="K209" s="41" t="s">
        <v>631</v>
      </c>
      <c r="L209" s="75"/>
      <c r="M209" s="41" t="s">
        <v>585</v>
      </c>
      <c r="N209" s="75"/>
      <c r="O209" s="43">
        <v>0</v>
      </c>
      <c r="P209" s="42">
        <v>2</v>
      </c>
      <c r="Q209" s="42">
        <v>0</v>
      </c>
      <c r="R209" s="42">
        <v>0</v>
      </c>
      <c r="S209" s="43">
        <v>0</v>
      </c>
      <c r="T209" s="43">
        <f>O209+(P209*'Total Mantenimiento Anual 2021'!$N$7)+(R209*'Total Mantenimiento Anual 2021'!$N$7)+S209</f>
        <v>18518.518518518518</v>
      </c>
    </row>
    <row r="210" spans="1:20" ht="28.5">
      <c r="A210" s="41" t="s">
        <v>571</v>
      </c>
      <c r="B210" s="74"/>
      <c r="C210" s="75"/>
      <c r="D210" s="41" t="s">
        <v>572</v>
      </c>
      <c r="E210" s="75"/>
      <c r="F210" s="42" t="s">
        <v>402</v>
      </c>
      <c r="G210" s="41" t="s">
        <v>632</v>
      </c>
      <c r="H210" s="74"/>
      <c r="I210" s="74"/>
      <c r="J210" s="75"/>
      <c r="K210" s="41" t="s">
        <v>633</v>
      </c>
      <c r="L210" s="75"/>
      <c r="M210" s="41" t="s">
        <v>585</v>
      </c>
      <c r="N210" s="75"/>
      <c r="O210" s="43">
        <v>0</v>
      </c>
      <c r="P210" s="42">
        <v>2</v>
      </c>
      <c r="Q210" s="42">
        <v>0</v>
      </c>
      <c r="R210" s="42">
        <v>0</v>
      </c>
      <c r="S210" s="43">
        <v>0</v>
      </c>
      <c r="T210" s="43">
        <f>O210+(P210*'Total Mantenimiento Anual 2021'!$N$7)+(R210*'Total Mantenimiento Anual 2021'!$N$7)+S210</f>
        <v>18518.518518518518</v>
      </c>
    </row>
    <row r="211" spans="1:20" ht="28.5">
      <c r="A211" s="41" t="s">
        <v>571</v>
      </c>
      <c r="B211" s="74"/>
      <c r="C211" s="75"/>
      <c r="D211" s="41" t="s">
        <v>572</v>
      </c>
      <c r="E211" s="75"/>
      <c r="F211" s="42" t="s">
        <v>402</v>
      </c>
      <c r="G211" s="41" t="s">
        <v>634</v>
      </c>
      <c r="H211" s="74"/>
      <c r="I211" s="74"/>
      <c r="J211" s="75"/>
      <c r="K211" s="41" t="s">
        <v>635</v>
      </c>
      <c r="L211" s="75"/>
      <c r="M211" s="41" t="s">
        <v>585</v>
      </c>
      <c r="N211" s="75"/>
      <c r="O211" s="43">
        <v>0</v>
      </c>
      <c r="P211" s="42">
        <v>2</v>
      </c>
      <c r="Q211" s="42">
        <v>0</v>
      </c>
      <c r="R211" s="42">
        <v>0</v>
      </c>
      <c r="S211" s="43">
        <v>0</v>
      </c>
      <c r="T211" s="43">
        <f>O211+(P211*'Total Mantenimiento Anual 2021'!$N$7)+(R211*'Total Mantenimiento Anual 2021'!$N$7)+S211</f>
        <v>18518.518518518518</v>
      </c>
    </row>
    <row r="212" spans="1:20" ht="28.5">
      <c r="A212" s="41" t="s">
        <v>571</v>
      </c>
      <c r="B212" s="74"/>
      <c r="C212" s="75"/>
      <c r="D212" s="41" t="s">
        <v>572</v>
      </c>
      <c r="E212" s="75"/>
      <c r="F212" s="42" t="s">
        <v>402</v>
      </c>
      <c r="G212" s="41" t="s">
        <v>636</v>
      </c>
      <c r="H212" s="74"/>
      <c r="I212" s="74"/>
      <c r="J212" s="75"/>
      <c r="K212" s="41" t="s">
        <v>637</v>
      </c>
      <c r="L212" s="75"/>
      <c r="M212" s="41" t="s">
        <v>585</v>
      </c>
      <c r="N212" s="75"/>
      <c r="O212" s="43">
        <v>0</v>
      </c>
      <c r="P212" s="42">
        <v>2</v>
      </c>
      <c r="Q212" s="42">
        <v>0</v>
      </c>
      <c r="R212" s="42">
        <v>0</v>
      </c>
      <c r="S212" s="43">
        <v>0</v>
      </c>
      <c r="T212" s="43">
        <f>O212+(P212*'Total Mantenimiento Anual 2021'!$N$7)+(R212*'Total Mantenimiento Anual 2021'!$N$7)+S212</f>
        <v>18518.518518518518</v>
      </c>
    </row>
    <row r="213" spans="1:20" ht="28.5">
      <c r="A213" s="41" t="s">
        <v>571</v>
      </c>
      <c r="B213" s="74"/>
      <c r="C213" s="75"/>
      <c r="D213" s="41" t="s">
        <v>572</v>
      </c>
      <c r="E213" s="75"/>
      <c r="F213" s="42" t="s">
        <v>402</v>
      </c>
      <c r="G213" s="41" t="s">
        <v>638</v>
      </c>
      <c r="H213" s="74"/>
      <c r="I213" s="74"/>
      <c r="J213" s="75"/>
      <c r="K213" s="41" t="s">
        <v>639</v>
      </c>
      <c r="L213" s="75"/>
      <c r="M213" s="41" t="s">
        <v>585</v>
      </c>
      <c r="N213" s="75"/>
      <c r="O213" s="43">
        <v>0</v>
      </c>
      <c r="P213" s="42">
        <v>2</v>
      </c>
      <c r="Q213" s="42">
        <v>0</v>
      </c>
      <c r="R213" s="42">
        <v>0</v>
      </c>
      <c r="S213" s="43">
        <v>0</v>
      </c>
      <c r="T213" s="43">
        <f>O213+(P213*'Total Mantenimiento Anual 2021'!$N$7)+(R213*'Total Mantenimiento Anual 2021'!$N$7)+S213</f>
        <v>18518.518518518518</v>
      </c>
    </row>
    <row r="214" spans="1:20" ht="28.5">
      <c r="A214" s="41" t="s">
        <v>571</v>
      </c>
      <c r="B214" s="74"/>
      <c r="C214" s="75"/>
      <c r="D214" s="41" t="s">
        <v>572</v>
      </c>
      <c r="E214" s="75"/>
      <c r="F214" s="42" t="s">
        <v>402</v>
      </c>
      <c r="G214" s="41" t="s">
        <v>640</v>
      </c>
      <c r="H214" s="74"/>
      <c r="I214" s="74"/>
      <c r="J214" s="75"/>
      <c r="K214" s="41" t="s">
        <v>641</v>
      </c>
      <c r="L214" s="75"/>
      <c r="M214" s="41" t="s">
        <v>585</v>
      </c>
      <c r="N214" s="75"/>
      <c r="O214" s="43">
        <v>0</v>
      </c>
      <c r="P214" s="42">
        <v>2</v>
      </c>
      <c r="Q214" s="42">
        <v>0</v>
      </c>
      <c r="R214" s="42">
        <v>0</v>
      </c>
      <c r="S214" s="43">
        <v>0</v>
      </c>
      <c r="T214" s="43">
        <f>O214+(P214*'Total Mantenimiento Anual 2021'!$N$7)+(R214*'Total Mantenimiento Anual 2021'!$N$7)+S214</f>
        <v>18518.518518518518</v>
      </c>
    </row>
    <row r="215" spans="1:20" ht="28.5">
      <c r="A215" s="41" t="s">
        <v>571</v>
      </c>
      <c r="B215" s="74"/>
      <c r="C215" s="75"/>
      <c r="D215" s="41" t="s">
        <v>572</v>
      </c>
      <c r="E215" s="75"/>
      <c r="F215" s="42" t="s">
        <v>402</v>
      </c>
      <c r="G215" s="41" t="s">
        <v>642</v>
      </c>
      <c r="H215" s="74"/>
      <c r="I215" s="74"/>
      <c r="J215" s="75"/>
      <c r="K215" s="41" t="s">
        <v>643</v>
      </c>
      <c r="L215" s="75"/>
      <c r="M215" s="41" t="s">
        <v>585</v>
      </c>
      <c r="N215" s="75"/>
      <c r="O215" s="43">
        <v>0</v>
      </c>
      <c r="P215" s="42">
        <v>2</v>
      </c>
      <c r="Q215" s="42">
        <v>0</v>
      </c>
      <c r="R215" s="42">
        <v>0</v>
      </c>
      <c r="S215" s="43">
        <v>0</v>
      </c>
      <c r="T215" s="43">
        <f>O215+(P215*'Total Mantenimiento Anual 2021'!$N$7)+(R215*'Total Mantenimiento Anual 2021'!$N$7)+S215</f>
        <v>18518.518518518518</v>
      </c>
    </row>
    <row r="216" spans="1:20" ht="28.5">
      <c r="A216" s="41" t="s">
        <v>571</v>
      </c>
      <c r="B216" s="74"/>
      <c r="C216" s="75"/>
      <c r="D216" s="41" t="s">
        <v>572</v>
      </c>
      <c r="E216" s="75"/>
      <c r="F216" s="42" t="s">
        <v>402</v>
      </c>
      <c r="G216" s="41" t="s">
        <v>644</v>
      </c>
      <c r="H216" s="74"/>
      <c r="I216" s="74"/>
      <c r="J216" s="75"/>
      <c r="K216" s="41" t="s">
        <v>645</v>
      </c>
      <c r="L216" s="75"/>
      <c r="M216" s="41" t="s">
        <v>585</v>
      </c>
      <c r="N216" s="75"/>
      <c r="O216" s="43">
        <v>0</v>
      </c>
      <c r="P216" s="42">
        <v>2</v>
      </c>
      <c r="Q216" s="42">
        <v>0</v>
      </c>
      <c r="R216" s="42">
        <v>0</v>
      </c>
      <c r="S216" s="43">
        <v>0</v>
      </c>
      <c r="T216" s="43">
        <f>O216+(P216*'Total Mantenimiento Anual 2021'!$N$7)+(R216*'Total Mantenimiento Anual 2021'!$N$7)+S216</f>
        <v>18518.518518518518</v>
      </c>
    </row>
    <row r="217" spans="1:20" ht="28.5">
      <c r="A217" s="41" t="s">
        <v>571</v>
      </c>
      <c r="B217" s="74"/>
      <c r="C217" s="75"/>
      <c r="D217" s="41" t="s">
        <v>572</v>
      </c>
      <c r="E217" s="75"/>
      <c r="F217" s="42" t="s">
        <v>402</v>
      </c>
      <c r="G217" s="41" t="s">
        <v>646</v>
      </c>
      <c r="H217" s="74"/>
      <c r="I217" s="74"/>
      <c r="J217" s="75"/>
      <c r="K217" s="41" t="s">
        <v>647</v>
      </c>
      <c r="L217" s="75"/>
      <c r="M217" s="41" t="s">
        <v>585</v>
      </c>
      <c r="N217" s="75"/>
      <c r="O217" s="43">
        <v>0</v>
      </c>
      <c r="P217" s="42">
        <v>0</v>
      </c>
      <c r="Q217" s="42">
        <v>0</v>
      </c>
      <c r="R217" s="42">
        <v>0</v>
      </c>
      <c r="S217" s="43">
        <v>0</v>
      </c>
      <c r="T217" s="43">
        <f>O217+(P217*'Total Mantenimiento Anual 2021'!$N$7)+(R217*'Total Mantenimiento Anual 2021'!$N$7)+S217</f>
        <v>0</v>
      </c>
    </row>
    <row r="218" spans="1:20" ht="28.5">
      <c r="A218" s="41" t="s">
        <v>571</v>
      </c>
      <c r="B218" s="74"/>
      <c r="C218" s="75"/>
      <c r="D218" s="41" t="s">
        <v>572</v>
      </c>
      <c r="E218" s="75"/>
      <c r="F218" s="42" t="s">
        <v>402</v>
      </c>
      <c r="G218" s="41" t="s">
        <v>648</v>
      </c>
      <c r="H218" s="74"/>
      <c r="I218" s="74"/>
      <c r="J218" s="75"/>
      <c r="K218" s="41" t="s">
        <v>649</v>
      </c>
      <c r="L218" s="75"/>
      <c r="M218" s="41" t="s">
        <v>585</v>
      </c>
      <c r="N218" s="75"/>
      <c r="O218" s="43">
        <v>0</v>
      </c>
      <c r="P218" s="42">
        <v>0</v>
      </c>
      <c r="Q218" s="42">
        <v>0</v>
      </c>
      <c r="R218" s="42">
        <v>0</v>
      </c>
      <c r="S218" s="43">
        <v>0</v>
      </c>
      <c r="T218" s="43">
        <f>O218+(P218*'Total Mantenimiento Anual 2021'!$N$7)+(R218*'Total Mantenimiento Anual 2021'!$N$7)+S218</f>
        <v>0</v>
      </c>
    </row>
    <row r="219" spans="1:20" ht="28.5">
      <c r="A219" s="41" t="s">
        <v>571</v>
      </c>
      <c r="B219" s="74"/>
      <c r="C219" s="75"/>
      <c r="D219" s="41" t="s">
        <v>572</v>
      </c>
      <c r="E219" s="75"/>
      <c r="F219" s="42" t="s">
        <v>402</v>
      </c>
      <c r="G219" s="41" t="s">
        <v>650</v>
      </c>
      <c r="H219" s="74"/>
      <c r="I219" s="74"/>
      <c r="J219" s="75"/>
      <c r="K219" s="41" t="s">
        <v>651</v>
      </c>
      <c r="L219" s="75"/>
      <c r="M219" s="41" t="s">
        <v>585</v>
      </c>
      <c r="N219" s="75"/>
      <c r="O219" s="43">
        <v>0</v>
      </c>
      <c r="P219" s="42">
        <v>0</v>
      </c>
      <c r="Q219" s="42">
        <v>0</v>
      </c>
      <c r="R219" s="42">
        <v>0</v>
      </c>
      <c r="S219" s="43">
        <v>0</v>
      </c>
      <c r="T219" s="43">
        <f>O219+(P219*'Total Mantenimiento Anual 2021'!$N$7)+(R219*'Total Mantenimiento Anual 2021'!$N$7)+S219</f>
        <v>0</v>
      </c>
    </row>
    <row r="220" spans="1:20" ht="28.5">
      <c r="A220" s="41" t="s">
        <v>571</v>
      </c>
      <c r="B220" s="74"/>
      <c r="C220" s="75"/>
      <c r="D220" s="41" t="s">
        <v>572</v>
      </c>
      <c r="E220" s="75"/>
      <c r="F220" s="42" t="s">
        <v>402</v>
      </c>
      <c r="G220" s="41" t="s">
        <v>652</v>
      </c>
      <c r="H220" s="74"/>
      <c r="I220" s="74"/>
      <c r="J220" s="75"/>
      <c r="K220" s="41" t="s">
        <v>653</v>
      </c>
      <c r="L220" s="75"/>
      <c r="M220" s="41" t="s">
        <v>585</v>
      </c>
      <c r="N220" s="75"/>
      <c r="O220" s="43">
        <v>0</v>
      </c>
      <c r="P220" s="42">
        <v>0</v>
      </c>
      <c r="Q220" s="42">
        <v>0</v>
      </c>
      <c r="R220" s="42">
        <v>0</v>
      </c>
      <c r="S220" s="43">
        <v>0</v>
      </c>
      <c r="T220" s="43">
        <f>O220+(P220*'Total Mantenimiento Anual 2021'!$N$7)+(R220*'Total Mantenimiento Anual 2021'!$N$7)+S220</f>
        <v>0</v>
      </c>
    </row>
    <row r="221" spans="1:20" ht="28.5">
      <c r="A221" s="41" t="s">
        <v>571</v>
      </c>
      <c r="B221" s="74"/>
      <c r="C221" s="75"/>
      <c r="D221" s="41" t="s">
        <v>572</v>
      </c>
      <c r="E221" s="75"/>
      <c r="F221" s="42" t="s">
        <v>402</v>
      </c>
      <c r="G221" s="41" t="s">
        <v>654</v>
      </c>
      <c r="H221" s="74"/>
      <c r="I221" s="74"/>
      <c r="J221" s="75"/>
      <c r="K221" s="41" t="s">
        <v>655</v>
      </c>
      <c r="L221" s="75"/>
      <c r="M221" s="41" t="s">
        <v>585</v>
      </c>
      <c r="N221" s="75"/>
      <c r="O221" s="43">
        <v>0</v>
      </c>
      <c r="P221" s="42">
        <v>2</v>
      </c>
      <c r="Q221" s="42">
        <v>0</v>
      </c>
      <c r="R221" s="42">
        <v>0</v>
      </c>
      <c r="S221" s="43">
        <v>0</v>
      </c>
      <c r="T221" s="43">
        <f>O221+(P221*'Total Mantenimiento Anual 2021'!$N$7)+(R221*'Total Mantenimiento Anual 2021'!$N$7)+S221</f>
        <v>18518.518518518518</v>
      </c>
    </row>
    <row r="222" spans="1:20" ht="28.5">
      <c r="A222" s="41" t="s">
        <v>571</v>
      </c>
      <c r="B222" s="74"/>
      <c r="C222" s="75"/>
      <c r="D222" s="41" t="s">
        <v>656</v>
      </c>
      <c r="E222" s="75"/>
      <c r="F222" s="42" t="s">
        <v>402</v>
      </c>
      <c r="G222" s="41" t="s">
        <v>657</v>
      </c>
      <c r="H222" s="74"/>
      <c r="I222" s="74"/>
      <c r="J222" s="75"/>
      <c r="K222" s="41" t="s">
        <v>658</v>
      </c>
      <c r="L222" s="75"/>
      <c r="M222" s="41" t="s">
        <v>585</v>
      </c>
      <c r="N222" s="75"/>
      <c r="O222" s="43">
        <v>0</v>
      </c>
      <c r="P222" s="42">
        <v>0</v>
      </c>
      <c r="Q222" s="42">
        <v>0</v>
      </c>
      <c r="R222" s="42">
        <v>0</v>
      </c>
      <c r="S222" s="43">
        <v>0</v>
      </c>
      <c r="T222" s="43">
        <f>O222+(P222*'Total Mantenimiento Anual 2021'!$N$7)+(R222*'Total Mantenimiento Anual 2021'!$N$7)+S222</f>
        <v>0</v>
      </c>
    </row>
    <row r="223" spans="1:20" ht="28.5">
      <c r="A223" s="41" t="s">
        <v>571</v>
      </c>
      <c r="B223" s="74"/>
      <c r="C223" s="75"/>
      <c r="D223" s="41" t="s">
        <v>656</v>
      </c>
      <c r="E223" s="75"/>
      <c r="F223" s="42" t="s">
        <v>402</v>
      </c>
      <c r="G223" s="41" t="s">
        <v>659</v>
      </c>
      <c r="H223" s="74"/>
      <c r="I223" s="74"/>
      <c r="J223" s="75"/>
      <c r="K223" s="41" t="s">
        <v>660</v>
      </c>
      <c r="L223" s="75"/>
      <c r="M223" s="41" t="s">
        <v>585</v>
      </c>
      <c r="N223" s="75"/>
      <c r="O223" s="43">
        <v>0</v>
      </c>
      <c r="P223" s="42">
        <v>0</v>
      </c>
      <c r="Q223" s="42">
        <v>0</v>
      </c>
      <c r="R223" s="42">
        <v>0</v>
      </c>
      <c r="S223" s="43">
        <v>0</v>
      </c>
      <c r="T223" s="43">
        <f>O223+(P223*'Total Mantenimiento Anual 2021'!$N$7)+(R223*'Total Mantenimiento Anual 2021'!$N$7)+S223</f>
        <v>0</v>
      </c>
    </row>
    <row r="224" spans="1:20" ht="28.5">
      <c r="A224" s="41" t="s">
        <v>571</v>
      </c>
      <c r="B224" s="74"/>
      <c r="C224" s="75"/>
      <c r="D224" s="41" t="s">
        <v>656</v>
      </c>
      <c r="E224" s="75"/>
      <c r="F224" s="42" t="s">
        <v>402</v>
      </c>
      <c r="G224" s="41" t="s">
        <v>661</v>
      </c>
      <c r="H224" s="74"/>
      <c r="I224" s="74"/>
      <c r="J224" s="75"/>
      <c r="K224" s="41" t="s">
        <v>662</v>
      </c>
      <c r="L224" s="75"/>
      <c r="M224" s="41" t="s">
        <v>585</v>
      </c>
      <c r="N224" s="75"/>
      <c r="O224" s="43">
        <v>0</v>
      </c>
      <c r="P224" s="42">
        <v>0</v>
      </c>
      <c r="Q224" s="42">
        <v>0</v>
      </c>
      <c r="R224" s="42">
        <v>0</v>
      </c>
      <c r="S224" s="43">
        <v>0</v>
      </c>
      <c r="T224" s="43">
        <f>O224+(P224*'Total Mantenimiento Anual 2021'!$N$7)+(R224*'Total Mantenimiento Anual 2021'!$N$7)+S224</f>
        <v>0</v>
      </c>
    </row>
    <row r="225" spans="1:20" ht="28.5">
      <c r="A225" s="41" t="s">
        <v>571</v>
      </c>
      <c r="B225" s="74"/>
      <c r="C225" s="75"/>
      <c r="D225" s="41" t="s">
        <v>656</v>
      </c>
      <c r="E225" s="75"/>
      <c r="F225" s="42" t="s">
        <v>402</v>
      </c>
      <c r="G225" s="41" t="s">
        <v>663</v>
      </c>
      <c r="H225" s="74"/>
      <c r="I225" s="74"/>
      <c r="J225" s="75"/>
      <c r="K225" s="41" t="s">
        <v>664</v>
      </c>
      <c r="L225" s="75"/>
      <c r="M225" s="41" t="s">
        <v>585</v>
      </c>
      <c r="N225" s="75"/>
      <c r="O225" s="43">
        <v>0</v>
      </c>
      <c r="P225" s="42">
        <v>0</v>
      </c>
      <c r="Q225" s="42">
        <v>0</v>
      </c>
      <c r="R225" s="42">
        <v>0</v>
      </c>
      <c r="S225" s="43">
        <v>0</v>
      </c>
      <c r="T225" s="43">
        <f>O225+(P225*'Total Mantenimiento Anual 2021'!$N$7)+(R225*'Total Mantenimiento Anual 2021'!$N$7)+S225</f>
        <v>0</v>
      </c>
    </row>
    <row r="226" spans="1:20" ht="28.5">
      <c r="A226" s="41" t="s">
        <v>571</v>
      </c>
      <c r="B226" s="74"/>
      <c r="C226" s="75"/>
      <c r="D226" s="41" t="s">
        <v>656</v>
      </c>
      <c r="E226" s="75"/>
      <c r="F226" s="42" t="s">
        <v>402</v>
      </c>
      <c r="G226" s="41" t="s">
        <v>665</v>
      </c>
      <c r="H226" s="74"/>
      <c r="I226" s="74"/>
      <c r="J226" s="75"/>
      <c r="K226" s="41" t="s">
        <v>666</v>
      </c>
      <c r="L226" s="75"/>
      <c r="M226" s="41" t="s">
        <v>585</v>
      </c>
      <c r="N226" s="75"/>
      <c r="O226" s="43">
        <v>0</v>
      </c>
      <c r="P226" s="42">
        <v>0</v>
      </c>
      <c r="Q226" s="42">
        <v>0</v>
      </c>
      <c r="R226" s="42">
        <v>0</v>
      </c>
      <c r="S226" s="43">
        <v>0</v>
      </c>
      <c r="T226" s="43">
        <f>O226+(P226*'Total Mantenimiento Anual 2021'!$N$7)+(R226*'Total Mantenimiento Anual 2021'!$N$7)+S226</f>
        <v>0</v>
      </c>
    </row>
    <row r="227" spans="1:20" ht="14.25">
      <c r="A227" s="41" t="s">
        <v>667</v>
      </c>
      <c r="B227" s="74"/>
      <c r="C227" s="75"/>
      <c r="D227" s="41" t="s">
        <v>668</v>
      </c>
      <c r="E227" s="75"/>
      <c r="F227" s="42" t="s">
        <v>669</v>
      </c>
      <c r="G227" s="41" t="s">
        <v>670</v>
      </c>
      <c r="H227" s="74"/>
      <c r="I227" s="74"/>
      <c r="J227" s="75"/>
      <c r="K227" s="41" t="s">
        <v>671</v>
      </c>
      <c r="L227" s="75"/>
      <c r="M227" s="41" t="s">
        <v>239</v>
      </c>
      <c r="N227" s="75"/>
      <c r="O227" s="43">
        <v>0</v>
      </c>
      <c r="P227" s="42">
        <v>0</v>
      </c>
      <c r="Q227" s="42">
        <v>0</v>
      </c>
      <c r="R227" s="42">
        <v>0</v>
      </c>
      <c r="S227" s="43">
        <v>0</v>
      </c>
      <c r="T227" s="43">
        <f>O227+(P227*'Total Mantenimiento Anual 2021'!$N$7)+(R227*'Total Mantenimiento Anual 2021'!$N$7)+S227</f>
        <v>0</v>
      </c>
    </row>
    <row r="228" spans="1:20" ht="14.25">
      <c r="A228" s="41" t="s">
        <v>667</v>
      </c>
      <c r="B228" s="74"/>
      <c r="C228" s="75"/>
      <c r="D228" s="41" t="s">
        <v>668</v>
      </c>
      <c r="E228" s="75"/>
      <c r="F228" s="42" t="s">
        <v>669</v>
      </c>
      <c r="G228" s="41" t="s">
        <v>672</v>
      </c>
      <c r="H228" s="74"/>
      <c r="I228" s="74"/>
      <c r="J228" s="75"/>
      <c r="K228" s="41" t="s">
        <v>673</v>
      </c>
      <c r="L228" s="75"/>
      <c r="M228" s="41" t="s">
        <v>239</v>
      </c>
      <c r="N228" s="75"/>
      <c r="O228" s="43">
        <v>0</v>
      </c>
      <c r="P228" s="42">
        <v>0</v>
      </c>
      <c r="Q228" s="42">
        <v>0</v>
      </c>
      <c r="R228" s="42">
        <v>0</v>
      </c>
      <c r="S228" s="43">
        <v>0</v>
      </c>
      <c r="T228" s="43">
        <f>O228+(P228*'Total Mantenimiento Anual 2021'!$N$7)+(R228*'Total Mantenimiento Anual 2021'!$N$7)+S228</f>
        <v>0</v>
      </c>
    </row>
    <row r="229" spans="1:20" ht="14.25">
      <c r="A229" s="41" t="s">
        <v>667</v>
      </c>
      <c r="B229" s="74"/>
      <c r="C229" s="75"/>
      <c r="D229" s="41" t="s">
        <v>668</v>
      </c>
      <c r="E229" s="75"/>
      <c r="F229" s="42" t="s">
        <v>669</v>
      </c>
      <c r="G229" s="41" t="s">
        <v>674</v>
      </c>
      <c r="H229" s="74"/>
      <c r="I229" s="74"/>
      <c r="J229" s="75"/>
      <c r="K229" s="41" t="s">
        <v>675</v>
      </c>
      <c r="L229" s="75"/>
      <c r="M229" s="41" t="s">
        <v>239</v>
      </c>
      <c r="N229" s="75"/>
      <c r="O229" s="43">
        <v>0</v>
      </c>
      <c r="P229" s="42">
        <v>0</v>
      </c>
      <c r="Q229" s="42">
        <v>0</v>
      </c>
      <c r="R229" s="42">
        <v>0</v>
      </c>
      <c r="S229" s="43">
        <v>0</v>
      </c>
      <c r="T229" s="43">
        <f>O229+(P229*'Total Mantenimiento Anual 2021'!$N$7)+(R229*'Total Mantenimiento Anual 2021'!$N$7)+S229</f>
        <v>0</v>
      </c>
    </row>
    <row r="230" spans="1:20" ht="14.25">
      <c r="A230" s="41" t="s">
        <v>667</v>
      </c>
      <c r="B230" s="74"/>
      <c r="C230" s="75"/>
      <c r="D230" s="41" t="s">
        <v>676</v>
      </c>
      <c r="E230" s="75"/>
      <c r="F230" s="42" t="s">
        <v>677</v>
      </c>
      <c r="G230" s="41" t="s">
        <v>678</v>
      </c>
      <c r="H230" s="74"/>
      <c r="I230" s="74"/>
      <c r="J230" s="75"/>
      <c r="K230" s="41" t="s">
        <v>679</v>
      </c>
      <c r="L230" s="75"/>
      <c r="M230" s="41" t="s">
        <v>239</v>
      </c>
      <c r="N230" s="75"/>
      <c r="O230" s="43">
        <v>0</v>
      </c>
      <c r="P230" s="42">
        <v>0</v>
      </c>
      <c r="Q230" s="42">
        <v>0</v>
      </c>
      <c r="R230" s="42">
        <v>0</v>
      </c>
      <c r="S230" s="43">
        <v>0</v>
      </c>
      <c r="T230" s="43">
        <f>O230+(P230*'Total Mantenimiento Anual 2021'!$N$7)+(R230*'Total Mantenimiento Anual 2021'!$N$7)+S230</f>
        <v>0</v>
      </c>
    </row>
    <row r="231" spans="1:20" ht="14.25">
      <c r="A231" s="41" t="s">
        <v>667</v>
      </c>
      <c r="B231" s="74"/>
      <c r="C231" s="75"/>
      <c r="D231" s="41" t="s">
        <v>680</v>
      </c>
      <c r="E231" s="75"/>
      <c r="F231" s="42" t="s">
        <v>669</v>
      </c>
      <c r="G231" s="41" t="s">
        <v>681</v>
      </c>
      <c r="H231" s="74"/>
      <c r="I231" s="74"/>
      <c r="J231" s="75"/>
      <c r="K231" s="41" t="s">
        <v>682</v>
      </c>
      <c r="L231" s="75"/>
      <c r="M231" s="41" t="s">
        <v>106</v>
      </c>
      <c r="N231" s="75"/>
      <c r="O231" s="43">
        <v>0</v>
      </c>
      <c r="P231" s="42">
        <v>0</v>
      </c>
      <c r="Q231" s="42">
        <v>0</v>
      </c>
      <c r="R231" s="42">
        <v>0</v>
      </c>
      <c r="S231" s="43">
        <v>0</v>
      </c>
      <c r="T231" s="43">
        <f>O231+(P231*'Total Mantenimiento Anual 2021'!$N$7)+(R231*'Total Mantenimiento Anual 2021'!$N$7)+S231</f>
        <v>0</v>
      </c>
    </row>
    <row r="232" spans="1:20" ht="14.25">
      <c r="A232" s="41" t="s">
        <v>667</v>
      </c>
      <c r="B232" s="74"/>
      <c r="C232" s="75"/>
      <c r="D232" s="41" t="s">
        <v>668</v>
      </c>
      <c r="E232" s="75"/>
      <c r="F232" s="42" t="s">
        <v>669</v>
      </c>
      <c r="G232" s="41" t="s">
        <v>683</v>
      </c>
      <c r="H232" s="74"/>
      <c r="I232" s="74"/>
      <c r="J232" s="75"/>
      <c r="K232" s="41" t="s">
        <v>684</v>
      </c>
      <c r="L232" s="75"/>
      <c r="M232" s="41" t="s">
        <v>106</v>
      </c>
      <c r="N232" s="75"/>
      <c r="O232" s="43">
        <v>0</v>
      </c>
      <c r="P232" s="42">
        <v>0</v>
      </c>
      <c r="Q232" s="42">
        <v>0</v>
      </c>
      <c r="R232" s="42">
        <v>0</v>
      </c>
      <c r="S232" s="43">
        <v>0</v>
      </c>
      <c r="T232" s="43">
        <f>O232+(P232*'Total Mantenimiento Anual 2021'!$N$7)+(R232*'Total Mantenimiento Anual 2021'!$N$7)+S232</f>
        <v>0</v>
      </c>
    </row>
    <row r="233" spans="1:20" ht="14.25">
      <c r="A233" s="41" t="s">
        <v>667</v>
      </c>
      <c r="B233" s="74"/>
      <c r="C233" s="75"/>
      <c r="D233" s="41" t="s">
        <v>685</v>
      </c>
      <c r="E233" s="75"/>
      <c r="F233" s="42" t="s">
        <v>669</v>
      </c>
      <c r="G233" s="41" t="s">
        <v>686</v>
      </c>
      <c r="H233" s="74"/>
      <c r="I233" s="74"/>
      <c r="J233" s="75"/>
      <c r="K233" s="41" t="s">
        <v>687</v>
      </c>
      <c r="L233" s="75"/>
      <c r="M233" s="41" t="s">
        <v>106</v>
      </c>
      <c r="N233" s="75"/>
      <c r="O233" s="43">
        <v>0</v>
      </c>
      <c r="P233" s="42">
        <v>0</v>
      </c>
      <c r="Q233" s="42">
        <v>0</v>
      </c>
      <c r="R233" s="42">
        <v>0</v>
      </c>
      <c r="S233" s="43">
        <v>0</v>
      </c>
      <c r="T233" s="43">
        <f>O233+(P233*'Total Mantenimiento Anual 2021'!$N$7)+(R233*'Total Mantenimiento Anual 2021'!$N$7)+S233</f>
        <v>0</v>
      </c>
    </row>
    <row r="234" spans="1:20" ht="14.25">
      <c r="A234" s="41" t="s">
        <v>667</v>
      </c>
      <c r="B234" s="74"/>
      <c r="C234" s="75"/>
      <c r="D234" s="41" t="s">
        <v>685</v>
      </c>
      <c r="E234" s="75"/>
      <c r="F234" s="42" t="s">
        <v>669</v>
      </c>
      <c r="G234" s="41" t="s">
        <v>688</v>
      </c>
      <c r="H234" s="74"/>
      <c r="I234" s="74"/>
      <c r="J234" s="75"/>
      <c r="K234" s="41" t="s">
        <v>689</v>
      </c>
      <c r="L234" s="75"/>
      <c r="M234" s="41" t="s">
        <v>106</v>
      </c>
      <c r="N234" s="75"/>
      <c r="O234" s="43">
        <v>0</v>
      </c>
      <c r="P234" s="42">
        <v>0</v>
      </c>
      <c r="Q234" s="42">
        <v>0</v>
      </c>
      <c r="R234" s="42">
        <v>0</v>
      </c>
      <c r="S234" s="43">
        <v>0</v>
      </c>
      <c r="T234" s="43">
        <f>O234+(P234*'Total Mantenimiento Anual 2021'!$N$7)+(R234*'Total Mantenimiento Anual 2021'!$N$7)+S234</f>
        <v>0</v>
      </c>
    </row>
    <row r="235" spans="1:20" ht="14.25">
      <c r="A235" s="41" t="s">
        <v>667</v>
      </c>
      <c r="B235" s="74"/>
      <c r="C235" s="75"/>
      <c r="D235" s="41" t="s">
        <v>668</v>
      </c>
      <c r="E235" s="75"/>
      <c r="F235" s="42" t="s">
        <v>669</v>
      </c>
      <c r="G235" s="41" t="s">
        <v>690</v>
      </c>
      <c r="H235" s="74"/>
      <c r="I235" s="74"/>
      <c r="J235" s="75"/>
      <c r="K235" s="41" t="s">
        <v>691</v>
      </c>
      <c r="L235" s="75"/>
      <c r="M235" s="41" t="s">
        <v>106</v>
      </c>
      <c r="N235" s="75"/>
      <c r="O235" s="43">
        <v>0</v>
      </c>
      <c r="P235" s="42">
        <v>0</v>
      </c>
      <c r="Q235" s="42">
        <v>0</v>
      </c>
      <c r="R235" s="42">
        <v>0</v>
      </c>
      <c r="S235" s="43">
        <v>0</v>
      </c>
      <c r="T235" s="43">
        <f>O235+(P235*'Total Mantenimiento Anual 2021'!$N$7)+(R235*'Total Mantenimiento Anual 2021'!$N$7)+S235</f>
        <v>0</v>
      </c>
    </row>
    <row r="236" spans="1:20" ht="14.25">
      <c r="A236" s="41" t="s">
        <v>667</v>
      </c>
      <c r="B236" s="74"/>
      <c r="C236" s="75"/>
      <c r="D236" s="41" t="s">
        <v>668</v>
      </c>
      <c r="E236" s="75"/>
      <c r="F236" s="42" t="s">
        <v>669</v>
      </c>
      <c r="G236" s="41" t="s">
        <v>692</v>
      </c>
      <c r="H236" s="74"/>
      <c r="I236" s="74"/>
      <c r="J236" s="75"/>
      <c r="K236" s="41" t="s">
        <v>693</v>
      </c>
      <c r="L236" s="75"/>
      <c r="M236" s="41" t="s">
        <v>106</v>
      </c>
      <c r="N236" s="75"/>
      <c r="O236" s="43">
        <v>0</v>
      </c>
      <c r="P236" s="42">
        <v>0</v>
      </c>
      <c r="Q236" s="42">
        <v>0</v>
      </c>
      <c r="R236" s="42">
        <v>0</v>
      </c>
      <c r="S236" s="43">
        <v>0</v>
      </c>
      <c r="T236" s="43">
        <f>O236+(P236*'Total Mantenimiento Anual 2021'!$N$7)+(R236*'Total Mantenimiento Anual 2021'!$N$7)+S236</f>
        <v>0</v>
      </c>
    </row>
    <row r="237" spans="1:20" ht="14.25">
      <c r="A237" s="41" t="s">
        <v>667</v>
      </c>
      <c r="B237" s="74"/>
      <c r="C237" s="75"/>
      <c r="D237" s="41" t="s">
        <v>668</v>
      </c>
      <c r="E237" s="75"/>
      <c r="F237" s="42" t="s">
        <v>669</v>
      </c>
      <c r="G237" s="41" t="s">
        <v>694</v>
      </c>
      <c r="H237" s="74"/>
      <c r="I237" s="74"/>
      <c r="J237" s="75"/>
      <c r="K237" s="41" t="s">
        <v>695</v>
      </c>
      <c r="L237" s="75"/>
      <c r="M237" s="41" t="s">
        <v>106</v>
      </c>
      <c r="N237" s="75"/>
      <c r="O237" s="43">
        <v>0</v>
      </c>
      <c r="P237" s="42">
        <v>0</v>
      </c>
      <c r="Q237" s="42">
        <v>0</v>
      </c>
      <c r="R237" s="42">
        <v>0</v>
      </c>
      <c r="S237" s="43">
        <v>0</v>
      </c>
      <c r="T237" s="43">
        <f>O237+(P237*'Total Mantenimiento Anual 2021'!$N$7)+(R237*'Total Mantenimiento Anual 2021'!$N$7)+S237</f>
        <v>0</v>
      </c>
    </row>
    <row r="238" spans="1:20" ht="14.25">
      <c r="A238" s="41" t="s">
        <v>667</v>
      </c>
      <c r="B238" s="74"/>
      <c r="C238" s="75"/>
      <c r="D238" s="41" t="s">
        <v>668</v>
      </c>
      <c r="E238" s="75"/>
      <c r="F238" s="42" t="s">
        <v>669</v>
      </c>
      <c r="G238" s="41" t="s">
        <v>696</v>
      </c>
      <c r="H238" s="74"/>
      <c r="I238" s="74"/>
      <c r="J238" s="75"/>
      <c r="K238" s="41" t="s">
        <v>697</v>
      </c>
      <c r="L238" s="75"/>
      <c r="M238" s="41" t="s">
        <v>106</v>
      </c>
      <c r="N238" s="75"/>
      <c r="O238" s="43">
        <v>0</v>
      </c>
      <c r="P238" s="42">
        <v>0</v>
      </c>
      <c r="Q238" s="42">
        <v>0</v>
      </c>
      <c r="R238" s="42">
        <v>0</v>
      </c>
      <c r="S238" s="43">
        <v>0</v>
      </c>
      <c r="T238" s="43">
        <f>O238+(P238*'Total Mantenimiento Anual 2021'!$N$7)+(R238*'Total Mantenimiento Anual 2021'!$N$7)+S238</f>
        <v>0</v>
      </c>
    </row>
    <row r="239" spans="1:20" ht="14.25">
      <c r="A239" s="41" t="s">
        <v>667</v>
      </c>
      <c r="B239" s="74"/>
      <c r="C239" s="75"/>
      <c r="D239" s="41" t="s">
        <v>668</v>
      </c>
      <c r="E239" s="75"/>
      <c r="F239" s="42" t="s">
        <v>669</v>
      </c>
      <c r="G239" s="41" t="s">
        <v>698</v>
      </c>
      <c r="H239" s="74"/>
      <c r="I239" s="74"/>
      <c r="J239" s="75"/>
      <c r="K239" s="41" t="s">
        <v>699</v>
      </c>
      <c r="L239" s="75"/>
      <c r="M239" s="41" t="s">
        <v>106</v>
      </c>
      <c r="N239" s="75"/>
      <c r="O239" s="43">
        <v>0</v>
      </c>
      <c r="P239" s="42">
        <v>0</v>
      </c>
      <c r="Q239" s="42">
        <v>0</v>
      </c>
      <c r="R239" s="42">
        <v>0</v>
      </c>
      <c r="S239" s="43">
        <v>0</v>
      </c>
      <c r="T239" s="43">
        <f>O239+(P239*'Total Mantenimiento Anual 2021'!$N$7)+(R239*'Total Mantenimiento Anual 2021'!$N$7)+S239</f>
        <v>0</v>
      </c>
    </row>
    <row r="240" spans="1:20" ht="14.25">
      <c r="A240" s="41" t="s">
        <v>667</v>
      </c>
      <c r="B240" s="74"/>
      <c r="C240" s="75"/>
      <c r="D240" s="41" t="s">
        <v>668</v>
      </c>
      <c r="E240" s="75"/>
      <c r="F240" s="42" t="s">
        <v>669</v>
      </c>
      <c r="G240" s="41" t="s">
        <v>700</v>
      </c>
      <c r="H240" s="74"/>
      <c r="I240" s="74"/>
      <c r="J240" s="75"/>
      <c r="K240" s="41" t="s">
        <v>701</v>
      </c>
      <c r="L240" s="75"/>
      <c r="M240" s="41" t="s">
        <v>106</v>
      </c>
      <c r="N240" s="75"/>
      <c r="O240" s="43">
        <v>0</v>
      </c>
      <c r="P240" s="42">
        <v>0</v>
      </c>
      <c r="Q240" s="42">
        <v>0</v>
      </c>
      <c r="R240" s="42">
        <v>0</v>
      </c>
      <c r="S240" s="43">
        <v>0</v>
      </c>
      <c r="T240" s="43">
        <f>O240+(P240*'Total Mantenimiento Anual 2021'!$N$7)+(R240*'Total Mantenimiento Anual 2021'!$N$7)+S240</f>
        <v>0</v>
      </c>
    </row>
    <row r="241" spans="1:20" ht="14.25">
      <c r="A241" s="41" t="s">
        <v>667</v>
      </c>
      <c r="B241" s="74"/>
      <c r="C241" s="75"/>
      <c r="D241" s="41" t="s">
        <v>668</v>
      </c>
      <c r="E241" s="75"/>
      <c r="F241" s="42" t="s">
        <v>669</v>
      </c>
      <c r="G241" s="41" t="s">
        <v>702</v>
      </c>
      <c r="H241" s="74"/>
      <c r="I241" s="74"/>
      <c r="J241" s="75"/>
      <c r="K241" s="41" t="s">
        <v>703</v>
      </c>
      <c r="L241" s="75"/>
      <c r="M241" s="41" t="s">
        <v>106</v>
      </c>
      <c r="N241" s="75"/>
      <c r="O241" s="43">
        <v>0</v>
      </c>
      <c r="P241" s="42">
        <v>0</v>
      </c>
      <c r="Q241" s="42">
        <v>0</v>
      </c>
      <c r="R241" s="42">
        <v>0</v>
      </c>
      <c r="S241" s="43">
        <v>0</v>
      </c>
      <c r="T241" s="43">
        <f>O241+(P241*'Total Mantenimiento Anual 2021'!$N$7)+(R241*'Total Mantenimiento Anual 2021'!$N$7)+S241</f>
        <v>0</v>
      </c>
    </row>
    <row r="242" spans="1:20" ht="14.25">
      <c r="A242" s="41" t="s">
        <v>667</v>
      </c>
      <c r="B242" s="74"/>
      <c r="C242" s="75"/>
      <c r="D242" s="41" t="s">
        <v>668</v>
      </c>
      <c r="E242" s="75"/>
      <c r="F242" s="42" t="s">
        <v>669</v>
      </c>
      <c r="G242" s="41" t="s">
        <v>704</v>
      </c>
      <c r="H242" s="74"/>
      <c r="I242" s="74"/>
      <c r="J242" s="75"/>
      <c r="K242" s="41" t="s">
        <v>705</v>
      </c>
      <c r="L242" s="75"/>
      <c r="M242" s="41" t="s">
        <v>106</v>
      </c>
      <c r="N242" s="75"/>
      <c r="O242" s="43">
        <v>0</v>
      </c>
      <c r="P242" s="42">
        <v>0</v>
      </c>
      <c r="Q242" s="42">
        <v>0</v>
      </c>
      <c r="R242" s="42">
        <v>0</v>
      </c>
      <c r="S242" s="43">
        <v>0</v>
      </c>
      <c r="T242" s="43">
        <f>O242+(P242*'Total Mantenimiento Anual 2021'!$N$7)+(R242*'Total Mantenimiento Anual 2021'!$N$7)+S242</f>
        <v>0</v>
      </c>
    </row>
    <row r="243" spans="1:20" ht="14.25">
      <c r="A243" s="41" t="s">
        <v>667</v>
      </c>
      <c r="B243" s="74"/>
      <c r="C243" s="75"/>
      <c r="D243" s="41" t="s">
        <v>668</v>
      </c>
      <c r="E243" s="75"/>
      <c r="F243" s="42" t="s">
        <v>669</v>
      </c>
      <c r="G243" s="41" t="s">
        <v>706</v>
      </c>
      <c r="H243" s="74"/>
      <c r="I243" s="74"/>
      <c r="J243" s="75"/>
      <c r="K243" s="41" t="s">
        <v>707</v>
      </c>
      <c r="L243" s="75"/>
      <c r="M243" s="41" t="s">
        <v>106</v>
      </c>
      <c r="N243" s="75"/>
      <c r="O243" s="43">
        <v>0</v>
      </c>
      <c r="P243" s="42">
        <v>0</v>
      </c>
      <c r="Q243" s="42">
        <v>0</v>
      </c>
      <c r="R243" s="42">
        <v>0</v>
      </c>
      <c r="S243" s="43">
        <v>0</v>
      </c>
      <c r="T243" s="43">
        <f>O243+(P243*'Total Mantenimiento Anual 2021'!$N$7)+(R243*'Total Mantenimiento Anual 2021'!$N$7)+S243</f>
        <v>0</v>
      </c>
    </row>
    <row r="244" spans="1:20" ht="14.25">
      <c r="A244" s="41" t="s">
        <v>667</v>
      </c>
      <c r="B244" s="74"/>
      <c r="C244" s="75"/>
      <c r="D244" s="41" t="s">
        <v>676</v>
      </c>
      <c r="E244" s="75"/>
      <c r="F244" s="42" t="s">
        <v>677</v>
      </c>
      <c r="G244" s="41" t="s">
        <v>708</v>
      </c>
      <c r="H244" s="74"/>
      <c r="I244" s="74"/>
      <c r="J244" s="75"/>
      <c r="K244" s="41" t="s">
        <v>709</v>
      </c>
      <c r="L244" s="75"/>
      <c r="M244" s="41" t="s">
        <v>106</v>
      </c>
      <c r="N244" s="75"/>
      <c r="O244" s="43">
        <v>0</v>
      </c>
      <c r="P244" s="42">
        <v>0</v>
      </c>
      <c r="Q244" s="42">
        <v>0</v>
      </c>
      <c r="R244" s="42">
        <v>0</v>
      </c>
      <c r="S244" s="43">
        <v>0</v>
      </c>
      <c r="T244" s="43">
        <f>O244+(P244*'Total Mantenimiento Anual 2021'!$N$7)+(R244*'Total Mantenimiento Anual 2021'!$N$7)+S244</f>
        <v>0</v>
      </c>
    </row>
    <row r="245" spans="1:20" ht="14.25">
      <c r="A245" s="41" t="s">
        <v>710</v>
      </c>
      <c r="B245" s="74"/>
      <c r="C245" s="75"/>
      <c r="D245" s="41" t="s">
        <v>711</v>
      </c>
      <c r="E245" s="75"/>
      <c r="F245" s="42" t="s">
        <v>669</v>
      </c>
      <c r="G245" s="41" t="s">
        <v>712</v>
      </c>
      <c r="H245" s="74"/>
      <c r="I245" s="74"/>
      <c r="J245" s="75"/>
      <c r="K245" s="41" t="s">
        <v>713</v>
      </c>
      <c r="L245" s="75"/>
      <c r="M245" s="41" t="s">
        <v>239</v>
      </c>
      <c r="N245" s="75"/>
      <c r="O245" s="43">
        <v>0</v>
      </c>
      <c r="P245" s="42">
        <v>0</v>
      </c>
      <c r="Q245" s="42">
        <v>0</v>
      </c>
      <c r="R245" s="42">
        <v>0</v>
      </c>
      <c r="S245" s="43">
        <v>0</v>
      </c>
      <c r="T245" s="43">
        <f>O245+(P245*'Total Mantenimiento Anual 2021'!$N$7)+(R245*'Total Mantenimiento Anual 2021'!$N$7)+S245</f>
        <v>0</v>
      </c>
    </row>
    <row r="246" spans="1:20" ht="14.25">
      <c r="A246" s="41" t="s">
        <v>710</v>
      </c>
      <c r="B246" s="74"/>
      <c r="C246" s="75"/>
      <c r="D246" s="41" t="s">
        <v>711</v>
      </c>
      <c r="E246" s="75"/>
      <c r="F246" s="42" t="s">
        <v>669</v>
      </c>
      <c r="G246" s="41" t="s">
        <v>714</v>
      </c>
      <c r="H246" s="74"/>
      <c r="I246" s="74"/>
      <c r="J246" s="75"/>
      <c r="K246" s="41" t="s">
        <v>715</v>
      </c>
      <c r="L246" s="75"/>
      <c r="M246" s="41" t="s">
        <v>239</v>
      </c>
      <c r="N246" s="75"/>
      <c r="O246" s="43">
        <v>0</v>
      </c>
      <c r="P246" s="42">
        <v>0</v>
      </c>
      <c r="Q246" s="42">
        <v>0</v>
      </c>
      <c r="R246" s="42">
        <v>0</v>
      </c>
      <c r="S246" s="43">
        <v>0</v>
      </c>
      <c r="T246" s="43">
        <f>O246+(P246*'Total Mantenimiento Anual 2021'!$N$7)+(R246*'Total Mantenimiento Anual 2021'!$N$7)+S246</f>
        <v>0</v>
      </c>
    </row>
    <row r="247" spans="1:20" ht="14.25">
      <c r="A247" s="41" t="s">
        <v>710</v>
      </c>
      <c r="B247" s="74"/>
      <c r="C247" s="75"/>
      <c r="D247" s="41" t="s">
        <v>711</v>
      </c>
      <c r="E247" s="75"/>
      <c r="F247" s="42" t="s">
        <v>669</v>
      </c>
      <c r="G247" s="41" t="s">
        <v>716</v>
      </c>
      <c r="H247" s="74"/>
      <c r="I247" s="74"/>
      <c r="J247" s="75"/>
      <c r="K247" s="41" t="s">
        <v>717</v>
      </c>
      <c r="L247" s="75"/>
      <c r="M247" s="41" t="s">
        <v>239</v>
      </c>
      <c r="N247" s="75"/>
      <c r="O247" s="43">
        <v>0</v>
      </c>
      <c r="P247" s="42">
        <v>0</v>
      </c>
      <c r="Q247" s="42">
        <v>0</v>
      </c>
      <c r="R247" s="42">
        <v>0</v>
      </c>
      <c r="S247" s="43">
        <v>0</v>
      </c>
      <c r="T247" s="43">
        <f>O247+(P247*'Total Mantenimiento Anual 2021'!$N$7)+(R247*'Total Mantenimiento Anual 2021'!$N$7)+S247</f>
        <v>0</v>
      </c>
    </row>
    <row r="248" spans="1:20" ht="14.25">
      <c r="A248" s="41" t="s">
        <v>710</v>
      </c>
      <c r="B248" s="74"/>
      <c r="C248" s="75"/>
      <c r="D248" s="41" t="s">
        <v>711</v>
      </c>
      <c r="E248" s="75"/>
      <c r="F248" s="42" t="s">
        <v>669</v>
      </c>
      <c r="G248" s="41" t="s">
        <v>718</v>
      </c>
      <c r="H248" s="74"/>
      <c r="I248" s="74"/>
      <c r="J248" s="75"/>
      <c r="K248" s="41" t="s">
        <v>719</v>
      </c>
      <c r="L248" s="75"/>
      <c r="M248" s="41" t="s">
        <v>106</v>
      </c>
      <c r="N248" s="75"/>
      <c r="O248" s="43">
        <v>0</v>
      </c>
      <c r="P248" s="42">
        <v>0</v>
      </c>
      <c r="Q248" s="42">
        <v>0</v>
      </c>
      <c r="R248" s="42">
        <v>0</v>
      </c>
      <c r="S248" s="43">
        <v>0</v>
      </c>
      <c r="T248" s="43">
        <f>O248+(P248*'Total Mantenimiento Anual 2021'!$N$7)+(R248*'Total Mantenimiento Anual 2021'!$N$7)+S248</f>
        <v>0</v>
      </c>
    </row>
    <row r="249" spans="1:20" ht="14.25">
      <c r="A249" s="41" t="s">
        <v>710</v>
      </c>
      <c r="B249" s="74"/>
      <c r="C249" s="75"/>
      <c r="D249" s="41" t="s">
        <v>711</v>
      </c>
      <c r="E249" s="75"/>
      <c r="F249" s="42" t="s">
        <v>669</v>
      </c>
      <c r="G249" s="41" t="s">
        <v>720</v>
      </c>
      <c r="H249" s="74"/>
      <c r="I249" s="74"/>
      <c r="J249" s="75"/>
      <c r="K249" s="41" t="s">
        <v>721</v>
      </c>
      <c r="L249" s="75"/>
      <c r="M249" s="41" t="s">
        <v>106</v>
      </c>
      <c r="N249" s="75"/>
      <c r="O249" s="43">
        <v>0</v>
      </c>
      <c r="P249" s="42">
        <v>0</v>
      </c>
      <c r="Q249" s="42">
        <v>0</v>
      </c>
      <c r="R249" s="42">
        <v>0</v>
      </c>
      <c r="S249" s="43">
        <v>0</v>
      </c>
      <c r="T249" s="43">
        <f>O249+(P249*'Total Mantenimiento Anual 2021'!$N$7)+(R249*'Total Mantenimiento Anual 2021'!$N$7)+S249</f>
        <v>0</v>
      </c>
    </row>
    <row r="250" spans="1:20" ht="14.25">
      <c r="A250" s="41" t="s">
        <v>710</v>
      </c>
      <c r="B250" s="74"/>
      <c r="C250" s="75"/>
      <c r="D250" s="41" t="s">
        <v>711</v>
      </c>
      <c r="E250" s="75"/>
      <c r="F250" s="42" t="s">
        <v>669</v>
      </c>
      <c r="G250" s="41" t="s">
        <v>722</v>
      </c>
      <c r="H250" s="74"/>
      <c r="I250" s="74"/>
      <c r="J250" s="75"/>
      <c r="K250" s="41" t="s">
        <v>723</v>
      </c>
      <c r="L250" s="75"/>
      <c r="M250" s="41" t="s">
        <v>106</v>
      </c>
      <c r="N250" s="75"/>
      <c r="O250" s="43">
        <v>0</v>
      </c>
      <c r="P250" s="42">
        <v>0</v>
      </c>
      <c r="Q250" s="42">
        <v>0</v>
      </c>
      <c r="R250" s="42">
        <v>0</v>
      </c>
      <c r="S250" s="43">
        <v>0</v>
      </c>
      <c r="T250" s="43">
        <f>O250+(P250*'Total Mantenimiento Anual 2021'!$N$7)+(R250*'Total Mantenimiento Anual 2021'!$N$7)+S250</f>
        <v>0</v>
      </c>
    </row>
    <row r="251" spans="1:20" ht="14.25">
      <c r="A251" s="41" t="s">
        <v>710</v>
      </c>
      <c r="B251" s="74"/>
      <c r="C251" s="75"/>
      <c r="D251" s="41" t="s">
        <v>711</v>
      </c>
      <c r="E251" s="75"/>
      <c r="F251" s="42" t="s">
        <v>669</v>
      </c>
      <c r="G251" s="41" t="s">
        <v>724</v>
      </c>
      <c r="H251" s="74"/>
      <c r="I251" s="74"/>
      <c r="J251" s="75"/>
      <c r="K251" s="41" t="s">
        <v>725</v>
      </c>
      <c r="L251" s="75"/>
      <c r="M251" s="41" t="s">
        <v>106</v>
      </c>
      <c r="N251" s="75"/>
      <c r="O251" s="43">
        <v>0</v>
      </c>
      <c r="P251" s="42">
        <v>0</v>
      </c>
      <c r="Q251" s="42">
        <v>0</v>
      </c>
      <c r="R251" s="42">
        <v>0</v>
      </c>
      <c r="S251" s="43">
        <v>0</v>
      </c>
      <c r="T251" s="43">
        <f>O251+(P251*'Total Mantenimiento Anual 2021'!$N$7)+(R251*'Total Mantenimiento Anual 2021'!$N$7)+S251</f>
        <v>0</v>
      </c>
    </row>
    <row r="252" spans="1:20" ht="14.25">
      <c r="A252" s="41" t="s">
        <v>710</v>
      </c>
      <c r="B252" s="74"/>
      <c r="C252" s="75"/>
      <c r="D252" s="41" t="s">
        <v>711</v>
      </c>
      <c r="E252" s="75"/>
      <c r="F252" s="42" t="s">
        <v>669</v>
      </c>
      <c r="G252" s="41" t="s">
        <v>726</v>
      </c>
      <c r="H252" s="74"/>
      <c r="I252" s="74"/>
      <c r="J252" s="75"/>
      <c r="K252" s="41" t="s">
        <v>727</v>
      </c>
      <c r="L252" s="75"/>
      <c r="M252" s="41" t="s">
        <v>106</v>
      </c>
      <c r="N252" s="75"/>
      <c r="O252" s="43">
        <v>0</v>
      </c>
      <c r="P252" s="42">
        <v>0</v>
      </c>
      <c r="Q252" s="42">
        <v>0</v>
      </c>
      <c r="R252" s="42">
        <v>0</v>
      </c>
      <c r="S252" s="43">
        <v>0</v>
      </c>
      <c r="T252" s="43">
        <f>O252+(P252*'Total Mantenimiento Anual 2021'!$N$7)+(R252*'Total Mantenimiento Anual 2021'!$N$7)+S252</f>
        <v>0</v>
      </c>
    </row>
    <row r="253" spans="1:20" ht="14.25">
      <c r="A253" s="41" t="s">
        <v>728</v>
      </c>
      <c r="B253" s="74"/>
      <c r="C253" s="75"/>
      <c r="D253" s="41" t="s">
        <v>729</v>
      </c>
      <c r="E253" s="75"/>
      <c r="F253" s="42" t="s">
        <v>1504</v>
      </c>
      <c r="G253" s="41" t="s">
        <v>730</v>
      </c>
      <c r="H253" s="74"/>
      <c r="I253" s="74"/>
      <c r="J253" s="75"/>
      <c r="K253" s="41" t="s">
        <v>731</v>
      </c>
      <c r="L253" s="75"/>
      <c r="M253" s="41" t="s">
        <v>239</v>
      </c>
      <c r="N253" s="75"/>
      <c r="O253" s="43">
        <v>0</v>
      </c>
      <c r="P253" s="42">
        <v>0</v>
      </c>
      <c r="Q253" s="42">
        <v>0</v>
      </c>
      <c r="R253" s="42">
        <v>0</v>
      </c>
      <c r="S253" s="43">
        <v>0</v>
      </c>
      <c r="T253" s="43">
        <f>O253+(P253*'Total Mantenimiento Anual 2021'!$N$7)+(R253*'Total Mantenimiento Anual 2021'!$N$7)+S253</f>
        <v>0</v>
      </c>
    </row>
    <row r="254" spans="1:20" ht="14.25">
      <c r="A254" s="41" t="s">
        <v>732</v>
      </c>
      <c r="B254" s="74"/>
      <c r="C254" s="75"/>
      <c r="D254" s="41" t="s">
        <v>733</v>
      </c>
      <c r="E254" s="75"/>
      <c r="F254" s="42" t="s">
        <v>734</v>
      </c>
      <c r="G254" s="41" t="s">
        <v>735</v>
      </c>
      <c r="H254" s="74"/>
      <c r="I254" s="74"/>
      <c r="J254" s="75"/>
      <c r="K254" s="41" t="s">
        <v>736</v>
      </c>
      <c r="L254" s="75"/>
      <c r="M254" s="41" t="s">
        <v>23</v>
      </c>
      <c r="N254" s="75"/>
      <c r="O254" s="43">
        <v>0</v>
      </c>
      <c r="P254" s="42">
        <v>1</v>
      </c>
      <c r="Q254" s="42">
        <v>0</v>
      </c>
      <c r="R254" s="42">
        <v>0</v>
      </c>
      <c r="S254" s="43">
        <v>0</v>
      </c>
      <c r="T254" s="43">
        <f>O254+(P254*'Total Mantenimiento Anual 2021'!$N$7)+(R254*'Total Mantenimiento Anual 2021'!$N$7)+S254</f>
        <v>9259.2592592592591</v>
      </c>
    </row>
    <row r="255" spans="1:20" ht="14.25">
      <c r="A255" s="41" t="s">
        <v>732</v>
      </c>
      <c r="B255" s="74"/>
      <c r="C255" s="75"/>
      <c r="D255" s="41" t="s">
        <v>737</v>
      </c>
      <c r="E255" s="75"/>
      <c r="F255" s="42" t="s">
        <v>169</v>
      </c>
      <c r="G255" s="41" t="s">
        <v>738</v>
      </c>
      <c r="H255" s="74"/>
      <c r="I255" s="74"/>
      <c r="J255" s="75"/>
      <c r="K255" s="41" t="s">
        <v>739</v>
      </c>
      <c r="L255" s="75"/>
      <c r="M255" s="41" t="s">
        <v>23</v>
      </c>
      <c r="N255" s="75"/>
      <c r="O255" s="43">
        <v>0</v>
      </c>
      <c r="P255" s="42">
        <v>1</v>
      </c>
      <c r="Q255" s="42">
        <v>0</v>
      </c>
      <c r="R255" s="42">
        <v>0</v>
      </c>
      <c r="S255" s="43">
        <v>0</v>
      </c>
      <c r="T255" s="43">
        <f>O255+(P255*'Total Mantenimiento Anual 2021'!$N$7)+(R255*'Total Mantenimiento Anual 2021'!$N$7)+S255</f>
        <v>9259.2592592592591</v>
      </c>
    </row>
    <row r="256" spans="1:20" ht="14.25">
      <c r="A256" s="41" t="s">
        <v>740</v>
      </c>
      <c r="B256" s="74"/>
      <c r="C256" s="75"/>
      <c r="D256" s="41" t="s">
        <v>741</v>
      </c>
      <c r="E256" s="75"/>
      <c r="F256" s="42" t="s">
        <v>742</v>
      </c>
      <c r="G256" s="41" t="s">
        <v>743</v>
      </c>
      <c r="H256" s="74"/>
      <c r="I256" s="74"/>
      <c r="J256" s="75"/>
      <c r="K256" s="41" t="s">
        <v>744</v>
      </c>
      <c r="L256" s="75"/>
      <c r="M256" s="41" t="s">
        <v>23</v>
      </c>
      <c r="N256" s="75"/>
      <c r="O256" s="43">
        <v>0</v>
      </c>
      <c r="P256" s="42">
        <v>1</v>
      </c>
      <c r="Q256" s="42">
        <v>0</v>
      </c>
      <c r="R256" s="42">
        <v>0</v>
      </c>
      <c r="S256" s="43">
        <v>0</v>
      </c>
      <c r="T256" s="43">
        <f>O256+(P256*'Total Mantenimiento Anual 2021'!$N$7)+(R256*'Total Mantenimiento Anual 2021'!$N$7)+S256</f>
        <v>9259.2592592592591</v>
      </c>
    </row>
    <row r="257" spans="1:20" ht="14.25">
      <c r="A257" s="41" t="s">
        <v>740</v>
      </c>
      <c r="B257" s="74"/>
      <c r="C257" s="75"/>
      <c r="D257" s="41" t="s">
        <v>741</v>
      </c>
      <c r="E257" s="75"/>
      <c r="F257" s="42" t="s">
        <v>742</v>
      </c>
      <c r="G257" s="41" t="s">
        <v>745</v>
      </c>
      <c r="H257" s="74"/>
      <c r="I257" s="74"/>
      <c r="J257" s="75"/>
      <c r="K257" s="41" t="s">
        <v>746</v>
      </c>
      <c r="L257" s="75"/>
      <c r="M257" s="41" t="s">
        <v>23</v>
      </c>
      <c r="N257" s="75"/>
      <c r="O257" s="43">
        <v>0</v>
      </c>
      <c r="P257" s="42">
        <v>1</v>
      </c>
      <c r="Q257" s="42">
        <v>0</v>
      </c>
      <c r="R257" s="42">
        <v>0</v>
      </c>
      <c r="S257" s="43">
        <v>0</v>
      </c>
      <c r="T257" s="43">
        <f>O257+(P257*'Total Mantenimiento Anual 2021'!$N$7)+(R257*'Total Mantenimiento Anual 2021'!$N$7)+S257</f>
        <v>9259.2592592592591</v>
      </c>
    </row>
    <row r="258" spans="1:20" ht="14.25">
      <c r="A258" s="41" t="s">
        <v>740</v>
      </c>
      <c r="B258" s="74"/>
      <c r="C258" s="75"/>
      <c r="D258" s="41" t="s">
        <v>741</v>
      </c>
      <c r="E258" s="75"/>
      <c r="F258" s="42" t="s">
        <v>742</v>
      </c>
      <c r="G258" s="41" t="s">
        <v>747</v>
      </c>
      <c r="H258" s="74"/>
      <c r="I258" s="74"/>
      <c r="J258" s="75"/>
      <c r="K258" s="41" t="s">
        <v>748</v>
      </c>
      <c r="L258" s="75"/>
      <c r="M258" s="41" t="s">
        <v>23</v>
      </c>
      <c r="N258" s="75"/>
      <c r="O258" s="43">
        <v>0</v>
      </c>
      <c r="P258" s="42">
        <v>1</v>
      </c>
      <c r="Q258" s="42">
        <v>0</v>
      </c>
      <c r="R258" s="42">
        <v>0</v>
      </c>
      <c r="S258" s="43">
        <v>0</v>
      </c>
      <c r="T258" s="43">
        <f>O258+(P258*'Total Mantenimiento Anual 2021'!$N$7)+(R258*'Total Mantenimiento Anual 2021'!$N$7)+S258</f>
        <v>9259.2592592592591</v>
      </c>
    </row>
    <row r="259" spans="1:20" ht="28.5">
      <c r="A259" s="41" t="s">
        <v>749</v>
      </c>
      <c r="B259" s="74"/>
      <c r="C259" s="75"/>
      <c r="D259" s="41" t="s">
        <v>750</v>
      </c>
      <c r="E259" s="75"/>
      <c r="F259" s="42" t="s">
        <v>751</v>
      </c>
      <c r="G259" s="41" t="s">
        <v>752</v>
      </c>
      <c r="H259" s="74"/>
      <c r="I259" s="74"/>
      <c r="J259" s="75"/>
      <c r="K259" s="41" t="s">
        <v>753</v>
      </c>
      <c r="L259" s="75"/>
      <c r="M259" s="41" t="s">
        <v>30</v>
      </c>
      <c r="N259" s="75"/>
      <c r="O259" s="43">
        <v>0</v>
      </c>
      <c r="P259" s="42">
        <v>0</v>
      </c>
      <c r="Q259" s="42">
        <v>0</v>
      </c>
      <c r="R259" s="42">
        <v>0</v>
      </c>
      <c r="S259" s="43">
        <v>0</v>
      </c>
      <c r="T259" s="43">
        <f>O259+(P259*'Total Mantenimiento Anual 2021'!$N$7)+(R259*'Total Mantenimiento Anual 2021'!$N$7)+S259</f>
        <v>0</v>
      </c>
    </row>
    <row r="260" spans="1:20" ht="14.25">
      <c r="A260" s="41" t="s">
        <v>754</v>
      </c>
      <c r="B260" s="74"/>
      <c r="C260" s="75"/>
      <c r="D260" s="41" t="s">
        <v>755</v>
      </c>
      <c r="E260" s="75"/>
      <c r="F260" s="42" t="s">
        <v>756</v>
      </c>
      <c r="G260" s="41" t="s">
        <v>757</v>
      </c>
      <c r="H260" s="74"/>
      <c r="I260" s="74"/>
      <c r="J260" s="75"/>
      <c r="K260" s="41" t="s">
        <v>758</v>
      </c>
      <c r="L260" s="75"/>
      <c r="M260" s="41" t="s">
        <v>40</v>
      </c>
      <c r="N260" s="75"/>
      <c r="O260" s="43">
        <v>0</v>
      </c>
      <c r="P260" s="42">
        <v>0</v>
      </c>
      <c r="Q260" s="42">
        <v>0</v>
      </c>
      <c r="R260" s="42">
        <v>0</v>
      </c>
      <c r="S260" s="43">
        <v>0</v>
      </c>
      <c r="T260" s="43">
        <f>O260+(P260*'Total Mantenimiento Anual 2021'!$N$7)+(R260*'Total Mantenimiento Anual 2021'!$N$7)+S260</f>
        <v>0</v>
      </c>
    </row>
    <row r="261" spans="1:20" ht="14.25">
      <c r="A261" s="41" t="s">
        <v>759</v>
      </c>
      <c r="B261" s="74"/>
      <c r="C261" s="75"/>
      <c r="D261" s="41" t="s">
        <v>760</v>
      </c>
      <c r="E261" s="75"/>
      <c r="F261" s="42" t="s">
        <v>761</v>
      </c>
      <c r="G261" s="41" t="s">
        <v>762</v>
      </c>
      <c r="H261" s="74"/>
      <c r="I261" s="74"/>
      <c r="J261" s="75"/>
      <c r="K261" s="41" t="s">
        <v>763</v>
      </c>
      <c r="L261" s="75"/>
      <c r="M261" s="41" t="s">
        <v>40</v>
      </c>
      <c r="N261" s="75"/>
      <c r="O261" s="43">
        <v>0</v>
      </c>
      <c r="P261" s="42">
        <v>0</v>
      </c>
      <c r="Q261" s="42">
        <v>0</v>
      </c>
      <c r="R261" s="42">
        <v>0</v>
      </c>
      <c r="S261" s="43">
        <v>0</v>
      </c>
      <c r="T261" s="43">
        <f>O261+(P261*'Total Mantenimiento Anual 2021'!$N$7)+(R261*'Total Mantenimiento Anual 2021'!$N$7)+S261</f>
        <v>0</v>
      </c>
    </row>
    <row r="262" spans="1:20" ht="14.25">
      <c r="A262" s="41" t="s">
        <v>759</v>
      </c>
      <c r="B262" s="74"/>
      <c r="C262" s="75"/>
      <c r="D262" s="41" t="s">
        <v>760</v>
      </c>
      <c r="E262" s="75"/>
      <c r="F262" s="42" t="s">
        <v>761</v>
      </c>
      <c r="G262" s="41" t="s">
        <v>764</v>
      </c>
      <c r="H262" s="74"/>
      <c r="I262" s="74"/>
      <c r="J262" s="75"/>
      <c r="K262" s="41" t="s">
        <v>765</v>
      </c>
      <c r="L262" s="75"/>
      <c r="M262" s="41" t="s">
        <v>40</v>
      </c>
      <c r="N262" s="75"/>
      <c r="O262" s="43">
        <v>0</v>
      </c>
      <c r="P262" s="42">
        <v>0</v>
      </c>
      <c r="Q262" s="42">
        <v>0</v>
      </c>
      <c r="R262" s="42">
        <v>0</v>
      </c>
      <c r="S262" s="43">
        <v>0</v>
      </c>
      <c r="T262" s="43">
        <f>O262+(P262*'Total Mantenimiento Anual 2021'!$N$7)+(R262*'Total Mantenimiento Anual 2021'!$N$7)+S262</f>
        <v>0</v>
      </c>
    </row>
    <row r="263" spans="1:20" ht="14.25">
      <c r="A263" s="41" t="s">
        <v>766</v>
      </c>
      <c r="B263" s="74"/>
      <c r="C263" s="75"/>
      <c r="D263" s="41" t="s">
        <v>767</v>
      </c>
      <c r="E263" s="75"/>
      <c r="F263" s="42" t="s">
        <v>768</v>
      </c>
      <c r="G263" s="41" t="s">
        <v>769</v>
      </c>
      <c r="H263" s="74"/>
      <c r="I263" s="74"/>
      <c r="J263" s="75"/>
      <c r="K263" s="41" t="s">
        <v>770</v>
      </c>
      <c r="L263" s="75"/>
      <c r="M263" s="41" t="s">
        <v>23</v>
      </c>
      <c r="N263" s="75"/>
      <c r="O263" s="43">
        <v>0</v>
      </c>
      <c r="P263" s="42">
        <v>0</v>
      </c>
      <c r="Q263" s="42">
        <v>0</v>
      </c>
      <c r="R263" s="42">
        <v>0</v>
      </c>
      <c r="S263" s="43">
        <v>0</v>
      </c>
      <c r="T263" s="43">
        <f>O263+(P263*'Total Mantenimiento Anual 2021'!$N$7)+(R263*'Total Mantenimiento Anual 2021'!$N$7)+S263</f>
        <v>0</v>
      </c>
    </row>
    <row r="264" spans="1:20" ht="14.25">
      <c r="A264" s="41" t="s">
        <v>771</v>
      </c>
      <c r="B264" s="74"/>
      <c r="C264" s="75"/>
      <c r="D264" s="41" t="s">
        <v>772</v>
      </c>
      <c r="E264" s="75"/>
      <c r="F264" s="42" t="s">
        <v>38</v>
      </c>
      <c r="G264" s="41" t="s">
        <v>773</v>
      </c>
      <c r="H264" s="74"/>
      <c r="I264" s="74"/>
      <c r="J264" s="75"/>
      <c r="K264" s="41" t="s">
        <v>774</v>
      </c>
      <c r="L264" s="75"/>
      <c r="M264" s="41" t="s">
        <v>40</v>
      </c>
      <c r="N264" s="75"/>
      <c r="O264" s="43">
        <v>0</v>
      </c>
      <c r="P264" s="42">
        <v>0</v>
      </c>
      <c r="Q264" s="42">
        <v>0</v>
      </c>
      <c r="R264" s="42">
        <v>0</v>
      </c>
      <c r="S264" s="43">
        <v>0</v>
      </c>
      <c r="T264" s="43">
        <f>O264+(P264*'Total Mantenimiento Anual 2021'!$N$7)+(R264*'Total Mantenimiento Anual 2021'!$N$7)+S264</f>
        <v>0</v>
      </c>
    </row>
    <row r="265" spans="1:20" ht="14.25">
      <c r="A265" s="41" t="s">
        <v>775</v>
      </c>
      <c r="B265" s="74"/>
      <c r="C265" s="75"/>
      <c r="D265" s="41" t="s">
        <v>776</v>
      </c>
      <c r="E265" s="75"/>
      <c r="F265" s="42" t="s">
        <v>777</v>
      </c>
      <c r="G265" s="41" t="s">
        <v>778</v>
      </c>
      <c r="H265" s="74"/>
      <c r="I265" s="74"/>
      <c r="J265" s="75"/>
      <c r="K265" s="41" t="s">
        <v>779</v>
      </c>
      <c r="L265" s="75"/>
      <c r="M265" s="41" t="s">
        <v>23</v>
      </c>
      <c r="N265" s="75"/>
      <c r="O265" s="43">
        <v>0</v>
      </c>
      <c r="P265" s="42">
        <v>0</v>
      </c>
      <c r="Q265" s="42">
        <v>0</v>
      </c>
      <c r="R265" s="42">
        <v>0</v>
      </c>
      <c r="S265" s="43">
        <v>0</v>
      </c>
      <c r="T265" s="43">
        <f>O265+(P265*'Total Mantenimiento Anual 2021'!$N$7)+(R265*'Total Mantenimiento Anual 2021'!$N$7)+S265</f>
        <v>0</v>
      </c>
    </row>
    <row r="266" spans="1:20" ht="14.25">
      <c r="A266" s="41" t="s">
        <v>780</v>
      </c>
      <c r="B266" s="74"/>
      <c r="C266" s="75"/>
      <c r="D266" s="41" t="s">
        <v>781</v>
      </c>
      <c r="E266" s="75"/>
      <c r="F266" s="42" t="s">
        <v>782</v>
      </c>
      <c r="G266" s="41" t="s">
        <v>783</v>
      </c>
      <c r="H266" s="74"/>
      <c r="I266" s="74"/>
      <c r="J266" s="75"/>
      <c r="K266" s="41" t="s">
        <v>784</v>
      </c>
      <c r="L266" s="75"/>
      <c r="M266" s="41" t="s">
        <v>23</v>
      </c>
      <c r="N266" s="75"/>
      <c r="O266" s="43">
        <v>0</v>
      </c>
      <c r="P266" s="42">
        <v>0</v>
      </c>
      <c r="Q266" s="42">
        <v>0</v>
      </c>
      <c r="R266" s="42">
        <v>0</v>
      </c>
      <c r="S266" s="43">
        <v>0</v>
      </c>
      <c r="T266" s="43">
        <f>O266+(P266*'Total Mantenimiento Anual 2021'!$N$7)+(R266*'Total Mantenimiento Anual 2021'!$N$7)+S266</f>
        <v>0</v>
      </c>
    </row>
    <row r="267" spans="1:20" ht="28.5">
      <c r="A267" s="41" t="s">
        <v>780</v>
      </c>
      <c r="B267" s="74"/>
      <c r="C267" s="75"/>
      <c r="D267" s="41" t="s">
        <v>785</v>
      </c>
      <c r="E267" s="75"/>
      <c r="F267" s="42" t="s">
        <v>792</v>
      </c>
      <c r="G267" s="41" t="s">
        <v>787</v>
      </c>
      <c r="H267" s="74"/>
      <c r="I267" s="74"/>
      <c r="J267" s="75"/>
      <c r="K267" s="41" t="s">
        <v>788</v>
      </c>
      <c r="L267" s="75"/>
      <c r="M267" s="41" t="s">
        <v>23</v>
      </c>
      <c r="N267" s="75"/>
      <c r="O267" s="43">
        <v>0</v>
      </c>
      <c r="P267" s="42">
        <v>2</v>
      </c>
      <c r="Q267" s="42">
        <v>0</v>
      </c>
      <c r="R267" s="42">
        <v>0</v>
      </c>
      <c r="S267" s="43">
        <v>802807</v>
      </c>
      <c r="T267" s="43">
        <f>O267+(P267*'Total Mantenimiento Anual 2021'!$N$7)+(R267*'Total Mantenimiento Anual 2021'!$N$7)+S267</f>
        <v>821325.51851851854</v>
      </c>
    </row>
    <row r="268" spans="1:20" ht="28.5">
      <c r="A268" s="41" t="s">
        <v>780</v>
      </c>
      <c r="B268" s="74"/>
      <c r="C268" s="75"/>
      <c r="D268" s="41" t="s">
        <v>789</v>
      </c>
      <c r="E268" s="75"/>
      <c r="F268" s="42" t="s">
        <v>792</v>
      </c>
      <c r="G268" s="41" t="s">
        <v>790</v>
      </c>
      <c r="H268" s="74"/>
      <c r="I268" s="74"/>
      <c r="J268" s="75"/>
      <c r="K268" s="41" t="s">
        <v>791</v>
      </c>
      <c r="L268" s="75"/>
      <c r="M268" s="41" t="s">
        <v>23</v>
      </c>
      <c r="N268" s="75"/>
      <c r="O268" s="43">
        <v>0</v>
      </c>
      <c r="P268" s="42">
        <v>2</v>
      </c>
      <c r="Q268" s="42">
        <v>0</v>
      </c>
      <c r="R268" s="42">
        <v>0</v>
      </c>
      <c r="S268" s="43">
        <v>1232372</v>
      </c>
      <c r="T268" s="43">
        <f>O268+(P268*'Total Mantenimiento Anual 2021'!$N$7)+(R268*'Total Mantenimiento Anual 2021'!$N$7)+S268</f>
        <v>1250890.5185185184</v>
      </c>
    </row>
    <row r="269" spans="1:20" ht="28.5">
      <c r="A269" s="41" t="s">
        <v>780</v>
      </c>
      <c r="B269" s="74"/>
      <c r="C269" s="75"/>
      <c r="D269" s="41" t="s">
        <v>789</v>
      </c>
      <c r="E269" s="75"/>
      <c r="F269" s="42" t="s">
        <v>792</v>
      </c>
      <c r="G269" s="41" t="s">
        <v>793</v>
      </c>
      <c r="H269" s="74"/>
      <c r="I269" s="74"/>
      <c r="J269" s="75"/>
      <c r="K269" s="41" t="s">
        <v>794</v>
      </c>
      <c r="L269" s="75"/>
      <c r="M269" s="41" t="s">
        <v>23</v>
      </c>
      <c r="N269" s="75"/>
      <c r="O269" s="43">
        <v>0</v>
      </c>
      <c r="P269" s="42">
        <v>2</v>
      </c>
      <c r="Q269" s="42">
        <v>0</v>
      </c>
      <c r="R269" s="42">
        <v>0</v>
      </c>
      <c r="S269" s="43">
        <v>1232372</v>
      </c>
      <c r="T269" s="43">
        <f>O269+(P269*'Total Mantenimiento Anual 2021'!$N$7)+(R269*'Total Mantenimiento Anual 2021'!$N$7)+S269</f>
        <v>1250890.5185185184</v>
      </c>
    </row>
    <row r="270" spans="1:20" ht="28.5">
      <c r="A270" s="41" t="s">
        <v>780</v>
      </c>
      <c r="B270" s="74"/>
      <c r="C270" s="75"/>
      <c r="D270" s="41" t="s">
        <v>789</v>
      </c>
      <c r="E270" s="75"/>
      <c r="F270" s="42" t="s">
        <v>792</v>
      </c>
      <c r="G270" s="41" t="s">
        <v>795</v>
      </c>
      <c r="H270" s="74"/>
      <c r="I270" s="74"/>
      <c r="J270" s="75"/>
      <c r="K270" s="41" t="s">
        <v>796</v>
      </c>
      <c r="L270" s="75"/>
      <c r="M270" s="41" t="s">
        <v>23</v>
      </c>
      <c r="N270" s="75"/>
      <c r="O270" s="43">
        <v>0</v>
      </c>
      <c r="P270" s="42">
        <v>2</v>
      </c>
      <c r="Q270" s="42">
        <v>0</v>
      </c>
      <c r="R270" s="42">
        <v>0</v>
      </c>
      <c r="S270" s="43">
        <v>1232372</v>
      </c>
      <c r="T270" s="43">
        <f>O270+(P270*'Total Mantenimiento Anual 2021'!$N$7)+(R270*'Total Mantenimiento Anual 2021'!$N$7)+S270</f>
        <v>1250890.5185185184</v>
      </c>
    </row>
    <row r="271" spans="1:20" ht="28.5">
      <c r="A271" s="41" t="s">
        <v>780</v>
      </c>
      <c r="B271" s="74"/>
      <c r="C271" s="75"/>
      <c r="D271" s="41" t="s">
        <v>789</v>
      </c>
      <c r="E271" s="75"/>
      <c r="F271" s="42" t="s">
        <v>792</v>
      </c>
      <c r="G271" s="41" t="s">
        <v>797</v>
      </c>
      <c r="H271" s="74"/>
      <c r="I271" s="74"/>
      <c r="J271" s="75"/>
      <c r="K271" s="41" t="s">
        <v>798</v>
      </c>
      <c r="L271" s="75"/>
      <c r="M271" s="41" t="s">
        <v>23</v>
      </c>
      <c r="N271" s="75"/>
      <c r="O271" s="43">
        <v>0</v>
      </c>
      <c r="P271" s="42">
        <v>2</v>
      </c>
      <c r="Q271" s="42">
        <v>0</v>
      </c>
      <c r="R271" s="42">
        <v>0</v>
      </c>
      <c r="S271" s="43">
        <v>1232372</v>
      </c>
      <c r="T271" s="43">
        <f>O271+(P271*'Total Mantenimiento Anual 2021'!$N$7)+(R271*'Total Mantenimiento Anual 2021'!$N$7)+S271</f>
        <v>1250890.5185185184</v>
      </c>
    </row>
    <row r="272" spans="1:20" ht="14.25">
      <c r="A272" s="41" t="s">
        <v>780</v>
      </c>
      <c r="B272" s="74"/>
      <c r="C272" s="75"/>
      <c r="D272" s="41" t="s">
        <v>799</v>
      </c>
      <c r="E272" s="75"/>
      <c r="F272" s="42" t="s">
        <v>782</v>
      </c>
      <c r="G272" s="41" t="s">
        <v>800</v>
      </c>
      <c r="H272" s="74"/>
      <c r="I272" s="74"/>
      <c r="J272" s="75"/>
      <c r="K272" s="41" t="s">
        <v>801</v>
      </c>
      <c r="L272" s="75"/>
      <c r="M272" s="41" t="s">
        <v>30</v>
      </c>
      <c r="N272" s="75"/>
      <c r="O272" s="43">
        <v>0</v>
      </c>
      <c r="P272" s="42">
        <v>0</v>
      </c>
      <c r="Q272" s="42">
        <v>0</v>
      </c>
      <c r="R272" s="42">
        <v>0</v>
      </c>
      <c r="S272" s="43">
        <v>0</v>
      </c>
      <c r="T272" s="43">
        <f>O272+(P272*'Total Mantenimiento Anual 2021'!$N$7)+(R272*'Total Mantenimiento Anual 2021'!$N$7)+S272</f>
        <v>0</v>
      </c>
    </row>
    <row r="273" spans="1:20" ht="14.25">
      <c r="A273" s="41" t="s">
        <v>780</v>
      </c>
      <c r="B273" s="74"/>
      <c r="C273" s="75"/>
      <c r="D273" s="41" t="s">
        <v>799</v>
      </c>
      <c r="E273" s="75"/>
      <c r="F273" s="42" t="s">
        <v>782</v>
      </c>
      <c r="G273" s="41" t="s">
        <v>802</v>
      </c>
      <c r="H273" s="74"/>
      <c r="I273" s="74"/>
      <c r="J273" s="75"/>
      <c r="K273" s="41" t="s">
        <v>803</v>
      </c>
      <c r="L273" s="75"/>
      <c r="M273" s="41" t="s">
        <v>30</v>
      </c>
      <c r="N273" s="75"/>
      <c r="O273" s="43">
        <v>1368500</v>
      </c>
      <c r="P273" s="42">
        <v>0</v>
      </c>
      <c r="Q273" s="42">
        <v>0</v>
      </c>
      <c r="R273" s="42">
        <v>0</v>
      </c>
      <c r="S273" s="43">
        <v>0</v>
      </c>
      <c r="T273" s="43">
        <f>O273+(P273*'Total Mantenimiento Anual 2021'!$N$7)+(R273*'Total Mantenimiento Anual 2021'!$N$7)+S273</f>
        <v>1368500</v>
      </c>
    </row>
    <row r="274" spans="1:20" ht="14.25">
      <c r="A274" s="41" t="s">
        <v>804</v>
      </c>
      <c r="B274" s="74"/>
      <c r="C274" s="75"/>
      <c r="D274" s="41" t="s">
        <v>805</v>
      </c>
      <c r="E274" s="75"/>
      <c r="F274" s="42" t="s">
        <v>169</v>
      </c>
      <c r="G274" s="41" t="s">
        <v>806</v>
      </c>
      <c r="H274" s="74"/>
      <c r="I274" s="74"/>
      <c r="J274" s="75"/>
      <c r="K274" s="41" t="s">
        <v>807</v>
      </c>
      <c r="L274" s="75"/>
      <c r="M274" s="41" t="s">
        <v>23</v>
      </c>
      <c r="N274" s="75"/>
      <c r="O274" s="43">
        <v>0</v>
      </c>
      <c r="P274" s="42">
        <v>0</v>
      </c>
      <c r="Q274" s="42">
        <v>0</v>
      </c>
      <c r="R274" s="42">
        <v>0</v>
      </c>
      <c r="S274" s="43">
        <v>0</v>
      </c>
      <c r="T274" s="43">
        <f>O274+(P274*'Total Mantenimiento Anual 2021'!$N$7)+(R274*'Total Mantenimiento Anual 2021'!$N$7)+S274</f>
        <v>0</v>
      </c>
    </row>
    <row r="275" spans="1:20" ht="14.25">
      <c r="A275" s="41" t="s">
        <v>804</v>
      </c>
      <c r="B275" s="74"/>
      <c r="C275" s="75"/>
      <c r="D275" s="41" t="s">
        <v>808</v>
      </c>
      <c r="E275" s="75"/>
      <c r="F275" s="42" t="s">
        <v>169</v>
      </c>
      <c r="G275" s="41" t="s">
        <v>809</v>
      </c>
      <c r="H275" s="74"/>
      <c r="I275" s="74"/>
      <c r="J275" s="75"/>
      <c r="K275" s="41" t="s">
        <v>810</v>
      </c>
      <c r="L275" s="75"/>
      <c r="M275" s="41" t="s">
        <v>23</v>
      </c>
      <c r="N275" s="75"/>
      <c r="O275" s="43">
        <v>0</v>
      </c>
      <c r="P275" s="42">
        <v>0</v>
      </c>
      <c r="Q275" s="42">
        <v>0</v>
      </c>
      <c r="R275" s="42">
        <v>0</v>
      </c>
      <c r="S275" s="43">
        <v>0</v>
      </c>
      <c r="T275" s="43">
        <f>O275+(P275*'Total Mantenimiento Anual 2021'!$N$7)+(R275*'Total Mantenimiento Anual 2021'!$N$7)+S275</f>
        <v>0</v>
      </c>
    </row>
    <row r="276" spans="1:20" ht="14.25">
      <c r="A276" s="41" t="s">
        <v>811</v>
      </c>
      <c r="B276" s="74"/>
      <c r="C276" s="75"/>
      <c r="D276" s="41" t="s">
        <v>812</v>
      </c>
      <c r="E276" s="75"/>
      <c r="F276" s="42" t="s">
        <v>20</v>
      </c>
      <c r="G276" s="41" t="s">
        <v>813</v>
      </c>
      <c r="H276" s="74"/>
      <c r="I276" s="74"/>
      <c r="J276" s="75"/>
      <c r="K276" s="41" t="s">
        <v>814</v>
      </c>
      <c r="L276" s="75"/>
      <c r="M276" s="41" t="s">
        <v>23</v>
      </c>
      <c r="N276" s="75"/>
      <c r="O276" s="43">
        <v>0</v>
      </c>
      <c r="P276" s="42">
        <v>1</v>
      </c>
      <c r="Q276" s="42">
        <v>0</v>
      </c>
      <c r="R276" s="42">
        <v>0</v>
      </c>
      <c r="S276" s="43">
        <v>0</v>
      </c>
      <c r="T276" s="43">
        <f>O276+(P276*'Total Mantenimiento Anual 2021'!$N$7)+(R276*'Total Mantenimiento Anual 2021'!$N$7)+S276</f>
        <v>9259.2592592592591</v>
      </c>
    </row>
    <row r="277" spans="1:20" ht="14.25">
      <c r="A277" s="41" t="s">
        <v>811</v>
      </c>
      <c r="B277" s="74"/>
      <c r="C277" s="75"/>
      <c r="D277" s="41" t="s">
        <v>812</v>
      </c>
      <c r="E277" s="75"/>
      <c r="F277" s="42" t="s">
        <v>20</v>
      </c>
      <c r="G277" s="41" t="s">
        <v>815</v>
      </c>
      <c r="H277" s="74"/>
      <c r="I277" s="74"/>
      <c r="J277" s="75"/>
      <c r="K277" s="41" t="s">
        <v>816</v>
      </c>
      <c r="L277" s="75"/>
      <c r="M277" s="41" t="s">
        <v>23</v>
      </c>
      <c r="N277" s="75"/>
      <c r="O277" s="43">
        <v>0</v>
      </c>
      <c r="P277" s="42">
        <v>0</v>
      </c>
      <c r="Q277" s="42">
        <v>0</v>
      </c>
      <c r="R277" s="42">
        <v>0</v>
      </c>
      <c r="S277" s="43">
        <v>0</v>
      </c>
      <c r="T277" s="43">
        <f>O277+(P277*'Total Mantenimiento Anual 2021'!$N$7)+(R277*'Total Mantenimiento Anual 2021'!$N$7)+S277</f>
        <v>0</v>
      </c>
    </row>
    <row r="278" spans="1:20" ht="14.25">
      <c r="A278" s="41" t="s">
        <v>811</v>
      </c>
      <c r="B278" s="74"/>
      <c r="C278" s="75"/>
      <c r="D278" s="41" t="s">
        <v>812</v>
      </c>
      <c r="E278" s="75"/>
      <c r="F278" s="42" t="s">
        <v>20</v>
      </c>
      <c r="G278" s="41" t="s">
        <v>817</v>
      </c>
      <c r="H278" s="74"/>
      <c r="I278" s="74"/>
      <c r="J278" s="75"/>
      <c r="K278" s="41" t="s">
        <v>818</v>
      </c>
      <c r="L278" s="75"/>
      <c r="M278" s="41" t="s">
        <v>23</v>
      </c>
      <c r="N278" s="75"/>
      <c r="O278" s="43">
        <v>0</v>
      </c>
      <c r="P278" s="42">
        <v>0</v>
      </c>
      <c r="Q278" s="42">
        <v>0</v>
      </c>
      <c r="R278" s="42">
        <v>0</v>
      </c>
      <c r="S278" s="43">
        <v>0</v>
      </c>
      <c r="T278" s="43">
        <f>O278+(P278*'Total Mantenimiento Anual 2021'!$N$7)+(R278*'Total Mantenimiento Anual 2021'!$N$7)+S278</f>
        <v>0</v>
      </c>
    </row>
    <row r="279" spans="1:20" ht="14.25">
      <c r="A279" s="41" t="s">
        <v>811</v>
      </c>
      <c r="B279" s="74"/>
      <c r="C279" s="75"/>
      <c r="D279" s="41" t="s">
        <v>819</v>
      </c>
      <c r="E279" s="75"/>
      <c r="F279" s="42" t="s">
        <v>20</v>
      </c>
      <c r="G279" s="41" t="s">
        <v>820</v>
      </c>
      <c r="H279" s="74"/>
      <c r="I279" s="74"/>
      <c r="J279" s="75"/>
      <c r="K279" s="41" t="s">
        <v>821</v>
      </c>
      <c r="L279" s="75"/>
      <c r="M279" s="41" t="s">
        <v>30</v>
      </c>
      <c r="N279" s="75"/>
      <c r="O279" s="43">
        <v>0</v>
      </c>
      <c r="P279" s="42">
        <v>0</v>
      </c>
      <c r="Q279" s="42">
        <v>0</v>
      </c>
      <c r="R279" s="42">
        <v>0</v>
      </c>
      <c r="S279" s="43">
        <v>0</v>
      </c>
      <c r="T279" s="43">
        <f>O279+(P279*'Total Mantenimiento Anual 2021'!$N$7)+(R279*'Total Mantenimiento Anual 2021'!$N$7)+S279</f>
        <v>0</v>
      </c>
    </row>
    <row r="280" spans="1:20" ht="14.25">
      <c r="A280" s="41" t="s">
        <v>811</v>
      </c>
      <c r="B280" s="74"/>
      <c r="C280" s="75"/>
      <c r="D280" s="41" t="s">
        <v>819</v>
      </c>
      <c r="E280" s="75"/>
      <c r="F280" s="42" t="s">
        <v>20</v>
      </c>
      <c r="G280" s="41" t="s">
        <v>822</v>
      </c>
      <c r="H280" s="74"/>
      <c r="I280" s="74"/>
      <c r="J280" s="75"/>
      <c r="K280" s="41" t="s">
        <v>823</v>
      </c>
      <c r="L280" s="75"/>
      <c r="M280" s="41" t="s">
        <v>30</v>
      </c>
      <c r="N280" s="75"/>
      <c r="O280" s="43">
        <v>0</v>
      </c>
      <c r="P280" s="42">
        <v>1</v>
      </c>
      <c r="Q280" s="42">
        <v>0</v>
      </c>
      <c r="R280" s="42">
        <v>0</v>
      </c>
      <c r="S280" s="43">
        <v>0</v>
      </c>
      <c r="T280" s="43">
        <f>O280+(P280*'Total Mantenimiento Anual 2021'!$N$7)+(R280*'Total Mantenimiento Anual 2021'!$N$7)+S280</f>
        <v>9259.2592592592591</v>
      </c>
    </row>
    <row r="281" spans="1:20" ht="14.25">
      <c r="A281" s="41" t="s">
        <v>811</v>
      </c>
      <c r="B281" s="74"/>
      <c r="C281" s="75"/>
      <c r="D281" s="41" t="s">
        <v>819</v>
      </c>
      <c r="E281" s="75"/>
      <c r="F281" s="42" t="s">
        <v>20</v>
      </c>
      <c r="G281" s="41" t="s">
        <v>824</v>
      </c>
      <c r="H281" s="74"/>
      <c r="I281" s="74"/>
      <c r="J281" s="75"/>
      <c r="K281" s="41" t="s">
        <v>825</v>
      </c>
      <c r="L281" s="75"/>
      <c r="M281" s="41" t="s">
        <v>30</v>
      </c>
      <c r="N281" s="75"/>
      <c r="O281" s="43">
        <v>0</v>
      </c>
      <c r="P281" s="42">
        <v>0</v>
      </c>
      <c r="Q281" s="42">
        <v>0</v>
      </c>
      <c r="R281" s="42">
        <v>0</v>
      </c>
      <c r="S281" s="43">
        <v>0</v>
      </c>
      <c r="T281" s="43">
        <f>O281+(P281*'Total Mantenimiento Anual 2021'!$N$7)+(R281*'Total Mantenimiento Anual 2021'!$N$7)+S281</f>
        <v>0</v>
      </c>
    </row>
    <row r="282" spans="1:20" ht="14.25">
      <c r="A282" s="41" t="s">
        <v>811</v>
      </c>
      <c r="B282" s="74"/>
      <c r="C282" s="75"/>
      <c r="D282" s="41" t="s">
        <v>819</v>
      </c>
      <c r="E282" s="75"/>
      <c r="F282" s="42" t="s">
        <v>20</v>
      </c>
      <c r="G282" s="41" t="s">
        <v>826</v>
      </c>
      <c r="H282" s="74"/>
      <c r="I282" s="74"/>
      <c r="J282" s="75"/>
      <c r="K282" s="41" t="s">
        <v>827</v>
      </c>
      <c r="L282" s="75"/>
      <c r="M282" s="41" t="s">
        <v>30</v>
      </c>
      <c r="N282" s="75"/>
      <c r="O282" s="43">
        <v>0</v>
      </c>
      <c r="P282" s="42">
        <v>0</v>
      </c>
      <c r="Q282" s="42">
        <v>0</v>
      </c>
      <c r="R282" s="42">
        <v>0</v>
      </c>
      <c r="S282" s="43">
        <v>0</v>
      </c>
      <c r="T282" s="43">
        <f>O282+(P282*'Total Mantenimiento Anual 2021'!$N$7)+(R282*'Total Mantenimiento Anual 2021'!$N$7)+S282</f>
        <v>0</v>
      </c>
    </row>
    <row r="283" spans="1:20" ht="14.25">
      <c r="A283" s="41" t="s">
        <v>811</v>
      </c>
      <c r="B283" s="74"/>
      <c r="C283" s="75"/>
      <c r="D283" s="41" t="s">
        <v>828</v>
      </c>
      <c r="E283" s="75"/>
      <c r="F283" s="42" t="s">
        <v>20</v>
      </c>
      <c r="G283" s="41" t="s">
        <v>829</v>
      </c>
      <c r="H283" s="74"/>
      <c r="I283" s="74"/>
      <c r="J283" s="75"/>
      <c r="K283" s="41" t="s">
        <v>830</v>
      </c>
      <c r="L283" s="75"/>
      <c r="M283" s="41" t="s">
        <v>30</v>
      </c>
      <c r="N283" s="75"/>
      <c r="O283" s="43">
        <v>0</v>
      </c>
      <c r="P283" s="42">
        <v>0</v>
      </c>
      <c r="Q283" s="42">
        <v>0</v>
      </c>
      <c r="R283" s="42">
        <v>0</v>
      </c>
      <c r="S283" s="43">
        <v>0</v>
      </c>
      <c r="T283" s="43">
        <f>O283+(P283*'Total Mantenimiento Anual 2021'!$N$7)+(R283*'Total Mantenimiento Anual 2021'!$N$7)+S283</f>
        <v>0</v>
      </c>
    </row>
    <row r="284" spans="1:20" ht="14.25">
      <c r="A284" s="41" t="s">
        <v>811</v>
      </c>
      <c r="B284" s="74"/>
      <c r="C284" s="75"/>
      <c r="D284" s="41" t="s">
        <v>819</v>
      </c>
      <c r="E284" s="75"/>
      <c r="F284" s="42" t="s">
        <v>20</v>
      </c>
      <c r="G284" s="41" t="s">
        <v>831</v>
      </c>
      <c r="H284" s="74"/>
      <c r="I284" s="74"/>
      <c r="J284" s="75"/>
      <c r="K284" s="41" t="s">
        <v>832</v>
      </c>
      <c r="L284" s="75"/>
      <c r="M284" s="41" t="s">
        <v>96</v>
      </c>
      <c r="N284" s="75"/>
      <c r="O284" s="43">
        <v>0</v>
      </c>
      <c r="P284" s="42">
        <v>0</v>
      </c>
      <c r="Q284" s="42">
        <v>0</v>
      </c>
      <c r="R284" s="42">
        <v>0</v>
      </c>
      <c r="S284" s="43">
        <v>0</v>
      </c>
      <c r="T284" s="43">
        <f>O284+(P284*'Total Mantenimiento Anual 2021'!$N$7)+(R284*'Total Mantenimiento Anual 2021'!$N$7)+S284</f>
        <v>0</v>
      </c>
    </row>
    <row r="285" spans="1:20" ht="14.25">
      <c r="A285" s="41" t="s">
        <v>811</v>
      </c>
      <c r="B285" s="74"/>
      <c r="C285" s="75"/>
      <c r="D285" s="41" t="s">
        <v>812</v>
      </c>
      <c r="E285" s="75"/>
      <c r="F285" s="42" t="s">
        <v>20</v>
      </c>
      <c r="G285" s="41" t="s">
        <v>833</v>
      </c>
      <c r="H285" s="74"/>
      <c r="I285" s="74"/>
      <c r="J285" s="75"/>
      <c r="K285" s="41" t="s">
        <v>834</v>
      </c>
      <c r="L285" s="75"/>
      <c r="M285" s="41" t="s">
        <v>96</v>
      </c>
      <c r="N285" s="75"/>
      <c r="O285" s="43">
        <v>0</v>
      </c>
      <c r="P285" s="42">
        <v>0</v>
      </c>
      <c r="Q285" s="42">
        <v>0</v>
      </c>
      <c r="R285" s="42">
        <v>0</v>
      </c>
      <c r="S285" s="43">
        <v>0</v>
      </c>
      <c r="T285" s="43">
        <f>O285+(P285*'Total Mantenimiento Anual 2021'!$N$7)+(R285*'Total Mantenimiento Anual 2021'!$N$7)+S285</f>
        <v>0</v>
      </c>
    </row>
    <row r="286" spans="1:20" ht="14.25">
      <c r="A286" s="41" t="s">
        <v>811</v>
      </c>
      <c r="B286" s="74"/>
      <c r="C286" s="75"/>
      <c r="D286" s="41" t="s">
        <v>819</v>
      </c>
      <c r="E286" s="75"/>
      <c r="F286" s="42" t="s">
        <v>20</v>
      </c>
      <c r="G286" s="41" t="s">
        <v>835</v>
      </c>
      <c r="H286" s="74"/>
      <c r="I286" s="74"/>
      <c r="J286" s="75"/>
      <c r="K286" s="41" t="s">
        <v>836</v>
      </c>
      <c r="L286" s="75"/>
      <c r="M286" s="41" t="s">
        <v>96</v>
      </c>
      <c r="N286" s="75"/>
      <c r="O286" s="43">
        <v>0</v>
      </c>
      <c r="P286" s="42">
        <v>0</v>
      </c>
      <c r="Q286" s="42">
        <v>0</v>
      </c>
      <c r="R286" s="42">
        <v>0</v>
      </c>
      <c r="S286" s="43">
        <v>0</v>
      </c>
      <c r="T286" s="43">
        <f>O286+(P286*'Total Mantenimiento Anual 2021'!$N$7)+(R286*'Total Mantenimiento Anual 2021'!$N$7)+S286</f>
        <v>0</v>
      </c>
    </row>
    <row r="287" spans="1:20" ht="14.25">
      <c r="A287" s="41" t="s">
        <v>811</v>
      </c>
      <c r="B287" s="74"/>
      <c r="C287" s="75"/>
      <c r="D287" s="41" t="s">
        <v>812</v>
      </c>
      <c r="E287" s="75"/>
      <c r="F287" s="42" t="s">
        <v>20</v>
      </c>
      <c r="G287" s="41" t="s">
        <v>837</v>
      </c>
      <c r="H287" s="74"/>
      <c r="I287" s="74"/>
      <c r="J287" s="75"/>
      <c r="K287" s="41" t="s">
        <v>838</v>
      </c>
      <c r="L287" s="75"/>
      <c r="M287" s="41" t="s">
        <v>35</v>
      </c>
      <c r="N287" s="75"/>
      <c r="O287" s="43">
        <v>0</v>
      </c>
      <c r="P287" s="42">
        <v>1</v>
      </c>
      <c r="Q287" s="42">
        <v>0</v>
      </c>
      <c r="R287" s="42">
        <v>0</v>
      </c>
      <c r="S287" s="43">
        <v>0</v>
      </c>
      <c r="T287" s="43">
        <f>O287+(P287*'Total Mantenimiento Anual 2021'!$N$7)+(R287*'Total Mantenimiento Anual 2021'!$N$7)+S287</f>
        <v>9259.2592592592591</v>
      </c>
    </row>
    <row r="288" spans="1:20" ht="14.25">
      <c r="A288" s="41" t="s">
        <v>811</v>
      </c>
      <c r="B288" s="74"/>
      <c r="C288" s="75"/>
      <c r="D288" s="41" t="s">
        <v>812</v>
      </c>
      <c r="E288" s="75"/>
      <c r="F288" s="42" t="s">
        <v>20</v>
      </c>
      <c r="G288" s="41" t="s">
        <v>839</v>
      </c>
      <c r="H288" s="74"/>
      <c r="I288" s="74"/>
      <c r="J288" s="75"/>
      <c r="K288" s="41" t="s">
        <v>840</v>
      </c>
      <c r="L288" s="75"/>
      <c r="M288" s="41" t="s">
        <v>35</v>
      </c>
      <c r="N288" s="75"/>
      <c r="O288" s="43">
        <v>0</v>
      </c>
      <c r="P288" s="42">
        <v>1</v>
      </c>
      <c r="Q288" s="42">
        <v>0</v>
      </c>
      <c r="R288" s="42">
        <v>0</v>
      </c>
      <c r="S288" s="43">
        <v>0</v>
      </c>
      <c r="T288" s="43">
        <f>O288+(P288*'Total Mantenimiento Anual 2021'!$N$7)+(R288*'Total Mantenimiento Anual 2021'!$N$7)+S288</f>
        <v>9259.2592592592591</v>
      </c>
    </row>
    <row r="289" spans="1:20" ht="14.25">
      <c r="A289" s="41" t="s">
        <v>811</v>
      </c>
      <c r="B289" s="74"/>
      <c r="C289" s="75"/>
      <c r="D289" s="41" t="s">
        <v>819</v>
      </c>
      <c r="E289" s="75"/>
      <c r="F289" s="42" t="s">
        <v>20</v>
      </c>
      <c r="G289" s="41" t="s">
        <v>841</v>
      </c>
      <c r="H289" s="74"/>
      <c r="I289" s="74"/>
      <c r="J289" s="75"/>
      <c r="K289" s="41" t="s">
        <v>842</v>
      </c>
      <c r="L289" s="75"/>
      <c r="M289" s="41" t="s">
        <v>239</v>
      </c>
      <c r="N289" s="75"/>
      <c r="O289" s="43">
        <v>0</v>
      </c>
      <c r="P289" s="42">
        <v>0</v>
      </c>
      <c r="Q289" s="42">
        <v>0</v>
      </c>
      <c r="R289" s="42">
        <v>0</v>
      </c>
      <c r="S289" s="43">
        <v>0</v>
      </c>
      <c r="T289" s="43">
        <f>O289+(P289*'Total Mantenimiento Anual 2021'!$N$7)+(R289*'Total Mantenimiento Anual 2021'!$N$7)+S289</f>
        <v>0</v>
      </c>
    </row>
    <row r="290" spans="1:20" ht="14.25">
      <c r="A290" s="41" t="s">
        <v>811</v>
      </c>
      <c r="B290" s="74"/>
      <c r="C290" s="75"/>
      <c r="D290" s="41" t="s">
        <v>812</v>
      </c>
      <c r="E290" s="75"/>
      <c r="F290" s="42" t="s">
        <v>20</v>
      </c>
      <c r="G290" s="41" t="s">
        <v>843</v>
      </c>
      <c r="H290" s="74"/>
      <c r="I290" s="74"/>
      <c r="J290" s="75"/>
      <c r="K290" s="41" t="s">
        <v>844</v>
      </c>
      <c r="L290" s="75"/>
      <c r="M290" s="41" t="s">
        <v>239</v>
      </c>
      <c r="N290" s="75"/>
      <c r="O290" s="43">
        <v>0</v>
      </c>
      <c r="P290" s="42">
        <v>0</v>
      </c>
      <c r="Q290" s="42">
        <v>0</v>
      </c>
      <c r="R290" s="42">
        <v>0</v>
      </c>
      <c r="S290" s="43">
        <v>0</v>
      </c>
      <c r="T290" s="43">
        <f>O290+(P290*'Total Mantenimiento Anual 2021'!$N$7)+(R290*'Total Mantenimiento Anual 2021'!$N$7)+S290</f>
        <v>0</v>
      </c>
    </row>
    <row r="291" spans="1:20" ht="14.25">
      <c r="A291" s="41" t="s">
        <v>811</v>
      </c>
      <c r="B291" s="74"/>
      <c r="C291" s="75"/>
      <c r="D291" s="41" t="s">
        <v>812</v>
      </c>
      <c r="E291" s="75"/>
      <c r="F291" s="42" t="s">
        <v>20</v>
      </c>
      <c r="G291" s="41" t="s">
        <v>845</v>
      </c>
      <c r="H291" s="74"/>
      <c r="I291" s="74"/>
      <c r="J291" s="75"/>
      <c r="K291" s="41" t="s">
        <v>846</v>
      </c>
      <c r="L291" s="75"/>
      <c r="M291" s="41" t="s">
        <v>239</v>
      </c>
      <c r="N291" s="75"/>
      <c r="O291" s="43">
        <v>0</v>
      </c>
      <c r="P291" s="42">
        <v>0</v>
      </c>
      <c r="Q291" s="42">
        <v>0</v>
      </c>
      <c r="R291" s="42">
        <v>0</v>
      </c>
      <c r="S291" s="43">
        <v>0</v>
      </c>
      <c r="T291" s="43">
        <f>O291+(P291*'Total Mantenimiento Anual 2021'!$N$7)+(R291*'Total Mantenimiento Anual 2021'!$N$7)+S291</f>
        <v>0</v>
      </c>
    </row>
    <row r="292" spans="1:20" ht="14.25">
      <c r="A292" s="41" t="s">
        <v>811</v>
      </c>
      <c r="B292" s="74"/>
      <c r="C292" s="75"/>
      <c r="D292" s="41" t="s">
        <v>812</v>
      </c>
      <c r="E292" s="75"/>
      <c r="F292" s="42" t="s">
        <v>20</v>
      </c>
      <c r="G292" s="41" t="s">
        <v>847</v>
      </c>
      <c r="H292" s="74"/>
      <c r="I292" s="74"/>
      <c r="J292" s="75"/>
      <c r="K292" s="41" t="s">
        <v>848</v>
      </c>
      <c r="L292" s="75"/>
      <c r="M292" s="41" t="s">
        <v>106</v>
      </c>
      <c r="N292" s="75"/>
      <c r="O292" s="43">
        <v>0</v>
      </c>
      <c r="P292" s="42">
        <v>0</v>
      </c>
      <c r="Q292" s="42">
        <v>0</v>
      </c>
      <c r="R292" s="42">
        <v>0</v>
      </c>
      <c r="S292" s="43">
        <v>0</v>
      </c>
      <c r="T292" s="43">
        <f>O292+(P292*'Total Mantenimiento Anual 2021'!$N$7)+(R292*'Total Mantenimiento Anual 2021'!$N$7)+S292</f>
        <v>0</v>
      </c>
    </row>
    <row r="293" spans="1:20" ht="14.25">
      <c r="A293" s="41" t="s">
        <v>811</v>
      </c>
      <c r="B293" s="74"/>
      <c r="C293" s="75"/>
      <c r="D293" s="41" t="s">
        <v>812</v>
      </c>
      <c r="E293" s="75"/>
      <c r="F293" s="42" t="s">
        <v>20</v>
      </c>
      <c r="G293" s="41" t="s">
        <v>849</v>
      </c>
      <c r="H293" s="74"/>
      <c r="I293" s="74"/>
      <c r="J293" s="75"/>
      <c r="K293" s="41" t="s">
        <v>850</v>
      </c>
      <c r="L293" s="75"/>
      <c r="M293" s="41" t="s">
        <v>106</v>
      </c>
      <c r="N293" s="75"/>
      <c r="O293" s="43">
        <v>0</v>
      </c>
      <c r="P293" s="42">
        <v>0</v>
      </c>
      <c r="Q293" s="42">
        <v>0</v>
      </c>
      <c r="R293" s="42">
        <v>0</v>
      </c>
      <c r="S293" s="43">
        <v>0</v>
      </c>
      <c r="T293" s="43">
        <f>O293+(P293*'Total Mantenimiento Anual 2021'!$N$7)+(R293*'Total Mantenimiento Anual 2021'!$N$7)+S293</f>
        <v>0</v>
      </c>
    </row>
    <row r="294" spans="1:20" ht="14.25">
      <c r="A294" s="41" t="s">
        <v>811</v>
      </c>
      <c r="B294" s="74"/>
      <c r="C294" s="75"/>
      <c r="D294" s="41" t="s">
        <v>812</v>
      </c>
      <c r="E294" s="75"/>
      <c r="F294" s="42" t="s">
        <v>20</v>
      </c>
      <c r="G294" s="41" t="s">
        <v>851</v>
      </c>
      <c r="H294" s="74"/>
      <c r="I294" s="74"/>
      <c r="J294" s="75"/>
      <c r="K294" s="41" t="s">
        <v>852</v>
      </c>
      <c r="L294" s="75"/>
      <c r="M294" s="41" t="s">
        <v>106</v>
      </c>
      <c r="N294" s="75"/>
      <c r="O294" s="43">
        <v>0</v>
      </c>
      <c r="P294" s="42">
        <v>0</v>
      </c>
      <c r="Q294" s="42">
        <v>0</v>
      </c>
      <c r="R294" s="42">
        <v>0</v>
      </c>
      <c r="S294" s="43">
        <v>0</v>
      </c>
      <c r="T294" s="43">
        <f>O294+(P294*'Total Mantenimiento Anual 2021'!$N$7)+(R294*'Total Mantenimiento Anual 2021'!$N$7)+S294</f>
        <v>0</v>
      </c>
    </row>
    <row r="295" spans="1:20" ht="14.25">
      <c r="A295" s="41" t="s">
        <v>811</v>
      </c>
      <c r="B295" s="74"/>
      <c r="C295" s="75"/>
      <c r="D295" s="41" t="s">
        <v>812</v>
      </c>
      <c r="E295" s="75"/>
      <c r="F295" s="42" t="s">
        <v>20</v>
      </c>
      <c r="G295" s="41" t="s">
        <v>853</v>
      </c>
      <c r="H295" s="74"/>
      <c r="I295" s="74"/>
      <c r="J295" s="75"/>
      <c r="K295" s="41" t="s">
        <v>854</v>
      </c>
      <c r="L295" s="75"/>
      <c r="M295" s="41" t="s">
        <v>106</v>
      </c>
      <c r="N295" s="75"/>
      <c r="O295" s="43">
        <v>0</v>
      </c>
      <c r="P295" s="42">
        <v>0</v>
      </c>
      <c r="Q295" s="42">
        <v>0</v>
      </c>
      <c r="R295" s="42">
        <v>0</v>
      </c>
      <c r="S295" s="43">
        <v>0</v>
      </c>
      <c r="T295" s="43">
        <f>O295+(P295*'Total Mantenimiento Anual 2021'!$N$7)+(R295*'Total Mantenimiento Anual 2021'!$N$7)+S295</f>
        <v>0</v>
      </c>
    </row>
    <row r="296" spans="1:20" ht="14.25">
      <c r="A296" s="41" t="s">
        <v>811</v>
      </c>
      <c r="B296" s="74"/>
      <c r="C296" s="75"/>
      <c r="D296" s="41" t="s">
        <v>812</v>
      </c>
      <c r="E296" s="75"/>
      <c r="F296" s="42" t="s">
        <v>20</v>
      </c>
      <c r="G296" s="41" t="s">
        <v>855</v>
      </c>
      <c r="H296" s="74"/>
      <c r="I296" s="74"/>
      <c r="J296" s="75"/>
      <c r="K296" s="41" t="s">
        <v>856</v>
      </c>
      <c r="L296" s="75"/>
      <c r="M296" s="41" t="s">
        <v>106</v>
      </c>
      <c r="N296" s="75"/>
      <c r="O296" s="43">
        <v>0</v>
      </c>
      <c r="P296" s="42">
        <v>1</v>
      </c>
      <c r="Q296" s="42">
        <v>0</v>
      </c>
      <c r="R296" s="42">
        <v>0</v>
      </c>
      <c r="S296" s="43">
        <v>0</v>
      </c>
      <c r="T296" s="43">
        <f>O296+(P296*'Total Mantenimiento Anual 2021'!$N$7)+(R296*'Total Mantenimiento Anual 2021'!$N$7)+S296</f>
        <v>9259.2592592592591</v>
      </c>
    </row>
    <row r="297" spans="1:20" ht="14.25">
      <c r="A297" s="41" t="s">
        <v>811</v>
      </c>
      <c r="B297" s="74"/>
      <c r="C297" s="75"/>
      <c r="D297" s="41" t="s">
        <v>828</v>
      </c>
      <c r="E297" s="75"/>
      <c r="F297" s="42" t="s">
        <v>20</v>
      </c>
      <c r="G297" s="41" t="s">
        <v>857</v>
      </c>
      <c r="H297" s="74"/>
      <c r="I297" s="74"/>
      <c r="J297" s="75"/>
      <c r="K297" s="41" t="s">
        <v>858</v>
      </c>
      <c r="L297" s="75"/>
      <c r="M297" s="41" t="s">
        <v>106</v>
      </c>
      <c r="N297" s="75"/>
      <c r="O297" s="43">
        <v>0</v>
      </c>
      <c r="P297" s="42">
        <v>1</v>
      </c>
      <c r="Q297" s="42">
        <v>0</v>
      </c>
      <c r="R297" s="42">
        <v>0</v>
      </c>
      <c r="S297" s="43">
        <v>0</v>
      </c>
      <c r="T297" s="43">
        <f>O297+(P297*'Total Mantenimiento Anual 2021'!$N$7)+(R297*'Total Mantenimiento Anual 2021'!$N$7)+S297</f>
        <v>9259.2592592592591</v>
      </c>
    </row>
    <row r="298" spans="1:20" ht="14.25">
      <c r="A298" s="41" t="s">
        <v>811</v>
      </c>
      <c r="B298" s="74"/>
      <c r="C298" s="75"/>
      <c r="D298" s="41" t="s">
        <v>828</v>
      </c>
      <c r="E298" s="75"/>
      <c r="F298" s="42" t="s">
        <v>20</v>
      </c>
      <c r="G298" s="41" t="s">
        <v>859</v>
      </c>
      <c r="H298" s="74"/>
      <c r="I298" s="74"/>
      <c r="J298" s="75"/>
      <c r="K298" s="41" t="s">
        <v>860</v>
      </c>
      <c r="L298" s="75"/>
      <c r="M298" s="41" t="s">
        <v>106</v>
      </c>
      <c r="N298" s="75"/>
      <c r="O298" s="43">
        <v>0</v>
      </c>
      <c r="P298" s="42">
        <v>0</v>
      </c>
      <c r="Q298" s="42">
        <v>0</v>
      </c>
      <c r="R298" s="42">
        <v>0</v>
      </c>
      <c r="S298" s="43">
        <v>0</v>
      </c>
      <c r="T298" s="43">
        <f>O298+(P298*'Total Mantenimiento Anual 2021'!$N$7)+(R298*'Total Mantenimiento Anual 2021'!$N$7)+S298</f>
        <v>0</v>
      </c>
    </row>
    <row r="299" spans="1:20" ht="14.25">
      <c r="A299" s="41" t="s">
        <v>861</v>
      </c>
      <c r="B299" s="74"/>
      <c r="C299" s="75"/>
      <c r="D299" s="41" t="s">
        <v>862</v>
      </c>
      <c r="E299" s="75"/>
      <c r="F299" s="42" t="s">
        <v>863</v>
      </c>
      <c r="G299" s="41" t="s">
        <v>864</v>
      </c>
      <c r="H299" s="74"/>
      <c r="I299" s="74"/>
      <c r="J299" s="75"/>
      <c r="K299" s="41" t="s">
        <v>865</v>
      </c>
      <c r="L299" s="75"/>
      <c r="M299" s="41" t="s">
        <v>23</v>
      </c>
      <c r="N299" s="75"/>
      <c r="O299" s="43">
        <v>0</v>
      </c>
      <c r="P299" s="42">
        <v>1</v>
      </c>
      <c r="Q299" s="42">
        <v>0</v>
      </c>
      <c r="R299" s="42">
        <v>0</v>
      </c>
      <c r="S299" s="43">
        <v>0</v>
      </c>
      <c r="T299" s="43">
        <f>O299+(P299*'Total Mantenimiento Anual 2021'!$N$7)+(R299*'Total Mantenimiento Anual 2021'!$N$7)+S299</f>
        <v>9259.2592592592591</v>
      </c>
    </row>
    <row r="300" spans="1:20" ht="14.25">
      <c r="A300" s="41" t="s">
        <v>861</v>
      </c>
      <c r="B300" s="74"/>
      <c r="C300" s="75"/>
      <c r="D300" s="41" t="s">
        <v>866</v>
      </c>
      <c r="E300" s="75"/>
      <c r="F300" s="42" t="s">
        <v>863</v>
      </c>
      <c r="G300" s="41" t="s">
        <v>867</v>
      </c>
      <c r="H300" s="74"/>
      <c r="I300" s="74"/>
      <c r="J300" s="75"/>
      <c r="K300" s="41" t="s">
        <v>868</v>
      </c>
      <c r="L300" s="75"/>
      <c r="M300" s="41" t="s">
        <v>23</v>
      </c>
      <c r="N300" s="75"/>
      <c r="O300" s="43">
        <v>0</v>
      </c>
      <c r="P300" s="42">
        <v>0</v>
      </c>
      <c r="Q300" s="42">
        <v>0</v>
      </c>
      <c r="R300" s="42">
        <v>0</v>
      </c>
      <c r="S300" s="43">
        <v>0</v>
      </c>
      <c r="T300" s="43">
        <f>O300+(P300*'Total Mantenimiento Anual 2021'!$N$7)+(R300*'Total Mantenimiento Anual 2021'!$N$7)+S300</f>
        <v>0</v>
      </c>
    </row>
    <row r="301" spans="1:20" ht="14.25">
      <c r="A301" s="41" t="s">
        <v>861</v>
      </c>
      <c r="B301" s="74"/>
      <c r="C301" s="75"/>
      <c r="D301" s="41" t="s">
        <v>869</v>
      </c>
      <c r="E301" s="75"/>
      <c r="F301" s="42" t="s">
        <v>863</v>
      </c>
      <c r="G301" s="41" t="s">
        <v>870</v>
      </c>
      <c r="H301" s="74"/>
      <c r="I301" s="74"/>
      <c r="J301" s="75"/>
      <c r="K301" s="41" t="s">
        <v>871</v>
      </c>
      <c r="L301" s="75"/>
      <c r="M301" s="41" t="s">
        <v>23</v>
      </c>
      <c r="N301" s="75"/>
      <c r="O301" s="43">
        <v>0</v>
      </c>
      <c r="P301" s="42">
        <v>0</v>
      </c>
      <c r="Q301" s="42">
        <v>0</v>
      </c>
      <c r="R301" s="42">
        <v>0</v>
      </c>
      <c r="S301" s="43">
        <v>0</v>
      </c>
      <c r="T301" s="43">
        <f>O301+(P301*'Total Mantenimiento Anual 2021'!$N$7)+(R301*'Total Mantenimiento Anual 2021'!$N$7)+S301</f>
        <v>0</v>
      </c>
    </row>
    <row r="302" spans="1:20" ht="14.25">
      <c r="A302" s="41" t="s">
        <v>861</v>
      </c>
      <c r="B302" s="74"/>
      <c r="C302" s="75"/>
      <c r="D302" s="41" t="s">
        <v>872</v>
      </c>
      <c r="E302" s="75"/>
      <c r="F302" s="42" t="s">
        <v>863</v>
      </c>
      <c r="G302" s="41" t="s">
        <v>873</v>
      </c>
      <c r="H302" s="74"/>
      <c r="I302" s="74"/>
      <c r="J302" s="75"/>
      <c r="K302" s="41" t="s">
        <v>874</v>
      </c>
      <c r="L302" s="75"/>
      <c r="M302" s="41" t="s">
        <v>23</v>
      </c>
      <c r="N302" s="75"/>
      <c r="O302" s="43">
        <v>0</v>
      </c>
      <c r="P302" s="42">
        <v>0</v>
      </c>
      <c r="Q302" s="42">
        <v>0</v>
      </c>
      <c r="R302" s="42">
        <v>0</v>
      </c>
      <c r="S302" s="43">
        <v>0</v>
      </c>
      <c r="T302" s="43">
        <f>O302+(P302*'Total Mantenimiento Anual 2021'!$N$7)+(R302*'Total Mantenimiento Anual 2021'!$N$7)+S302</f>
        <v>0</v>
      </c>
    </row>
    <row r="303" spans="1:20" ht="14.25">
      <c r="A303" s="41" t="s">
        <v>861</v>
      </c>
      <c r="B303" s="74"/>
      <c r="C303" s="75"/>
      <c r="D303" s="41" t="s">
        <v>875</v>
      </c>
      <c r="E303" s="75"/>
      <c r="F303" s="42" t="s">
        <v>863</v>
      </c>
      <c r="G303" s="41" t="s">
        <v>876</v>
      </c>
      <c r="H303" s="74"/>
      <c r="I303" s="74"/>
      <c r="J303" s="75"/>
      <c r="K303" s="41" t="s">
        <v>877</v>
      </c>
      <c r="L303" s="75"/>
      <c r="M303" s="41" t="s">
        <v>23</v>
      </c>
      <c r="N303" s="75"/>
      <c r="O303" s="43">
        <v>0</v>
      </c>
      <c r="P303" s="42">
        <v>0</v>
      </c>
      <c r="Q303" s="42">
        <v>0</v>
      </c>
      <c r="R303" s="42">
        <v>0</v>
      </c>
      <c r="S303" s="43">
        <v>0</v>
      </c>
      <c r="T303" s="43">
        <f>O303+(P303*'Total Mantenimiento Anual 2021'!$N$7)+(R303*'Total Mantenimiento Anual 2021'!$N$7)+S303</f>
        <v>0</v>
      </c>
    </row>
    <row r="304" spans="1:20" ht="14.25">
      <c r="A304" s="41" t="s">
        <v>861</v>
      </c>
      <c r="B304" s="74"/>
      <c r="C304" s="75"/>
      <c r="D304" s="41" t="s">
        <v>875</v>
      </c>
      <c r="E304" s="75"/>
      <c r="F304" s="42" t="s">
        <v>863</v>
      </c>
      <c r="G304" s="41" t="s">
        <v>878</v>
      </c>
      <c r="H304" s="74"/>
      <c r="I304" s="74"/>
      <c r="J304" s="75"/>
      <c r="K304" s="41" t="s">
        <v>879</v>
      </c>
      <c r="L304" s="75"/>
      <c r="M304" s="41" t="s">
        <v>23</v>
      </c>
      <c r="N304" s="75"/>
      <c r="O304" s="43">
        <v>0</v>
      </c>
      <c r="P304" s="42">
        <v>0</v>
      </c>
      <c r="Q304" s="42">
        <v>0</v>
      </c>
      <c r="R304" s="42">
        <v>0</v>
      </c>
      <c r="S304" s="43">
        <v>0</v>
      </c>
      <c r="T304" s="43">
        <f>O304+(P304*'Total Mantenimiento Anual 2021'!$N$7)+(R304*'Total Mantenimiento Anual 2021'!$N$7)+S304</f>
        <v>0</v>
      </c>
    </row>
    <row r="305" spans="1:20" ht="14.25">
      <c r="A305" s="41" t="s">
        <v>861</v>
      </c>
      <c r="B305" s="74"/>
      <c r="C305" s="75"/>
      <c r="D305" s="41" t="s">
        <v>875</v>
      </c>
      <c r="E305" s="75"/>
      <c r="F305" s="42" t="s">
        <v>863</v>
      </c>
      <c r="G305" s="41" t="s">
        <v>880</v>
      </c>
      <c r="H305" s="74"/>
      <c r="I305" s="74"/>
      <c r="J305" s="75"/>
      <c r="K305" s="41" t="s">
        <v>881</v>
      </c>
      <c r="L305" s="75"/>
      <c r="M305" s="41" t="s">
        <v>23</v>
      </c>
      <c r="N305" s="75"/>
      <c r="O305" s="43">
        <v>0</v>
      </c>
      <c r="P305" s="42">
        <v>0</v>
      </c>
      <c r="Q305" s="42">
        <v>0</v>
      </c>
      <c r="R305" s="42">
        <v>0</v>
      </c>
      <c r="S305" s="43">
        <v>0</v>
      </c>
      <c r="T305" s="43">
        <f>O305+(P305*'Total Mantenimiento Anual 2021'!$N$7)+(R305*'Total Mantenimiento Anual 2021'!$N$7)+S305</f>
        <v>0</v>
      </c>
    </row>
    <row r="306" spans="1:20" ht="14.25">
      <c r="A306" s="41" t="s">
        <v>861</v>
      </c>
      <c r="B306" s="74"/>
      <c r="C306" s="75"/>
      <c r="D306" s="41" t="s">
        <v>882</v>
      </c>
      <c r="E306" s="75"/>
      <c r="F306" s="42" t="s">
        <v>883</v>
      </c>
      <c r="G306" s="41" t="s">
        <v>884</v>
      </c>
      <c r="H306" s="74"/>
      <c r="I306" s="74"/>
      <c r="J306" s="75"/>
      <c r="K306" s="41" t="s">
        <v>885</v>
      </c>
      <c r="L306" s="75"/>
      <c r="M306" s="41" t="s">
        <v>23</v>
      </c>
      <c r="N306" s="75"/>
      <c r="O306" s="43">
        <v>0</v>
      </c>
      <c r="P306" s="42">
        <v>0</v>
      </c>
      <c r="Q306" s="42">
        <v>0</v>
      </c>
      <c r="R306" s="42">
        <v>0</v>
      </c>
      <c r="S306" s="43">
        <v>0</v>
      </c>
      <c r="T306" s="43">
        <f>O306+(P306*'Total Mantenimiento Anual 2021'!$N$7)+(R306*'Total Mantenimiento Anual 2021'!$N$7)+S306</f>
        <v>0</v>
      </c>
    </row>
    <row r="307" spans="1:20" ht="14.25">
      <c r="A307" s="41" t="s">
        <v>861</v>
      </c>
      <c r="B307" s="74"/>
      <c r="C307" s="75"/>
      <c r="D307" s="41" t="s">
        <v>886</v>
      </c>
      <c r="E307" s="75"/>
      <c r="F307" s="42" t="s">
        <v>887</v>
      </c>
      <c r="G307" s="41" t="s">
        <v>888</v>
      </c>
      <c r="H307" s="74"/>
      <c r="I307" s="74"/>
      <c r="J307" s="75"/>
      <c r="K307" s="41" t="s">
        <v>889</v>
      </c>
      <c r="L307" s="75"/>
      <c r="M307" s="41" t="s">
        <v>239</v>
      </c>
      <c r="N307" s="75"/>
      <c r="O307" s="43">
        <v>0</v>
      </c>
      <c r="P307" s="42">
        <v>0</v>
      </c>
      <c r="Q307" s="42">
        <v>0</v>
      </c>
      <c r="R307" s="42">
        <v>0</v>
      </c>
      <c r="S307" s="43">
        <v>0</v>
      </c>
      <c r="T307" s="43">
        <f>O307+(P307*'Total Mantenimiento Anual 2021'!$N$7)+(R307*'Total Mantenimiento Anual 2021'!$N$7)+S307</f>
        <v>0</v>
      </c>
    </row>
    <row r="308" spans="1:20" ht="14.25">
      <c r="A308" s="41" t="s">
        <v>861</v>
      </c>
      <c r="B308" s="74"/>
      <c r="C308" s="75"/>
      <c r="D308" s="41" t="s">
        <v>886</v>
      </c>
      <c r="E308" s="75"/>
      <c r="F308" s="42" t="s">
        <v>887</v>
      </c>
      <c r="G308" s="41" t="s">
        <v>890</v>
      </c>
      <c r="H308" s="74"/>
      <c r="I308" s="74"/>
      <c r="J308" s="75"/>
      <c r="K308" s="41" t="s">
        <v>891</v>
      </c>
      <c r="L308" s="75"/>
      <c r="M308" s="41" t="s">
        <v>239</v>
      </c>
      <c r="N308" s="75"/>
      <c r="O308" s="43">
        <v>0</v>
      </c>
      <c r="P308" s="42">
        <v>0</v>
      </c>
      <c r="Q308" s="42">
        <v>0</v>
      </c>
      <c r="R308" s="42">
        <v>0</v>
      </c>
      <c r="S308" s="43">
        <v>0</v>
      </c>
      <c r="T308" s="43">
        <f>O308+(P308*'Total Mantenimiento Anual 2021'!$N$7)+(R308*'Total Mantenimiento Anual 2021'!$N$7)+S308</f>
        <v>0</v>
      </c>
    </row>
    <row r="309" spans="1:20" ht="14.25">
      <c r="A309" s="41" t="s">
        <v>861</v>
      </c>
      <c r="B309" s="74"/>
      <c r="C309" s="75"/>
      <c r="D309" s="41" t="s">
        <v>882</v>
      </c>
      <c r="E309" s="75"/>
      <c r="F309" s="42" t="s">
        <v>883</v>
      </c>
      <c r="G309" s="41" t="s">
        <v>892</v>
      </c>
      <c r="H309" s="74"/>
      <c r="I309" s="74"/>
      <c r="J309" s="75"/>
      <c r="K309" s="41" t="s">
        <v>893</v>
      </c>
      <c r="L309" s="75"/>
      <c r="M309" s="41" t="s">
        <v>239</v>
      </c>
      <c r="N309" s="75"/>
      <c r="O309" s="43">
        <v>0</v>
      </c>
      <c r="P309" s="42">
        <v>0</v>
      </c>
      <c r="Q309" s="42">
        <v>0</v>
      </c>
      <c r="R309" s="42">
        <v>0</v>
      </c>
      <c r="S309" s="43">
        <v>0</v>
      </c>
      <c r="T309" s="43">
        <f>O309+(P309*'Total Mantenimiento Anual 2021'!$N$7)+(R309*'Total Mantenimiento Anual 2021'!$N$7)+S309</f>
        <v>0</v>
      </c>
    </row>
    <row r="310" spans="1:20" ht="14.25">
      <c r="A310" s="41" t="s">
        <v>861</v>
      </c>
      <c r="B310" s="74"/>
      <c r="C310" s="75"/>
      <c r="D310" s="41" t="s">
        <v>869</v>
      </c>
      <c r="E310" s="75"/>
      <c r="F310" s="42" t="s">
        <v>863</v>
      </c>
      <c r="G310" s="41" t="s">
        <v>894</v>
      </c>
      <c r="H310" s="74"/>
      <c r="I310" s="74"/>
      <c r="J310" s="75"/>
      <c r="K310" s="41" t="s">
        <v>895</v>
      </c>
      <c r="L310" s="75"/>
      <c r="M310" s="41" t="s">
        <v>896</v>
      </c>
      <c r="N310" s="75"/>
      <c r="O310" s="43">
        <v>0</v>
      </c>
      <c r="P310" s="42">
        <v>0</v>
      </c>
      <c r="Q310" s="42">
        <v>0</v>
      </c>
      <c r="R310" s="42">
        <v>0</v>
      </c>
      <c r="S310" s="43">
        <v>0</v>
      </c>
      <c r="T310" s="43">
        <f>O310+(P310*'Total Mantenimiento Anual 2021'!$N$7)+(R310*'Total Mantenimiento Anual 2021'!$N$7)+S310</f>
        <v>0</v>
      </c>
    </row>
    <row r="311" spans="1:20" ht="14.25">
      <c r="A311" s="41" t="s">
        <v>861</v>
      </c>
      <c r="B311" s="74"/>
      <c r="C311" s="75"/>
      <c r="D311" s="41" t="s">
        <v>897</v>
      </c>
      <c r="E311" s="75"/>
      <c r="F311" s="42" t="s">
        <v>863</v>
      </c>
      <c r="G311" s="41" t="s">
        <v>898</v>
      </c>
      <c r="H311" s="74"/>
      <c r="I311" s="74"/>
      <c r="J311" s="75"/>
      <c r="K311" s="41" t="s">
        <v>899</v>
      </c>
      <c r="L311" s="75"/>
      <c r="M311" s="41" t="s">
        <v>106</v>
      </c>
      <c r="N311" s="75"/>
      <c r="O311" s="43">
        <v>0</v>
      </c>
      <c r="P311" s="42">
        <v>0</v>
      </c>
      <c r="Q311" s="42">
        <v>0</v>
      </c>
      <c r="R311" s="42">
        <v>0</v>
      </c>
      <c r="S311" s="43">
        <v>0</v>
      </c>
      <c r="T311" s="43">
        <f>O311+(P311*'Total Mantenimiento Anual 2021'!$N$7)+(R311*'Total Mantenimiento Anual 2021'!$N$7)+S311</f>
        <v>0</v>
      </c>
    </row>
    <row r="312" spans="1:20" ht="14.25">
      <c r="A312" s="41" t="s">
        <v>861</v>
      </c>
      <c r="B312" s="74"/>
      <c r="C312" s="75"/>
      <c r="D312" s="41" t="s">
        <v>897</v>
      </c>
      <c r="E312" s="75"/>
      <c r="F312" s="42" t="s">
        <v>900</v>
      </c>
      <c r="G312" s="41" t="s">
        <v>901</v>
      </c>
      <c r="H312" s="74"/>
      <c r="I312" s="74"/>
      <c r="J312" s="75"/>
      <c r="K312" s="41" t="s">
        <v>902</v>
      </c>
      <c r="L312" s="75"/>
      <c r="M312" s="41" t="s">
        <v>106</v>
      </c>
      <c r="N312" s="75"/>
      <c r="O312" s="43">
        <v>0</v>
      </c>
      <c r="P312" s="42">
        <v>0</v>
      </c>
      <c r="Q312" s="42">
        <v>0</v>
      </c>
      <c r="R312" s="42">
        <v>0</v>
      </c>
      <c r="S312" s="43">
        <v>0</v>
      </c>
      <c r="T312" s="43">
        <f>O312+(P312*'Total Mantenimiento Anual 2021'!$N$7)+(R312*'Total Mantenimiento Anual 2021'!$N$7)+S312</f>
        <v>0</v>
      </c>
    </row>
    <row r="313" spans="1:20" ht="14.25">
      <c r="A313" s="41" t="s">
        <v>903</v>
      </c>
      <c r="B313" s="74"/>
      <c r="C313" s="75"/>
      <c r="D313" s="41" t="s">
        <v>904</v>
      </c>
      <c r="E313" s="75"/>
      <c r="F313" s="42" t="s">
        <v>905</v>
      </c>
      <c r="G313" s="41" t="s">
        <v>906</v>
      </c>
      <c r="H313" s="74"/>
      <c r="I313" s="74"/>
      <c r="J313" s="75"/>
      <c r="K313" s="41" t="s">
        <v>907</v>
      </c>
      <c r="L313" s="75"/>
      <c r="M313" s="41" t="s">
        <v>23</v>
      </c>
      <c r="N313" s="75"/>
      <c r="O313" s="43">
        <v>0</v>
      </c>
      <c r="P313" s="42">
        <v>0</v>
      </c>
      <c r="Q313" s="42">
        <v>0</v>
      </c>
      <c r="R313" s="42">
        <v>0</v>
      </c>
      <c r="S313" s="43">
        <v>0</v>
      </c>
      <c r="T313" s="43">
        <f>O313+(P313*'Total Mantenimiento Anual 2021'!$N$7)+(R313*'Total Mantenimiento Anual 2021'!$N$7)+S313</f>
        <v>0</v>
      </c>
    </row>
    <row r="314" spans="1:20" ht="14.25">
      <c r="A314" s="41" t="s">
        <v>903</v>
      </c>
      <c r="B314" s="74"/>
      <c r="C314" s="75"/>
      <c r="D314" s="41" t="s">
        <v>904</v>
      </c>
      <c r="E314" s="75"/>
      <c r="F314" s="42" t="s">
        <v>905</v>
      </c>
      <c r="G314" s="41" t="s">
        <v>908</v>
      </c>
      <c r="H314" s="74"/>
      <c r="I314" s="74"/>
      <c r="J314" s="75"/>
      <c r="K314" s="41" t="s">
        <v>909</v>
      </c>
      <c r="L314" s="75"/>
      <c r="M314" s="41" t="s">
        <v>106</v>
      </c>
      <c r="N314" s="75"/>
      <c r="O314" s="43">
        <v>0</v>
      </c>
      <c r="P314" s="42">
        <v>0</v>
      </c>
      <c r="Q314" s="42">
        <v>0</v>
      </c>
      <c r="R314" s="42">
        <v>0</v>
      </c>
      <c r="S314" s="43">
        <v>0</v>
      </c>
      <c r="T314" s="43">
        <f>O314+(P314*'Total Mantenimiento Anual 2021'!$N$7)+(R314*'Total Mantenimiento Anual 2021'!$N$7)+S314</f>
        <v>0</v>
      </c>
    </row>
    <row r="315" spans="1:20" ht="14.25">
      <c r="A315" s="41" t="s">
        <v>903</v>
      </c>
      <c r="B315" s="74"/>
      <c r="C315" s="75"/>
      <c r="D315" s="41" t="s">
        <v>904</v>
      </c>
      <c r="E315" s="75"/>
      <c r="F315" s="42" t="s">
        <v>905</v>
      </c>
      <c r="G315" s="41" t="s">
        <v>910</v>
      </c>
      <c r="H315" s="74"/>
      <c r="I315" s="74"/>
      <c r="J315" s="75"/>
      <c r="K315" s="41" t="s">
        <v>911</v>
      </c>
      <c r="L315" s="75"/>
      <c r="M315" s="41" t="s">
        <v>106</v>
      </c>
      <c r="N315" s="75"/>
      <c r="O315" s="43">
        <v>0</v>
      </c>
      <c r="P315" s="42">
        <v>0</v>
      </c>
      <c r="Q315" s="42">
        <v>0</v>
      </c>
      <c r="R315" s="42">
        <v>0</v>
      </c>
      <c r="S315" s="43">
        <v>0</v>
      </c>
      <c r="T315" s="43">
        <f>O315+(P315*'Total Mantenimiento Anual 2021'!$N$7)+(R315*'Total Mantenimiento Anual 2021'!$N$7)+S315</f>
        <v>0</v>
      </c>
    </row>
    <row r="316" spans="1:20" ht="14.25">
      <c r="A316" s="41" t="s">
        <v>912</v>
      </c>
      <c r="B316" s="74"/>
      <c r="C316" s="75"/>
      <c r="D316" s="41" t="s">
        <v>913</v>
      </c>
      <c r="E316" s="75"/>
      <c r="F316" s="42" t="s">
        <v>914</v>
      </c>
      <c r="G316" s="41" t="s">
        <v>915</v>
      </c>
      <c r="H316" s="74"/>
      <c r="I316" s="74"/>
      <c r="J316" s="75"/>
      <c r="K316" s="41" t="s">
        <v>916</v>
      </c>
      <c r="L316" s="75"/>
      <c r="M316" s="41" t="s">
        <v>23</v>
      </c>
      <c r="N316" s="75"/>
      <c r="O316" s="43">
        <v>0</v>
      </c>
      <c r="P316" s="42">
        <v>0</v>
      </c>
      <c r="Q316" s="42">
        <v>0</v>
      </c>
      <c r="R316" s="42">
        <v>0</v>
      </c>
      <c r="S316" s="43">
        <v>0</v>
      </c>
      <c r="T316" s="43">
        <f>O316+(P316*'Total Mantenimiento Anual 2021'!$N$7)+(R316*'Total Mantenimiento Anual 2021'!$N$7)+S316</f>
        <v>0</v>
      </c>
    </row>
    <row r="317" spans="1:20" ht="14.25">
      <c r="A317" s="41" t="s">
        <v>917</v>
      </c>
      <c r="B317" s="74"/>
      <c r="C317" s="75"/>
      <c r="D317" s="41" t="s">
        <v>918</v>
      </c>
      <c r="E317" s="75"/>
      <c r="F317" s="42" t="s">
        <v>919</v>
      </c>
      <c r="G317" s="41" t="s">
        <v>920</v>
      </c>
      <c r="H317" s="74"/>
      <c r="I317" s="74"/>
      <c r="J317" s="75"/>
      <c r="K317" s="41" t="s">
        <v>921</v>
      </c>
      <c r="L317" s="75"/>
      <c r="M317" s="41" t="s">
        <v>118</v>
      </c>
      <c r="N317" s="75"/>
      <c r="O317" s="43">
        <v>0</v>
      </c>
      <c r="P317" s="42">
        <v>0</v>
      </c>
      <c r="Q317" s="42">
        <v>0</v>
      </c>
      <c r="R317" s="42">
        <v>0</v>
      </c>
      <c r="S317" s="43">
        <v>0</v>
      </c>
      <c r="T317" s="43">
        <f>O317+(P317*'Total Mantenimiento Anual 2021'!$N$7)+(R317*'Total Mantenimiento Anual 2021'!$N$7)+S317</f>
        <v>0</v>
      </c>
    </row>
    <row r="318" spans="1:20" ht="14.25">
      <c r="A318" s="41" t="s">
        <v>917</v>
      </c>
      <c r="B318" s="74"/>
      <c r="C318" s="75"/>
      <c r="D318" s="41" t="s">
        <v>918</v>
      </c>
      <c r="E318" s="75"/>
      <c r="F318" s="42" t="s">
        <v>919</v>
      </c>
      <c r="G318" s="41" t="s">
        <v>922</v>
      </c>
      <c r="H318" s="74"/>
      <c r="I318" s="74"/>
      <c r="J318" s="75"/>
      <c r="K318" s="41" t="s">
        <v>923</v>
      </c>
      <c r="L318" s="75"/>
      <c r="M318" s="41" t="s">
        <v>118</v>
      </c>
      <c r="N318" s="75"/>
      <c r="O318" s="43">
        <v>0</v>
      </c>
      <c r="P318" s="42">
        <v>0</v>
      </c>
      <c r="Q318" s="42">
        <v>0</v>
      </c>
      <c r="R318" s="42">
        <v>0</v>
      </c>
      <c r="S318" s="43">
        <v>0</v>
      </c>
      <c r="T318" s="43">
        <f>O318+(P318*'Total Mantenimiento Anual 2021'!$N$7)+(R318*'Total Mantenimiento Anual 2021'!$N$7)+S318</f>
        <v>0</v>
      </c>
    </row>
    <row r="319" spans="1:20" ht="14.25">
      <c r="A319" s="41" t="s">
        <v>917</v>
      </c>
      <c r="B319" s="74"/>
      <c r="C319" s="75"/>
      <c r="D319" s="41" t="s">
        <v>918</v>
      </c>
      <c r="E319" s="75"/>
      <c r="F319" s="42" t="s">
        <v>919</v>
      </c>
      <c r="G319" s="41" t="s">
        <v>924</v>
      </c>
      <c r="H319" s="74"/>
      <c r="I319" s="74"/>
      <c r="J319" s="75"/>
      <c r="K319" s="41" t="s">
        <v>925</v>
      </c>
      <c r="L319" s="75"/>
      <c r="M319" s="41" t="s">
        <v>118</v>
      </c>
      <c r="N319" s="75"/>
      <c r="O319" s="43">
        <v>0</v>
      </c>
      <c r="P319" s="42">
        <v>0</v>
      </c>
      <c r="Q319" s="42">
        <v>0</v>
      </c>
      <c r="R319" s="42">
        <v>0</v>
      </c>
      <c r="S319" s="43">
        <v>0</v>
      </c>
      <c r="T319" s="43">
        <f>O319+(P319*'Total Mantenimiento Anual 2021'!$N$7)+(R319*'Total Mantenimiento Anual 2021'!$N$7)+S319</f>
        <v>0</v>
      </c>
    </row>
    <row r="320" spans="1:20" ht="14.25">
      <c r="A320" s="41" t="s">
        <v>926</v>
      </c>
      <c r="B320" s="74"/>
      <c r="C320" s="75"/>
      <c r="D320" s="41" t="s">
        <v>927</v>
      </c>
      <c r="E320" s="75"/>
      <c r="F320" s="42" t="s">
        <v>928</v>
      </c>
      <c r="G320" s="41" t="s">
        <v>929</v>
      </c>
      <c r="H320" s="74"/>
      <c r="I320" s="74"/>
      <c r="J320" s="75"/>
      <c r="K320" s="41" t="s">
        <v>930</v>
      </c>
      <c r="L320" s="75"/>
      <c r="M320" s="41" t="s">
        <v>23</v>
      </c>
      <c r="N320" s="75"/>
      <c r="O320" s="43">
        <v>0</v>
      </c>
      <c r="P320" s="42">
        <v>0</v>
      </c>
      <c r="Q320" s="42">
        <v>0</v>
      </c>
      <c r="R320" s="42">
        <v>0</v>
      </c>
      <c r="S320" s="43">
        <v>0</v>
      </c>
      <c r="T320" s="43">
        <f>O320+(P320*'Total Mantenimiento Anual 2021'!$N$7)+(R320*'Total Mantenimiento Anual 2021'!$N$7)+S320</f>
        <v>0</v>
      </c>
    </row>
    <row r="321" spans="1:20" ht="14.25">
      <c r="A321" s="41" t="s">
        <v>931</v>
      </c>
      <c r="B321" s="74"/>
      <c r="C321" s="75"/>
      <c r="D321" s="41" t="s">
        <v>932</v>
      </c>
      <c r="E321" s="75"/>
      <c r="F321" s="42" t="s">
        <v>933</v>
      </c>
      <c r="G321" s="41" t="s">
        <v>934</v>
      </c>
      <c r="H321" s="74"/>
      <c r="I321" s="74"/>
      <c r="J321" s="75"/>
      <c r="K321" s="41" t="s">
        <v>935</v>
      </c>
      <c r="L321" s="75"/>
      <c r="M321" s="41" t="s">
        <v>35</v>
      </c>
      <c r="N321" s="75"/>
      <c r="O321" s="43">
        <v>0</v>
      </c>
      <c r="P321" s="42">
        <v>0</v>
      </c>
      <c r="Q321" s="42">
        <v>0</v>
      </c>
      <c r="R321" s="42">
        <v>0</v>
      </c>
      <c r="S321" s="43">
        <v>0</v>
      </c>
      <c r="T321" s="43">
        <f>O321+(P321*'Total Mantenimiento Anual 2021'!$N$7)+(R321*'Total Mantenimiento Anual 2021'!$N$7)+S321</f>
        <v>0</v>
      </c>
    </row>
    <row r="322" spans="1:20" ht="14.25">
      <c r="A322" s="41" t="s">
        <v>931</v>
      </c>
      <c r="B322" s="74"/>
      <c r="C322" s="75"/>
      <c r="D322" s="41" t="s">
        <v>936</v>
      </c>
      <c r="E322" s="75"/>
      <c r="F322" s="42" t="s">
        <v>937</v>
      </c>
      <c r="G322" s="41" t="s">
        <v>938</v>
      </c>
      <c r="H322" s="74"/>
      <c r="I322" s="74"/>
      <c r="J322" s="75"/>
      <c r="K322" s="41" t="s">
        <v>117</v>
      </c>
      <c r="L322" s="75"/>
      <c r="M322" s="41" t="s">
        <v>302</v>
      </c>
      <c r="N322" s="75"/>
      <c r="O322" s="43">
        <v>0</v>
      </c>
      <c r="P322" s="42">
        <v>2</v>
      </c>
      <c r="Q322" s="42">
        <v>0</v>
      </c>
      <c r="R322" s="42">
        <v>0</v>
      </c>
      <c r="S322" s="43">
        <v>0</v>
      </c>
      <c r="T322" s="43">
        <f>O322+(P322*'Total Mantenimiento Anual 2021'!$N$7)+(R322*'Total Mantenimiento Anual 2021'!$N$7)+S322</f>
        <v>18518.518518518518</v>
      </c>
    </row>
    <row r="323" spans="1:20" ht="14.25">
      <c r="A323" s="41" t="s">
        <v>939</v>
      </c>
      <c r="B323" s="74"/>
      <c r="C323" s="75"/>
      <c r="D323" s="41" t="s">
        <v>940</v>
      </c>
      <c r="E323" s="75"/>
      <c r="F323" s="42" t="s">
        <v>246</v>
      </c>
      <c r="G323" s="41" t="s">
        <v>941</v>
      </c>
      <c r="H323" s="74"/>
      <c r="I323" s="74"/>
      <c r="J323" s="75"/>
      <c r="K323" s="41" t="s">
        <v>942</v>
      </c>
      <c r="L323" s="75"/>
      <c r="M323" s="41" t="s">
        <v>138</v>
      </c>
      <c r="N323" s="75"/>
      <c r="O323" s="43">
        <v>0</v>
      </c>
      <c r="P323" s="42">
        <v>0</v>
      </c>
      <c r="Q323" s="42">
        <v>0</v>
      </c>
      <c r="R323" s="42">
        <v>0</v>
      </c>
      <c r="S323" s="43">
        <v>0</v>
      </c>
      <c r="T323" s="43">
        <f>O323+(P323*'Total Mantenimiento Anual 2021'!$N$7)+(R323*'Total Mantenimiento Anual 2021'!$N$7)+S323</f>
        <v>0</v>
      </c>
    </row>
    <row r="324" spans="1:20" ht="14.25">
      <c r="A324" s="41" t="s">
        <v>943</v>
      </c>
      <c r="B324" s="74"/>
      <c r="C324" s="75"/>
      <c r="D324" s="41" t="s">
        <v>944</v>
      </c>
      <c r="E324" s="75"/>
      <c r="F324" s="42" t="s">
        <v>945</v>
      </c>
      <c r="G324" s="41" t="s">
        <v>946</v>
      </c>
      <c r="H324" s="74"/>
      <c r="I324" s="74"/>
      <c r="J324" s="75"/>
      <c r="K324" s="41" t="s">
        <v>947</v>
      </c>
      <c r="L324" s="75"/>
      <c r="M324" s="41" t="s">
        <v>516</v>
      </c>
      <c r="N324" s="75"/>
      <c r="O324" s="43">
        <v>0</v>
      </c>
      <c r="P324" s="42">
        <v>0</v>
      </c>
      <c r="Q324" s="42">
        <v>0</v>
      </c>
      <c r="R324" s="42">
        <v>0</v>
      </c>
      <c r="S324" s="43">
        <v>0</v>
      </c>
      <c r="T324" s="43">
        <f>O324+(P324*'Total Mantenimiento Anual 2021'!$N$7)+(R324*'Total Mantenimiento Anual 2021'!$N$7)+S324</f>
        <v>0</v>
      </c>
    </row>
    <row r="325" spans="1:20" ht="14.25">
      <c r="A325" s="41" t="s">
        <v>943</v>
      </c>
      <c r="B325" s="74"/>
      <c r="C325" s="75"/>
      <c r="D325" s="41" t="s">
        <v>948</v>
      </c>
      <c r="E325" s="75"/>
      <c r="F325" s="42" t="s">
        <v>246</v>
      </c>
      <c r="G325" s="41" t="s">
        <v>949</v>
      </c>
      <c r="H325" s="74"/>
      <c r="I325" s="74"/>
      <c r="J325" s="75"/>
      <c r="K325" s="41" t="s">
        <v>258</v>
      </c>
      <c r="L325" s="75"/>
      <c r="M325" s="41" t="s">
        <v>23</v>
      </c>
      <c r="N325" s="75"/>
      <c r="O325" s="43">
        <v>0</v>
      </c>
      <c r="P325" s="42">
        <v>0</v>
      </c>
      <c r="Q325" s="42">
        <v>0</v>
      </c>
      <c r="R325" s="42">
        <v>0</v>
      </c>
      <c r="S325" s="43">
        <v>0</v>
      </c>
      <c r="T325" s="43">
        <f>O325+(P325*'Total Mantenimiento Anual 2021'!$N$7)+(R325*'Total Mantenimiento Anual 2021'!$N$7)+S325</f>
        <v>0</v>
      </c>
    </row>
    <row r="326" spans="1:20" ht="14.25">
      <c r="A326" s="41" t="s">
        <v>943</v>
      </c>
      <c r="B326" s="74"/>
      <c r="C326" s="75"/>
      <c r="D326" s="41" t="s">
        <v>948</v>
      </c>
      <c r="E326" s="75"/>
      <c r="F326" s="42" t="s">
        <v>246</v>
      </c>
      <c r="G326" s="41" t="s">
        <v>950</v>
      </c>
      <c r="H326" s="74"/>
      <c r="I326" s="74"/>
      <c r="J326" s="75"/>
      <c r="K326" s="41" t="s">
        <v>951</v>
      </c>
      <c r="L326" s="75"/>
      <c r="M326" s="41" t="s">
        <v>23</v>
      </c>
      <c r="N326" s="75"/>
      <c r="O326" s="43">
        <v>0</v>
      </c>
      <c r="P326" s="42">
        <v>0</v>
      </c>
      <c r="Q326" s="42">
        <v>0</v>
      </c>
      <c r="R326" s="42">
        <v>0</v>
      </c>
      <c r="S326" s="43">
        <v>0</v>
      </c>
      <c r="T326" s="43">
        <f>O326+(P326*'Total Mantenimiento Anual 2021'!$N$7)+(R326*'Total Mantenimiento Anual 2021'!$N$7)+S326</f>
        <v>0</v>
      </c>
    </row>
    <row r="327" spans="1:20" ht="14.25">
      <c r="A327" s="41" t="s">
        <v>943</v>
      </c>
      <c r="B327" s="74"/>
      <c r="C327" s="75"/>
      <c r="D327" s="41" t="s">
        <v>952</v>
      </c>
      <c r="E327" s="75"/>
      <c r="F327" s="42" t="s">
        <v>246</v>
      </c>
      <c r="G327" s="41" t="s">
        <v>953</v>
      </c>
      <c r="H327" s="74"/>
      <c r="I327" s="74"/>
      <c r="J327" s="75"/>
      <c r="K327" s="41" t="s">
        <v>954</v>
      </c>
      <c r="L327" s="75"/>
      <c r="M327" s="41" t="s">
        <v>23</v>
      </c>
      <c r="N327" s="75"/>
      <c r="O327" s="43">
        <v>0</v>
      </c>
      <c r="P327" s="42">
        <v>0</v>
      </c>
      <c r="Q327" s="42">
        <v>0</v>
      </c>
      <c r="R327" s="42">
        <v>0</v>
      </c>
      <c r="S327" s="43">
        <v>0</v>
      </c>
      <c r="T327" s="43">
        <f>O327+(P327*'Total Mantenimiento Anual 2021'!$N$7)+(R327*'Total Mantenimiento Anual 2021'!$N$7)+S327</f>
        <v>0</v>
      </c>
    </row>
    <row r="328" spans="1:20" ht="14.25">
      <c r="A328" s="41" t="s">
        <v>943</v>
      </c>
      <c r="B328" s="74"/>
      <c r="C328" s="75"/>
      <c r="D328" s="41" t="s">
        <v>952</v>
      </c>
      <c r="E328" s="75"/>
      <c r="F328" s="42" t="s">
        <v>246</v>
      </c>
      <c r="G328" s="41" t="s">
        <v>955</v>
      </c>
      <c r="H328" s="74"/>
      <c r="I328" s="74"/>
      <c r="J328" s="75"/>
      <c r="K328" s="41" t="s">
        <v>956</v>
      </c>
      <c r="L328" s="75"/>
      <c r="M328" s="41" t="s">
        <v>23</v>
      </c>
      <c r="N328" s="75"/>
      <c r="O328" s="43">
        <v>0</v>
      </c>
      <c r="P328" s="42">
        <v>0</v>
      </c>
      <c r="Q328" s="42">
        <v>0</v>
      </c>
      <c r="R328" s="42">
        <v>0</v>
      </c>
      <c r="S328" s="43">
        <v>0</v>
      </c>
      <c r="T328" s="43">
        <f>O328+(P328*'Total Mantenimiento Anual 2021'!$N$7)+(R328*'Total Mantenimiento Anual 2021'!$N$7)+S328</f>
        <v>0</v>
      </c>
    </row>
    <row r="329" spans="1:20" ht="14.25">
      <c r="A329" s="41" t="s">
        <v>943</v>
      </c>
      <c r="B329" s="74"/>
      <c r="C329" s="75"/>
      <c r="D329" s="41" t="s">
        <v>957</v>
      </c>
      <c r="E329" s="75"/>
      <c r="F329" s="42" t="s">
        <v>782</v>
      </c>
      <c r="G329" s="41" t="s">
        <v>958</v>
      </c>
      <c r="H329" s="74"/>
      <c r="I329" s="74"/>
      <c r="J329" s="75"/>
      <c r="K329" s="41" t="s">
        <v>959</v>
      </c>
      <c r="L329" s="75"/>
      <c r="M329" s="41" t="s">
        <v>23</v>
      </c>
      <c r="N329" s="75"/>
      <c r="O329" s="43">
        <v>0</v>
      </c>
      <c r="P329" s="42">
        <v>0</v>
      </c>
      <c r="Q329" s="42">
        <v>0</v>
      </c>
      <c r="R329" s="42">
        <v>0</v>
      </c>
      <c r="S329" s="43">
        <v>0</v>
      </c>
      <c r="T329" s="43">
        <f>O329+(P329*'Total Mantenimiento Anual 2021'!$N$7)+(R329*'Total Mantenimiento Anual 2021'!$N$7)+S329</f>
        <v>0</v>
      </c>
    </row>
    <row r="330" spans="1:20" ht="14.25">
      <c r="A330" s="41" t="s">
        <v>943</v>
      </c>
      <c r="B330" s="74"/>
      <c r="C330" s="75"/>
      <c r="D330" s="41" t="s">
        <v>960</v>
      </c>
      <c r="E330" s="75"/>
      <c r="F330" s="42" t="s">
        <v>961</v>
      </c>
      <c r="G330" s="41" t="s">
        <v>962</v>
      </c>
      <c r="H330" s="74"/>
      <c r="I330" s="74"/>
      <c r="J330" s="75"/>
      <c r="K330" s="41" t="s">
        <v>963</v>
      </c>
      <c r="L330" s="75"/>
      <c r="M330" s="41" t="s">
        <v>23</v>
      </c>
      <c r="N330" s="75"/>
      <c r="O330" s="43">
        <v>0</v>
      </c>
      <c r="P330" s="42">
        <v>1</v>
      </c>
      <c r="Q330" s="42">
        <v>0</v>
      </c>
      <c r="R330" s="42">
        <v>0</v>
      </c>
      <c r="S330" s="43">
        <v>0</v>
      </c>
      <c r="T330" s="43">
        <f>O330+(P330*'Total Mantenimiento Anual 2021'!$N$7)+(R330*'Total Mantenimiento Anual 2021'!$N$7)+S330</f>
        <v>9259.2592592592591</v>
      </c>
    </row>
    <row r="331" spans="1:20" ht="14.25">
      <c r="A331" s="41" t="s">
        <v>943</v>
      </c>
      <c r="B331" s="74"/>
      <c r="C331" s="75"/>
      <c r="D331" s="41" t="s">
        <v>960</v>
      </c>
      <c r="E331" s="75"/>
      <c r="F331" s="42" t="s">
        <v>961</v>
      </c>
      <c r="G331" s="41" t="s">
        <v>964</v>
      </c>
      <c r="H331" s="74"/>
      <c r="I331" s="74"/>
      <c r="J331" s="75"/>
      <c r="K331" s="41" t="s">
        <v>965</v>
      </c>
      <c r="L331" s="75"/>
      <c r="M331" s="41" t="s">
        <v>23</v>
      </c>
      <c r="N331" s="75"/>
      <c r="O331" s="43">
        <v>0</v>
      </c>
      <c r="P331" s="42">
        <v>0</v>
      </c>
      <c r="Q331" s="42">
        <v>0</v>
      </c>
      <c r="R331" s="42">
        <v>0</v>
      </c>
      <c r="S331" s="43">
        <v>0</v>
      </c>
      <c r="T331" s="43">
        <f>O331+(P331*'Total Mantenimiento Anual 2021'!$N$7)+(R331*'Total Mantenimiento Anual 2021'!$N$7)+S331</f>
        <v>0</v>
      </c>
    </row>
    <row r="332" spans="1:20" ht="14.25">
      <c r="A332" s="41" t="s">
        <v>943</v>
      </c>
      <c r="B332" s="74"/>
      <c r="C332" s="75"/>
      <c r="D332" s="41" t="s">
        <v>966</v>
      </c>
      <c r="E332" s="75"/>
      <c r="F332" s="42" t="s">
        <v>246</v>
      </c>
      <c r="G332" s="41" t="s">
        <v>967</v>
      </c>
      <c r="H332" s="74"/>
      <c r="I332" s="74"/>
      <c r="J332" s="75"/>
      <c r="K332" s="41" t="s">
        <v>968</v>
      </c>
      <c r="L332" s="75"/>
      <c r="M332" s="41" t="s">
        <v>23</v>
      </c>
      <c r="N332" s="75"/>
      <c r="O332" s="43">
        <v>0</v>
      </c>
      <c r="P332" s="42">
        <v>0</v>
      </c>
      <c r="Q332" s="42">
        <v>0</v>
      </c>
      <c r="R332" s="42">
        <v>0</v>
      </c>
      <c r="S332" s="43">
        <v>0</v>
      </c>
      <c r="T332" s="43">
        <f>O332+(P332*'Total Mantenimiento Anual 2021'!$N$7)+(R332*'Total Mantenimiento Anual 2021'!$N$7)+S332</f>
        <v>0</v>
      </c>
    </row>
    <row r="333" spans="1:20" ht="14.25">
      <c r="A333" s="41" t="s">
        <v>943</v>
      </c>
      <c r="B333" s="74"/>
      <c r="C333" s="75"/>
      <c r="D333" s="41" t="s">
        <v>966</v>
      </c>
      <c r="E333" s="75"/>
      <c r="F333" s="42" t="s">
        <v>246</v>
      </c>
      <c r="G333" s="41" t="s">
        <v>969</v>
      </c>
      <c r="H333" s="74"/>
      <c r="I333" s="74"/>
      <c r="J333" s="75"/>
      <c r="K333" s="41" t="s">
        <v>970</v>
      </c>
      <c r="L333" s="75"/>
      <c r="M333" s="41" t="s">
        <v>23</v>
      </c>
      <c r="N333" s="75"/>
      <c r="O333" s="43">
        <v>0</v>
      </c>
      <c r="P333" s="42">
        <v>0</v>
      </c>
      <c r="Q333" s="42">
        <v>0</v>
      </c>
      <c r="R333" s="42">
        <v>0</v>
      </c>
      <c r="S333" s="43">
        <v>0</v>
      </c>
      <c r="T333" s="43">
        <f>O333+(P333*'Total Mantenimiento Anual 2021'!$N$7)+(R333*'Total Mantenimiento Anual 2021'!$N$7)+S333</f>
        <v>0</v>
      </c>
    </row>
    <row r="334" spans="1:20" ht="14.25">
      <c r="A334" s="41" t="s">
        <v>943</v>
      </c>
      <c r="B334" s="74"/>
      <c r="C334" s="75"/>
      <c r="D334" s="41" t="s">
        <v>966</v>
      </c>
      <c r="E334" s="75"/>
      <c r="F334" s="42" t="s">
        <v>246</v>
      </c>
      <c r="G334" s="41" t="s">
        <v>971</v>
      </c>
      <c r="H334" s="74"/>
      <c r="I334" s="74"/>
      <c r="J334" s="75"/>
      <c r="K334" s="41" t="s">
        <v>972</v>
      </c>
      <c r="L334" s="75"/>
      <c r="M334" s="41" t="s">
        <v>23</v>
      </c>
      <c r="N334" s="75"/>
      <c r="O334" s="43">
        <v>0</v>
      </c>
      <c r="P334" s="42">
        <v>0</v>
      </c>
      <c r="Q334" s="42">
        <v>0</v>
      </c>
      <c r="R334" s="42">
        <v>0</v>
      </c>
      <c r="S334" s="43">
        <v>0</v>
      </c>
      <c r="T334" s="43">
        <f>O334+(P334*'Total Mantenimiento Anual 2021'!$N$7)+(R334*'Total Mantenimiento Anual 2021'!$N$7)+S334</f>
        <v>0</v>
      </c>
    </row>
    <row r="335" spans="1:20" ht="14.25">
      <c r="A335" s="41" t="s">
        <v>943</v>
      </c>
      <c r="B335" s="74"/>
      <c r="C335" s="75"/>
      <c r="D335" s="41" t="s">
        <v>973</v>
      </c>
      <c r="E335" s="75"/>
      <c r="F335" s="42" t="s">
        <v>260</v>
      </c>
      <c r="G335" s="41" t="s">
        <v>974</v>
      </c>
      <c r="H335" s="74"/>
      <c r="I335" s="74"/>
      <c r="J335" s="75"/>
      <c r="K335" s="41" t="s">
        <v>975</v>
      </c>
      <c r="L335" s="75"/>
      <c r="M335" s="41" t="s">
        <v>23</v>
      </c>
      <c r="N335" s="75"/>
      <c r="O335" s="43">
        <v>0</v>
      </c>
      <c r="P335" s="42">
        <v>0</v>
      </c>
      <c r="Q335" s="42">
        <v>0</v>
      </c>
      <c r="R335" s="42">
        <v>0</v>
      </c>
      <c r="S335" s="43">
        <v>0</v>
      </c>
      <c r="T335" s="43">
        <f>O335+(P335*'Total Mantenimiento Anual 2021'!$N$7)+(R335*'Total Mantenimiento Anual 2021'!$N$7)+S335</f>
        <v>0</v>
      </c>
    </row>
    <row r="336" spans="1:20" ht="14.25">
      <c r="A336" s="41" t="s">
        <v>943</v>
      </c>
      <c r="B336" s="74"/>
      <c r="C336" s="75"/>
      <c r="D336" s="41" t="s">
        <v>973</v>
      </c>
      <c r="E336" s="75"/>
      <c r="F336" s="42" t="s">
        <v>260</v>
      </c>
      <c r="G336" s="41" t="s">
        <v>976</v>
      </c>
      <c r="H336" s="74"/>
      <c r="I336" s="74"/>
      <c r="J336" s="75"/>
      <c r="K336" s="41" t="s">
        <v>977</v>
      </c>
      <c r="L336" s="75"/>
      <c r="M336" s="41" t="s">
        <v>23</v>
      </c>
      <c r="N336" s="75"/>
      <c r="O336" s="43">
        <v>0</v>
      </c>
      <c r="P336" s="42">
        <v>0</v>
      </c>
      <c r="Q336" s="42">
        <v>0</v>
      </c>
      <c r="R336" s="42">
        <v>0</v>
      </c>
      <c r="S336" s="43">
        <v>0</v>
      </c>
      <c r="T336" s="43">
        <f>O336+(P336*'Total Mantenimiento Anual 2021'!$N$7)+(R336*'Total Mantenimiento Anual 2021'!$N$7)+S336</f>
        <v>0</v>
      </c>
    </row>
    <row r="337" spans="1:20" ht="14.25">
      <c r="A337" s="41" t="s">
        <v>943</v>
      </c>
      <c r="B337" s="74"/>
      <c r="C337" s="75"/>
      <c r="D337" s="41" t="s">
        <v>973</v>
      </c>
      <c r="E337" s="75"/>
      <c r="F337" s="42" t="s">
        <v>260</v>
      </c>
      <c r="G337" s="41" t="s">
        <v>978</v>
      </c>
      <c r="H337" s="74"/>
      <c r="I337" s="74"/>
      <c r="J337" s="75"/>
      <c r="K337" s="41" t="s">
        <v>979</v>
      </c>
      <c r="L337" s="75"/>
      <c r="M337" s="41" t="s">
        <v>23</v>
      </c>
      <c r="N337" s="75"/>
      <c r="O337" s="43">
        <v>0</v>
      </c>
      <c r="P337" s="42">
        <v>0</v>
      </c>
      <c r="Q337" s="42">
        <v>0</v>
      </c>
      <c r="R337" s="42">
        <v>0</v>
      </c>
      <c r="S337" s="43">
        <v>0</v>
      </c>
      <c r="T337" s="43">
        <f>O337+(P337*'Total Mantenimiento Anual 2021'!$N$7)+(R337*'Total Mantenimiento Anual 2021'!$N$7)+S337</f>
        <v>0</v>
      </c>
    </row>
    <row r="338" spans="1:20" ht="14.25">
      <c r="A338" s="41" t="s">
        <v>943</v>
      </c>
      <c r="B338" s="74"/>
      <c r="C338" s="75"/>
      <c r="D338" s="41" t="s">
        <v>973</v>
      </c>
      <c r="E338" s="75"/>
      <c r="F338" s="42" t="s">
        <v>260</v>
      </c>
      <c r="G338" s="41" t="s">
        <v>980</v>
      </c>
      <c r="H338" s="74"/>
      <c r="I338" s="74"/>
      <c r="J338" s="75"/>
      <c r="K338" s="41" t="s">
        <v>981</v>
      </c>
      <c r="L338" s="75"/>
      <c r="M338" s="41" t="s">
        <v>23</v>
      </c>
      <c r="N338" s="75"/>
      <c r="O338" s="43">
        <v>0</v>
      </c>
      <c r="P338" s="42">
        <v>0</v>
      </c>
      <c r="Q338" s="42">
        <v>0</v>
      </c>
      <c r="R338" s="42">
        <v>0</v>
      </c>
      <c r="S338" s="43">
        <v>0</v>
      </c>
      <c r="T338" s="43">
        <f>O338+(P338*'Total Mantenimiento Anual 2021'!$N$7)+(R338*'Total Mantenimiento Anual 2021'!$N$7)+S338</f>
        <v>0</v>
      </c>
    </row>
    <row r="339" spans="1:20" ht="14.25">
      <c r="A339" s="41" t="s">
        <v>943</v>
      </c>
      <c r="B339" s="74"/>
      <c r="C339" s="75"/>
      <c r="D339" s="41" t="s">
        <v>982</v>
      </c>
      <c r="E339" s="75"/>
      <c r="F339" s="42" t="s">
        <v>246</v>
      </c>
      <c r="G339" s="41" t="s">
        <v>983</v>
      </c>
      <c r="H339" s="74"/>
      <c r="I339" s="74"/>
      <c r="J339" s="75"/>
      <c r="K339" s="41" t="s">
        <v>984</v>
      </c>
      <c r="L339" s="75"/>
      <c r="M339" s="41" t="s">
        <v>66</v>
      </c>
      <c r="N339" s="75"/>
      <c r="O339" s="43">
        <v>0</v>
      </c>
      <c r="P339" s="42">
        <v>0</v>
      </c>
      <c r="Q339" s="42">
        <v>0</v>
      </c>
      <c r="R339" s="42">
        <v>0</v>
      </c>
      <c r="S339" s="43">
        <v>0</v>
      </c>
      <c r="T339" s="43">
        <f>O339+(P339*'Total Mantenimiento Anual 2021'!$N$7)+(R339*'Total Mantenimiento Anual 2021'!$N$7)+S339</f>
        <v>0</v>
      </c>
    </row>
    <row r="340" spans="1:20" ht="14.25">
      <c r="A340" s="41" t="s">
        <v>943</v>
      </c>
      <c r="B340" s="74"/>
      <c r="C340" s="75"/>
      <c r="D340" s="41" t="s">
        <v>966</v>
      </c>
      <c r="E340" s="75"/>
      <c r="F340" s="42" t="s">
        <v>246</v>
      </c>
      <c r="G340" s="41" t="s">
        <v>985</v>
      </c>
      <c r="H340" s="74"/>
      <c r="I340" s="74"/>
      <c r="J340" s="75"/>
      <c r="K340" s="41" t="s">
        <v>986</v>
      </c>
      <c r="L340" s="75"/>
      <c r="M340" s="41" t="s">
        <v>66</v>
      </c>
      <c r="N340" s="75"/>
      <c r="O340" s="43">
        <v>0</v>
      </c>
      <c r="P340" s="42">
        <v>0</v>
      </c>
      <c r="Q340" s="42">
        <v>0</v>
      </c>
      <c r="R340" s="42">
        <v>0</v>
      </c>
      <c r="S340" s="43">
        <v>0</v>
      </c>
      <c r="T340" s="43">
        <f>O340+(P340*'Total Mantenimiento Anual 2021'!$N$7)+(R340*'Total Mantenimiento Anual 2021'!$N$7)+S340</f>
        <v>0</v>
      </c>
    </row>
    <row r="341" spans="1:20" ht="14.25">
      <c r="A341" s="41" t="s">
        <v>943</v>
      </c>
      <c r="B341" s="74"/>
      <c r="C341" s="75"/>
      <c r="D341" s="41" t="s">
        <v>987</v>
      </c>
      <c r="E341" s="75"/>
      <c r="F341" s="42" t="s">
        <v>260</v>
      </c>
      <c r="G341" s="41" t="s">
        <v>988</v>
      </c>
      <c r="H341" s="74"/>
      <c r="I341" s="74"/>
      <c r="J341" s="75"/>
      <c r="K341" s="41" t="s">
        <v>989</v>
      </c>
      <c r="L341" s="75"/>
      <c r="M341" s="41" t="s">
        <v>71</v>
      </c>
      <c r="N341" s="75"/>
      <c r="O341" s="43">
        <v>0</v>
      </c>
      <c r="P341" s="42">
        <v>0</v>
      </c>
      <c r="Q341" s="42">
        <v>0</v>
      </c>
      <c r="R341" s="42">
        <v>0</v>
      </c>
      <c r="S341" s="43">
        <v>0</v>
      </c>
      <c r="T341" s="43">
        <f>O341+(P341*'Total Mantenimiento Anual 2021'!$N$7)+(R341*'Total Mantenimiento Anual 2021'!$N$7)+S341</f>
        <v>0</v>
      </c>
    </row>
    <row r="342" spans="1:20" ht="14.25">
      <c r="A342" s="41" t="s">
        <v>943</v>
      </c>
      <c r="B342" s="74"/>
      <c r="C342" s="75"/>
      <c r="D342" s="41" t="s">
        <v>973</v>
      </c>
      <c r="E342" s="75"/>
      <c r="F342" s="42" t="s">
        <v>260</v>
      </c>
      <c r="G342" s="41" t="s">
        <v>990</v>
      </c>
      <c r="H342" s="74"/>
      <c r="I342" s="74"/>
      <c r="J342" s="75"/>
      <c r="K342" s="41" t="s">
        <v>991</v>
      </c>
      <c r="L342" s="75"/>
      <c r="M342" s="41" t="s">
        <v>71</v>
      </c>
      <c r="N342" s="75"/>
      <c r="O342" s="43">
        <v>0</v>
      </c>
      <c r="P342" s="42">
        <v>0</v>
      </c>
      <c r="Q342" s="42">
        <v>0</v>
      </c>
      <c r="R342" s="42">
        <v>0</v>
      </c>
      <c r="S342" s="43">
        <v>0</v>
      </c>
      <c r="T342" s="43">
        <f>O342+(P342*'Total Mantenimiento Anual 2021'!$N$7)+(R342*'Total Mantenimiento Anual 2021'!$N$7)+S342</f>
        <v>0</v>
      </c>
    </row>
    <row r="343" spans="1:20" ht="14.25">
      <c r="A343" s="41" t="s">
        <v>943</v>
      </c>
      <c r="B343" s="74"/>
      <c r="C343" s="75"/>
      <c r="D343" s="41" t="s">
        <v>948</v>
      </c>
      <c r="E343" s="75"/>
      <c r="F343" s="42" t="s">
        <v>246</v>
      </c>
      <c r="G343" s="41" t="s">
        <v>992</v>
      </c>
      <c r="H343" s="74"/>
      <c r="I343" s="74"/>
      <c r="J343" s="75"/>
      <c r="K343" s="41" t="s">
        <v>993</v>
      </c>
      <c r="L343" s="75"/>
      <c r="M343" s="41" t="s">
        <v>328</v>
      </c>
      <c r="N343" s="75"/>
      <c r="O343" s="43">
        <v>0</v>
      </c>
      <c r="P343" s="42">
        <v>1</v>
      </c>
      <c r="Q343" s="42">
        <v>1</v>
      </c>
      <c r="R343" s="42">
        <v>1</v>
      </c>
      <c r="S343" s="43">
        <v>0</v>
      </c>
      <c r="T343" s="43">
        <f>O343+(P343*'Total Mantenimiento Anual 2021'!$N$7)+(R343*'Total Mantenimiento Anual 2021'!$N$7)+S343</f>
        <v>18518.518518518518</v>
      </c>
    </row>
    <row r="344" spans="1:20" ht="14.25">
      <c r="A344" s="41" t="s">
        <v>943</v>
      </c>
      <c r="B344" s="74"/>
      <c r="C344" s="75"/>
      <c r="D344" s="41" t="s">
        <v>948</v>
      </c>
      <c r="E344" s="75"/>
      <c r="F344" s="42" t="s">
        <v>246</v>
      </c>
      <c r="G344" s="41" t="s">
        <v>994</v>
      </c>
      <c r="H344" s="74"/>
      <c r="I344" s="74"/>
      <c r="J344" s="75"/>
      <c r="K344" s="41" t="s">
        <v>995</v>
      </c>
      <c r="L344" s="75"/>
      <c r="M344" s="41" t="s">
        <v>328</v>
      </c>
      <c r="N344" s="75"/>
      <c r="O344" s="43">
        <v>0</v>
      </c>
      <c r="P344" s="42">
        <v>0</v>
      </c>
      <c r="Q344" s="42">
        <v>0</v>
      </c>
      <c r="R344" s="42">
        <v>0</v>
      </c>
      <c r="S344" s="43">
        <v>0</v>
      </c>
      <c r="T344" s="43">
        <f>O344+(P344*'Total Mantenimiento Anual 2021'!$N$7)+(R344*'Total Mantenimiento Anual 2021'!$N$7)+S344</f>
        <v>0</v>
      </c>
    </row>
    <row r="345" spans="1:20" ht="14.25">
      <c r="A345" s="41" t="s">
        <v>943</v>
      </c>
      <c r="B345" s="74"/>
      <c r="C345" s="75"/>
      <c r="D345" s="41" t="s">
        <v>966</v>
      </c>
      <c r="E345" s="75"/>
      <c r="F345" s="42" t="s">
        <v>246</v>
      </c>
      <c r="G345" s="41" t="s">
        <v>996</v>
      </c>
      <c r="H345" s="74"/>
      <c r="I345" s="74"/>
      <c r="J345" s="75"/>
      <c r="K345" s="41" t="s">
        <v>997</v>
      </c>
      <c r="L345" s="75"/>
      <c r="M345" s="41" t="s">
        <v>328</v>
      </c>
      <c r="N345" s="75"/>
      <c r="O345" s="43">
        <v>0</v>
      </c>
      <c r="P345" s="42">
        <v>0</v>
      </c>
      <c r="Q345" s="42">
        <v>0</v>
      </c>
      <c r="R345" s="42">
        <v>0</v>
      </c>
      <c r="S345" s="43">
        <v>0</v>
      </c>
      <c r="T345" s="43">
        <f>O345+(P345*'Total Mantenimiento Anual 2021'!$N$7)+(R345*'Total Mantenimiento Anual 2021'!$N$7)+S345</f>
        <v>0</v>
      </c>
    </row>
    <row r="346" spans="1:20" ht="14.25">
      <c r="A346" s="41" t="s">
        <v>943</v>
      </c>
      <c r="B346" s="74"/>
      <c r="C346" s="75"/>
      <c r="D346" s="41" t="s">
        <v>966</v>
      </c>
      <c r="E346" s="75"/>
      <c r="F346" s="42" t="s">
        <v>246</v>
      </c>
      <c r="G346" s="41" t="s">
        <v>998</v>
      </c>
      <c r="H346" s="74"/>
      <c r="I346" s="74"/>
      <c r="J346" s="75"/>
      <c r="K346" s="41" t="s">
        <v>999</v>
      </c>
      <c r="L346" s="75"/>
      <c r="M346" s="41" t="s">
        <v>328</v>
      </c>
      <c r="N346" s="75"/>
      <c r="O346" s="43">
        <v>0</v>
      </c>
      <c r="P346" s="42">
        <v>0</v>
      </c>
      <c r="Q346" s="42">
        <v>0</v>
      </c>
      <c r="R346" s="42">
        <v>0</v>
      </c>
      <c r="S346" s="43">
        <v>0</v>
      </c>
      <c r="T346" s="43">
        <f>O346+(P346*'Total Mantenimiento Anual 2021'!$N$7)+(R346*'Total Mantenimiento Anual 2021'!$N$7)+S346</f>
        <v>0</v>
      </c>
    </row>
    <row r="347" spans="1:20" ht="14.25">
      <c r="A347" s="41" t="s">
        <v>943</v>
      </c>
      <c r="B347" s="74"/>
      <c r="C347" s="75"/>
      <c r="D347" s="41" t="s">
        <v>966</v>
      </c>
      <c r="E347" s="75"/>
      <c r="F347" s="42" t="s">
        <v>246</v>
      </c>
      <c r="G347" s="41" t="s">
        <v>1000</v>
      </c>
      <c r="H347" s="74"/>
      <c r="I347" s="74"/>
      <c r="J347" s="75"/>
      <c r="K347" s="41" t="s">
        <v>1001</v>
      </c>
      <c r="L347" s="75"/>
      <c r="M347" s="41" t="s">
        <v>75</v>
      </c>
      <c r="N347" s="75"/>
      <c r="O347" s="43">
        <v>0</v>
      </c>
      <c r="P347" s="42">
        <v>0</v>
      </c>
      <c r="Q347" s="42">
        <v>0</v>
      </c>
      <c r="R347" s="42">
        <v>0</v>
      </c>
      <c r="S347" s="43">
        <v>0</v>
      </c>
      <c r="T347" s="43">
        <f>O347+(P347*'Total Mantenimiento Anual 2021'!$N$7)+(R347*'Total Mantenimiento Anual 2021'!$N$7)+S347</f>
        <v>0</v>
      </c>
    </row>
    <row r="348" spans="1:20" ht="14.25">
      <c r="A348" s="41" t="s">
        <v>943</v>
      </c>
      <c r="B348" s="74"/>
      <c r="C348" s="75"/>
      <c r="D348" s="41" t="s">
        <v>966</v>
      </c>
      <c r="E348" s="75"/>
      <c r="F348" s="42" t="s">
        <v>246</v>
      </c>
      <c r="G348" s="41" t="s">
        <v>1002</v>
      </c>
      <c r="H348" s="74"/>
      <c r="I348" s="74"/>
      <c r="J348" s="75"/>
      <c r="K348" s="41" t="s">
        <v>1003</v>
      </c>
      <c r="L348" s="75"/>
      <c r="M348" s="41" t="s">
        <v>75</v>
      </c>
      <c r="N348" s="75"/>
      <c r="O348" s="43">
        <v>0</v>
      </c>
      <c r="P348" s="42">
        <v>0</v>
      </c>
      <c r="Q348" s="42">
        <v>0</v>
      </c>
      <c r="R348" s="42">
        <v>0</v>
      </c>
      <c r="S348" s="43">
        <v>0</v>
      </c>
      <c r="T348" s="43">
        <f>O348+(P348*'Total Mantenimiento Anual 2021'!$N$7)+(R348*'Total Mantenimiento Anual 2021'!$N$7)+S348</f>
        <v>0</v>
      </c>
    </row>
    <row r="349" spans="1:20" ht="14.25">
      <c r="A349" s="41" t="s">
        <v>943</v>
      </c>
      <c r="B349" s="74"/>
      <c r="C349" s="75"/>
      <c r="D349" s="41" t="s">
        <v>1004</v>
      </c>
      <c r="E349" s="75"/>
      <c r="F349" s="42" t="s">
        <v>1005</v>
      </c>
      <c r="G349" s="41" t="s">
        <v>1006</v>
      </c>
      <c r="H349" s="74"/>
      <c r="I349" s="74"/>
      <c r="J349" s="75"/>
      <c r="K349" s="41" t="s">
        <v>1007</v>
      </c>
      <c r="L349" s="75"/>
      <c r="M349" s="41" t="s">
        <v>75</v>
      </c>
      <c r="N349" s="75"/>
      <c r="O349" s="43">
        <v>0</v>
      </c>
      <c r="P349" s="42">
        <v>0</v>
      </c>
      <c r="Q349" s="42">
        <v>0</v>
      </c>
      <c r="R349" s="42">
        <v>0</v>
      </c>
      <c r="S349" s="43">
        <v>0</v>
      </c>
      <c r="T349" s="43">
        <f>O349+(P349*'Total Mantenimiento Anual 2021'!$N$7)+(R349*'Total Mantenimiento Anual 2021'!$N$7)+S349</f>
        <v>0</v>
      </c>
    </row>
    <row r="350" spans="1:20" ht="14.25">
      <c r="A350" s="41" t="s">
        <v>943</v>
      </c>
      <c r="B350" s="74"/>
      <c r="C350" s="75"/>
      <c r="D350" s="41" t="s">
        <v>987</v>
      </c>
      <c r="E350" s="75"/>
      <c r="F350" s="42" t="s">
        <v>260</v>
      </c>
      <c r="G350" s="41" t="s">
        <v>1008</v>
      </c>
      <c r="H350" s="74"/>
      <c r="I350" s="74"/>
      <c r="J350" s="75"/>
      <c r="K350" s="41" t="s">
        <v>1009</v>
      </c>
      <c r="L350" s="75"/>
      <c r="M350" s="41" t="s">
        <v>75</v>
      </c>
      <c r="N350" s="75"/>
      <c r="O350" s="43">
        <v>0</v>
      </c>
      <c r="P350" s="42">
        <v>0</v>
      </c>
      <c r="Q350" s="42">
        <v>0</v>
      </c>
      <c r="R350" s="42">
        <v>0</v>
      </c>
      <c r="S350" s="43">
        <v>0</v>
      </c>
      <c r="T350" s="43">
        <f>O350+(P350*'Total Mantenimiento Anual 2021'!$N$7)+(R350*'Total Mantenimiento Anual 2021'!$N$7)+S350</f>
        <v>0</v>
      </c>
    </row>
    <row r="351" spans="1:20" ht="14.25">
      <c r="A351" s="41" t="s">
        <v>943</v>
      </c>
      <c r="B351" s="74"/>
      <c r="C351" s="75"/>
      <c r="D351" s="41" t="s">
        <v>952</v>
      </c>
      <c r="E351" s="75"/>
      <c r="F351" s="42" t="s">
        <v>246</v>
      </c>
      <c r="G351" s="41" t="s">
        <v>1010</v>
      </c>
      <c r="H351" s="74"/>
      <c r="I351" s="74"/>
      <c r="J351" s="75"/>
      <c r="K351" s="41" t="s">
        <v>1011</v>
      </c>
      <c r="L351" s="75"/>
      <c r="M351" s="41" t="s">
        <v>30</v>
      </c>
      <c r="N351" s="75"/>
      <c r="O351" s="43">
        <v>0</v>
      </c>
      <c r="P351" s="42">
        <v>0</v>
      </c>
      <c r="Q351" s="42">
        <v>0</v>
      </c>
      <c r="R351" s="42">
        <v>0</v>
      </c>
      <c r="S351" s="43">
        <v>0</v>
      </c>
      <c r="T351" s="43">
        <f>O351+(P351*'Total Mantenimiento Anual 2021'!$N$7)+(R351*'Total Mantenimiento Anual 2021'!$N$7)+S351</f>
        <v>0</v>
      </c>
    </row>
    <row r="352" spans="1:20" ht="14.25">
      <c r="A352" s="41" t="s">
        <v>943</v>
      </c>
      <c r="B352" s="74"/>
      <c r="C352" s="75"/>
      <c r="D352" s="41" t="s">
        <v>952</v>
      </c>
      <c r="E352" s="75"/>
      <c r="F352" s="42" t="s">
        <v>246</v>
      </c>
      <c r="G352" s="41" t="s">
        <v>1012</v>
      </c>
      <c r="H352" s="74"/>
      <c r="I352" s="74"/>
      <c r="J352" s="75"/>
      <c r="K352" s="41" t="s">
        <v>1013</v>
      </c>
      <c r="L352" s="75"/>
      <c r="M352" s="41" t="s">
        <v>30</v>
      </c>
      <c r="N352" s="75"/>
      <c r="O352" s="43">
        <v>0</v>
      </c>
      <c r="P352" s="42">
        <v>1</v>
      </c>
      <c r="Q352" s="42">
        <v>1</v>
      </c>
      <c r="R352" s="42">
        <v>4</v>
      </c>
      <c r="S352" s="43">
        <v>0</v>
      </c>
      <c r="T352" s="43">
        <f>O352+(P352*'Total Mantenimiento Anual 2021'!$N$7)+(R352*'Total Mantenimiento Anual 2021'!$N$7)+S352</f>
        <v>46296.296296296292</v>
      </c>
    </row>
    <row r="353" spans="1:20" ht="14.25">
      <c r="A353" s="41" t="s">
        <v>943</v>
      </c>
      <c r="B353" s="74"/>
      <c r="C353" s="75"/>
      <c r="D353" s="41" t="s">
        <v>957</v>
      </c>
      <c r="E353" s="75"/>
      <c r="F353" s="42" t="s">
        <v>782</v>
      </c>
      <c r="G353" s="41" t="s">
        <v>1014</v>
      </c>
      <c r="H353" s="74"/>
      <c r="I353" s="74"/>
      <c r="J353" s="75"/>
      <c r="K353" s="41" t="s">
        <v>1015</v>
      </c>
      <c r="L353" s="75"/>
      <c r="M353" s="41" t="s">
        <v>30</v>
      </c>
      <c r="N353" s="75"/>
      <c r="O353" s="43">
        <v>0</v>
      </c>
      <c r="P353" s="42">
        <v>0</v>
      </c>
      <c r="Q353" s="42">
        <v>0</v>
      </c>
      <c r="R353" s="42">
        <v>0</v>
      </c>
      <c r="S353" s="43">
        <v>0</v>
      </c>
      <c r="T353" s="43">
        <f>O353+(P353*'Total Mantenimiento Anual 2021'!$N$7)+(R353*'Total Mantenimiento Anual 2021'!$N$7)+S353</f>
        <v>0</v>
      </c>
    </row>
    <row r="354" spans="1:20" ht="14.25">
      <c r="A354" s="41" t="s">
        <v>943</v>
      </c>
      <c r="B354" s="74"/>
      <c r="C354" s="75"/>
      <c r="D354" s="41" t="s">
        <v>957</v>
      </c>
      <c r="E354" s="75"/>
      <c r="F354" s="42" t="s">
        <v>782</v>
      </c>
      <c r="G354" s="41" t="s">
        <v>1016</v>
      </c>
      <c r="H354" s="74"/>
      <c r="I354" s="74"/>
      <c r="J354" s="75"/>
      <c r="K354" s="41" t="s">
        <v>1017</v>
      </c>
      <c r="L354" s="75"/>
      <c r="M354" s="41" t="s">
        <v>30</v>
      </c>
      <c r="N354" s="75"/>
      <c r="O354" s="43">
        <v>0</v>
      </c>
      <c r="P354" s="42">
        <v>0</v>
      </c>
      <c r="Q354" s="42">
        <v>0</v>
      </c>
      <c r="R354" s="42">
        <v>0</v>
      </c>
      <c r="S354" s="43">
        <v>0</v>
      </c>
      <c r="T354" s="43">
        <f>O354+(P354*'Total Mantenimiento Anual 2021'!$N$7)+(R354*'Total Mantenimiento Anual 2021'!$N$7)+S354</f>
        <v>0</v>
      </c>
    </row>
    <row r="355" spans="1:20" ht="14.25">
      <c r="A355" s="41" t="s">
        <v>943</v>
      </c>
      <c r="B355" s="74"/>
      <c r="C355" s="75"/>
      <c r="D355" s="41" t="s">
        <v>973</v>
      </c>
      <c r="E355" s="75"/>
      <c r="F355" s="42" t="s">
        <v>260</v>
      </c>
      <c r="G355" s="41" t="s">
        <v>1018</v>
      </c>
      <c r="H355" s="74"/>
      <c r="I355" s="74"/>
      <c r="J355" s="75"/>
      <c r="K355" s="41" t="s">
        <v>1019</v>
      </c>
      <c r="L355" s="75"/>
      <c r="M355" s="41" t="s">
        <v>30</v>
      </c>
      <c r="N355" s="75"/>
      <c r="O355" s="43">
        <v>0</v>
      </c>
      <c r="P355" s="42">
        <v>0</v>
      </c>
      <c r="Q355" s="42">
        <v>0</v>
      </c>
      <c r="R355" s="42">
        <v>0</v>
      </c>
      <c r="S355" s="43">
        <v>0</v>
      </c>
      <c r="T355" s="43">
        <f>O355+(P355*'Total Mantenimiento Anual 2021'!$N$7)+(R355*'Total Mantenimiento Anual 2021'!$N$7)+S355</f>
        <v>0</v>
      </c>
    </row>
    <row r="356" spans="1:20" ht="14.25">
      <c r="A356" s="41" t="s">
        <v>943</v>
      </c>
      <c r="B356" s="74"/>
      <c r="C356" s="75"/>
      <c r="D356" s="41" t="s">
        <v>973</v>
      </c>
      <c r="E356" s="75"/>
      <c r="F356" s="42" t="s">
        <v>260</v>
      </c>
      <c r="G356" s="41" t="s">
        <v>1020</v>
      </c>
      <c r="H356" s="74"/>
      <c r="I356" s="74"/>
      <c r="J356" s="75"/>
      <c r="K356" s="41" t="s">
        <v>1021</v>
      </c>
      <c r="L356" s="75"/>
      <c r="M356" s="41" t="s">
        <v>30</v>
      </c>
      <c r="N356" s="75"/>
      <c r="O356" s="43">
        <v>0</v>
      </c>
      <c r="P356" s="42">
        <v>1</v>
      </c>
      <c r="Q356" s="42">
        <v>0</v>
      </c>
      <c r="R356" s="42">
        <v>0</v>
      </c>
      <c r="S356" s="43">
        <v>0</v>
      </c>
      <c r="T356" s="43">
        <f>O356+(P356*'Total Mantenimiento Anual 2021'!$N$7)+(R356*'Total Mantenimiento Anual 2021'!$N$7)+S356</f>
        <v>9259.2592592592591</v>
      </c>
    </row>
    <row r="357" spans="1:20" ht="14.25">
      <c r="A357" s="41" t="s">
        <v>943</v>
      </c>
      <c r="B357" s="74"/>
      <c r="C357" s="75"/>
      <c r="D357" s="41" t="s">
        <v>966</v>
      </c>
      <c r="E357" s="75"/>
      <c r="F357" s="42" t="s">
        <v>246</v>
      </c>
      <c r="G357" s="41" t="s">
        <v>1022</v>
      </c>
      <c r="H357" s="74"/>
      <c r="I357" s="74"/>
      <c r="J357" s="75"/>
      <c r="K357" s="41" t="s">
        <v>1023</v>
      </c>
      <c r="L357" s="75"/>
      <c r="M357" s="41" t="s">
        <v>30</v>
      </c>
      <c r="N357" s="75"/>
      <c r="O357" s="43">
        <v>0</v>
      </c>
      <c r="P357" s="42">
        <v>0</v>
      </c>
      <c r="Q357" s="42">
        <v>0</v>
      </c>
      <c r="R357" s="42">
        <v>0</v>
      </c>
      <c r="S357" s="43">
        <v>0</v>
      </c>
      <c r="T357" s="43">
        <f>O357+(P357*'Total Mantenimiento Anual 2021'!$N$7)+(R357*'Total Mantenimiento Anual 2021'!$N$7)+S357</f>
        <v>0</v>
      </c>
    </row>
    <row r="358" spans="1:20" ht="14.25">
      <c r="A358" s="41" t="s">
        <v>943</v>
      </c>
      <c r="B358" s="74"/>
      <c r="C358" s="75"/>
      <c r="D358" s="41" t="s">
        <v>966</v>
      </c>
      <c r="E358" s="75"/>
      <c r="F358" s="42" t="s">
        <v>246</v>
      </c>
      <c r="G358" s="41" t="s">
        <v>1024</v>
      </c>
      <c r="H358" s="74"/>
      <c r="I358" s="74"/>
      <c r="J358" s="75"/>
      <c r="K358" s="41" t="s">
        <v>1025</v>
      </c>
      <c r="L358" s="75"/>
      <c r="M358" s="41" t="s">
        <v>30</v>
      </c>
      <c r="N358" s="75"/>
      <c r="O358" s="43">
        <v>0</v>
      </c>
      <c r="P358" s="42">
        <v>1</v>
      </c>
      <c r="Q358" s="42">
        <v>0</v>
      </c>
      <c r="R358" s="42">
        <v>0</v>
      </c>
      <c r="S358" s="43">
        <v>0</v>
      </c>
      <c r="T358" s="43">
        <f>O358+(P358*'Total Mantenimiento Anual 2021'!$N$7)+(R358*'Total Mantenimiento Anual 2021'!$N$7)+S358</f>
        <v>9259.2592592592591</v>
      </c>
    </row>
    <row r="359" spans="1:20" ht="14.25">
      <c r="A359" s="41" t="s">
        <v>943</v>
      </c>
      <c r="B359" s="74"/>
      <c r="C359" s="75"/>
      <c r="D359" s="41" t="s">
        <v>948</v>
      </c>
      <c r="E359" s="75"/>
      <c r="F359" s="42" t="s">
        <v>246</v>
      </c>
      <c r="G359" s="41" t="s">
        <v>1026</v>
      </c>
      <c r="H359" s="74"/>
      <c r="I359" s="74"/>
      <c r="J359" s="75"/>
      <c r="K359" s="41" t="s">
        <v>1027</v>
      </c>
      <c r="L359" s="75"/>
      <c r="M359" s="41" t="s">
        <v>81</v>
      </c>
      <c r="N359" s="75"/>
      <c r="O359" s="43">
        <v>0</v>
      </c>
      <c r="P359" s="42">
        <v>1</v>
      </c>
      <c r="Q359" s="42">
        <v>1</v>
      </c>
      <c r="R359" s="42">
        <v>1</v>
      </c>
      <c r="S359" s="43">
        <v>0</v>
      </c>
      <c r="T359" s="43">
        <f>O359+(P359*'Total Mantenimiento Anual 2021'!$N$7)+(R359*'Total Mantenimiento Anual 2021'!$N$7)+S359</f>
        <v>18518.518518518518</v>
      </c>
    </row>
    <row r="360" spans="1:20" ht="14.25">
      <c r="A360" s="41" t="s">
        <v>943</v>
      </c>
      <c r="B360" s="74"/>
      <c r="C360" s="75"/>
      <c r="D360" s="41" t="s">
        <v>948</v>
      </c>
      <c r="E360" s="75"/>
      <c r="F360" s="42" t="s">
        <v>246</v>
      </c>
      <c r="G360" s="41" t="s">
        <v>1028</v>
      </c>
      <c r="H360" s="74"/>
      <c r="I360" s="74"/>
      <c r="J360" s="75"/>
      <c r="K360" s="41" t="s">
        <v>1029</v>
      </c>
      <c r="L360" s="75"/>
      <c r="M360" s="41" t="s">
        <v>81</v>
      </c>
      <c r="N360" s="75"/>
      <c r="O360" s="43">
        <v>0</v>
      </c>
      <c r="P360" s="42">
        <v>0</v>
      </c>
      <c r="Q360" s="42">
        <v>2</v>
      </c>
      <c r="R360" s="42">
        <v>3</v>
      </c>
      <c r="S360" s="43">
        <v>0</v>
      </c>
      <c r="T360" s="43">
        <f>O360+(P360*'Total Mantenimiento Anual 2021'!$N$7)+(R360*'Total Mantenimiento Anual 2021'!$N$7)+S360</f>
        <v>27777.777777777777</v>
      </c>
    </row>
    <row r="361" spans="1:20" ht="14.25">
      <c r="A361" s="41" t="s">
        <v>943</v>
      </c>
      <c r="B361" s="74"/>
      <c r="C361" s="75"/>
      <c r="D361" s="41" t="s">
        <v>966</v>
      </c>
      <c r="E361" s="75"/>
      <c r="F361" s="42" t="s">
        <v>246</v>
      </c>
      <c r="G361" s="41" t="s">
        <v>1030</v>
      </c>
      <c r="H361" s="74"/>
      <c r="I361" s="74"/>
      <c r="J361" s="75"/>
      <c r="K361" s="41" t="s">
        <v>1031</v>
      </c>
      <c r="L361" s="75"/>
      <c r="M361" s="41" t="s">
        <v>81</v>
      </c>
      <c r="N361" s="75"/>
      <c r="O361" s="43">
        <v>0</v>
      </c>
      <c r="P361" s="42">
        <v>0</v>
      </c>
      <c r="Q361" s="42">
        <v>0</v>
      </c>
      <c r="R361" s="42">
        <v>0</v>
      </c>
      <c r="S361" s="43">
        <v>0</v>
      </c>
      <c r="T361" s="43">
        <f>O361+(P361*'Total Mantenimiento Anual 2021'!$N$7)+(R361*'Total Mantenimiento Anual 2021'!$N$7)+S361</f>
        <v>0</v>
      </c>
    </row>
    <row r="362" spans="1:20" ht="14.25">
      <c r="A362" s="41" t="s">
        <v>943</v>
      </c>
      <c r="B362" s="74"/>
      <c r="C362" s="75"/>
      <c r="D362" s="41" t="s">
        <v>1004</v>
      </c>
      <c r="E362" s="75"/>
      <c r="F362" s="42" t="s">
        <v>1005</v>
      </c>
      <c r="G362" s="41" t="s">
        <v>1032</v>
      </c>
      <c r="H362" s="74"/>
      <c r="I362" s="74"/>
      <c r="J362" s="75"/>
      <c r="K362" s="41" t="s">
        <v>1033</v>
      </c>
      <c r="L362" s="75"/>
      <c r="M362" s="41" t="s">
        <v>81</v>
      </c>
      <c r="N362" s="75"/>
      <c r="O362" s="43">
        <v>0</v>
      </c>
      <c r="P362" s="42">
        <v>0</v>
      </c>
      <c r="Q362" s="42">
        <v>0</v>
      </c>
      <c r="R362" s="42">
        <v>0</v>
      </c>
      <c r="S362" s="43">
        <v>0</v>
      </c>
      <c r="T362" s="43">
        <f>O362+(P362*'Total Mantenimiento Anual 2021'!$N$7)+(R362*'Total Mantenimiento Anual 2021'!$N$7)+S362</f>
        <v>0</v>
      </c>
    </row>
    <row r="363" spans="1:20" ht="14.25">
      <c r="A363" s="41" t="s">
        <v>943</v>
      </c>
      <c r="B363" s="74"/>
      <c r="C363" s="75"/>
      <c r="D363" s="41" t="s">
        <v>987</v>
      </c>
      <c r="E363" s="75"/>
      <c r="F363" s="42" t="s">
        <v>260</v>
      </c>
      <c r="G363" s="41" t="s">
        <v>1034</v>
      </c>
      <c r="H363" s="74"/>
      <c r="I363" s="74"/>
      <c r="J363" s="75"/>
      <c r="K363" s="41" t="s">
        <v>1035</v>
      </c>
      <c r="L363" s="75"/>
      <c r="M363" s="41" t="s">
        <v>81</v>
      </c>
      <c r="N363" s="75"/>
      <c r="O363" s="43">
        <v>0</v>
      </c>
      <c r="P363" s="42">
        <v>0</v>
      </c>
      <c r="Q363" s="42">
        <v>1</v>
      </c>
      <c r="R363" s="42">
        <v>1</v>
      </c>
      <c r="S363" s="43">
        <v>0</v>
      </c>
      <c r="T363" s="43">
        <f>O363+(P363*'Total Mantenimiento Anual 2021'!$N$7)+(R363*'Total Mantenimiento Anual 2021'!$N$7)+S363</f>
        <v>9259.2592592592591</v>
      </c>
    </row>
    <row r="364" spans="1:20" ht="14.25">
      <c r="A364" s="41" t="s">
        <v>943</v>
      </c>
      <c r="B364" s="74"/>
      <c r="C364" s="75"/>
      <c r="D364" s="41" t="s">
        <v>1036</v>
      </c>
      <c r="E364" s="75"/>
      <c r="F364" s="42" t="s">
        <v>260</v>
      </c>
      <c r="G364" s="41" t="s">
        <v>1037</v>
      </c>
      <c r="H364" s="74"/>
      <c r="I364" s="74"/>
      <c r="J364" s="75"/>
      <c r="K364" s="41" t="s">
        <v>1038</v>
      </c>
      <c r="L364" s="75"/>
      <c r="M364" s="41" t="s">
        <v>88</v>
      </c>
      <c r="N364" s="75"/>
      <c r="O364" s="43">
        <v>0</v>
      </c>
      <c r="P364" s="42">
        <v>0</v>
      </c>
      <c r="Q364" s="42">
        <v>2</v>
      </c>
      <c r="R364" s="42">
        <v>6</v>
      </c>
      <c r="S364" s="43">
        <v>0</v>
      </c>
      <c r="T364" s="43">
        <f>O364+(P364*'Total Mantenimiento Anual 2021'!$N$7)+(R364*'Total Mantenimiento Anual 2021'!$N$7)+S364</f>
        <v>55555.555555555555</v>
      </c>
    </row>
    <row r="365" spans="1:20" ht="14.25">
      <c r="A365" s="41" t="s">
        <v>943</v>
      </c>
      <c r="B365" s="74"/>
      <c r="C365" s="75"/>
      <c r="D365" s="41" t="s">
        <v>966</v>
      </c>
      <c r="E365" s="75"/>
      <c r="F365" s="42" t="s">
        <v>246</v>
      </c>
      <c r="G365" s="41" t="s">
        <v>1039</v>
      </c>
      <c r="H365" s="74"/>
      <c r="I365" s="74"/>
      <c r="J365" s="75"/>
      <c r="K365" s="41" t="s">
        <v>1040</v>
      </c>
      <c r="L365" s="75"/>
      <c r="M365" s="41" t="s">
        <v>88</v>
      </c>
      <c r="N365" s="75"/>
      <c r="O365" s="43">
        <v>0</v>
      </c>
      <c r="P365" s="42">
        <v>0</v>
      </c>
      <c r="Q365" s="42">
        <v>0</v>
      </c>
      <c r="R365" s="42">
        <v>0</v>
      </c>
      <c r="S365" s="43">
        <v>0</v>
      </c>
      <c r="T365" s="43">
        <f>O365+(P365*'Total Mantenimiento Anual 2021'!$N$7)+(R365*'Total Mantenimiento Anual 2021'!$N$7)+S365</f>
        <v>0</v>
      </c>
    </row>
    <row r="366" spans="1:20" ht="14.25">
      <c r="A366" s="41" t="s">
        <v>943</v>
      </c>
      <c r="B366" s="74"/>
      <c r="C366" s="75"/>
      <c r="D366" s="41" t="s">
        <v>966</v>
      </c>
      <c r="E366" s="75"/>
      <c r="F366" s="42" t="s">
        <v>246</v>
      </c>
      <c r="G366" s="41" t="s">
        <v>1041</v>
      </c>
      <c r="H366" s="74"/>
      <c r="I366" s="74"/>
      <c r="J366" s="75"/>
      <c r="K366" s="41" t="s">
        <v>1042</v>
      </c>
      <c r="L366" s="75"/>
      <c r="M366" s="41" t="s">
        <v>88</v>
      </c>
      <c r="N366" s="75"/>
      <c r="O366" s="43">
        <v>0</v>
      </c>
      <c r="P366" s="42">
        <v>0</v>
      </c>
      <c r="Q366" s="42">
        <v>0</v>
      </c>
      <c r="R366" s="42">
        <v>0</v>
      </c>
      <c r="S366" s="43">
        <v>0</v>
      </c>
      <c r="T366" s="43">
        <f>O366+(P366*'Total Mantenimiento Anual 2021'!$N$7)+(R366*'Total Mantenimiento Anual 2021'!$N$7)+S366</f>
        <v>0</v>
      </c>
    </row>
    <row r="367" spans="1:20" ht="14.25">
      <c r="A367" s="41" t="s">
        <v>943</v>
      </c>
      <c r="B367" s="74"/>
      <c r="C367" s="75"/>
      <c r="D367" s="41" t="s">
        <v>1004</v>
      </c>
      <c r="E367" s="75"/>
      <c r="F367" s="42" t="s">
        <v>1005</v>
      </c>
      <c r="G367" s="41" t="s">
        <v>1043</v>
      </c>
      <c r="H367" s="74"/>
      <c r="I367" s="74"/>
      <c r="J367" s="75"/>
      <c r="K367" s="41" t="s">
        <v>1044</v>
      </c>
      <c r="L367" s="75"/>
      <c r="M367" s="41" t="s">
        <v>88</v>
      </c>
      <c r="N367" s="75"/>
      <c r="O367" s="43">
        <v>0</v>
      </c>
      <c r="P367" s="42">
        <v>1</v>
      </c>
      <c r="Q367" s="42">
        <v>0</v>
      </c>
      <c r="R367" s="42">
        <v>0</v>
      </c>
      <c r="S367" s="43">
        <v>0</v>
      </c>
      <c r="T367" s="43">
        <f>O367+(P367*'Total Mantenimiento Anual 2021'!$N$7)+(R367*'Total Mantenimiento Anual 2021'!$N$7)+S367</f>
        <v>9259.2592592592591</v>
      </c>
    </row>
    <row r="368" spans="1:20" ht="14.25">
      <c r="A368" s="41" t="s">
        <v>943</v>
      </c>
      <c r="B368" s="74"/>
      <c r="C368" s="75"/>
      <c r="D368" s="41" t="s">
        <v>987</v>
      </c>
      <c r="E368" s="75"/>
      <c r="F368" s="42" t="s">
        <v>260</v>
      </c>
      <c r="G368" s="41" t="s">
        <v>1045</v>
      </c>
      <c r="H368" s="74"/>
      <c r="I368" s="74"/>
      <c r="J368" s="75"/>
      <c r="K368" s="41" t="s">
        <v>1046</v>
      </c>
      <c r="L368" s="75"/>
      <c r="M368" s="41" t="s">
        <v>88</v>
      </c>
      <c r="N368" s="75"/>
      <c r="O368" s="43">
        <v>0</v>
      </c>
      <c r="P368" s="42">
        <v>0</v>
      </c>
      <c r="Q368" s="42">
        <v>0</v>
      </c>
      <c r="R368" s="42">
        <v>0</v>
      </c>
      <c r="S368" s="43">
        <v>0</v>
      </c>
      <c r="T368" s="43">
        <f>O368+(P368*'Total Mantenimiento Anual 2021'!$N$7)+(R368*'Total Mantenimiento Anual 2021'!$N$7)+S368</f>
        <v>0</v>
      </c>
    </row>
    <row r="369" spans="1:20" ht="14.25">
      <c r="A369" s="41" t="s">
        <v>943</v>
      </c>
      <c r="B369" s="74"/>
      <c r="C369" s="75"/>
      <c r="D369" s="41" t="s">
        <v>948</v>
      </c>
      <c r="E369" s="75"/>
      <c r="F369" s="42" t="s">
        <v>246</v>
      </c>
      <c r="G369" s="41" t="s">
        <v>1047</v>
      </c>
      <c r="H369" s="74"/>
      <c r="I369" s="74"/>
      <c r="J369" s="75"/>
      <c r="K369" s="41" t="s">
        <v>1048</v>
      </c>
      <c r="L369" s="75"/>
      <c r="M369" s="41" t="s">
        <v>93</v>
      </c>
      <c r="N369" s="75"/>
      <c r="O369" s="43">
        <v>0</v>
      </c>
      <c r="P369" s="42">
        <v>0</v>
      </c>
      <c r="Q369" s="42">
        <v>0</v>
      </c>
      <c r="R369" s="42">
        <v>0</v>
      </c>
      <c r="S369" s="43">
        <v>0</v>
      </c>
      <c r="T369" s="43">
        <f>O369+(P369*'Total Mantenimiento Anual 2021'!$N$7)+(R369*'Total Mantenimiento Anual 2021'!$N$7)+S369</f>
        <v>0</v>
      </c>
    </row>
    <row r="370" spans="1:20" ht="14.25">
      <c r="A370" s="41" t="s">
        <v>943</v>
      </c>
      <c r="B370" s="74"/>
      <c r="C370" s="75"/>
      <c r="D370" s="41" t="s">
        <v>973</v>
      </c>
      <c r="E370" s="75"/>
      <c r="F370" s="42" t="s">
        <v>260</v>
      </c>
      <c r="G370" s="41" t="s">
        <v>1049</v>
      </c>
      <c r="H370" s="74"/>
      <c r="I370" s="74"/>
      <c r="J370" s="75"/>
      <c r="K370" s="41" t="s">
        <v>1050</v>
      </c>
      <c r="L370" s="75"/>
      <c r="M370" s="41" t="s">
        <v>93</v>
      </c>
      <c r="N370" s="75"/>
      <c r="O370" s="43">
        <v>0</v>
      </c>
      <c r="P370" s="42">
        <v>0</v>
      </c>
      <c r="Q370" s="42">
        <v>0</v>
      </c>
      <c r="R370" s="42">
        <v>0</v>
      </c>
      <c r="S370" s="43">
        <v>0</v>
      </c>
      <c r="T370" s="43">
        <f>O370+(P370*'Total Mantenimiento Anual 2021'!$N$7)+(R370*'Total Mantenimiento Anual 2021'!$N$7)+S370</f>
        <v>0</v>
      </c>
    </row>
    <row r="371" spans="1:20" ht="14.25">
      <c r="A371" s="41" t="s">
        <v>943</v>
      </c>
      <c r="B371" s="74"/>
      <c r="C371" s="75"/>
      <c r="D371" s="41" t="s">
        <v>987</v>
      </c>
      <c r="E371" s="75"/>
      <c r="F371" s="42" t="s">
        <v>260</v>
      </c>
      <c r="G371" s="41" t="s">
        <v>1051</v>
      </c>
      <c r="H371" s="74"/>
      <c r="I371" s="74"/>
      <c r="J371" s="75"/>
      <c r="K371" s="41" t="s">
        <v>1052</v>
      </c>
      <c r="L371" s="75"/>
      <c r="M371" s="41" t="s">
        <v>93</v>
      </c>
      <c r="N371" s="75"/>
      <c r="O371" s="43">
        <v>0</v>
      </c>
      <c r="P371" s="42">
        <v>0</v>
      </c>
      <c r="Q371" s="42">
        <v>0</v>
      </c>
      <c r="R371" s="42">
        <v>0</v>
      </c>
      <c r="S371" s="43">
        <v>0</v>
      </c>
      <c r="T371" s="43">
        <f>O371+(P371*'Total Mantenimiento Anual 2021'!$N$7)+(R371*'Total Mantenimiento Anual 2021'!$N$7)+S371</f>
        <v>0</v>
      </c>
    </row>
    <row r="372" spans="1:20" ht="14.25">
      <c r="A372" s="41" t="s">
        <v>943</v>
      </c>
      <c r="B372" s="74"/>
      <c r="C372" s="75"/>
      <c r="D372" s="41" t="s">
        <v>987</v>
      </c>
      <c r="E372" s="75"/>
      <c r="F372" s="42" t="s">
        <v>260</v>
      </c>
      <c r="G372" s="41" t="s">
        <v>1053</v>
      </c>
      <c r="H372" s="74"/>
      <c r="I372" s="74"/>
      <c r="J372" s="75"/>
      <c r="K372" s="41" t="s">
        <v>1054</v>
      </c>
      <c r="L372" s="75"/>
      <c r="M372" s="41" t="s">
        <v>93</v>
      </c>
      <c r="N372" s="75"/>
      <c r="O372" s="43">
        <v>0</v>
      </c>
      <c r="P372" s="42">
        <v>0</v>
      </c>
      <c r="Q372" s="42">
        <v>1</v>
      </c>
      <c r="R372" s="42">
        <v>2</v>
      </c>
      <c r="S372" s="43">
        <v>0</v>
      </c>
      <c r="T372" s="43">
        <f>O372+(P372*'Total Mantenimiento Anual 2021'!$N$7)+(R372*'Total Mantenimiento Anual 2021'!$N$7)+S372</f>
        <v>18518.518518518518</v>
      </c>
    </row>
    <row r="373" spans="1:20" ht="14.25">
      <c r="A373" s="41" t="s">
        <v>943</v>
      </c>
      <c r="B373" s="74"/>
      <c r="C373" s="75"/>
      <c r="D373" s="41" t="s">
        <v>952</v>
      </c>
      <c r="E373" s="75"/>
      <c r="F373" s="42" t="s">
        <v>246</v>
      </c>
      <c r="G373" s="41" t="s">
        <v>1055</v>
      </c>
      <c r="H373" s="74"/>
      <c r="I373" s="74"/>
      <c r="J373" s="75"/>
      <c r="K373" s="41" t="s">
        <v>1056</v>
      </c>
      <c r="L373" s="75"/>
      <c r="M373" s="41" t="s">
        <v>96</v>
      </c>
      <c r="N373" s="75"/>
      <c r="O373" s="43">
        <v>0</v>
      </c>
      <c r="P373" s="42">
        <v>0</v>
      </c>
      <c r="Q373" s="42">
        <v>0</v>
      </c>
      <c r="R373" s="42">
        <v>0</v>
      </c>
      <c r="S373" s="43">
        <v>0</v>
      </c>
      <c r="T373" s="43">
        <f>O373+(P373*'Total Mantenimiento Anual 2021'!$N$7)+(R373*'Total Mantenimiento Anual 2021'!$N$7)+S373</f>
        <v>0</v>
      </c>
    </row>
    <row r="374" spans="1:20" ht="14.25">
      <c r="A374" s="41" t="s">
        <v>943</v>
      </c>
      <c r="B374" s="74"/>
      <c r="C374" s="75"/>
      <c r="D374" s="41" t="s">
        <v>1004</v>
      </c>
      <c r="E374" s="75"/>
      <c r="F374" s="42" t="s">
        <v>1005</v>
      </c>
      <c r="G374" s="41" t="s">
        <v>1057</v>
      </c>
      <c r="H374" s="74"/>
      <c r="I374" s="74"/>
      <c r="J374" s="75"/>
      <c r="K374" s="41" t="s">
        <v>1058</v>
      </c>
      <c r="L374" s="75"/>
      <c r="M374" s="41" t="s">
        <v>96</v>
      </c>
      <c r="N374" s="75"/>
      <c r="O374" s="43">
        <v>0</v>
      </c>
      <c r="P374" s="42">
        <v>1</v>
      </c>
      <c r="Q374" s="42">
        <v>0</v>
      </c>
      <c r="R374" s="42">
        <v>0</v>
      </c>
      <c r="S374" s="43">
        <v>0</v>
      </c>
      <c r="T374" s="43">
        <f>O374+(P374*'Total Mantenimiento Anual 2021'!$N$7)+(R374*'Total Mantenimiento Anual 2021'!$N$7)+S374</f>
        <v>9259.2592592592591</v>
      </c>
    </row>
    <row r="375" spans="1:20" ht="14.25">
      <c r="A375" s="41" t="s">
        <v>943</v>
      </c>
      <c r="B375" s="74"/>
      <c r="C375" s="75"/>
      <c r="D375" s="41" t="s">
        <v>1004</v>
      </c>
      <c r="E375" s="75"/>
      <c r="F375" s="42" t="s">
        <v>1005</v>
      </c>
      <c r="G375" s="41" t="s">
        <v>1059</v>
      </c>
      <c r="H375" s="74"/>
      <c r="I375" s="74"/>
      <c r="J375" s="75"/>
      <c r="K375" s="41" t="s">
        <v>1060</v>
      </c>
      <c r="L375" s="75"/>
      <c r="M375" s="41" t="s">
        <v>96</v>
      </c>
      <c r="N375" s="75"/>
      <c r="O375" s="43">
        <v>0</v>
      </c>
      <c r="P375" s="42">
        <v>1</v>
      </c>
      <c r="Q375" s="42">
        <v>0</v>
      </c>
      <c r="R375" s="42">
        <v>0</v>
      </c>
      <c r="S375" s="43">
        <v>0</v>
      </c>
      <c r="T375" s="43">
        <f>O375+(P375*'Total Mantenimiento Anual 2021'!$N$7)+(R375*'Total Mantenimiento Anual 2021'!$N$7)+S375</f>
        <v>9259.2592592592591</v>
      </c>
    </row>
    <row r="376" spans="1:20" ht="14.25">
      <c r="A376" s="41" t="s">
        <v>943</v>
      </c>
      <c r="B376" s="74"/>
      <c r="C376" s="75"/>
      <c r="D376" s="41" t="s">
        <v>973</v>
      </c>
      <c r="E376" s="75"/>
      <c r="F376" s="42" t="s">
        <v>260</v>
      </c>
      <c r="G376" s="41" t="s">
        <v>1061</v>
      </c>
      <c r="H376" s="74"/>
      <c r="I376" s="74"/>
      <c r="J376" s="75"/>
      <c r="K376" s="41" t="s">
        <v>1062</v>
      </c>
      <c r="L376" s="75"/>
      <c r="M376" s="41" t="s">
        <v>99</v>
      </c>
      <c r="N376" s="75"/>
      <c r="O376" s="43">
        <v>0</v>
      </c>
      <c r="P376" s="42">
        <v>0</v>
      </c>
      <c r="Q376" s="42">
        <v>0</v>
      </c>
      <c r="R376" s="42">
        <v>0</v>
      </c>
      <c r="S376" s="43">
        <v>0</v>
      </c>
      <c r="T376" s="43">
        <f>O376+(P376*'Total Mantenimiento Anual 2021'!$N$7)+(R376*'Total Mantenimiento Anual 2021'!$N$7)+S376</f>
        <v>0</v>
      </c>
    </row>
    <row r="377" spans="1:20" ht="14.25">
      <c r="A377" s="41" t="s">
        <v>943</v>
      </c>
      <c r="B377" s="74"/>
      <c r="C377" s="75"/>
      <c r="D377" s="41" t="s">
        <v>973</v>
      </c>
      <c r="E377" s="75"/>
      <c r="F377" s="42" t="s">
        <v>260</v>
      </c>
      <c r="G377" s="41" t="s">
        <v>1063</v>
      </c>
      <c r="H377" s="74"/>
      <c r="I377" s="74"/>
      <c r="J377" s="75"/>
      <c r="K377" s="41" t="s">
        <v>1064</v>
      </c>
      <c r="L377" s="75"/>
      <c r="M377" s="41" t="s">
        <v>102</v>
      </c>
      <c r="N377" s="75"/>
      <c r="O377" s="43">
        <v>0</v>
      </c>
      <c r="P377" s="42">
        <v>0</v>
      </c>
      <c r="Q377" s="42">
        <v>0</v>
      </c>
      <c r="R377" s="42">
        <v>0</v>
      </c>
      <c r="S377" s="43">
        <v>0</v>
      </c>
      <c r="T377" s="43">
        <f>O377+(P377*'Total Mantenimiento Anual 2021'!$N$7)+(R377*'Total Mantenimiento Anual 2021'!$N$7)+S377</f>
        <v>0</v>
      </c>
    </row>
    <row r="378" spans="1:20" ht="14.25">
      <c r="A378" s="41" t="s">
        <v>943</v>
      </c>
      <c r="B378" s="74"/>
      <c r="C378" s="75"/>
      <c r="D378" s="41" t="s">
        <v>973</v>
      </c>
      <c r="E378" s="75"/>
      <c r="F378" s="42" t="s">
        <v>260</v>
      </c>
      <c r="G378" s="41" t="s">
        <v>1065</v>
      </c>
      <c r="H378" s="74"/>
      <c r="I378" s="74"/>
      <c r="J378" s="75"/>
      <c r="K378" s="41" t="s">
        <v>1066</v>
      </c>
      <c r="L378" s="75"/>
      <c r="M378" s="41" t="s">
        <v>102</v>
      </c>
      <c r="N378" s="75"/>
      <c r="O378" s="43">
        <v>0</v>
      </c>
      <c r="P378" s="42">
        <v>0</v>
      </c>
      <c r="Q378" s="42">
        <v>0</v>
      </c>
      <c r="R378" s="42">
        <v>0</v>
      </c>
      <c r="S378" s="43">
        <v>0</v>
      </c>
      <c r="T378" s="43">
        <f>O378+(P378*'Total Mantenimiento Anual 2021'!$N$7)+(R378*'Total Mantenimiento Anual 2021'!$N$7)+S378</f>
        <v>0</v>
      </c>
    </row>
    <row r="379" spans="1:20" ht="14.25">
      <c r="A379" s="41" t="s">
        <v>943</v>
      </c>
      <c r="B379" s="74"/>
      <c r="C379" s="75"/>
      <c r="D379" s="41" t="s">
        <v>952</v>
      </c>
      <c r="E379" s="75"/>
      <c r="F379" s="42" t="s">
        <v>246</v>
      </c>
      <c r="G379" s="41" t="s">
        <v>1067</v>
      </c>
      <c r="H379" s="74"/>
      <c r="I379" s="74"/>
      <c r="J379" s="75"/>
      <c r="K379" s="41" t="s">
        <v>1068</v>
      </c>
      <c r="L379" s="75"/>
      <c r="M379" s="41" t="s">
        <v>310</v>
      </c>
      <c r="N379" s="75"/>
      <c r="O379" s="43">
        <v>0</v>
      </c>
      <c r="P379" s="42">
        <v>0</v>
      </c>
      <c r="Q379" s="42">
        <v>1</v>
      </c>
      <c r="R379" s="42">
        <v>1</v>
      </c>
      <c r="S379" s="43">
        <v>0</v>
      </c>
      <c r="T379" s="43">
        <f>O379+(P379*'Total Mantenimiento Anual 2021'!$N$7)+(R379*'Total Mantenimiento Anual 2021'!$N$7)+S379</f>
        <v>9259.2592592592591</v>
      </c>
    </row>
    <row r="380" spans="1:20" ht="14.25">
      <c r="A380" s="41" t="s">
        <v>943</v>
      </c>
      <c r="B380" s="74"/>
      <c r="C380" s="75"/>
      <c r="D380" s="41" t="s">
        <v>1069</v>
      </c>
      <c r="E380" s="75"/>
      <c r="F380" s="42" t="s">
        <v>1070</v>
      </c>
      <c r="G380" s="41" t="s">
        <v>1071</v>
      </c>
      <c r="H380" s="74"/>
      <c r="I380" s="74"/>
      <c r="J380" s="75"/>
      <c r="K380" s="41" t="s">
        <v>1072</v>
      </c>
      <c r="L380" s="75"/>
      <c r="M380" s="41" t="s">
        <v>138</v>
      </c>
      <c r="N380" s="75"/>
      <c r="O380" s="43">
        <v>0</v>
      </c>
      <c r="P380" s="42">
        <v>0</v>
      </c>
      <c r="Q380" s="42">
        <v>0</v>
      </c>
      <c r="R380" s="42">
        <v>0</v>
      </c>
      <c r="S380" s="43">
        <v>0</v>
      </c>
      <c r="T380" s="43">
        <f>O380+(P380*'Total Mantenimiento Anual 2021'!$N$7)+(R380*'Total Mantenimiento Anual 2021'!$N$7)+S380</f>
        <v>0</v>
      </c>
    </row>
    <row r="381" spans="1:20" ht="14.25">
      <c r="A381" s="41" t="s">
        <v>943</v>
      </c>
      <c r="B381" s="74"/>
      <c r="C381" s="75"/>
      <c r="D381" s="41" t="s">
        <v>1069</v>
      </c>
      <c r="E381" s="75"/>
      <c r="F381" s="42" t="s">
        <v>1070</v>
      </c>
      <c r="G381" s="41" t="s">
        <v>1073</v>
      </c>
      <c r="H381" s="74"/>
      <c r="I381" s="74"/>
      <c r="J381" s="75"/>
      <c r="K381" s="41" t="s">
        <v>1074</v>
      </c>
      <c r="L381" s="75"/>
      <c r="M381" s="41" t="s">
        <v>138</v>
      </c>
      <c r="N381" s="75"/>
      <c r="O381" s="43">
        <v>0</v>
      </c>
      <c r="P381" s="42">
        <v>0</v>
      </c>
      <c r="Q381" s="42">
        <v>0</v>
      </c>
      <c r="R381" s="42">
        <v>0</v>
      </c>
      <c r="S381" s="43">
        <v>0</v>
      </c>
      <c r="T381" s="43">
        <f>O381+(P381*'Total Mantenimiento Anual 2021'!$N$7)+(R381*'Total Mantenimiento Anual 2021'!$N$7)+S381</f>
        <v>0</v>
      </c>
    </row>
    <row r="382" spans="1:20" ht="14.25">
      <c r="A382" s="41" t="s">
        <v>943</v>
      </c>
      <c r="B382" s="74"/>
      <c r="C382" s="75"/>
      <c r="D382" s="41" t="s">
        <v>948</v>
      </c>
      <c r="E382" s="75"/>
      <c r="F382" s="42" t="s">
        <v>246</v>
      </c>
      <c r="G382" s="41" t="s">
        <v>1075</v>
      </c>
      <c r="H382" s="74"/>
      <c r="I382" s="74"/>
      <c r="J382" s="75"/>
      <c r="K382" s="41" t="s">
        <v>1076</v>
      </c>
      <c r="L382" s="75"/>
      <c r="M382" s="41" t="s">
        <v>35</v>
      </c>
      <c r="N382" s="75"/>
      <c r="O382" s="43">
        <v>0</v>
      </c>
      <c r="P382" s="42">
        <v>0</v>
      </c>
      <c r="Q382" s="42">
        <v>0</v>
      </c>
      <c r="R382" s="42">
        <v>0</v>
      </c>
      <c r="S382" s="43">
        <v>0</v>
      </c>
      <c r="T382" s="43">
        <f>O382+(P382*'Total Mantenimiento Anual 2021'!$N$7)+(R382*'Total Mantenimiento Anual 2021'!$N$7)+S382</f>
        <v>0</v>
      </c>
    </row>
    <row r="383" spans="1:20" ht="14.25">
      <c r="A383" s="41" t="s">
        <v>943</v>
      </c>
      <c r="B383" s="74"/>
      <c r="C383" s="75"/>
      <c r="D383" s="41" t="s">
        <v>948</v>
      </c>
      <c r="E383" s="75"/>
      <c r="F383" s="42" t="s">
        <v>246</v>
      </c>
      <c r="G383" s="41" t="s">
        <v>1077</v>
      </c>
      <c r="H383" s="74"/>
      <c r="I383" s="74"/>
      <c r="J383" s="75"/>
      <c r="K383" s="41" t="s">
        <v>1078</v>
      </c>
      <c r="L383" s="75"/>
      <c r="M383" s="41" t="s">
        <v>35</v>
      </c>
      <c r="N383" s="75"/>
      <c r="O383" s="43">
        <v>0</v>
      </c>
      <c r="P383" s="42">
        <v>0</v>
      </c>
      <c r="Q383" s="42">
        <v>0</v>
      </c>
      <c r="R383" s="42">
        <v>0</v>
      </c>
      <c r="S383" s="43">
        <v>0</v>
      </c>
      <c r="T383" s="43">
        <f>O383+(P383*'Total Mantenimiento Anual 2021'!$N$7)+(R383*'Total Mantenimiento Anual 2021'!$N$7)+S383</f>
        <v>0</v>
      </c>
    </row>
    <row r="384" spans="1:20" ht="14.25">
      <c r="A384" s="41" t="s">
        <v>943</v>
      </c>
      <c r="B384" s="74"/>
      <c r="C384" s="75"/>
      <c r="D384" s="41" t="s">
        <v>948</v>
      </c>
      <c r="E384" s="75"/>
      <c r="F384" s="42" t="s">
        <v>246</v>
      </c>
      <c r="G384" s="41" t="s">
        <v>1079</v>
      </c>
      <c r="H384" s="74"/>
      <c r="I384" s="74"/>
      <c r="J384" s="75"/>
      <c r="K384" s="41" t="s">
        <v>1080</v>
      </c>
      <c r="L384" s="75"/>
      <c r="M384" s="41" t="s">
        <v>35</v>
      </c>
      <c r="N384" s="75"/>
      <c r="O384" s="43">
        <v>0</v>
      </c>
      <c r="P384" s="42">
        <v>0</v>
      </c>
      <c r="Q384" s="42">
        <v>0</v>
      </c>
      <c r="R384" s="42">
        <v>0</v>
      </c>
      <c r="S384" s="43">
        <v>0</v>
      </c>
      <c r="T384" s="43">
        <f>O384+(P384*'Total Mantenimiento Anual 2021'!$N$7)+(R384*'Total Mantenimiento Anual 2021'!$N$7)+S384</f>
        <v>0</v>
      </c>
    </row>
    <row r="385" spans="1:20" ht="14.25">
      <c r="A385" s="41" t="s">
        <v>943</v>
      </c>
      <c r="B385" s="74"/>
      <c r="C385" s="75"/>
      <c r="D385" s="41" t="s">
        <v>948</v>
      </c>
      <c r="E385" s="75"/>
      <c r="F385" s="42" t="s">
        <v>246</v>
      </c>
      <c r="G385" s="41" t="s">
        <v>1081</v>
      </c>
      <c r="H385" s="74"/>
      <c r="I385" s="74"/>
      <c r="J385" s="75"/>
      <c r="K385" s="41" t="s">
        <v>1082</v>
      </c>
      <c r="L385" s="75"/>
      <c r="M385" s="41" t="s">
        <v>35</v>
      </c>
      <c r="N385" s="75"/>
      <c r="O385" s="43">
        <v>0</v>
      </c>
      <c r="P385" s="42">
        <v>0</v>
      </c>
      <c r="Q385" s="42">
        <v>0</v>
      </c>
      <c r="R385" s="42">
        <v>0</v>
      </c>
      <c r="S385" s="43">
        <v>0</v>
      </c>
      <c r="T385" s="43">
        <f>O385+(P385*'Total Mantenimiento Anual 2021'!$N$7)+(R385*'Total Mantenimiento Anual 2021'!$N$7)+S385</f>
        <v>0</v>
      </c>
    </row>
    <row r="386" spans="1:20" ht="14.25">
      <c r="A386" s="41" t="s">
        <v>943</v>
      </c>
      <c r="B386" s="74"/>
      <c r="C386" s="75"/>
      <c r="D386" s="41" t="s">
        <v>948</v>
      </c>
      <c r="E386" s="75"/>
      <c r="F386" s="42" t="s">
        <v>246</v>
      </c>
      <c r="G386" s="41" t="s">
        <v>1083</v>
      </c>
      <c r="H386" s="74"/>
      <c r="I386" s="74"/>
      <c r="J386" s="75"/>
      <c r="K386" s="41" t="s">
        <v>1084</v>
      </c>
      <c r="L386" s="75"/>
      <c r="M386" s="41" t="s">
        <v>35</v>
      </c>
      <c r="N386" s="75"/>
      <c r="O386" s="43">
        <v>0</v>
      </c>
      <c r="P386" s="42">
        <v>0</v>
      </c>
      <c r="Q386" s="42">
        <v>1</v>
      </c>
      <c r="R386" s="42">
        <v>1</v>
      </c>
      <c r="S386" s="43">
        <v>0</v>
      </c>
      <c r="T386" s="43">
        <f>O386+(P386*'Total Mantenimiento Anual 2021'!$N$7)+(R386*'Total Mantenimiento Anual 2021'!$N$7)+S386</f>
        <v>9259.2592592592591</v>
      </c>
    </row>
    <row r="387" spans="1:20" ht="14.25">
      <c r="A387" s="41" t="s">
        <v>943</v>
      </c>
      <c r="B387" s="74"/>
      <c r="C387" s="75"/>
      <c r="D387" s="41" t="s">
        <v>982</v>
      </c>
      <c r="E387" s="75"/>
      <c r="F387" s="42" t="s">
        <v>246</v>
      </c>
      <c r="G387" s="41" t="s">
        <v>1085</v>
      </c>
      <c r="H387" s="74"/>
      <c r="I387" s="74"/>
      <c r="J387" s="75"/>
      <c r="K387" s="41" t="s">
        <v>1086</v>
      </c>
      <c r="L387" s="75"/>
      <c r="M387" s="41" t="s">
        <v>35</v>
      </c>
      <c r="N387" s="75"/>
      <c r="O387" s="43">
        <v>0</v>
      </c>
      <c r="P387" s="42">
        <v>0</v>
      </c>
      <c r="Q387" s="42">
        <v>0</v>
      </c>
      <c r="R387" s="42">
        <v>0</v>
      </c>
      <c r="S387" s="43">
        <v>0</v>
      </c>
      <c r="T387" s="43">
        <f>O387+(P387*'Total Mantenimiento Anual 2021'!$N$7)+(R387*'Total Mantenimiento Anual 2021'!$N$7)+S387</f>
        <v>0</v>
      </c>
    </row>
    <row r="388" spans="1:20" ht="14.25">
      <c r="A388" s="41" t="s">
        <v>943</v>
      </c>
      <c r="B388" s="74"/>
      <c r="C388" s="75"/>
      <c r="D388" s="41" t="s">
        <v>982</v>
      </c>
      <c r="E388" s="75"/>
      <c r="F388" s="42" t="s">
        <v>246</v>
      </c>
      <c r="G388" s="41" t="s">
        <v>1087</v>
      </c>
      <c r="H388" s="74"/>
      <c r="I388" s="74"/>
      <c r="J388" s="75"/>
      <c r="K388" s="41" t="s">
        <v>1088</v>
      </c>
      <c r="L388" s="75"/>
      <c r="M388" s="41" t="s">
        <v>35</v>
      </c>
      <c r="N388" s="75"/>
      <c r="O388" s="43">
        <v>0</v>
      </c>
      <c r="P388" s="42">
        <v>0</v>
      </c>
      <c r="Q388" s="42">
        <v>0</v>
      </c>
      <c r="R388" s="42">
        <v>0</v>
      </c>
      <c r="S388" s="43">
        <v>0</v>
      </c>
      <c r="T388" s="43">
        <f>O388+(P388*'Total Mantenimiento Anual 2021'!$N$7)+(R388*'Total Mantenimiento Anual 2021'!$N$7)+S388</f>
        <v>0</v>
      </c>
    </row>
    <row r="389" spans="1:20" ht="14.25">
      <c r="A389" s="41" t="s">
        <v>943</v>
      </c>
      <c r="B389" s="74"/>
      <c r="C389" s="75"/>
      <c r="D389" s="41" t="s">
        <v>982</v>
      </c>
      <c r="E389" s="75"/>
      <c r="F389" s="42" t="s">
        <v>246</v>
      </c>
      <c r="G389" s="41" t="s">
        <v>1089</v>
      </c>
      <c r="H389" s="74"/>
      <c r="I389" s="74"/>
      <c r="J389" s="75"/>
      <c r="K389" s="41" t="s">
        <v>1090</v>
      </c>
      <c r="L389" s="75"/>
      <c r="M389" s="41" t="s">
        <v>35</v>
      </c>
      <c r="N389" s="75"/>
      <c r="O389" s="43">
        <v>0</v>
      </c>
      <c r="P389" s="42">
        <v>0</v>
      </c>
      <c r="Q389" s="42">
        <v>0</v>
      </c>
      <c r="R389" s="42">
        <v>0</v>
      </c>
      <c r="S389" s="43">
        <v>0</v>
      </c>
      <c r="T389" s="43">
        <f>O389+(P389*'Total Mantenimiento Anual 2021'!$N$7)+(R389*'Total Mantenimiento Anual 2021'!$N$7)+S389</f>
        <v>0</v>
      </c>
    </row>
    <row r="390" spans="1:20" ht="14.25">
      <c r="A390" s="41" t="s">
        <v>943</v>
      </c>
      <c r="B390" s="74"/>
      <c r="C390" s="75"/>
      <c r="D390" s="41" t="s">
        <v>1091</v>
      </c>
      <c r="E390" s="75"/>
      <c r="F390" s="42" t="s">
        <v>246</v>
      </c>
      <c r="G390" s="41" t="s">
        <v>1092</v>
      </c>
      <c r="H390" s="74"/>
      <c r="I390" s="74"/>
      <c r="J390" s="75"/>
      <c r="K390" s="41" t="s">
        <v>1093</v>
      </c>
      <c r="L390" s="75"/>
      <c r="M390" s="41" t="s">
        <v>35</v>
      </c>
      <c r="N390" s="75"/>
      <c r="O390" s="43">
        <v>0</v>
      </c>
      <c r="P390" s="42">
        <v>0</v>
      </c>
      <c r="Q390" s="42">
        <v>1</v>
      </c>
      <c r="R390" s="42">
        <v>1</v>
      </c>
      <c r="S390" s="43">
        <v>0</v>
      </c>
      <c r="T390" s="43">
        <f>O390+(P390*'Total Mantenimiento Anual 2021'!$N$7)+(R390*'Total Mantenimiento Anual 2021'!$N$7)+S390</f>
        <v>9259.2592592592591</v>
      </c>
    </row>
    <row r="391" spans="1:20" ht="14.25">
      <c r="A391" s="41" t="s">
        <v>943</v>
      </c>
      <c r="B391" s="74"/>
      <c r="C391" s="75"/>
      <c r="D391" s="41" t="s">
        <v>982</v>
      </c>
      <c r="E391" s="75"/>
      <c r="F391" s="42" t="s">
        <v>246</v>
      </c>
      <c r="G391" s="41" t="s">
        <v>1094</v>
      </c>
      <c r="H391" s="74"/>
      <c r="I391" s="74"/>
      <c r="J391" s="75"/>
      <c r="K391" s="41" t="s">
        <v>1095</v>
      </c>
      <c r="L391" s="75"/>
      <c r="M391" s="41" t="s">
        <v>35</v>
      </c>
      <c r="N391" s="75"/>
      <c r="O391" s="43">
        <v>0</v>
      </c>
      <c r="P391" s="42">
        <v>0</v>
      </c>
      <c r="Q391" s="42">
        <v>1</v>
      </c>
      <c r="R391" s="42">
        <v>1</v>
      </c>
      <c r="S391" s="43">
        <v>0</v>
      </c>
      <c r="T391" s="43">
        <f>O391+(P391*'Total Mantenimiento Anual 2021'!$N$7)+(R391*'Total Mantenimiento Anual 2021'!$N$7)+S391</f>
        <v>9259.2592592592591</v>
      </c>
    </row>
    <row r="392" spans="1:20" ht="14.25">
      <c r="A392" s="41" t="s">
        <v>943</v>
      </c>
      <c r="B392" s="74"/>
      <c r="C392" s="75"/>
      <c r="D392" s="41" t="s">
        <v>982</v>
      </c>
      <c r="E392" s="75"/>
      <c r="F392" s="42" t="s">
        <v>246</v>
      </c>
      <c r="G392" s="41" t="s">
        <v>1096</v>
      </c>
      <c r="H392" s="74"/>
      <c r="I392" s="74"/>
      <c r="J392" s="75"/>
      <c r="K392" s="41" t="s">
        <v>1097</v>
      </c>
      <c r="L392" s="75"/>
      <c r="M392" s="41" t="s">
        <v>35</v>
      </c>
      <c r="N392" s="75"/>
      <c r="O392" s="43">
        <v>0</v>
      </c>
      <c r="P392" s="42">
        <v>0</v>
      </c>
      <c r="Q392" s="42">
        <v>0</v>
      </c>
      <c r="R392" s="42">
        <v>0</v>
      </c>
      <c r="S392" s="43">
        <v>0</v>
      </c>
      <c r="T392" s="43">
        <f>O392+(P392*'Total Mantenimiento Anual 2021'!$N$7)+(R392*'Total Mantenimiento Anual 2021'!$N$7)+S392</f>
        <v>0</v>
      </c>
    </row>
    <row r="393" spans="1:20" ht="14.25">
      <c r="A393" s="41" t="s">
        <v>943</v>
      </c>
      <c r="B393" s="74"/>
      <c r="C393" s="75"/>
      <c r="D393" s="41" t="s">
        <v>982</v>
      </c>
      <c r="E393" s="75"/>
      <c r="F393" s="42" t="s">
        <v>246</v>
      </c>
      <c r="G393" s="41" t="s">
        <v>1098</v>
      </c>
      <c r="H393" s="74"/>
      <c r="I393" s="74"/>
      <c r="J393" s="75"/>
      <c r="K393" s="41" t="s">
        <v>1099</v>
      </c>
      <c r="L393" s="75"/>
      <c r="M393" s="41" t="s">
        <v>35</v>
      </c>
      <c r="N393" s="75"/>
      <c r="O393" s="43">
        <v>0</v>
      </c>
      <c r="P393" s="42">
        <v>0</v>
      </c>
      <c r="Q393" s="42">
        <v>0</v>
      </c>
      <c r="R393" s="42">
        <v>0</v>
      </c>
      <c r="S393" s="43">
        <v>0</v>
      </c>
      <c r="T393" s="43">
        <f>O393+(P393*'Total Mantenimiento Anual 2021'!$N$7)+(R393*'Total Mantenimiento Anual 2021'!$N$7)+S393</f>
        <v>0</v>
      </c>
    </row>
    <row r="394" spans="1:20" ht="14.25">
      <c r="A394" s="41" t="s">
        <v>943</v>
      </c>
      <c r="B394" s="74"/>
      <c r="C394" s="75"/>
      <c r="D394" s="41" t="s">
        <v>982</v>
      </c>
      <c r="E394" s="75"/>
      <c r="F394" s="42" t="s">
        <v>246</v>
      </c>
      <c r="G394" s="41" t="s">
        <v>1100</v>
      </c>
      <c r="H394" s="74"/>
      <c r="I394" s="74"/>
      <c r="J394" s="75"/>
      <c r="K394" s="41" t="s">
        <v>1101</v>
      </c>
      <c r="L394" s="75"/>
      <c r="M394" s="41" t="s">
        <v>35</v>
      </c>
      <c r="N394" s="75"/>
      <c r="O394" s="43">
        <v>0</v>
      </c>
      <c r="P394" s="42">
        <v>0</v>
      </c>
      <c r="Q394" s="42">
        <v>1</v>
      </c>
      <c r="R394" s="42">
        <v>4</v>
      </c>
      <c r="S394" s="43">
        <v>0</v>
      </c>
      <c r="T394" s="43">
        <f>O394+(P394*'Total Mantenimiento Anual 2021'!$N$7)+(R394*'Total Mantenimiento Anual 2021'!$N$7)+S394</f>
        <v>37037.037037037036</v>
      </c>
    </row>
    <row r="395" spans="1:20" ht="14.25">
      <c r="A395" s="41" t="s">
        <v>943</v>
      </c>
      <c r="B395" s="74"/>
      <c r="C395" s="75"/>
      <c r="D395" s="41" t="s">
        <v>982</v>
      </c>
      <c r="E395" s="75"/>
      <c r="F395" s="42" t="s">
        <v>246</v>
      </c>
      <c r="G395" s="41" t="s">
        <v>1102</v>
      </c>
      <c r="H395" s="74"/>
      <c r="I395" s="74"/>
      <c r="J395" s="75"/>
      <c r="K395" s="41" t="s">
        <v>1103</v>
      </c>
      <c r="L395" s="75"/>
      <c r="M395" s="41" t="s">
        <v>1104</v>
      </c>
      <c r="N395" s="75"/>
      <c r="O395" s="43">
        <v>0</v>
      </c>
      <c r="P395" s="42">
        <v>0</v>
      </c>
      <c r="Q395" s="42">
        <v>0</v>
      </c>
      <c r="R395" s="42">
        <v>0</v>
      </c>
      <c r="S395" s="43">
        <v>0</v>
      </c>
      <c r="T395" s="43">
        <f>O395+(P395*'Total Mantenimiento Anual 2021'!$N$7)+(R395*'Total Mantenimiento Anual 2021'!$N$7)+S395</f>
        <v>0</v>
      </c>
    </row>
    <row r="396" spans="1:20" ht="14.25">
      <c r="A396" s="41" t="s">
        <v>943</v>
      </c>
      <c r="B396" s="74"/>
      <c r="C396" s="75"/>
      <c r="D396" s="41" t="s">
        <v>960</v>
      </c>
      <c r="E396" s="75"/>
      <c r="F396" s="42" t="s">
        <v>961</v>
      </c>
      <c r="G396" s="41" t="s">
        <v>1105</v>
      </c>
      <c r="H396" s="74"/>
      <c r="I396" s="74"/>
      <c r="J396" s="75"/>
      <c r="K396" s="41" t="s">
        <v>1106</v>
      </c>
      <c r="L396" s="75"/>
      <c r="M396" s="41" t="s">
        <v>239</v>
      </c>
      <c r="N396" s="75"/>
      <c r="O396" s="43">
        <v>0</v>
      </c>
      <c r="P396" s="42">
        <v>0</v>
      </c>
      <c r="Q396" s="42">
        <v>0</v>
      </c>
      <c r="R396" s="42">
        <v>0</v>
      </c>
      <c r="S396" s="43">
        <v>0</v>
      </c>
      <c r="T396" s="43">
        <f>O396+(P396*'Total Mantenimiento Anual 2021'!$N$7)+(R396*'Total Mantenimiento Anual 2021'!$N$7)+S396</f>
        <v>0</v>
      </c>
    </row>
    <row r="397" spans="1:20" ht="14.25">
      <c r="A397" s="41" t="s">
        <v>943</v>
      </c>
      <c r="B397" s="74"/>
      <c r="C397" s="75"/>
      <c r="D397" s="41" t="s">
        <v>960</v>
      </c>
      <c r="E397" s="75"/>
      <c r="F397" s="42" t="s">
        <v>961</v>
      </c>
      <c r="G397" s="41" t="s">
        <v>1107</v>
      </c>
      <c r="H397" s="74"/>
      <c r="I397" s="74"/>
      <c r="J397" s="75"/>
      <c r="K397" s="41" t="s">
        <v>1108</v>
      </c>
      <c r="L397" s="75"/>
      <c r="M397" s="41" t="s">
        <v>239</v>
      </c>
      <c r="N397" s="75"/>
      <c r="O397" s="43">
        <v>0</v>
      </c>
      <c r="P397" s="42">
        <v>0</v>
      </c>
      <c r="Q397" s="42">
        <v>0</v>
      </c>
      <c r="R397" s="42">
        <v>0</v>
      </c>
      <c r="S397" s="43">
        <v>0</v>
      </c>
      <c r="T397" s="43">
        <f>O397+(P397*'Total Mantenimiento Anual 2021'!$N$7)+(R397*'Total Mantenimiento Anual 2021'!$N$7)+S397</f>
        <v>0</v>
      </c>
    </row>
    <row r="398" spans="1:20" ht="14.25">
      <c r="A398" s="41" t="s">
        <v>943</v>
      </c>
      <c r="B398" s="74"/>
      <c r="C398" s="75"/>
      <c r="D398" s="41" t="s">
        <v>960</v>
      </c>
      <c r="E398" s="75"/>
      <c r="F398" s="42" t="s">
        <v>961</v>
      </c>
      <c r="G398" s="41" t="s">
        <v>1109</v>
      </c>
      <c r="H398" s="74"/>
      <c r="I398" s="74"/>
      <c r="J398" s="75"/>
      <c r="K398" s="41" t="s">
        <v>1110</v>
      </c>
      <c r="L398" s="75"/>
      <c r="M398" s="41" t="s">
        <v>239</v>
      </c>
      <c r="N398" s="75"/>
      <c r="O398" s="43">
        <v>0</v>
      </c>
      <c r="P398" s="42">
        <v>0</v>
      </c>
      <c r="Q398" s="42">
        <v>0</v>
      </c>
      <c r="R398" s="42">
        <v>0</v>
      </c>
      <c r="S398" s="43">
        <v>0</v>
      </c>
      <c r="T398" s="43">
        <f>O398+(P398*'Total Mantenimiento Anual 2021'!$N$7)+(R398*'Total Mantenimiento Anual 2021'!$N$7)+S398</f>
        <v>0</v>
      </c>
    </row>
    <row r="399" spans="1:20" ht="14.25">
      <c r="A399" s="41" t="s">
        <v>943</v>
      </c>
      <c r="B399" s="74"/>
      <c r="C399" s="75"/>
      <c r="D399" s="41" t="s">
        <v>960</v>
      </c>
      <c r="E399" s="75"/>
      <c r="F399" s="42" t="s">
        <v>961</v>
      </c>
      <c r="G399" s="41" t="s">
        <v>1111</v>
      </c>
      <c r="H399" s="74"/>
      <c r="I399" s="74"/>
      <c r="J399" s="75"/>
      <c r="K399" s="41" t="s">
        <v>1112</v>
      </c>
      <c r="L399" s="75"/>
      <c r="M399" s="41" t="s">
        <v>239</v>
      </c>
      <c r="N399" s="75"/>
      <c r="O399" s="43">
        <v>0</v>
      </c>
      <c r="P399" s="42">
        <v>0</v>
      </c>
      <c r="Q399" s="42">
        <v>0</v>
      </c>
      <c r="R399" s="42">
        <v>0</v>
      </c>
      <c r="S399" s="43">
        <v>0</v>
      </c>
      <c r="T399" s="43">
        <f>O399+(P399*'Total Mantenimiento Anual 2021'!$N$7)+(R399*'Total Mantenimiento Anual 2021'!$N$7)+S399</f>
        <v>0</v>
      </c>
    </row>
    <row r="400" spans="1:20" ht="14.25">
      <c r="A400" s="41" t="s">
        <v>943</v>
      </c>
      <c r="B400" s="74"/>
      <c r="C400" s="75"/>
      <c r="D400" s="41" t="s">
        <v>960</v>
      </c>
      <c r="E400" s="75"/>
      <c r="F400" s="42" t="s">
        <v>961</v>
      </c>
      <c r="G400" s="41" t="s">
        <v>1113</v>
      </c>
      <c r="H400" s="74"/>
      <c r="I400" s="74"/>
      <c r="J400" s="75"/>
      <c r="K400" s="41" t="s">
        <v>1114</v>
      </c>
      <c r="L400" s="75"/>
      <c r="M400" s="41" t="s">
        <v>239</v>
      </c>
      <c r="N400" s="75"/>
      <c r="O400" s="43">
        <v>0</v>
      </c>
      <c r="P400" s="42">
        <v>0</v>
      </c>
      <c r="Q400" s="42">
        <v>0</v>
      </c>
      <c r="R400" s="42">
        <v>0</v>
      </c>
      <c r="S400" s="43">
        <v>0</v>
      </c>
      <c r="T400" s="43">
        <f>O400+(P400*'Total Mantenimiento Anual 2021'!$N$7)+(R400*'Total Mantenimiento Anual 2021'!$N$7)+S400</f>
        <v>0</v>
      </c>
    </row>
    <row r="401" spans="1:20" ht="14.25">
      <c r="A401" s="41" t="s">
        <v>943</v>
      </c>
      <c r="B401" s="74"/>
      <c r="C401" s="75"/>
      <c r="D401" s="41" t="s">
        <v>960</v>
      </c>
      <c r="E401" s="75"/>
      <c r="F401" s="42" t="s">
        <v>961</v>
      </c>
      <c r="G401" s="41" t="s">
        <v>1115</v>
      </c>
      <c r="H401" s="74"/>
      <c r="I401" s="74"/>
      <c r="J401" s="75"/>
      <c r="K401" s="41" t="s">
        <v>1116</v>
      </c>
      <c r="L401" s="75"/>
      <c r="M401" s="41" t="s">
        <v>239</v>
      </c>
      <c r="N401" s="75"/>
      <c r="O401" s="43">
        <v>0</v>
      </c>
      <c r="P401" s="42">
        <v>0</v>
      </c>
      <c r="Q401" s="42">
        <v>0</v>
      </c>
      <c r="R401" s="42">
        <v>0</v>
      </c>
      <c r="S401" s="43">
        <v>0</v>
      </c>
      <c r="T401" s="43">
        <f>O401+(P401*'Total Mantenimiento Anual 2021'!$N$7)+(R401*'Total Mantenimiento Anual 2021'!$N$7)+S401</f>
        <v>0</v>
      </c>
    </row>
    <row r="402" spans="1:20" ht="14.25">
      <c r="A402" s="41" t="s">
        <v>943</v>
      </c>
      <c r="B402" s="74"/>
      <c r="C402" s="75"/>
      <c r="D402" s="41" t="s">
        <v>960</v>
      </c>
      <c r="E402" s="75"/>
      <c r="F402" s="42" t="s">
        <v>961</v>
      </c>
      <c r="G402" s="41" t="s">
        <v>1117</v>
      </c>
      <c r="H402" s="74"/>
      <c r="I402" s="74"/>
      <c r="J402" s="75"/>
      <c r="K402" s="41" t="s">
        <v>1118</v>
      </c>
      <c r="L402" s="75"/>
      <c r="M402" s="41" t="s">
        <v>239</v>
      </c>
      <c r="N402" s="75"/>
      <c r="O402" s="43">
        <v>0</v>
      </c>
      <c r="P402" s="42">
        <v>0</v>
      </c>
      <c r="Q402" s="42">
        <v>0</v>
      </c>
      <c r="R402" s="42">
        <v>0</v>
      </c>
      <c r="S402" s="43">
        <v>0</v>
      </c>
      <c r="T402" s="43">
        <f>O402+(P402*'Total Mantenimiento Anual 2021'!$N$7)+(R402*'Total Mantenimiento Anual 2021'!$N$7)+S402</f>
        <v>0</v>
      </c>
    </row>
    <row r="403" spans="1:20" ht="14.25">
      <c r="A403" s="41" t="s">
        <v>943</v>
      </c>
      <c r="B403" s="74"/>
      <c r="C403" s="75"/>
      <c r="D403" s="41" t="s">
        <v>960</v>
      </c>
      <c r="E403" s="75"/>
      <c r="F403" s="42" t="s">
        <v>961</v>
      </c>
      <c r="G403" s="41" t="s">
        <v>1119</v>
      </c>
      <c r="H403" s="74"/>
      <c r="I403" s="74"/>
      <c r="J403" s="75"/>
      <c r="K403" s="41" t="s">
        <v>1120</v>
      </c>
      <c r="L403" s="75"/>
      <c r="M403" s="41" t="s">
        <v>239</v>
      </c>
      <c r="N403" s="75"/>
      <c r="O403" s="43">
        <v>0</v>
      </c>
      <c r="P403" s="42">
        <v>0</v>
      </c>
      <c r="Q403" s="42">
        <v>0</v>
      </c>
      <c r="R403" s="42">
        <v>0</v>
      </c>
      <c r="S403" s="43">
        <v>0</v>
      </c>
      <c r="T403" s="43">
        <f>O403+(P403*'Total Mantenimiento Anual 2021'!$N$7)+(R403*'Total Mantenimiento Anual 2021'!$N$7)+S403</f>
        <v>0</v>
      </c>
    </row>
    <row r="404" spans="1:20" ht="14.25">
      <c r="A404" s="41" t="s">
        <v>943</v>
      </c>
      <c r="B404" s="74"/>
      <c r="C404" s="75"/>
      <c r="D404" s="41" t="s">
        <v>960</v>
      </c>
      <c r="E404" s="75"/>
      <c r="F404" s="42" t="s">
        <v>961</v>
      </c>
      <c r="G404" s="41" t="s">
        <v>1121</v>
      </c>
      <c r="H404" s="74"/>
      <c r="I404" s="74"/>
      <c r="J404" s="75"/>
      <c r="K404" s="41" t="s">
        <v>1122</v>
      </c>
      <c r="L404" s="75"/>
      <c r="M404" s="41" t="s">
        <v>239</v>
      </c>
      <c r="N404" s="75"/>
      <c r="O404" s="43">
        <v>0</v>
      </c>
      <c r="P404" s="42">
        <v>0</v>
      </c>
      <c r="Q404" s="42">
        <v>0</v>
      </c>
      <c r="R404" s="42">
        <v>0</v>
      </c>
      <c r="S404" s="43">
        <v>0</v>
      </c>
      <c r="T404" s="43">
        <f>O404+(P404*'Total Mantenimiento Anual 2021'!$N$7)+(R404*'Total Mantenimiento Anual 2021'!$N$7)+S404</f>
        <v>0</v>
      </c>
    </row>
    <row r="405" spans="1:20" ht="14.25">
      <c r="A405" s="41" t="s">
        <v>943</v>
      </c>
      <c r="B405" s="74"/>
      <c r="C405" s="75"/>
      <c r="D405" s="41" t="s">
        <v>960</v>
      </c>
      <c r="E405" s="75"/>
      <c r="F405" s="42" t="s">
        <v>961</v>
      </c>
      <c r="G405" s="41" t="s">
        <v>1123</v>
      </c>
      <c r="H405" s="74"/>
      <c r="I405" s="74"/>
      <c r="J405" s="75"/>
      <c r="K405" s="41" t="s">
        <v>1124</v>
      </c>
      <c r="L405" s="75"/>
      <c r="M405" s="41" t="s">
        <v>239</v>
      </c>
      <c r="N405" s="75"/>
      <c r="O405" s="43">
        <v>0</v>
      </c>
      <c r="P405" s="42">
        <v>0</v>
      </c>
      <c r="Q405" s="42">
        <v>0</v>
      </c>
      <c r="R405" s="42">
        <v>0</v>
      </c>
      <c r="S405" s="43">
        <v>0</v>
      </c>
      <c r="T405" s="43">
        <f>O405+(P405*'Total Mantenimiento Anual 2021'!$N$7)+(R405*'Total Mantenimiento Anual 2021'!$N$7)+S405</f>
        <v>0</v>
      </c>
    </row>
    <row r="406" spans="1:20" ht="14.25">
      <c r="A406" s="41" t="s">
        <v>943</v>
      </c>
      <c r="B406" s="74"/>
      <c r="C406" s="75"/>
      <c r="D406" s="41" t="s">
        <v>960</v>
      </c>
      <c r="E406" s="75"/>
      <c r="F406" s="42" t="s">
        <v>961</v>
      </c>
      <c r="G406" s="41" t="s">
        <v>1125</v>
      </c>
      <c r="H406" s="74"/>
      <c r="I406" s="74"/>
      <c r="J406" s="75"/>
      <c r="K406" s="41" t="s">
        <v>1126</v>
      </c>
      <c r="L406" s="75"/>
      <c r="M406" s="41" t="s">
        <v>239</v>
      </c>
      <c r="N406" s="75"/>
      <c r="O406" s="43">
        <v>0</v>
      </c>
      <c r="P406" s="42">
        <v>0</v>
      </c>
      <c r="Q406" s="42">
        <v>0</v>
      </c>
      <c r="R406" s="42">
        <v>0</v>
      </c>
      <c r="S406" s="43">
        <v>0</v>
      </c>
      <c r="T406" s="43">
        <f>O406+(P406*'Total Mantenimiento Anual 2021'!$N$7)+(R406*'Total Mantenimiento Anual 2021'!$N$7)+S406</f>
        <v>0</v>
      </c>
    </row>
    <row r="407" spans="1:20" ht="14.25">
      <c r="A407" s="41" t="s">
        <v>943</v>
      </c>
      <c r="B407" s="74"/>
      <c r="C407" s="75"/>
      <c r="D407" s="41" t="s">
        <v>960</v>
      </c>
      <c r="E407" s="75"/>
      <c r="F407" s="42" t="s">
        <v>961</v>
      </c>
      <c r="G407" s="41" t="s">
        <v>1127</v>
      </c>
      <c r="H407" s="74"/>
      <c r="I407" s="74"/>
      <c r="J407" s="75"/>
      <c r="K407" s="41" t="s">
        <v>1128</v>
      </c>
      <c r="L407" s="75"/>
      <c r="M407" s="41" t="s">
        <v>239</v>
      </c>
      <c r="N407" s="75"/>
      <c r="O407" s="43">
        <v>0</v>
      </c>
      <c r="P407" s="42">
        <v>0</v>
      </c>
      <c r="Q407" s="42">
        <v>0</v>
      </c>
      <c r="R407" s="42">
        <v>0</v>
      </c>
      <c r="S407" s="43">
        <v>0</v>
      </c>
      <c r="T407" s="43">
        <f>O407+(P407*'Total Mantenimiento Anual 2021'!$N$7)+(R407*'Total Mantenimiento Anual 2021'!$N$7)+S407</f>
        <v>0</v>
      </c>
    </row>
    <row r="408" spans="1:20" ht="14.25">
      <c r="A408" s="41" t="s">
        <v>943</v>
      </c>
      <c r="B408" s="74"/>
      <c r="C408" s="75"/>
      <c r="D408" s="41" t="s">
        <v>960</v>
      </c>
      <c r="E408" s="75"/>
      <c r="F408" s="42" t="s">
        <v>961</v>
      </c>
      <c r="G408" s="41" t="s">
        <v>1129</v>
      </c>
      <c r="H408" s="74"/>
      <c r="I408" s="74"/>
      <c r="J408" s="75"/>
      <c r="K408" s="41" t="s">
        <v>1130</v>
      </c>
      <c r="L408" s="75"/>
      <c r="M408" s="41" t="s">
        <v>239</v>
      </c>
      <c r="N408" s="75"/>
      <c r="O408" s="43">
        <v>0</v>
      </c>
      <c r="P408" s="42">
        <v>0</v>
      </c>
      <c r="Q408" s="42">
        <v>0</v>
      </c>
      <c r="R408" s="42">
        <v>0</v>
      </c>
      <c r="S408" s="43">
        <v>0</v>
      </c>
      <c r="T408" s="43">
        <f>O408+(P408*'Total Mantenimiento Anual 2021'!$N$7)+(R408*'Total Mantenimiento Anual 2021'!$N$7)+S408</f>
        <v>0</v>
      </c>
    </row>
    <row r="409" spans="1:20" ht="14.25">
      <c r="A409" s="41" t="s">
        <v>943</v>
      </c>
      <c r="B409" s="74"/>
      <c r="C409" s="75"/>
      <c r="D409" s="41" t="s">
        <v>960</v>
      </c>
      <c r="E409" s="75"/>
      <c r="F409" s="42" t="s">
        <v>961</v>
      </c>
      <c r="G409" s="41" t="s">
        <v>1131</v>
      </c>
      <c r="H409" s="74"/>
      <c r="I409" s="74"/>
      <c r="J409" s="75"/>
      <c r="K409" s="41" t="s">
        <v>1132</v>
      </c>
      <c r="L409" s="75"/>
      <c r="M409" s="41" t="s">
        <v>239</v>
      </c>
      <c r="N409" s="75"/>
      <c r="O409" s="43">
        <v>0</v>
      </c>
      <c r="P409" s="42">
        <v>0</v>
      </c>
      <c r="Q409" s="42">
        <v>0</v>
      </c>
      <c r="R409" s="42">
        <v>0</v>
      </c>
      <c r="S409" s="43">
        <v>0</v>
      </c>
      <c r="T409" s="43">
        <f>O409+(P409*'Total Mantenimiento Anual 2021'!$N$7)+(R409*'Total Mantenimiento Anual 2021'!$N$7)+S409</f>
        <v>0</v>
      </c>
    </row>
    <row r="410" spans="1:20" ht="14.25">
      <c r="A410" s="41" t="s">
        <v>943</v>
      </c>
      <c r="B410" s="74"/>
      <c r="C410" s="75"/>
      <c r="D410" s="41" t="s">
        <v>960</v>
      </c>
      <c r="E410" s="75"/>
      <c r="F410" s="42" t="s">
        <v>961</v>
      </c>
      <c r="G410" s="41" t="s">
        <v>1133</v>
      </c>
      <c r="H410" s="74"/>
      <c r="I410" s="74"/>
      <c r="J410" s="75"/>
      <c r="K410" s="41" t="s">
        <v>1134</v>
      </c>
      <c r="L410" s="75"/>
      <c r="M410" s="41" t="s">
        <v>239</v>
      </c>
      <c r="N410" s="75"/>
      <c r="O410" s="43">
        <v>0</v>
      </c>
      <c r="P410" s="42">
        <v>0</v>
      </c>
      <c r="Q410" s="42">
        <v>0</v>
      </c>
      <c r="R410" s="42">
        <v>0</v>
      </c>
      <c r="S410" s="43">
        <v>0</v>
      </c>
      <c r="T410" s="43">
        <f>O410+(P410*'Total Mantenimiento Anual 2021'!$N$7)+(R410*'Total Mantenimiento Anual 2021'!$N$7)+S410</f>
        <v>0</v>
      </c>
    </row>
    <row r="411" spans="1:20" ht="14.25">
      <c r="A411" s="41" t="s">
        <v>943</v>
      </c>
      <c r="B411" s="74"/>
      <c r="C411" s="75"/>
      <c r="D411" s="41" t="s">
        <v>1091</v>
      </c>
      <c r="E411" s="75"/>
      <c r="F411" s="42" t="s">
        <v>246</v>
      </c>
      <c r="G411" s="41" t="s">
        <v>1135</v>
      </c>
      <c r="H411" s="74"/>
      <c r="I411" s="74"/>
      <c r="J411" s="75"/>
      <c r="K411" s="41" t="s">
        <v>1136</v>
      </c>
      <c r="L411" s="75"/>
      <c r="M411" s="41" t="s">
        <v>239</v>
      </c>
      <c r="N411" s="75"/>
      <c r="O411" s="43">
        <v>0</v>
      </c>
      <c r="P411" s="42">
        <v>0</v>
      </c>
      <c r="Q411" s="42">
        <v>1</v>
      </c>
      <c r="R411" s="42">
        <v>2</v>
      </c>
      <c r="S411" s="43">
        <v>0</v>
      </c>
      <c r="T411" s="43">
        <f>O411+(P411*'Total Mantenimiento Anual 2021'!$N$7)+(R411*'Total Mantenimiento Anual 2021'!$N$7)+S411</f>
        <v>18518.518518518518</v>
      </c>
    </row>
    <row r="412" spans="1:20" ht="14.25">
      <c r="A412" s="41" t="s">
        <v>943</v>
      </c>
      <c r="B412" s="74"/>
      <c r="C412" s="75"/>
      <c r="D412" s="41" t="s">
        <v>1004</v>
      </c>
      <c r="E412" s="75"/>
      <c r="F412" s="42" t="s">
        <v>1005</v>
      </c>
      <c r="G412" s="41" t="s">
        <v>1137</v>
      </c>
      <c r="H412" s="74"/>
      <c r="I412" s="74"/>
      <c r="J412" s="75"/>
      <c r="K412" s="41" t="s">
        <v>1138</v>
      </c>
      <c r="L412" s="75"/>
      <c r="M412" s="41" t="s">
        <v>239</v>
      </c>
      <c r="N412" s="75"/>
      <c r="O412" s="43">
        <v>0</v>
      </c>
      <c r="P412" s="42">
        <v>0</v>
      </c>
      <c r="Q412" s="42">
        <v>0</v>
      </c>
      <c r="R412" s="42">
        <v>0</v>
      </c>
      <c r="S412" s="43">
        <v>0</v>
      </c>
      <c r="T412" s="43">
        <f>O412+(P412*'Total Mantenimiento Anual 2021'!$N$7)+(R412*'Total Mantenimiento Anual 2021'!$N$7)+S412</f>
        <v>0</v>
      </c>
    </row>
    <row r="413" spans="1:20" ht="14.25">
      <c r="A413" s="41" t="s">
        <v>943</v>
      </c>
      <c r="B413" s="74"/>
      <c r="C413" s="75"/>
      <c r="D413" s="41" t="s">
        <v>973</v>
      </c>
      <c r="E413" s="75"/>
      <c r="F413" s="42" t="s">
        <v>260</v>
      </c>
      <c r="G413" s="41" t="s">
        <v>1139</v>
      </c>
      <c r="H413" s="74"/>
      <c r="I413" s="74"/>
      <c r="J413" s="75"/>
      <c r="K413" s="41" t="s">
        <v>1140</v>
      </c>
      <c r="L413" s="75"/>
      <c r="M413" s="41" t="s">
        <v>239</v>
      </c>
      <c r="N413" s="75"/>
      <c r="O413" s="43">
        <v>0</v>
      </c>
      <c r="P413" s="42">
        <v>0</v>
      </c>
      <c r="Q413" s="42">
        <v>0</v>
      </c>
      <c r="R413" s="42">
        <v>0</v>
      </c>
      <c r="S413" s="43">
        <v>0</v>
      </c>
      <c r="T413" s="43">
        <f>O413+(P413*'Total Mantenimiento Anual 2021'!$N$7)+(R413*'Total Mantenimiento Anual 2021'!$N$7)+S413</f>
        <v>0</v>
      </c>
    </row>
    <row r="414" spans="1:20" ht="14.25">
      <c r="A414" s="41" t="s">
        <v>943</v>
      </c>
      <c r="B414" s="74"/>
      <c r="C414" s="75"/>
      <c r="D414" s="41" t="s">
        <v>1141</v>
      </c>
      <c r="E414" s="75"/>
      <c r="F414" s="42" t="s">
        <v>260</v>
      </c>
      <c r="G414" s="41" t="s">
        <v>1142</v>
      </c>
      <c r="H414" s="74"/>
      <c r="I414" s="74"/>
      <c r="J414" s="75"/>
      <c r="K414" s="41" t="s">
        <v>1143</v>
      </c>
      <c r="L414" s="75"/>
      <c r="M414" s="41" t="s">
        <v>239</v>
      </c>
      <c r="N414" s="75"/>
      <c r="O414" s="43">
        <v>0</v>
      </c>
      <c r="P414" s="42">
        <v>0</v>
      </c>
      <c r="Q414" s="42">
        <v>0</v>
      </c>
      <c r="R414" s="42">
        <v>0</v>
      </c>
      <c r="S414" s="43">
        <v>0</v>
      </c>
      <c r="T414" s="43">
        <f>O414+(P414*'Total Mantenimiento Anual 2021'!$N$7)+(R414*'Total Mantenimiento Anual 2021'!$N$7)+S414</f>
        <v>0</v>
      </c>
    </row>
    <row r="415" spans="1:20" ht="14.25">
      <c r="A415" s="41" t="s">
        <v>943</v>
      </c>
      <c r="B415" s="74"/>
      <c r="C415" s="75"/>
      <c r="D415" s="41" t="s">
        <v>960</v>
      </c>
      <c r="E415" s="75"/>
      <c r="F415" s="42" t="s">
        <v>961</v>
      </c>
      <c r="G415" s="41" t="s">
        <v>1144</v>
      </c>
      <c r="H415" s="74"/>
      <c r="I415" s="74"/>
      <c r="J415" s="75"/>
      <c r="K415" s="41" t="s">
        <v>1145</v>
      </c>
      <c r="L415" s="75"/>
      <c r="M415" s="41" t="s">
        <v>239</v>
      </c>
      <c r="N415" s="75"/>
      <c r="O415" s="43">
        <v>0</v>
      </c>
      <c r="P415" s="42">
        <v>0</v>
      </c>
      <c r="Q415" s="42">
        <v>0</v>
      </c>
      <c r="R415" s="42">
        <v>0</v>
      </c>
      <c r="S415" s="43">
        <v>0</v>
      </c>
      <c r="T415" s="43">
        <f>O415+(P415*'Total Mantenimiento Anual 2021'!$N$7)+(R415*'Total Mantenimiento Anual 2021'!$N$7)+S415</f>
        <v>0</v>
      </c>
    </row>
    <row r="416" spans="1:20" ht="14.25">
      <c r="A416" s="41" t="s">
        <v>943</v>
      </c>
      <c r="B416" s="74"/>
      <c r="C416" s="75"/>
      <c r="D416" s="41" t="s">
        <v>1004</v>
      </c>
      <c r="E416" s="75"/>
      <c r="F416" s="42" t="s">
        <v>1005</v>
      </c>
      <c r="G416" s="41" t="s">
        <v>1146</v>
      </c>
      <c r="H416" s="74"/>
      <c r="I416" s="74"/>
      <c r="J416" s="75"/>
      <c r="K416" s="41" t="s">
        <v>1147</v>
      </c>
      <c r="L416" s="75"/>
      <c r="M416" s="41" t="s">
        <v>106</v>
      </c>
      <c r="N416" s="75"/>
      <c r="O416" s="43">
        <v>0</v>
      </c>
      <c r="P416" s="42">
        <v>1</v>
      </c>
      <c r="Q416" s="42">
        <v>0</v>
      </c>
      <c r="R416" s="42">
        <v>0</v>
      </c>
      <c r="S416" s="43">
        <v>0</v>
      </c>
      <c r="T416" s="43">
        <f>O416+(P416*'Total Mantenimiento Anual 2021'!$N$7)+(R416*'Total Mantenimiento Anual 2021'!$N$7)+S416</f>
        <v>9259.2592592592591</v>
      </c>
    </row>
    <row r="417" spans="1:20" ht="14.25">
      <c r="A417" s="41" t="s">
        <v>943</v>
      </c>
      <c r="B417" s="74"/>
      <c r="C417" s="75"/>
      <c r="D417" s="41" t="s">
        <v>982</v>
      </c>
      <c r="E417" s="75"/>
      <c r="F417" s="42" t="s">
        <v>246</v>
      </c>
      <c r="G417" s="41" t="s">
        <v>1148</v>
      </c>
      <c r="H417" s="74"/>
      <c r="I417" s="74"/>
      <c r="J417" s="75"/>
      <c r="K417" s="41" t="s">
        <v>1149</v>
      </c>
      <c r="L417" s="75"/>
      <c r="M417" s="41" t="s">
        <v>106</v>
      </c>
      <c r="N417" s="75"/>
      <c r="O417" s="43">
        <v>0</v>
      </c>
      <c r="P417" s="42">
        <v>0</v>
      </c>
      <c r="Q417" s="42">
        <v>0</v>
      </c>
      <c r="R417" s="42">
        <v>0</v>
      </c>
      <c r="S417" s="43">
        <v>0</v>
      </c>
      <c r="T417" s="43">
        <f>O417+(P417*'Total Mantenimiento Anual 2021'!$N$7)+(R417*'Total Mantenimiento Anual 2021'!$N$7)+S417</f>
        <v>0</v>
      </c>
    </row>
    <row r="418" spans="1:20" ht="14.25">
      <c r="A418" s="41" t="s">
        <v>943</v>
      </c>
      <c r="B418" s="74"/>
      <c r="C418" s="75"/>
      <c r="D418" s="41" t="s">
        <v>966</v>
      </c>
      <c r="E418" s="75"/>
      <c r="F418" s="42" t="s">
        <v>246</v>
      </c>
      <c r="G418" s="41" t="s">
        <v>1150</v>
      </c>
      <c r="H418" s="74"/>
      <c r="I418" s="74"/>
      <c r="J418" s="75"/>
      <c r="K418" s="41" t="s">
        <v>1151</v>
      </c>
      <c r="L418" s="75"/>
      <c r="M418" s="41" t="s">
        <v>106</v>
      </c>
      <c r="N418" s="75"/>
      <c r="O418" s="43">
        <v>0</v>
      </c>
      <c r="P418" s="42">
        <v>0</v>
      </c>
      <c r="Q418" s="42">
        <v>0</v>
      </c>
      <c r="R418" s="42">
        <v>0</v>
      </c>
      <c r="S418" s="43">
        <v>0</v>
      </c>
      <c r="T418" s="43">
        <f>O418+(P418*'Total Mantenimiento Anual 2021'!$N$7)+(R418*'Total Mantenimiento Anual 2021'!$N$7)+S418</f>
        <v>0</v>
      </c>
    </row>
    <row r="419" spans="1:20" ht="14.25">
      <c r="A419" s="41" t="s">
        <v>943</v>
      </c>
      <c r="B419" s="74"/>
      <c r="C419" s="75"/>
      <c r="D419" s="41" t="s">
        <v>948</v>
      </c>
      <c r="E419" s="75"/>
      <c r="F419" s="42" t="s">
        <v>246</v>
      </c>
      <c r="G419" s="41" t="s">
        <v>1152</v>
      </c>
      <c r="H419" s="74"/>
      <c r="I419" s="74"/>
      <c r="J419" s="75"/>
      <c r="K419" s="41" t="s">
        <v>1153</v>
      </c>
      <c r="L419" s="75"/>
      <c r="M419" s="41" t="s">
        <v>302</v>
      </c>
      <c r="N419" s="75"/>
      <c r="O419" s="43">
        <v>0</v>
      </c>
      <c r="P419" s="42">
        <v>1</v>
      </c>
      <c r="Q419" s="42">
        <v>0</v>
      </c>
      <c r="R419" s="42">
        <v>0</v>
      </c>
      <c r="S419" s="43">
        <v>0</v>
      </c>
      <c r="T419" s="43">
        <f>O419+(P419*'Total Mantenimiento Anual 2021'!$N$7)+(R419*'Total Mantenimiento Anual 2021'!$N$7)+S419</f>
        <v>9259.2592592592591</v>
      </c>
    </row>
    <row r="420" spans="1:20" ht="14.25">
      <c r="A420" s="41" t="s">
        <v>943</v>
      </c>
      <c r="B420" s="74"/>
      <c r="C420" s="75"/>
      <c r="D420" s="41" t="s">
        <v>973</v>
      </c>
      <c r="E420" s="75"/>
      <c r="F420" s="42" t="s">
        <v>260</v>
      </c>
      <c r="G420" s="41" t="s">
        <v>1154</v>
      </c>
      <c r="H420" s="74"/>
      <c r="I420" s="74"/>
      <c r="J420" s="75"/>
      <c r="K420" s="41" t="s">
        <v>1155</v>
      </c>
      <c r="L420" s="75"/>
      <c r="M420" s="41" t="s">
        <v>302</v>
      </c>
      <c r="N420" s="75"/>
      <c r="O420" s="43">
        <v>0</v>
      </c>
      <c r="P420" s="42">
        <v>0</v>
      </c>
      <c r="Q420" s="42">
        <v>0</v>
      </c>
      <c r="R420" s="42">
        <v>0</v>
      </c>
      <c r="S420" s="43">
        <v>0</v>
      </c>
      <c r="T420" s="43">
        <f>O420+(P420*'Total Mantenimiento Anual 2021'!$N$7)+(R420*'Total Mantenimiento Anual 2021'!$N$7)+S420</f>
        <v>0</v>
      </c>
    </row>
    <row r="421" spans="1:20" ht="14.25">
      <c r="A421" s="41" t="s">
        <v>943</v>
      </c>
      <c r="B421" s="74"/>
      <c r="C421" s="75"/>
      <c r="D421" s="41" t="s">
        <v>973</v>
      </c>
      <c r="E421" s="75"/>
      <c r="F421" s="42" t="s">
        <v>260</v>
      </c>
      <c r="G421" s="41" t="s">
        <v>1156</v>
      </c>
      <c r="H421" s="74"/>
      <c r="I421" s="74"/>
      <c r="J421" s="75"/>
      <c r="K421" s="41" t="s">
        <v>1157</v>
      </c>
      <c r="L421" s="75"/>
      <c r="M421" s="41" t="s">
        <v>302</v>
      </c>
      <c r="N421" s="75"/>
      <c r="O421" s="43">
        <v>0</v>
      </c>
      <c r="P421" s="42">
        <v>1</v>
      </c>
      <c r="Q421" s="42">
        <v>0</v>
      </c>
      <c r="R421" s="42">
        <v>0</v>
      </c>
      <c r="S421" s="43">
        <v>0</v>
      </c>
      <c r="T421" s="43">
        <f>O421+(P421*'Total Mantenimiento Anual 2021'!$N$7)+(R421*'Total Mantenimiento Anual 2021'!$N$7)+S421</f>
        <v>9259.2592592592591</v>
      </c>
    </row>
    <row r="422" spans="1:20" ht="14.25">
      <c r="A422" s="41" t="s">
        <v>943</v>
      </c>
      <c r="B422" s="74"/>
      <c r="C422" s="75"/>
      <c r="D422" s="41" t="s">
        <v>973</v>
      </c>
      <c r="E422" s="75"/>
      <c r="F422" s="42" t="s">
        <v>260</v>
      </c>
      <c r="G422" s="41" t="s">
        <v>1158</v>
      </c>
      <c r="H422" s="74"/>
      <c r="I422" s="74"/>
      <c r="J422" s="75"/>
      <c r="K422" s="41" t="s">
        <v>1159</v>
      </c>
      <c r="L422" s="75"/>
      <c r="M422" s="41" t="s">
        <v>302</v>
      </c>
      <c r="N422" s="75"/>
      <c r="O422" s="43">
        <v>0</v>
      </c>
      <c r="P422" s="42">
        <v>1</v>
      </c>
      <c r="Q422" s="42">
        <v>0</v>
      </c>
      <c r="R422" s="42">
        <v>0</v>
      </c>
      <c r="S422" s="43">
        <v>0</v>
      </c>
      <c r="T422" s="43">
        <f>O422+(P422*'Total Mantenimiento Anual 2021'!$N$7)+(R422*'Total Mantenimiento Anual 2021'!$N$7)+S422</f>
        <v>9259.2592592592591</v>
      </c>
    </row>
    <row r="423" spans="1:20" ht="14.25">
      <c r="A423" s="41" t="s">
        <v>943</v>
      </c>
      <c r="B423" s="74"/>
      <c r="C423" s="75"/>
      <c r="D423" s="41" t="s">
        <v>973</v>
      </c>
      <c r="E423" s="75"/>
      <c r="F423" s="42" t="s">
        <v>260</v>
      </c>
      <c r="G423" s="41" t="s">
        <v>1160</v>
      </c>
      <c r="H423" s="74"/>
      <c r="I423" s="74"/>
      <c r="J423" s="75"/>
      <c r="K423" s="41" t="s">
        <v>1161</v>
      </c>
      <c r="L423" s="75"/>
      <c r="M423" s="41" t="s">
        <v>302</v>
      </c>
      <c r="N423" s="75"/>
      <c r="O423" s="43">
        <v>0</v>
      </c>
      <c r="P423" s="42">
        <v>0</v>
      </c>
      <c r="Q423" s="42">
        <v>0</v>
      </c>
      <c r="R423" s="42">
        <v>0</v>
      </c>
      <c r="S423" s="43">
        <v>0</v>
      </c>
      <c r="T423" s="43">
        <f>O423+(P423*'Total Mantenimiento Anual 2021'!$N$7)+(R423*'Total Mantenimiento Anual 2021'!$N$7)+S423</f>
        <v>0</v>
      </c>
    </row>
    <row r="424" spans="1:20" ht="14.25">
      <c r="A424" s="41" t="s">
        <v>943</v>
      </c>
      <c r="B424" s="74"/>
      <c r="C424" s="75"/>
      <c r="D424" s="41" t="s">
        <v>973</v>
      </c>
      <c r="E424" s="75"/>
      <c r="F424" s="42" t="s">
        <v>260</v>
      </c>
      <c r="G424" s="41" t="s">
        <v>1162</v>
      </c>
      <c r="H424" s="74"/>
      <c r="I424" s="74"/>
      <c r="J424" s="75"/>
      <c r="K424" s="41" t="s">
        <v>1163</v>
      </c>
      <c r="L424" s="75"/>
      <c r="M424" s="41" t="s">
        <v>302</v>
      </c>
      <c r="N424" s="75"/>
      <c r="O424" s="43">
        <v>0</v>
      </c>
      <c r="P424" s="42">
        <v>1</v>
      </c>
      <c r="Q424" s="42">
        <v>0</v>
      </c>
      <c r="R424" s="42">
        <v>0</v>
      </c>
      <c r="S424" s="43">
        <v>0</v>
      </c>
      <c r="T424" s="43">
        <f>O424+(P424*'Total Mantenimiento Anual 2021'!$N$7)+(R424*'Total Mantenimiento Anual 2021'!$N$7)+S424</f>
        <v>9259.2592592592591</v>
      </c>
    </row>
    <row r="425" spans="1:20" ht="14.25">
      <c r="A425" s="41" t="s">
        <v>943</v>
      </c>
      <c r="B425" s="74"/>
      <c r="C425" s="75"/>
      <c r="D425" s="41" t="s">
        <v>973</v>
      </c>
      <c r="E425" s="75"/>
      <c r="F425" s="42" t="s">
        <v>260</v>
      </c>
      <c r="G425" s="41" t="s">
        <v>1164</v>
      </c>
      <c r="H425" s="74"/>
      <c r="I425" s="74"/>
      <c r="J425" s="75"/>
      <c r="K425" s="41" t="s">
        <v>1165</v>
      </c>
      <c r="L425" s="75"/>
      <c r="M425" s="41" t="s">
        <v>302</v>
      </c>
      <c r="N425" s="75"/>
      <c r="O425" s="43">
        <v>0</v>
      </c>
      <c r="P425" s="42">
        <v>1</v>
      </c>
      <c r="Q425" s="42">
        <v>0</v>
      </c>
      <c r="R425" s="42">
        <v>0</v>
      </c>
      <c r="S425" s="43">
        <v>0</v>
      </c>
      <c r="T425" s="43">
        <f>O425+(P425*'Total Mantenimiento Anual 2021'!$N$7)+(R425*'Total Mantenimiento Anual 2021'!$N$7)+S425</f>
        <v>9259.2592592592591</v>
      </c>
    </row>
    <row r="426" spans="1:20" ht="14.25">
      <c r="A426" s="41" t="s">
        <v>943</v>
      </c>
      <c r="B426" s="74"/>
      <c r="C426" s="75"/>
      <c r="D426" s="41" t="s">
        <v>973</v>
      </c>
      <c r="E426" s="75"/>
      <c r="F426" s="42" t="s">
        <v>260</v>
      </c>
      <c r="G426" s="41" t="s">
        <v>1166</v>
      </c>
      <c r="H426" s="74"/>
      <c r="I426" s="74"/>
      <c r="J426" s="75"/>
      <c r="K426" s="41" t="s">
        <v>1167</v>
      </c>
      <c r="L426" s="75"/>
      <c r="M426" s="41" t="s">
        <v>302</v>
      </c>
      <c r="N426" s="75"/>
      <c r="O426" s="43">
        <v>0</v>
      </c>
      <c r="P426" s="42">
        <v>0</v>
      </c>
      <c r="Q426" s="42">
        <v>0</v>
      </c>
      <c r="R426" s="42">
        <v>0</v>
      </c>
      <c r="S426" s="43">
        <v>0</v>
      </c>
      <c r="T426" s="43">
        <f>O426+(P426*'Total Mantenimiento Anual 2021'!$N$7)+(R426*'Total Mantenimiento Anual 2021'!$N$7)+S426</f>
        <v>0</v>
      </c>
    </row>
    <row r="427" spans="1:20" ht="14.25">
      <c r="A427" s="41" t="s">
        <v>943</v>
      </c>
      <c r="B427" s="74"/>
      <c r="C427" s="75"/>
      <c r="D427" s="41" t="s">
        <v>973</v>
      </c>
      <c r="E427" s="75"/>
      <c r="F427" s="42" t="s">
        <v>260</v>
      </c>
      <c r="G427" s="41" t="s">
        <v>1168</v>
      </c>
      <c r="H427" s="74"/>
      <c r="I427" s="74"/>
      <c r="J427" s="75"/>
      <c r="K427" s="41" t="s">
        <v>1169</v>
      </c>
      <c r="L427" s="75"/>
      <c r="M427" s="41" t="s">
        <v>302</v>
      </c>
      <c r="N427" s="75"/>
      <c r="O427" s="43">
        <v>0</v>
      </c>
      <c r="P427" s="42">
        <v>0</v>
      </c>
      <c r="Q427" s="42">
        <v>0</v>
      </c>
      <c r="R427" s="42">
        <v>0</v>
      </c>
      <c r="S427" s="43">
        <v>0</v>
      </c>
      <c r="T427" s="43">
        <f>O427+(P427*'Total Mantenimiento Anual 2021'!$N$7)+(R427*'Total Mantenimiento Anual 2021'!$N$7)+S427</f>
        <v>0</v>
      </c>
    </row>
    <row r="428" spans="1:20" ht="14.25">
      <c r="A428" s="41" t="s">
        <v>943</v>
      </c>
      <c r="B428" s="74"/>
      <c r="C428" s="75"/>
      <c r="D428" s="41" t="s">
        <v>973</v>
      </c>
      <c r="E428" s="75"/>
      <c r="F428" s="42" t="s">
        <v>260</v>
      </c>
      <c r="G428" s="41" t="s">
        <v>1170</v>
      </c>
      <c r="H428" s="74"/>
      <c r="I428" s="74"/>
      <c r="J428" s="75"/>
      <c r="K428" s="41" t="s">
        <v>1171</v>
      </c>
      <c r="L428" s="75"/>
      <c r="M428" s="41" t="s">
        <v>302</v>
      </c>
      <c r="N428" s="75"/>
      <c r="O428" s="43">
        <v>0</v>
      </c>
      <c r="P428" s="42">
        <v>0</v>
      </c>
      <c r="Q428" s="42">
        <v>0</v>
      </c>
      <c r="R428" s="42">
        <v>0</v>
      </c>
      <c r="S428" s="43">
        <v>0</v>
      </c>
      <c r="T428" s="43">
        <f>O428+(P428*'Total Mantenimiento Anual 2021'!$N$7)+(R428*'Total Mantenimiento Anual 2021'!$N$7)+S428</f>
        <v>0</v>
      </c>
    </row>
    <row r="429" spans="1:20" ht="14.25">
      <c r="A429" s="41" t="s">
        <v>943</v>
      </c>
      <c r="B429" s="74"/>
      <c r="C429" s="75"/>
      <c r="D429" s="41" t="s">
        <v>973</v>
      </c>
      <c r="E429" s="75"/>
      <c r="F429" s="42" t="s">
        <v>260</v>
      </c>
      <c r="G429" s="41" t="s">
        <v>1172</v>
      </c>
      <c r="H429" s="74"/>
      <c r="I429" s="74"/>
      <c r="J429" s="75"/>
      <c r="K429" s="41" t="s">
        <v>1173</v>
      </c>
      <c r="L429" s="75"/>
      <c r="M429" s="41" t="s">
        <v>302</v>
      </c>
      <c r="N429" s="75"/>
      <c r="O429" s="43">
        <v>0</v>
      </c>
      <c r="P429" s="42">
        <v>0</v>
      </c>
      <c r="Q429" s="42">
        <v>0</v>
      </c>
      <c r="R429" s="42">
        <v>0</v>
      </c>
      <c r="S429" s="43">
        <v>0</v>
      </c>
      <c r="T429" s="43">
        <f>O429+(P429*'Total Mantenimiento Anual 2021'!$N$7)+(R429*'Total Mantenimiento Anual 2021'!$N$7)+S429</f>
        <v>0</v>
      </c>
    </row>
    <row r="430" spans="1:20" ht="14.25">
      <c r="A430" s="41" t="s">
        <v>943</v>
      </c>
      <c r="B430" s="74"/>
      <c r="C430" s="75"/>
      <c r="D430" s="41" t="s">
        <v>973</v>
      </c>
      <c r="E430" s="75"/>
      <c r="F430" s="42" t="s">
        <v>260</v>
      </c>
      <c r="G430" s="41" t="s">
        <v>1174</v>
      </c>
      <c r="H430" s="74"/>
      <c r="I430" s="74"/>
      <c r="J430" s="75"/>
      <c r="K430" s="41" t="s">
        <v>1175</v>
      </c>
      <c r="L430" s="75"/>
      <c r="M430" s="41" t="s">
        <v>302</v>
      </c>
      <c r="N430" s="75"/>
      <c r="O430" s="43">
        <v>0</v>
      </c>
      <c r="P430" s="42">
        <v>1</v>
      </c>
      <c r="Q430" s="42">
        <v>0</v>
      </c>
      <c r="R430" s="42">
        <v>0</v>
      </c>
      <c r="S430" s="43">
        <v>0</v>
      </c>
      <c r="T430" s="43">
        <f>O430+(P430*'Total Mantenimiento Anual 2021'!$N$7)+(R430*'Total Mantenimiento Anual 2021'!$N$7)+S430</f>
        <v>9259.2592592592591</v>
      </c>
    </row>
    <row r="431" spans="1:20" ht="14.25">
      <c r="A431" s="41" t="s">
        <v>943</v>
      </c>
      <c r="B431" s="74"/>
      <c r="C431" s="75"/>
      <c r="D431" s="41" t="s">
        <v>973</v>
      </c>
      <c r="E431" s="75"/>
      <c r="F431" s="42" t="s">
        <v>260</v>
      </c>
      <c r="G431" s="41" t="s">
        <v>1176</v>
      </c>
      <c r="H431" s="74"/>
      <c r="I431" s="74"/>
      <c r="J431" s="75"/>
      <c r="K431" s="41" t="s">
        <v>1177</v>
      </c>
      <c r="L431" s="75"/>
      <c r="M431" s="41" t="s">
        <v>302</v>
      </c>
      <c r="N431" s="75"/>
      <c r="O431" s="43">
        <v>0</v>
      </c>
      <c r="P431" s="42">
        <v>1</v>
      </c>
      <c r="Q431" s="42">
        <v>0</v>
      </c>
      <c r="R431" s="42">
        <v>0</v>
      </c>
      <c r="S431" s="43">
        <v>0</v>
      </c>
      <c r="T431" s="43">
        <f>O431+(P431*'Total Mantenimiento Anual 2021'!$N$7)+(R431*'Total Mantenimiento Anual 2021'!$N$7)+S431</f>
        <v>9259.2592592592591</v>
      </c>
    </row>
    <row r="432" spans="1:20" ht="14.25">
      <c r="A432" s="41" t="s">
        <v>943</v>
      </c>
      <c r="B432" s="74"/>
      <c r="C432" s="75"/>
      <c r="D432" s="41" t="s">
        <v>973</v>
      </c>
      <c r="E432" s="75"/>
      <c r="F432" s="42" t="s">
        <v>260</v>
      </c>
      <c r="G432" s="41" t="s">
        <v>1178</v>
      </c>
      <c r="H432" s="74"/>
      <c r="I432" s="74"/>
      <c r="J432" s="75"/>
      <c r="K432" s="41" t="s">
        <v>1179</v>
      </c>
      <c r="L432" s="75"/>
      <c r="M432" s="41" t="s">
        <v>302</v>
      </c>
      <c r="N432" s="75"/>
      <c r="O432" s="43">
        <v>0</v>
      </c>
      <c r="P432" s="42">
        <v>1</v>
      </c>
      <c r="Q432" s="42">
        <v>0</v>
      </c>
      <c r="R432" s="42">
        <v>0</v>
      </c>
      <c r="S432" s="43">
        <v>0</v>
      </c>
      <c r="T432" s="43">
        <f>O432+(P432*'Total Mantenimiento Anual 2021'!$N$7)+(R432*'Total Mantenimiento Anual 2021'!$N$7)+S432</f>
        <v>9259.2592592592591</v>
      </c>
    </row>
    <row r="433" spans="1:20" ht="14.25">
      <c r="A433" s="41" t="s">
        <v>943</v>
      </c>
      <c r="B433" s="74"/>
      <c r="C433" s="75"/>
      <c r="D433" s="41" t="s">
        <v>966</v>
      </c>
      <c r="E433" s="75"/>
      <c r="F433" s="42" t="s">
        <v>246</v>
      </c>
      <c r="G433" s="41" t="s">
        <v>1180</v>
      </c>
      <c r="H433" s="74"/>
      <c r="I433" s="74"/>
      <c r="J433" s="75"/>
      <c r="K433" s="41" t="s">
        <v>1181</v>
      </c>
      <c r="L433" s="75"/>
      <c r="M433" s="41" t="s">
        <v>302</v>
      </c>
      <c r="N433" s="75"/>
      <c r="O433" s="43">
        <v>0</v>
      </c>
      <c r="P433" s="42">
        <v>0</v>
      </c>
      <c r="Q433" s="42">
        <v>0</v>
      </c>
      <c r="R433" s="42">
        <v>0</v>
      </c>
      <c r="S433" s="43">
        <v>0</v>
      </c>
      <c r="T433" s="43">
        <f>O433+(P433*'Total Mantenimiento Anual 2021'!$N$7)+(R433*'Total Mantenimiento Anual 2021'!$N$7)+S433</f>
        <v>0</v>
      </c>
    </row>
    <row r="434" spans="1:20" ht="14.25">
      <c r="A434" s="41" t="s">
        <v>943</v>
      </c>
      <c r="B434" s="74"/>
      <c r="C434" s="75"/>
      <c r="D434" s="41" t="s">
        <v>966</v>
      </c>
      <c r="E434" s="75"/>
      <c r="F434" s="42" t="s">
        <v>246</v>
      </c>
      <c r="G434" s="41" t="s">
        <v>1182</v>
      </c>
      <c r="H434" s="74"/>
      <c r="I434" s="74"/>
      <c r="J434" s="75"/>
      <c r="K434" s="41" t="s">
        <v>1183</v>
      </c>
      <c r="L434" s="75"/>
      <c r="M434" s="41" t="s">
        <v>302</v>
      </c>
      <c r="N434" s="75"/>
      <c r="O434" s="43">
        <v>0</v>
      </c>
      <c r="P434" s="42">
        <v>1</v>
      </c>
      <c r="Q434" s="42">
        <v>0</v>
      </c>
      <c r="R434" s="42">
        <v>0</v>
      </c>
      <c r="S434" s="43">
        <v>0</v>
      </c>
      <c r="T434" s="43">
        <f>O434+(P434*'Total Mantenimiento Anual 2021'!$N$7)+(R434*'Total Mantenimiento Anual 2021'!$N$7)+S434</f>
        <v>9259.2592592592591</v>
      </c>
    </row>
    <row r="435" spans="1:20" ht="14.25">
      <c r="A435" s="41" t="s">
        <v>943</v>
      </c>
      <c r="B435" s="74"/>
      <c r="C435" s="75"/>
      <c r="D435" s="41" t="s">
        <v>966</v>
      </c>
      <c r="E435" s="75"/>
      <c r="F435" s="42" t="s">
        <v>246</v>
      </c>
      <c r="G435" s="41" t="s">
        <v>1184</v>
      </c>
      <c r="H435" s="74"/>
      <c r="I435" s="74"/>
      <c r="J435" s="75"/>
      <c r="K435" s="41" t="s">
        <v>1185</v>
      </c>
      <c r="L435" s="75"/>
      <c r="M435" s="41" t="s">
        <v>302</v>
      </c>
      <c r="N435" s="75"/>
      <c r="O435" s="43">
        <v>0</v>
      </c>
      <c r="P435" s="42">
        <v>0</v>
      </c>
      <c r="Q435" s="42">
        <v>0</v>
      </c>
      <c r="R435" s="42">
        <v>0</v>
      </c>
      <c r="S435" s="43">
        <v>0</v>
      </c>
      <c r="T435" s="43">
        <f>O435+(P435*'Total Mantenimiento Anual 2021'!$N$7)+(R435*'Total Mantenimiento Anual 2021'!$N$7)+S435</f>
        <v>0</v>
      </c>
    </row>
    <row r="436" spans="1:20" ht="14.25">
      <c r="A436" s="41" t="s">
        <v>943</v>
      </c>
      <c r="B436" s="74"/>
      <c r="C436" s="75"/>
      <c r="D436" s="41" t="s">
        <v>966</v>
      </c>
      <c r="E436" s="75"/>
      <c r="F436" s="42" t="s">
        <v>246</v>
      </c>
      <c r="G436" s="41" t="s">
        <v>1186</v>
      </c>
      <c r="H436" s="74"/>
      <c r="I436" s="74"/>
      <c r="J436" s="75"/>
      <c r="K436" s="41" t="s">
        <v>1187</v>
      </c>
      <c r="L436" s="75"/>
      <c r="M436" s="41" t="s">
        <v>302</v>
      </c>
      <c r="N436" s="75"/>
      <c r="O436" s="43">
        <v>0</v>
      </c>
      <c r="P436" s="42">
        <v>1</v>
      </c>
      <c r="Q436" s="42">
        <v>0</v>
      </c>
      <c r="R436" s="42">
        <v>0</v>
      </c>
      <c r="S436" s="43">
        <v>0</v>
      </c>
      <c r="T436" s="43">
        <f>O436+(P436*'Total Mantenimiento Anual 2021'!$N$7)+(R436*'Total Mantenimiento Anual 2021'!$N$7)+S436</f>
        <v>9259.2592592592591</v>
      </c>
    </row>
    <row r="437" spans="1:20" ht="14.25">
      <c r="A437" s="41" t="s">
        <v>943</v>
      </c>
      <c r="B437" s="74"/>
      <c r="C437" s="75"/>
      <c r="D437" s="41" t="s">
        <v>966</v>
      </c>
      <c r="E437" s="75"/>
      <c r="F437" s="42" t="s">
        <v>246</v>
      </c>
      <c r="G437" s="41" t="s">
        <v>1188</v>
      </c>
      <c r="H437" s="74"/>
      <c r="I437" s="74"/>
      <c r="J437" s="75"/>
      <c r="K437" s="41" t="s">
        <v>1189</v>
      </c>
      <c r="L437" s="75"/>
      <c r="M437" s="41" t="s">
        <v>302</v>
      </c>
      <c r="N437" s="75"/>
      <c r="O437" s="43">
        <v>0</v>
      </c>
      <c r="P437" s="42">
        <v>0</v>
      </c>
      <c r="Q437" s="42">
        <v>1</v>
      </c>
      <c r="R437" s="42">
        <v>2</v>
      </c>
      <c r="S437" s="43">
        <v>0</v>
      </c>
      <c r="T437" s="43">
        <f>O437+(P437*'Total Mantenimiento Anual 2021'!$N$7)+(R437*'Total Mantenimiento Anual 2021'!$N$7)+S437</f>
        <v>18518.518518518518</v>
      </c>
    </row>
    <row r="438" spans="1:20" ht="14.25">
      <c r="A438" s="41" t="s">
        <v>943</v>
      </c>
      <c r="B438" s="74"/>
      <c r="C438" s="75"/>
      <c r="D438" s="41" t="s">
        <v>944</v>
      </c>
      <c r="E438" s="75"/>
      <c r="F438" s="42" t="s">
        <v>945</v>
      </c>
      <c r="G438" s="41" t="s">
        <v>1190</v>
      </c>
      <c r="H438" s="74"/>
      <c r="I438" s="74"/>
      <c r="J438" s="75"/>
      <c r="K438" s="41" t="s">
        <v>1191</v>
      </c>
      <c r="L438" s="75"/>
      <c r="M438" s="41" t="s">
        <v>302</v>
      </c>
      <c r="N438" s="75"/>
      <c r="O438" s="43">
        <v>0</v>
      </c>
      <c r="P438" s="42">
        <v>0</v>
      </c>
      <c r="Q438" s="42">
        <v>0</v>
      </c>
      <c r="R438" s="42">
        <v>0</v>
      </c>
      <c r="S438" s="43">
        <v>0</v>
      </c>
      <c r="T438" s="43">
        <f>O438+(P438*'Total Mantenimiento Anual 2021'!$N$7)+(R438*'Total Mantenimiento Anual 2021'!$N$7)+S438</f>
        <v>0</v>
      </c>
    </row>
    <row r="439" spans="1:20" ht="14.25">
      <c r="A439" s="41" t="s">
        <v>943</v>
      </c>
      <c r="B439" s="74"/>
      <c r="C439" s="75"/>
      <c r="D439" s="41" t="s">
        <v>973</v>
      </c>
      <c r="E439" s="75"/>
      <c r="F439" s="42" t="s">
        <v>260</v>
      </c>
      <c r="G439" s="41" t="s">
        <v>1192</v>
      </c>
      <c r="H439" s="74"/>
      <c r="I439" s="74"/>
      <c r="J439" s="75"/>
      <c r="K439" s="41" t="s">
        <v>1193</v>
      </c>
      <c r="L439" s="75"/>
      <c r="M439" s="41" t="s">
        <v>302</v>
      </c>
      <c r="N439" s="75"/>
      <c r="O439" s="43">
        <v>0</v>
      </c>
      <c r="P439" s="42">
        <v>0</v>
      </c>
      <c r="Q439" s="42">
        <v>0</v>
      </c>
      <c r="R439" s="42">
        <v>0</v>
      </c>
      <c r="S439" s="43">
        <v>0</v>
      </c>
      <c r="T439" s="43">
        <f>O439+(P439*'Total Mantenimiento Anual 2021'!$N$7)+(R439*'Total Mantenimiento Anual 2021'!$N$7)+S439</f>
        <v>0</v>
      </c>
    </row>
    <row r="440" spans="1:20" ht="14.25">
      <c r="A440" s="41" t="s">
        <v>943</v>
      </c>
      <c r="B440" s="74"/>
      <c r="C440" s="75"/>
      <c r="D440" s="41" t="s">
        <v>948</v>
      </c>
      <c r="E440" s="75"/>
      <c r="F440" s="42" t="s">
        <v>246</v>
      </c>
      <c r="G440" s="41" t="s">
        <v>1194</v>
      </c>
      <c r="H440" s="74"/>
      <c r="I440" s="74"/>
      <c r="J440" s="75"/>
      <c r="K440" s="41" t="s">
        <v>1195</v>
      </c>
      <c r="L440" s="75"/>
      <c r="M440" s="41" t="s">
        <v>1196</v>
      </c>
      <c r="N440" s="75"/>
      <c r="O440" s="43">
        <v>0</v>
      </c>
      <c r="P440" s="42">
        <v>0</v>
      </c>
      <c r="Q440" s="42">
        <v>0</v>
      </c>
      <c r="R440" s="42">
        <v>0</v>
      </c>
      <c r="S440" s="43">
        <v>0</v>
      </c>
      <c r="T440" s="43">
        <f>O440+(P440*'Total Mantenimiento Anual 2021'!$N$7)+(R440*'Total Mantenimiento Anual 2021'!$N$7)+S440</f>
        <v>0</v>
      </c>
    </row>
    <row r="441" spans="1:20" ht="14.25">
      <c r="A441" s="41" t="s">
        <v>1197</v>
      </c>
      <c r="B441" s="74"/>
      <c r="C441" s="75"/>
      <c r="D441" s="41" t="s">
        <v>1198</v>
      </c>
      <c r="E441" s="75"/>
      <c r="F441" s="42" t="s">
        <v>1199</v>
      </c>
      <c r="G441" s="41" t="s">
        <v>1200</v>
      </c>
      <c r="H441" s="74"/>
      <c r="I441" s="74"/>
      <c r="J441" s="75"/>
      <c r="K441" s="41" t="s">
        <v>1201</v>
      </c>
      <c r="L441" s="75"/>
      <c r="M441" s="41" t="s">
        <v>106</v>
      </c>
      <c r="N441" s="75"/>
      <c r="O441" s="43">
        <v>0</v>
      </c>
      <c r="P441" s="42">
        <v>0</v>
      </c>
      <c r="Q441" s="42">
        <v>0</v>
      </c>
      <c r="R441" s="42">
        <v>0</v>
      </c>
      <c r="S441" s="43">
        <v>0</v>
      </c>
      <c r="T441" s="43">
        <f>O441+(P441*'Total Mantenimiento Anual 2021'!$N$7)+(R441*'Total Mantenimiento Anual 2021'!$N$7)+S441</f>
        <v>0</v>
      </c>
    </row>
    <row r="442" spans="1:20" ht="14.25">
      <c r="A442" s="41" t="s">
        <v>1197</v>
      </c>
      <c r="B442" s="74"/>
      <c r="C442" s="75"/>
      <c r="D442" s="41" t="s">
        <v>1198</v>
      </c>
      <c r="E442" s="75"/>
      <c r="F442" s="42" t="s">
        <v>1199</v>
      </c>
      <c r="G442" s="41" t="s">
        <v>1202</v>
      </c>
      <c r="H442" s="74"/>
      <c r="I442" s="74"/>
      <c r="J442" s="75"/>
      <c r="K442" s="41" t="s">
        <v>1203</v>
      </c>
      <c r="L442" s="75"/>
      <c r="M442" s="41" t="s">
        <v>106</v>
      </c>
      <c r="N442" s="75"/>
      <c r="O442" s="43">
        <v>0</v>
      </c>
      <c r="P442" s="42">
        <v>0</v>
      </c>
      <c r="Q442" s="42">
        <v>0</v>
      </c>
      <c r="R442" s="42">
        <v>0</v>
      </c>
      <c r="S442" s="43">
        <v>0</v>
      </c>
      <c r="T442" s="43">
        <f>O442+(P442*'Total Mantenimiento Anual 2021'!$N$7)+(R442*'Total Mantenimiento Anual 2021'!$N$7)+S442</f>
        <v>0</v>
      </c>
    </row>
    <row r="443" spans="1:20" ht="14.25">
      <c r="A443" s="41" t="s">
        <v>1197</v>
      </c>
      <c r="B443" s="74"/>
      <c r="C443" s="75"/>
      <c r="D443" s="41" t="s">
        <v>1198</v>
      </c>
      <c r="E443" s="75"/>
      <c r="F443" s="42" t="s">
        <v>1199</v>
      </c>
      <c r="G443" s="41" t="s">
        <v>1204</v>
      </c>
      <c r="H443" s="74"/>
      <c r="I443" s="74"/>
      <c r="J443" s="75"/>
      <c r="K443" s="41" t="s">
        <v>1205</v>
      </c>
      <c r="L443" s="75"/>
      <c r="M443" s="41" t="s">
        <v>106</v>
      </c>
      <c r="N443" s="75"/>
      <c r="O443" s="43">
        <v>0</v>
      </c>
      <c r="P443" s="42">
        <v>0</v>
      </c>
      <c r="Q443" s="42">
        <v>0</v>
      </c>
      <c r="R443" s="42">
        <v>0</v>
      </c>
      <c r="S443" s="43">
        <v>0</v>
      </c>
      <c r="T443" s="43">
        <f>O443+(P443*'Total Mantenimiento Anual 2021'!$N$7)+(R443*'Total Mantenimiento Anual 2021'!$N$7)+S443</f>
        <v>0</v>
      </c>
    </row>
    <row r="444" spans="1:20" ht="14.25">
      <c r="A444" s="41" t="s">
        <v>1206</v>
      </c>
      <c r="B444" s="74"/>
      <c r="C444" s="75"/>
      <c r="D444" s="41" t="s">
        <v>1207</v>
      </c>
      <c r="E444" s="75"/>
      <c r="F444" s="42" t="s">
        <v>330</v>
      </c>
      <c r="G444" s="41" t="s">
        <v>1208</v>
      </c>
      <c r="H444" s="74"/>
      <c r="I444" s="74"/>
      <c r="J444" s="75"/>
      <c r="K444" s="41" t="s">
        <v>1209</v>
      </c>
      <c r="L444" s="75"/>
      <c r="M444" s="41" t="s">
        <v>310</v>
      </c>
      <c r="N444" s="75"/>
      <c r="O444" s="43">
        <v>0</v>
      </c>
      <c r="P444" s="42">
        <v>0</v>
      </c>
      <c r="Q444" s="42">
        <v>0</v>
      </c>
      <c r="R444" s="42">
        <v>0</v>
      </c>
      <c r="S444" s="43">
        <v>0</v>
      </c>
      <c r="T444" s="43">
        <f>O444+(P444*'Total Mantenimiento Anual 2021'!$N$7)+(R444*'Total Mantenimiento Anual 2021'!$N$7)+S444</f>
        <v>0</v>
      </c>
    </row>
    <row r="445" spans="1:20" ht="14.25">
      <c r="A445" s="41" t="s">
        <v>1210</v>
      </c>
      <c r="B445" s="74"/>
      <c r="C445" s="75"/>
      <c r="D445" s="41" t="s">
        <v>1211</v>
      </c>
      <c r="E445" s="75"/>
      <c r="F445" s="42" t="s">
        <v>260</v>
      </c>
      <c r="G445" s="41" t="s">
        <v>1212</v>
      </c>
      <c r="H445" s="74"/>
      <c r="I445" s="74"/>
      <c r="J445" s="75"/>
      <c r="K445" s="41" t="s">
        <v>1213</v>
      </c>
      <c r="L445" s="75"/>
      <c r="M445" s="41" t="s">
        <v>328</v>
      </c>
      <c r="N445" s="75"/>
      <c r="O445" s="43">
        <v>0</v>
      </c>
      <c r="P445" s="42">
        <v>0</v>
      </c>
      <c r="Q445" s="42">
        <v>0</v>
      </c>
      <c r="R445" s="42">
        <v>0</v>
      </c>
      <c r="S445" s="43">
        <v>0</v>
      </c>
      <c r="T445" s="43">
        <f>O445+(P445*'Total Mantenimiento Anual 2021'!$N$7)+(R445*'Total Mantenimiento Anual 2021'!$N$7)+S445</f>
        <v>0</v>
      </c>
    </row>
    <row r="446" spans="1:20" ht="14.25">
      <c r="A446" s="41" t="s">
        <v>1210</v>
      </c>
      <c r="B446" s="74"/>
      <c r="C446" s="75"/>
      <c r="D446" s="41" t="s">
        <v>1211</v>
      </c>
      <c r="E446" s="75"/>
      <c r="F446" s="42" t="s">
        <v>260</v>
      </c>
      <c r="G446" s="41" t="s">
        <v>1214</v>
      </c>
      <c r="H446" s="74"/>
      <c r="I446" s="74"/>
      <c r="J446" s="75"/>
      <c r="K446" s="41" t="s">
        <v>1215</v>
      </c>
      <c r="L446" s="75"/>
      <c r="M446" s="41" t="s">
        <v>35</v>
      </c>
      <c r="N446" s="75"/>
      <c r="O446" s="43">
        <v>0</v>
      </c>
      <c r="P446" s="42">
        <v>0</v>
      </c>
      <c r="Q446" s="42">
        <v>0</v>
      </c>
      <c r="R446" s="42">
        <v>0</v>
      </c>
      <c r="S446" s="43">
        <v>0</v>
      </c>
      <c r="T446" s="43">
        <f>O446+(P446*'Total Mantenimiento Anual 2021'!$N$7)+(R446*'Total Mantenimiento Anual 2021'!$N$7)+S446</f>
        <v>0</v>
      </c>
    </row>
    <row r="447" spans="1:20" ht="14.25">
      <c r="A447" s="41" t="s">
        <v>1210</v>
      </c>
      <c r="B447" s="74"/>
      <c r="C447" s="75"/>
      <c r="D447" s="41" t="s">
        <v>1211</v>
      </c>
      <c r="E447" s="75"/>
      <c r="F447" s="42" t="s">
        <v>260</v>
      </c>
      <c r="G447" s="41" t="s">
        <v>1216</v>
      </c>
      <c r="H447" s="74"/>
      <c r="I447" s="74"/>
      <c r="J447" s="75"/>
      <c r="K447" s="41" t="s">
        <v>1217</v>
      </c>
      <c r="L447" s="75"/>
      <c r="M447" s="41" t="s">
        <v>106</v>
      </c>
      <c r="N447" s="75"/>
      <c r="O447" s="43">
        <v>0</v>
      </c>
      <c r="P447" s="42">
        <v>1</v>
      </c>
      <c r="Q447" s="42">
        <v>0</v>
      </c>
      <c r="R447" s="42">
        <v>0</v>
      </c>
      <c r="S447" s="43">
        <v>0</v>
      </c>
      <c r="T447" s="43">
        <f>O447+(P447*'Total Mantenimiento Anual 2021'!$N$7)+(R447*'Total Mantenimiento Anual 2021'!$N$7)+S447</f>
        <v>9259.2592592592591</v>
      </c>
    </row>
    <row r="448" spans="1:20" ht="14.25">
      <c r="A448" s="41" t="s">
        <v>1218</v>
      </c>
      <c r="B448" s="74"/>
      <c r="C448" s="75"/>
      <c r="D448" s="41" t="s">
        <v>1219</v>
      </c>
      <c r="E448" s="75"/>
      <c r="F448" s="42" t="s">
        <v>1220</v>
      </c>
      <c r="G448" s="41" t="s">
        <v>1221</v>
      </c>
      <c r="H448" s="74"/>
      <c r="I448" s="74"/>
      <c r="J448" s="75"/>
      <c r="K448" s="41" t="s">
        <v>1222</v>
      </c>
      <c r="L448" s="75"/>
      <c r="M448" s="41" t="s">
        <v>40</v>
      </c>
      <c r="N448" s="75"/>
      <c r="O448" s="43">
        <v>0</v>
      </c>
      <c r="P448" s="42">
        <v>0</v>
      </c>
      <c r="Q448" s="42">
        <v>0</v>
      </c>
      <c r="R448" s="42">
        <v>0</v>
      </c>
      <c r="S448" s="43">
        <v>0</v>
      </c>
      <c r="T448" s="43">
        <f>O448+(P448*'Total Mantenimiento Anual 2021'!$N$7)+(R448*'Total Mantenimiento Anual 2021'!$N$7)+S448</f>
        <v>0</v>
      </c>
    </row>
    <row r="449" spans="1:20" ht="14.25">
      <c r="A449" s="41" t="s">
        <v>1218</v>
      </c>
      <c r="B449" s="74"/>
      <c r="C449" s="75"/>
      <c r="D449" s="41" t="s">
        <v>1219</v>
      </c>
      <c r="E449" s="75"/>
      <c r="F449" s="42" t="s">
        <v>1220</v>
      </c>
      <c r="G449" s="41" t="s">
        <v>1223</v>
      </c>
      <c r="H449" s="74"/>
      <c r="I449" s="74"/>
      <c r="J449" s="75"/>
      <c r="K449" s="41" t="s">
        <v>117</v>
      </c>
      <c r="L449" s="75"/>
      <c r="M449" s="41" t="s">
        <v>40</v>
      </c>
      <c r="N449" s="75"/>
      <c r="O449" s="43">
        <v>0</v>
      </c>
      <c r="P449" s="42">
        <v>0</v>
      </c>
      <c r="Q449" s="42">
        <v>0</v>
      </c>
      <c r="R449" s="42">
        <v>0</v>
      </c>
      <c r="S449" s="43">
        <v>0</v>
      </c>
      <c r="T449" s="43">
        <f>O449+(P449*'Total Mantenimiento Anual 2021'!$N$7)+(R449*'Total Mantenimiento Anual 2021'!$N$7)+S449</f>
        <v>0</v>
      </c>
    </row>
    <row r="450" spans="1:20" ht="14.25">
      <c r="A450" s="41" t="s">
        <v>1218</v>
      </c>
      <c r="B450" s="74"/>
      <c r="C450" s="75"/>
      <c r="D450" s="41" t="s">
        <v>1219</v>
      </c>
      <c r="E450" s="75"/>
      <c r="F450" s="42" t="s">
        <v>1220</v>
      </c>
      <c r="G450" s="41" t="s">
        <v>1224</v>
      </c>
      <c r="H450" s="74"/>
      <c r="I450" s="74"/>
      <c r="J450" s="75"/>
      <c r="K450" s="41" t="s">
        <v>117</v>
      </c>
      <c r="L450" s="75"/>
      <c r="M450" s="41" t="s">
        <v>40</v>
      </c>
      <c r="N450" s="75"/>
      <c r="O450" s="43">
        <v>0</v>
      </c>
      <c r="P450" s="42">
        <v>0</v>
      </c>
      <c r="Q450" s="42">
        <v>0</v>
      </c>
      <c r="R450" s="42">
        <v>0</v>
      </c>
      <c r="S450" s="43">
        <v>0</v>
      </c>
      <c r="T450" s="43">
        <f>O450+(P450*'Total Mantenimiento Anual 2021'!$N$7)+(R450*'Total Mantenimiento Anual 2021'!$N$7)+S450</f>
        <v>0</v>
      </c>
    </row>
    <row r="451" spans="1:20" ht="14.25">
      <c r="A451" s="41" t="s">
        <v>1218</v>
      </c>
      <c r="B451" s="74"/>
      <c r="C451" s="75"/>
      <c r="D451" s="41" t="s">
        <v>1219</v>
      </c>
      <c r="E451" s="75"/>
      <c r="F451" s="42" t="s">
        <v>1220</v>
      </c>
      <c r="G451" s="41" t="s">
        <v>1225</v>
      </c>
      <c r="H451" s="74"/>
      <c r="I451" s="74"/>
      <c r="J451" s="75"/>
      <c r="K451" s="41" t="s">
        <v>220</v>
      </c>
      <c r="L451" s="75"/>
      <c r="M451" s="41" t="s">
        <v>40</v>
      </c>
      <c r="N451" s="75"/>
      <c r="O451" s="43">
        <v>0</v>
      </c>
      <c r="P451" s="42">
        <v>0</v>
      </c>
      <c r="Q451" s="42">
        <v>0</v>
      </c>
      <c r="R451" s="42">
        <v>0</v>
      </c>
      <c r="S451" s="43">
        <v>0</v>
      </c>
      <c r="T451" s="43">
        <f>O451+(P451*'Total Mantenimiento Anual 2021'!$N$7)+(R451*'Total Mantenimiento Anual 2021'!$N$7)+S451</f>
        <v>0</v>
      </c>
    </row>
    <row r="452" spans="1:20" ht="14.25">
      <c r="A452" s="41" t="s">
        <v>1226</v>
      </c>
      <c r="B452" s="74"/>
      <c r="C452" s="75"/>
      <c r="D452" s="41" t="s">
        <v>1227</v>
      </c>
      <c r="E452" s="75"/>
      <c r="F452" s="42" t="s">
        <v>777</v>
      </c>
      <c r="G452" s="41" t="s">
        <v>1228</v>
      </c>
      <c r="H452" s="74"/>
      <c r="I452" s="74"/>
      <c r="J452" s="75"/>
      <c r="K452" s="41" t="s">
        <v>1229</v>
      </c>
      <c r="L452" s="75"/>
      <c r="M452" s="41" t="s">
        <v>35</v>
      </c>
      <c r="N452" s="75"/>
      <c r="O452" s="43">
        <v>0</v>
      </c>
      <c r="P452" s="42">
        <v>0</v>
      </c>
      <c r="Q452" s="42">
        <v>0</v>
      </c>
      <c r="R452" s="42">
        <v>0</v>
      </c>
      <c r="S452" s="43">
        <v>0</v>
      </c>
      <c r="T452" s="43">
        <f>O452+(P452*'Total Mantenimiento Anual 2021'!$N$7)+(R452*'Total Mantenimiento Anual 2021'!$N$7)+S452</f>
        <v>0</v>
      </c>
    </row>
    <row r="453" spans="1:20" ht="14.25">
      <c r="A453" s="41" t="s">
        <v>1226</v>
      </c>
      <c r="B453" s="74"/>
      <c r="C453" s="75"/>
      <c r="D453" s="41" t="s">
        <v>1227</v>
      </c>
      <c r="E453" s="75"/>
      <c r="F453" s="42" t="s">
        <v>777</v>
      </c>
      <c r="G453" s="41" t="s">
        <v>1230</v>
      </c>
      <c r="H453" s="74"/>
      <c r="I453" s="74"/>
      <c r="J453" s="75"/>
      <c r="K453" s="41" t="s">
        <v>1231</v>
      </c>
      <c r="L453" s="75"/>
      <c r="M453" s="41" t="s">
        <v>896</v>
      </c>
      <c r="N453" s="75"/>
      <c r="O453" s="43">
        <v>0</v>
      </c>
      <c r="P453" s="42">
        <v>0</v>
      </c>
      <c r="Q453" s="42">
        <v>0</v>
      </c>
      <c r="R453" s="42">
        <v>0</v>
      </c>
      <c r="S453" s="43">
        <v>0</v>
      </c>
      <c r="T453" s="43">
        <f>O453+(P453*'Total Mantenimiento Anual 2021'!$N$7)+(R453*'Total Mantenimiento Anual 2021'!$N$7)+S453</f>
        <v>0</v>
      </c>
    </row>
    <row r="454" spans="1:20" ht="14.25">
      <c r="A454" s="41" t="s">
        <v>1226</v>
      </c>
      <c r="B454" s="74"/>
      <c r="C454" s="75"/>
      <c r="D454" s="41" t="s">
        <v>1227</v>
      </c>
      <c r="E454" s="75"/>
      <c r="F454" s="42" t="s">
        <v>777</v>
      </c>
      <c r="G454" s="41" t="s">
        <v>1232</v>
      </c>
      <c r="H454" s="74"/>
      <c r="I454" s="74"/>
      <c r="J454" s="75"/>
      <c r="K454" s="41" t="s">
        <v>1233</v>
      </c>
      <c r="L454" s="75"/>
      <c r="M454" s="41" t="s">
        <v>106</v>
      </c>
      <c r="N454" s="75"/>
      <c r="O454" s="43">
        <v>0</v>
      </c>
      <c r="P454" s="42">
        <v>0</v>
      </c>
      <c r="Q454" s="42">
        <v>0</v>
      </c>
      <c r="R454" s="42">
        <v>0</v>
      </c>
      <c r="S454" s="43">
        <v>0</v>
      </c>
      <c r="T454" s="43">
        <f>O454+(P454*'Total Mantenimiento Anual 2021'!$N$7)+(R454*'Total Mantenimiento Anual 2021'!$N$7)+S454</f>
        <v>0</v>
      </c>
    </row>
    <row r="455" spans="1:20" ht="14.25">
      <c r="A455" s="41" t="s">
        <v>1234</v>
      </c>
      <c r="B455" s="74"/>
      <c r="C455" s="75"/>
      <c r="D455" s="41" t="s">
        <v>1235</v>
      </c>
      <c r="E455" s="75"/>
      <c r="F455" s="42" t="s">
        <v>1236</v>
      </c>
      <c r="G455" s="41" t="s">
        <v>1237</v>
      </c>
      <c r="H455" s="74"/>
      <c r="I455" s="74"/>
      <c r="J455" s="75"/>
      <c r="K455" s="41" t="s">
        <v>1238</v>
      </c>
      <c r="L455" s="75"/>
      <c r="M455" s="41" t="s">
        <v>99</v>
      </c>
      <c r="N455" s="75"/>
      <c r="O455" s="43">
        <v>0</v>
      </c>
      <c r="P455" s="42">
        <v>0</v>
      </c>
      <c r="Q455" s="42">
        <v>0</v>
      </c>
      <c r="R455" s="42">
        <v>0</v>
      </c>
      <c r="S455" s="43">
        <v>0</v>
      </c>
      <c r="T455" s="43">
        <f>O455+(P455*'Total Mantenimiento Anual 2021'!$N$7)+(R455*'Total Mantenimiento Anual 2021'!$N$7)+S455</f>
        <v>0</v>
      </c>
    </row>
    <row r="456" spans="1:20" ht="14.25">
      <c r="A456" s="41" t="s">
        <v>1234</v>
      </c>
      <c r="B456" s="74"/>
      <c r="C456" s="75"/>
      <c r="D456" s="41" t="s">
        <v>1235</v>
      </c>
      <c r="E456" s="75"/>
      <c r="F456" s="42" t="s">
        <v>1236</v>
      </c>
      <c r="G456" s="41" t="s">
        <v>1239</v>
      </c>
      <c r="H456" s="74"/>
      <c r="I456" s="74"/>
      <c r="J456" s="75"/>
      <c r="K456" s="41" t="s">
        <v>1238</v>
      </c>
      <c r="L456" s="75"/>
      <c r="M456" s="41" t="s">
        <v>99</v>
      </c>
      <c r="N456" s="75"/>
      <c r="O456" s="43">
        <v>0</v>
      </c>
      <c r="P456" s="42">
        <v>0</v>
      </c>
      <c r="Q456" s="42">
        <v>0</v>
      </c>
      <c r="R456" s="42">
        <v>0</v>
      </c>
      <c r="S456" s="43">
        <v>0</v>
      </c>
      <c r="T456" s="43">
        <f>O456+(P456*'Total Mantenimiento Anual 2021'!$N$7)+(R456*'Total Mantenimiento Anual 2021'!$N$7)+S456</f>
        <v>0</v>
      </c>
    </row>
    <row r="457" spans="1:20" ht="14.25">
      <c r="A457" s="41" t="s">
        <v>1234</v>
      </c>
      <c r="B457" s="74"/>
      <c r="C457" s="75"/>
      <c r="D457" s="41" t="s">
        <v>1240</v>
      </c>
      <c r="E457" s="75"/>
      <c r="F457" s="42" t="s">
        <v>1236</v>
      </c>
      <c r="G457" s="41" t="s">
        <v>1241</v>
      </c>
      <c r="H457" s="74"/>
      <c r="I457" s="74"/>
      <c r="J457" s="75"/>
      <c r="K457" s="41" t="s">
        <v>1242</v>
      </c>
      <c r="L457" s="75"/>
      <c r="M457" s="41" t="s">
        <v>99</v>
      </c>
      <c r="N457" s="75"/>
      <c r="O457" s="43">
        <v>0</v>
      </c>
      <c r="P457" s="42">
        <v>0</v>
      </c>
      <c r="Q457" s="42">
        <v>0</v>
      </c>
      <c r="R457" s="42">
        <v>0</v>
      </c>
      <c r="S457" s="43">
        <v>0</v>
      </c>
      <c r="T457" s="43">
        <f>O457+(P457*'Total Mantenimiento Anual 2021'!$N$7)+(R457*'Total Mantenimiento Anual 2021'!$N$7)+S457</f>
        <v>0</v>
      </c>
    </row>
    <row r="458" spans="1:20" ht="14.25">
      <c r="A458" s="41" t="s">
        <v>1243</v>
      </c>
      <c r="B458" s="74"/>
      <c r="C458" s="75"/>
      <c r="D458" s="41" t="s">
        <v>1244</v>
      </c>
      <c r="E458" s="75"/>
      <c r="F458" s="42" t="s">
        <v>1245</v>
      </c>
      <c r="G458" s="41" t="s">
        <v>1246</v>
      </c>
      <c r="H458" s="74"/>
      <c r="I458" s="74"/>
      <c r="J458" s="75"/>
      <c r="K458" s="41" t="s">
        <v>1247</v>
      </c>
      <c r="L458" s="75"/>
      <c r="M458" s="41" t="s">
        <v>318</v>
      </c>
      <c r="N458" s="75"/>
      <c r="O458" s="43">
        <v>530000</v>
      </c>
      <c r="P458" s="42">
        <v>0</v>
      </c>
      <c r="Q458" s="42">
        <v>0</v>
      </c>
      <c r="R458" s="42">
        <v>0</v>
      </c>
      <c r="S458" s="43">
        <v>0</v>
      </c>
      <c r="T458" s="43">
        <f>O458+(P458*'Total Mantenimiento Anual 2021'!$N$7)+(R458*'Total Mantenimiento Anual 2021'!$N$7)+S458</f>
        <v>530000</v>
      </c>
    </row>
    <row r="459" spans="1:20" ht="14.25">
      <c r="A459" s="41" t="s">
        <v>1248</v>
      </c>
      <c r="B459" s="74"/>
      <c r="C459" s="75"/>
      <c r="D459" s="41" t="s">
        <v>1249</v>
      </c>
      <c r="E459" s="75"/>
      <c r="F459" s="42" t="s">
        <v>1250</v>
      </c>
      <c r="G459" s="41" t="s">
        <v>1251</v>
      </c>
      <c r="H459" s="74"/>
      <c r="I459" s="74"/>
      <c r="J459" s="75"/>
      <c r="K459" s="41" t="s">
        <v>1252</v>
      </c>
      <c r="L459" s="75"/>
      <c r="M459" s="41" t="s">
        <v>30</v>
      </c>
      <c r="N459" s="75"/>
      <c r="O459" s="43">
        <v>0</v>
      </c>
      <c r="P459" s="42">
        <v>0</v>
      </c>
      <c r="Q459" s="42">
        <v>0</v>
      </c>
      <c r="R459" s="42">
        <v>0</v>
      </c>
      <c r="S459" s="43">
        <v>0</v>
      </c>
      <c r="T459" s="43">
        <f>O459+(P459*'Total Mantenimiento Anual 2021'!$N$7)+(R459*'Total Mantenimiento Anual 2021'!$N$7)+S459</f>
        <v>0</v>
      </c>
    </row>
    <row r="460" spans="1:20" ht="14.25">
      <c r="A460" s="41" t="s">
        <v>1248</v>
      </c>
      <c r="B460" s="74"/>
      <c r="C460" s="75"/>
      <c r="D460" s="41" t="s">
        <v>1253</v>
      </c>
      <c r="E460" s="75"/>
      <c r="F460" s="42" t="s">
        <v>457</v>
      </c>
      <c r="G460" s="41" t="s">
        <v>1254</v>
      </c>
      <c r="H460" s="74"/>
      <c r="I460" s="74"/>
      <c r="J460" s="75"/>
      <c r="K460" s="41" t="s">
        <v>1255</v>
      </c>
      <c r="L460" s="75"/>
      <c r="M460" s="41" t="s">
        <v>30</v>
      </c>
      <c r="N460" s="75"/>
      <c r="O460" s="43">
        <v>0</v>
      </c>
      <c r="P460" s="42">
        <v>0</v>
      </c>
      <c r="Q460" s="42">
        <v>0</v>
      </c>
      <c r="R460" s="42">
        <v>0</v>
      </c>
      <c r="S460" s="43">
        <v>0</v>
      </c>
      <c r="T460" s="43">
        <f>O460+(P460*'Total Mantenimiento Anual 2021'!$N$7)+(R460*'Total Mantenimiento Anual 2021'!$N$7)+S460</f>
        <v>0</v>
      </c>
    </row>
    <row r="461" spans="1:20" ht="14.25">
      <c r="A461" s="41" t="s">
        <v>1256</v>
      </c>
      <c r="B461" s="74"/>
      <c r="C461" s="75"/>
      <c r="D461" s="41" t="s">
        <v>1257</v>
      </c>
      <c r="E461" s="75"/>
      <c r="F461" s="42" t="s">
        <v>1258</v>
      </c>
      <c r="G461" s="41" t="s">
        <v>1259</v>
      </c>
      <c r="H461" s="74"/>
      <c r="I461" s="74"/>
      <c r="J461" s="75"/>
      <c r="K461" s="41" t="s">
        <v>1260</v>
      </c>
      <c r="L461" s="75"/>
      <c r="M461" s="41" t="s">
        <v>66</v>
      </c>
      <c r="N461" s="75"/>
      <c r="O461" s="43">
        <v>0</v>
      </c>
      <c r="P461" s="42">
        <v>0</v>
      </c>
      <c r="Q461" s="42">
        <v>0</v>
      </c>
      <c r="R461" s="42">
        <v>0</v>
      </c>
      <c r="S461" s="43">
        <v>0</v>
      </c>
      <c r="T461" s="43">
        <f>O461+(P461*'Total Mantenimiento Anual 2021'!$N$7)+(R461*'Total Mantenimiento Anual 2021'!$N$7)+S461</f>
        <v>0</v>
      </c>
    </row>
    <row r="462" spans="1:20" ht="14.25">
      <c r="A462" s="41" t="s">
        <v>1256</v>
      </c>
      <c r="B462" s="74"/>
      <c r="C462" s="75"/>
      <c r="D462" s="41" t="s">
        <v>1257</v>
      </c>
      <c r="E462" s="75"/>
      <c r="F462" s="42" t="s">
        <v>1258</v>
      </c>
      <c r="G462" s="41" t="s">
        <v>1261</v>
      </c>
      <c r="H462" s="74"/>
      <c r="I462" s="74"/>
      <c r="J462" s="75"/>
      <c r="K462" s="41" t="s">
        <v>1262</v>
      </c>
      <c r="L462" s="75"/>
      <c r="M462" s="41" t="s">
        <v>81</v>
      </c>
      <c r="N462" s="75"/>
      <c r="O462" s="43">
        <v>0</v>
      </c>
      <c r="P462" s="42">
        <v>0</v>
      </c>
      <c r="Q462" s="42">
        <v>0</v>
      </c>
      <c r="R462" s="42">
        <v>0</v>
      </c>
      <c r="S462" s="43">
        <v>0</v>
      </c>
      <c r="T462" s="43">
        <f>O462+(P462*'Total Mantenimiento Anual 2021'!$N$7)+(R462*'Total Mantenimiento Anual 2021'!$N$7)+S462</f>
        <v>0</v>
      </c>
    </row>
    <row r="463" spans="1:20" ht="14.25">
      <c r="A463" s="41" t="s">
        <v>1256</v>
      </c>
      <c r="B463" s="74"/>
      <c r="C463" s="75"/>
      <c r="D463" s="41" t="s">
        <v>1263</v>
      </c>
      <c r="E463" s="75"/>
      <c r="F463" s="42" t="s">
        <v>1258</v>
      </c>
      <c r="G463" s="41" t="s">
        <v>1264</v>
      </c>
      <c r="H463" s="74"/>
      <c r="I463" s="74"/>
      <c r="J463" s="75"/>
      <c r="K463" s="41" t="s">
        <v>1265</v>
      </c>
      <c r="L463" s="75"/>
      <c r="M463" s="41" t="s">
        <v>96</v>
      </c>
      <c r="N463" s="75"/>
      <c r="O463" s="43">
        <v>0</v>
      </c>
      <c r="P463" s="42">
        <v>0</v>
      </c>
      <c r="Q463" s="42">
        <v>0</v>
      </c>
      <c r="R463" s="42">
        <v>0</v>
      </c>
      <c r="S463" s="43">
        <v>0</v>
      </c>
      <c r="T463" s="43">
        <f>O463+(P463*'Total Mantenimiento Anual 2021'!$N$7)+(R463*'Total Mantenimiento Anual 2021'!$N$7)+S463</f>
        <v>0</v>
      </c>
    </row>
    <row r="464" spans="1:20" ht="14.25">
      <c r="A464" s="41" t="s">
        <v>1256</v>
      </c>
      <c r="B464" s="74"/>
      <c r="C464" s="75"/>
      <c r="D464" s="41" t="s">
        <v>1266</v>
      </c>
      <c r="E464" s="75"/>
      <c r="F464" s="42" t="s">
        <v>1267</v>
      </c>
      <c r="G464" s="41" t="s">
        <v>1268</v>
      </c>
      <c r="H464" s="74"/>
      <c r="I464" s="74"/>
      <c r="J464" s="75"/>
      <c r="K464" s="41" t="s">
        <v>1269</v>
      </c>
      <c r="L464" s="75"/>
      <c r="M464" s="41" t="s">
        <v>96</v>
      </c>
      <c r="N464" s="75"/>
      <c r="O464" s="43">
        <v>0</v>
      </c>
      <c r="P464" s="42">
        <v>0</v>
      </c>
      <c r="Q464" s="42">
        <v>0</v>
      </c>
      <c r="R464" s="42">
        <v>0</v>
      </c>
      <c r="S464" s="43">
        <v>0</v>
      </c>
      <c r="T464" s="43">
        <f>O464+(P464*'Total Mantenimiento Anual 2021'!$N$7)+(R464*'Total Mantenimiento Anual 2021'!$N$7)+S464</f>
        <v>0</v>
      </c>
    </row>
    <row r="465" spans="1:20" ht="14.25">
      <c r="A465" s="41" t="s">
        <v>1256</v>
      </c>
      <c r="B465" s="74"/>
      <c r="C465" s="75"/>
      <c r="D465" s="41" t="s">
        <v>1270</v>
      </c>
      <c r="E465" s="75"/>
      <c r="F465" s="42" t="s">
        <v>1271</v>
      </c>
      <c r="G465" s="41" t="s">
        <v>1272</v>
      </c>
      <c r="H465" s="74"/>
      <c r="I465" s="74"/>
      <c r="J465" s="75"/>
      <c r="K465" s="41" t="s">
        <v>1273</v>
      </c>
      <c r="L465" s="75"/>
      <c r="M465" s="41" t="s">
        <v>96</v>
      </c>
      <c r="N465" s="75"/>
      <c r="O465" s="43">
        <v>0</v>
      </c>
      <c r="P465" s="42">
        <v>0</v>
      </c>
      <c r="Q465" s="42">
        <v>0</v>
      </c>
      <c r="R465" s="42">
        <v>0</v>
      </c>
      <c r="S465" s="43">
        <v>0</v>
      </c>
      <c r="T465" s="43">
        <f>O465+(P465*'Total Mantenimiento Anual 2021'!$N$7)+(R465*'Total Mantenimiento Anual 2021'!$N$7)+S465</f>
        <v>0</v>
      </c>
    </row>
    <row r="466" spans="1:20" ht="14.25">
      <c r="A466" s="41" t="s">
        <v>1256</v>
      </c>
      <c r="B466" s="74"/>
      <c r="C466" s="75"/>
      <c r="D466" s="41" t="s">
        <v>1257</v>
      </c>
      <c r="E466" s="75"/>
      <c r="F466" s="42" t="s">
        <v>1258</v>
      </c>
      <c r="G466" s="41" t="s">
        <v>1274</v>
      </c>
      <c r="H466" s="74"/>
      <c r="I466" s="74"/>
      <c r="J466" s="75"/>
      <c r="K466" s="41" t="s">
        <v>1275</v>
      </c>
      <c r="L466" s="75"/>
      <c r="M466" s="41" t="s">
        <v>99</v>
      </c>
      <c r="N466" s="75"/>
      <c r="O466" s="43">
        <v>0</v>
      </c>
      <c r="P466" s="42">
        <v>0</v>
      </c>
      <c r="Q466" s="42">
        <v>0</v>
      </c>
      <c r="R466" s="42">
        <v>0</v>
      </c>
      <c r="S466" s="43">
        <v>0</v>
      </c>
      <c r="T466" s="43">
        <f>O466+(P466*'Total Mantenimiento Anual 2021'!$N$7)+(R466*'Total Mantenimiento Anual 2021'!$N$7)+S466</f>
        <v>0</v>
      </c>
    </row>
    <row r="467" spans="1:20" ht="14.25">
      <c r="A467" s="41" t="s">
        <v>1256</v>
      </c>
      <c r="B467" s="74"/>
      <c r="C467" s="75"/>
      <c r="D467" s="41" t="s">
        <v>1276</v>
      </c>
      <c r="E467" s="75"/>
      <c r="F467" s="42" t="s">
        <v>1258</v>
      </c>
      <c r="G467" s="41" t="s">
        <v>1277</v>
      </c>
      <c r="H467" s="74"/>
      <c r="I467" s="74"/>
      <c r="J467" s="75"/>
      <c r="K467" s="41" t="s">
        <v>1278</v>
      </c>
      <c r="L467" s="75"/>
      <c r="M467" s="41" t="s">
        <v>310</v>
      </c>
      <c r="N467" s="75"/>
      <c r="O467" s="43">
        <v>0</v>
      </c>
      <c r="P467" s="42">
        <v>0</v>
      </c>
      <c r="Q467" s="42">
        <v>0</v>
      </c>
      <c r="R467" s="42">
        <v>0</v>
      </c>
      <c r="S467" s="43">
        <v>0</v>
      </c>
      <c r="T467" s="43">
        <f>O467+(P467*'Total Mantenimiento Anual 2021'!$N$7)+(R467*'Total Mantenimiento Anual 2021'!$N$7)+S467</f>
        <v>0</v>
      </c>
    </row>
    <row r="468" spans="1:20" ht="14.25">
      <c r="A468" s="41" t="s">
        <v>1256</v>
      </c>
      <c r="B468" s="74"/>
      <c r="C468" s="75"/>
      <c r="D468" s="41" t="s">
        <v>1279</v>
      </c>
      <c r="E468" s="75"/>
      <c r="F468" s="42" t="s">
        <v>1280</v>
      </c>
      <c r="G468" s="41" t="s">
        <v>1281</v>
      </c>
      <c r="H468" s="74"/>
      <c r="I468" s="74"/>
      <c r="J468" s="75"/>
      <c r="K468" s="41" t="s">
        <v>1282</v>
      </c>
      <c r="L468" s="75"/>
      <c r="M468" s="41" t="s">
        <v>310</v>
      </c>
      <c r="N468" s="75"/>
      <c r="O468" s="43">
        <v>0</v>
      </c>
      <c r="P468" s="42">
        <v>0</v>
      </c>
      <c r="Q468" s="42">
        <v>0</v>
      </c>
      <c r="R468" s="42">
        <v>0</v>
      </c>
      <c r="S468" s="43">
        <v>0</v>
      </c>
      <c r="T468" s="43">
        <f>O468+(P468*'Total Mantenimiento Anual 2021'!$N$7)+(R468*'Total Mantenimiento Anual 2021'!$N$7)+S468</f>
        <v>0</v>
      </c>
    </row>
    <row r="469" spans="1:20" ht="14.25">
      <c r="A469" s="41" t="s">
        <v>1256</v>
      </c>
      <c r="B469" s="74"/>
      <c r="C469" s="75"/>
      <c r="D469" s="41" t="s">
        <v>1257</v>
      </c>
      <c r="E469" s="75"/>
      <c r="F469" s="42" t="s">
        <v>1258</v>
      </c>
      <c r="G469" s="41" t="s">
        <v>1283</v>
      </c>
      <c r="H469" s="74"/>
      <c r="I469" s="74"/>
      <c r="J469" s="75"/>
      <c r="K469" s="41" t="s">
        <v>1284</v>
      </c>
      <c r="L469" s="75"/>
      <c r="M469" s="41" t="s">
        <v>35</v>
      </c>
      <c r="N469" s="75"/>
      <c r="O469" s="43">
        <v>0</v>
      </c>
      <c r="P469" s="42">
        <v>0</v>
      </c>
      <c r="Q469" s="42">
        <v>0</v>
      </c>
      <c r="R469" s="42">
        <v>0</v>
      </c>
      <c r="S469" s="43">
        <v>0</v>
      </c>
      <c r="T469" s="43">
        <f>O469+(P469*'Total Mantenimiento Anual 2021'!$N$7)+(R469*'Total Mantenimiento Anual 2021'!$N$7)+S469</f>
        <v>0</v>
      </c>
    </row>
    <row r="470" spans="1:20" ht="14.25">
      <c r="A470" s="41" t="s">
        <v>1285</v>
      </c>
      <c r="B470" s="74"/>
      <c r="C470" s="75"/>
      <c r="D470" s="41" t="s">
        <v>1286</v>
      </c>
      <c r="E470" s="75"/>
      <c r="F470" s="42" t="s">
        <v>961</v>
      </c>
      <c r="G470" s="41" t="s">
        <v>1287</v>
      </c>
      <c r="H470" s="74"/>
      <c r="I470" s="74"/>
      <c r="J470" s="75"/>
      <c r="K470" s="41" t="s">
        <v>1288</v>
      </c>
      <c r="L470" s="75"/>
      <c r="M470" s="41" t="s">
        <v>896</v>
      </c>
      <c r="N470" s="75"/>
      <c r="O470" s="43">
        <v>0</v>
      </c>
      <c r="P470" s="42">
        <v>0</v>
      </c>
      <c r="Q470" s="42">
        <v>0</v>
      </c>
      <c r="R470" s="42">
        <v>0</v>
      </c>
      <c r="S470" s="43">
        <v>0</v>
      </c>
      <c r="T470" s="43">
        <f>O470+(P470*'Total Mantenimiento Anual 2021'!$N$7)+(R470*'Total Mantenimiento Anual 2021'!$N$7)+S470</f>
        <v>0</v>
      </c>
    </row>
    <row r="471" spans="1:20" ht="14.25">
      <c r="A471" s="41" t="s">
        <v>1285</v>
      </c>
      <c r="B471" s="74"/>
      <c r="C471" s="75"/>
      <c r="D471" s="41" t="s">
        <v>1286</v>
      </c>
      <c r="E471" s="75"/>
      <c r="F471" s="42" t="s">
        <v>961</v>
      </c>
      <c r="G471" s="41" t="s">
        <v>1289</v>
      </c>
      <c r="H471" s="74"/>
      <c r="I471" s="74"/>
      <c r="J471" s="75"/>
      <c r="K471" s="41" t="s">
        <v>1290</v>
      </c>
      <c r="L471" s="75"/>
      <c r="M471" s="41" t="s">
        <v>896</v>
      </c>
      <c r="N471" s="75"/>
      <c r="O471" s="43">
        <v>0</v>
      </c>
      <c r="P471" s="42">
        <v>0</v>
      </c>
      <c r="Q471" s="42">
        <v>0</v>
      </c>
      <c r="R471" s="42">
        <v>0</v>
      </c>
      <c r="S471" s="43">
        <v>0</v>
      </c>
      <c r="T471" s="43">
        <f>O471+(P471*'Total Mantenimiento Anual 2021'!$N$7)+(R471*'Total Mantenimiento Anual 2021'!$N$7)+S471</f>
        <v>0</v>
      </c>
    </row>
    <row r="472" spans="1:20" ht="14.25">
      <c r="A472" s="41" t="s">
        <v>1285</v>
      </c>
      <c r="B472" s="74"/>
      <c r="C472" s="75"/>
      <c r="D472" s="41" t="s">
        <v>1286</v>
      </c>
      <c r="E472" s="75"/>
      <c r="F472" s="42" t="s">
        <v>961</v>
      </c>
      <c r="G472" s="41" t="s">
        <v>1291</v>
      </c>
      <c r="H472" s="74"/>
      <c r="I472" s="74"/>
      <c r="J472" s="75"/>
      <c r="K472" s="41" t="s">
        <v>1292</v>
      </c>
      <c r="L472" s="75"/>
      <c r="M472" s="41" t="s">
        <v>896</v>
      </c>
      <c r="N472" s="75"/>
      <c r="O472" s="43">
        <v>0</v>
      </c>
      <c r="P472" s="42">
        <v>0</v>
      </c>
      <c r="Q472" s="42">
        <v>0</v>
      </c>
      <c r="R472" s="42">
        <v>0</v>
      </c>
      <c r="S472" s="43">
        <v>0</v>
      </c>
      <c r="T472" s="43">
        <f>O472+(P472*'Total Mantenimiento Anual 2021'!$N$7)+(R472*'Total Mantenimiento Anual 2021'!$N$7)+S472</f>
        <v>0</v>
      </c>
    </row>
    <row r="473" spans="1:20" ht="14.25">
      <c r="A473" s="41" t="s">
        <v>1285</v>
      </c>
      <c r="B473" s="74"/>
      <c r="C473" s="75"/>
      <c r="D473" s="41" t="s">
        <v>1286</v>
      </c>
      <c r="E473" s="75"/>
      <c r="F473" s="42" t="s">
        <v>961</v>
      </c>
      <c r="G473" s="41" t="s">
        <v>1293</v>
      </c>
      <c r="H473" s="74"/>
      <c r="I473" s="74"/>
      <c r="J473" s="75"/>
      <c r="K473" s="41" t="s">
        <v>1294</v>
      </c>
      <c r="L473" s="75"/>
      <c r="M473" s="41" t="s">
        <v>896</v>
      </c>
      <c r="N473" s="75"/>
      <c r="O473" s="43">
        <v>0</v>
      </c>
      <c r="P473" s="42">
        <v>0</v>
      </c>
      <c r="Q473" s="42">
        <v>0</v>
      </c>
      <c r="R473" s="42">
        <v>0</v>
      </c>
      <c r="S473" s="43">
        <v>0</v>
      </c>
      <c r="T473" s="43">
        <f>O473+(P473*'Total Mantenimiento Anual 2021'!$N$7)+(R473*'Total Mantenimiento Anual 2021'!$N$7)+S473</f>
        <v>0</v>
      </c>
    </row>
    <row r="474" spans="1:20" ht="14.25">
      <c r="A474" s="41" t="s">
        <v>1285</v>
      </c>
      <c r="B474" s="74"/>
      <c r="C474" s="75"/>
      <c r="D474" s="41" t="s">
        <v>1286</v>
      </c>
      <c r="E474" s="75"/>
      <c r="F474" s="42" t="s">
        <v>961</v>
      </c>
      <c r="G474" s="41" t="s">
        <v>1295</v>
      </c>
      <c r="H474" s="74"/>
      <c r="I474" s="74"/>
      <c r="J474" s="75"/>
      <c r="K474" s="41" t="s">
        <v>1296</v>
      </c>
      <c r="L474" s="75"/>
      <c r="M474" s="41" t="s">
        <v>896</v>
      </c>
      <c r="N474" s="75"/>
      <c r="O474" s="43">
        <v>0</v>
      </c>
      <c r="P474" s="42">
        <v>0</v>
      </c>
      <c r="Q474" s="42">
        <v>0</v>
      </c>
      <c r="R474" s="42">
        <v>0</v>
      </c>
      <c r="S474" s="43">
        <v>0</v>
      </c>
      <c r="T474" s="43">
        <f>O474+(P474*'Total Mantenimiento Anual 2021'!$N$7)+(R474*'Total Mantenimiento Anual 2021'!$N$7)+S474</f>
        <v>0</v>
      </c>
    </row>
    <row r="475" spans="1:20" ht="14.25">
      <c r="A475" s="41" t="s">
        <v>1285</v>
      </c>
      <c r="B475" s="74"/>
      <c r="C475" s="75"/>
      <c r="D475" s="41" t="s">
        <v>1286</v>
      </c>
      <c r="E475" s="75"/>
      <c r="F475" s="42" t="s">
        <v>961</v>
      </c>
      <c r="G475" s="41" t="s">
        <v>1297</v>
      </c>
      <c r="H475" s="74"/>
      <c r="I475" s="74"/>
      <c r="J475" s="75"/>
      <c r="K475" s="41" t="s">
        <v>1298</v>
      </c>
      <c r="L475" s="75"/>
      <c r="M475" s="41" t="s">
        <v>896</v>
      </c>
      <c r="N475" s="75"/>
      <c r="O475" s="43">
        <v>0</v>
      </c>
      <c r="P475" s="42">
        <v>0</v>
      </c>
      <c r="Q475" s="42">
        <v>0</v>
      </c>
      <c r="R475" s="42">
        <v>0</v>
      </c>
      <c r="S475" s="43">
        <v>0</v>
      </c>
      <c r="T475" s="43">
        <f>O475+(P475*'Total Mantenimiento Anual 2021'!$N$7)+(R475*'Total Mantenimiento Anual 2021'!$N$7)+S475</f>
        <v>0</v>
      </c>
    </row>
    <row r="476" spans="1:20" ht="14.25">
      <c r="A476" s="41" t="s">
        <v>1285</v>
      </c>
      <c r="B476" s="74"/>
      <c r="C476" s="75"/>
      <c r="D476" s="41" t="s">
        <v>1286</v>
      </c>
      <c r="E476" s="75"/>
      <c r="F476" s="42" t="s">
        <v>961</v>
      </c>
      <c r="G476" s="41" t="s">
        <v>1299</v>
      </c>
      <c r="H476" s="74"/>
      <c r="I476" s="74"/>
      <c r="J476" s="75"/>
      <c r="K476" s="41" t="s">
        <v>1300</v>
      </c>
      <c r="L476" s="75"/>
      <c r="M476" s="41" t="s">
        <v>896</v>
      </c>
      <c r="N476" s="75"/>
      <c r="O476" s="43">
        <v>0</v>
      </c>
      <c r="P476" s="42">
        <v>0</v>
      </c>
      <c r="Q476" s="42">
        <v>0</v>
      </c>
      <c r="R476" s="42">
        <v>0</v>
      </c>
      <c r="S476" s="43">
        <v>0</v>
      </c>
      <c r="T476" s="43">
        <f>O476+(P476*'Total Mantenimiento Anual 2021'!$N$7)+(R476*'Total Mantenimiento Anual 2021'!$N$7)+S476</f>
        <v>0</v>
      </c>
    </row>
    <row r="477" spans="1:20" ht="14.25">
      <c r="A477" s="41" t="s">
        <v>1285</v>
      </c>
      <c r="B477" s="74"/>
      <c r="C477" s="75"/>
      <c r="D477" s="41" t="s">
        <v>1286</v>
      </c>
      <c r="E477" s="75"/>
      <c r="F477" s="42" t="s">
        <v>961</v>
      </c>
      <c r="G477" s="41" t="s">
        <v>1301</v>
      </c>
      <c r="H477" s="74"/>
      <c r="I477" s="74"/>
      <c r="J477" s="75"/>
      <c r="K477" s="41" t="s">
        <v>1302</v>
      </c>
      <c r="L477" s="75"/>
      <c r="M477" s="41" t="s">
        <v>106</v>
      </c>
      <c r="N477" s="75"/>
      <c r="O477" s="43">
        <v>0</v>
      </c>
      <c r="P477" s="42">
        <v>0</v>
      </c>
      <c r="Q477" s="42">
        <v>0</v>
      </c>
      <c r="R477" s="42">
        <v>0</v>
      </c>
      <c r="S477" s="43">
        <v>0</v>
      </c>
      <c r="T477" s="43">
        <f>O477+(P477*'Total Mantenimiento Anual 2021'!$N$7)+(R477*'Total Mantenimiento Anual 2021'!$N$7)+S477</f>
        <v>0</v>
      </c>
    </row>
    <row r="478" spans="1:20" ht="14.25">
      <c r="A478" s="41" t="s">
        <v>1303</v>
      </c>
      <c r="B478" s="74"/>
      <c r="C478" s="75"/>
      <c r="D478" s="41" t="s">
        <v>215</v>
      </c>
      <c r="E478" s="75"/>
      <c r="F478" s="42" t="s">
        <v>216</v>
      </c>
      <c r="G478" s="41" t="s">
        <v>1304</v>
      </c>
      <c r="H478" s="74"/>
      <c r="I478" s="74"/>
      <c r="J478" s="75"/>
      <c r="K478" s="41" t="s">
        <v>1305</v>
      </c>
      <c r="L478" s="75"/>
      <c r="M478" s="41" t="s">
        <v>23</v>
      </c>
      <c r="N478" s="75"/>
      <c r="O478" s="43">
        <v>0</v>
      </c>
      <c r="P478" s="42">
        <v>0</v>
      </c>
      <c r="Q478" s="42">
        <v>0</v>
      </c>
      <c r="R478" s="42">
        <v>0</v>
      </c>
      <c r="S478" s="43">
        <v>0</v>
      </c>
      <c r="T478" s="43">
        <f>O478+(P478*'Total Mantenimiento Anual 2021'!$N$7)+(R478*'Total Mantenimiento Anual 2021'!$N$7)+S478</f>
        <v>0</v>
      </c>
    </row>
    <row r="479" spans="1:20" ht="14.25">
      <c r="A479" s="41" t="s">
        <v>1303</v>
      </c>
      <c r="B479" s="74"/>
      <c r="C479" s="75"/>
      <c r="D479" s="41" t="s">
        <v>215</v>
      </c>
      <c r="E479" s="75"/>
      <c r="F479" s="42" t="s">
        <v>216</v>
      </c>
      <c r="G479" s="41" t="s">
        <v>1306</v>
      </c>
      <c r="H479" s="74"/>
      <c r="I479" s="74"/>
      <c r="J479" s="75"/>
      <c r="K479" s="41" t="s">
        <v>1307</v>
      </c>
      <c r="L479" s="75"/>
      <c r="M479" s="41" t="s">
        <v>23</v>
      </c>
      <c r="N479" s="75"/>
      <c r="O479" s="43">
        <v>0</v>
      </c>
      <c r="P479" s="42">
        <v>0</v>
      </c>
      <c r="Q479" s="42">
        <v>0</v>
      </c>
      <c r="R479" s="42">
        <v>0</v>
      </c>
      <c r="S479" s="43">
        <v>0</v>
      </c>
      <c r="T479" s="43">
        <f>O479+(P479*'Total Mantenimiento Anual 2021'!$N$7)+(R479*'Total Mantenimiento Anual 2021'!$N$7)+S479</f>
        <v>0</v>
      </c>
    </row>
    <row r="480" spans="1:20" ht="14.25">
      <c r="A480" s="41" t="s">
        <v>1308</v>
      </c>
      <c r="B480" s="74"/>
      <c r="C480" s="75"/>
      <c r="D480" s="41" t="s">
        <v>1309</v>
      </c>
      <c r="E480" s="75"/>
      <c r="F480" s="42" t="s">
        <v>1310</v>
      </c>
      <c r="G480" s="41" t="s">
        <v>1311</v>
      </c>
      <c r="H480" s="74"/>
      <c r="I480" s="74"/>
      <c r="J480" s="75"/>
      <c r="K480" s="41" t="s">
        <v>1312</v>
      </c>
      <c r="L480" s="75"/>
      <c r="M480" s="41" t="s">
        <v>23</v>
      </c>
      <c r="N480" s="75"/>
      <c r="O480" s="43">
        <v>0</v>
      </c>
      <c r="P480" s="42">
        <v>0</v>
      </c>
      <c r="Q480" s="42">
        <v>0</v>
      </c>
      <c r="R480" s="42">
        <v>0</v>
      </c>
      <c r="S480" s="43">
        <v>0</v>
      </c>
      <c r="T480" s="43">
        <f>O480+(P480*'Total Mantenimiento Anual 2021'!$N$7)+(R480*'Total Mantenimiento Anual 2021'!$N$7)+S480</f>
        <v>0</v>
      </c>
    </row>
    <row r="481" spans="1:20" ht="14.25">
      <c r="A481" s="41" t="s">
        <v>1313</v>
      </c>
      <c r="B481" s="74"/>
      <c r="C481" s="75"/>
      <c r="D481" s="41" t="s">
        <v>1314</v>
      </c>
      <c r="E481" s="75"/>
      <c r="F481" s="42" t="s">
        <v>348</v>
      </c>
      <c r="G481" s="41" t="s">
        <v>1315</v>
      </c>
      <c r="H481" s="74"/>
      <c r="I481" s="74"/>
      <c r="J481" s="75"/>
      <c r="K481" s="41" t="s">
        <v>1316</v>
      </c>
      <c r="L481" s="75"/>
      <c r="M481" s="41" t="s">
        <v>310</v>
      </c>
      <c r="N481" s="75"/>
      <c r="O481" s="43">
        <v>0</v>
      </c>
      <c r="P481" s="42">
        <v>0</v>
      </c>
      <c r="Q481" s="42">
        <v>0</v>
      </c>
      <c r="R481" s="42">
        <v>0</v>
      </c>
      <c r="S481" s="43">
        <v>0</v>
      </c>
      <c r="T481" s="43">
        <f>O481+(P481*'Total Mantenimiento Anual 2021'!$N$7)+(R481*'Total Mantenimiento Anual 2021'!$N$7)+S481</f>
        <v>0</v>
      </c>
    </row>
    <row r="482" spans="1:20" ht="42.75">
      <c r="A482" s="41" t="s">
        <v>1317</v>
      </c>
      <c r="B482" s="74"/>
      <c r="C482" s="75"/>
      <c r="D482" s="41" t="s">
        <v>1318</v>
      </c>
      <c r="E482" s="75"/>
      <c r="F482" s="42" t="s">
        <v>1505</v>
      </c>
      <c r="G482" s="41" t="s">
        <v>1319</v>
      </c>
      <c r="H482" s="74"/>
      <c r="I482" s="74"/>
      <c r="J482" s="75"/>
      <c r="K482" s="41" t="s">
        <v>1320</v>
      </c>
      <c r="L482" s="75"/>
      <c r="M482" s="41" t="s">
        <v>30</v>
      </c>
      <c r="N482" s="75"/>
      <c r="O482" s="43">
        <v>0</v>
      </c>
      <c r="P482" s="42">
        <v>0</v>
      </c>
      <c r="Q482" s="42">
        <v>0</v>
      </c>
      <c r="R482" s="42">
        <v>0</v>
      </c>
      <c r="S482" s="43">
        <v>0</v>
      </c>
      <c r="T482" s="43">
        <f>O482+(P482*'Total Mantenimiento Anual 2021'!$N$7)+(R482*'Total Mantenimiento Anual 2021'!$N$7)+S482</f>
        <v>0</v>
      </c>
    </row>
    <row r="483" spans="1:20" ht="14.25">
      <c r="A483" s="41" t="s">
        <v>1321</v>
      </c>
      <c r="B483" s="74"/>
      <c r="C483" s="75"/>
      <c r="D483" s="41" t="s">
        <v>1322</v>
      </c>
      <c r="E483" s="75"/>
      <c r="F483" s="42" t="s">
        <v>1323</v>
      </c>
      <c r="G483" s="41" t="s">
        <v>1324</v>
      </c>
      <c r="H483" s="74"/>
      <c r="I483" s="74"/>
      <c r="J483" s="75"/>
      <c r="K483" s="41" t="s">
        <v>1325</v>
      </c>
      <c r="L483" s="75"/>
      <c r="M483" s="41" t="s">
        <v>23</v>
      </c>
      <c r="N483" s="75"/>
      <c r="O483" s="43">
        <v>0</v>
      </c>
      <c r="P483" s="42">
        <v>0</v>
      </c>
      <c r="Q483" s="42">
        <v>0</v>
      </c>
      <c r="R483" s="42">
        <v>0</v>
      </c>
      <c r="S483" s="43">
        <v>0</v>
      </c>
      <c r="T483" s="43">
        <f>O483+(P483*'Total Mantenimiento Anual 2021'!$N$7)+(R483*'Total Mantenimiento Anual 2021'!$N$7)+S483</f>
        <v>0</v>
      </c>
    </row>
    <row r="484" spans="1:20" ht="14.25">
      <c r="A484" s="41" t="s">
        <v>1321</v>
      </c>
      <c r="B484" s="74"/>
      <c r="C484" s="75"/>
      <c r="D484" s="41" t="s">
        <v>1322</v>
      </c>
      <c r="E484" s="75"/>
      <c r="F484" s="42" t="s">
        <v>1323</v>
      </c>
      <c r="G484" s="41" t="s">
        <v>1326</v>
      </c>
      <c r="H484" s="74"/>
      <c r="I484" s="74"/>
      <c r="J484" s="75"/>
      <c r="K484" s="41" t="s">
        <v>1327</v>
      </c>
      <c r="L484" s="75"/>
      <c r="M484" s="41" t="s">
        <v>23</v>
      </c>
      <c r="N484" s="75"/>
      <c r="O484" s="43">
        <v>0</v>
      </c>
      <c r="P484" s="42">
        <v>0</v>
      </c>
      <c r="Q484" s="42">
        <v>1</v>
      </c>
      <c r="R484" s="42">
        <v>2</v>
      </c>
      <c r="S484" s="43">
        <v>0</v>
      </c>
      <c r="T484" s="43">
        <f>O484+(P484*'Total Mantenimiento Anual 2021'!$N$7)+(R484*'Total Mantenimiento Anual 2021'!$N$7)+S484</f>
        <v>18518.518518518518</v>
      </c>
    </row>
    <row r="485" spans="1:20" ht="14.25">
      <c r="A485" s="41" t="s">
        <v>1321</v>
      </c>
      <c r="B485" s="74"/>
      <c r="C485" s="75"/>
      <c r="D485" s="41" t="s">
        <v>1322</v>
      </c>
      <c r="E485" s="75"/>
      <c r="F485" s="42" t="s">
        <v>1323</v>
      </c>
      <c r="G485" s="41" t="s">
        <v>1328</v>
      </c>
      <c r="H485" s="74"/>
      <c r="I485" s="74"/>
      <c r="J485" s="75"/>
      <c r="K485" s="41" t="s">
        <v>1329</v>
      </c>
      <c r="L485" s="75"/>
      <c r="M485" s="41" t="s">
        <v>23</v>
      </c>
      <c r="N485" s="75"/>
      <c r="O485" s="43">
        <v>0</v>
      </c>
      <c r="P485" s="42">
        <v>0</v>
      </c>
      <c r="Q485" s="42">
        <v>0</v>
      </c>
      <c r="R485" s="42">
        <v>0</v>
      </c>
      <c r="S485" s="43">
        <v>0</v>
      </c>
      <c r="T485" s="43">
        <f>O485+(P485*'Total Mantenimiento Anual 2021'!$N$7)+(R485*'Total Mantenimiento Anual 2021'!$N$7)+S485</f>
        <v>0</v>
      </c>
    </row>
    <row r="486" spans="1:20" ht="14.25">
      <c r="A486" s="41" t="s">
        <v>1321</v>
      </c>
      <c r="B486" s="74"/>
      <c r="C486" s="75"/>
      <c r="D486" s="41" t="s">
        <v>1322</v>
      </c>
      <c r="E486" s="75"/>
      <c r="F486" s="42" t="s">
        <v>1323</v>
      </c>
      <c r="G486" s="41" t="s">
        <v>1330</v>
      </c>
      <c r="H486" s="74"/>
      <c r="I486" s="74"/>
      <c r="J486" s="75"/>
      <c r="K486" s="41" t="s">
        <v>1331</v>
      </c>
      <c r="L486" s="75"/>
      <c r="M486" s="41" t="s">
        <v>30</v>
      </c>
      <c r="N486" s="75"/>
      <c r="O486" s="43">
        <v>0</v>
      </c>
      <c r="P486" s="42">
        <v>0</v>
      </c>
      <c r="Q486" s="42">
        <v>0</v>
      </c>
      <c r="R486" s="42">
        <v>0</v>
      </c>
      <c r="S486" s="43">
        <v>0</v>
      </c>
      <c r="T486" s="43">
        <f>O486+(P486*'Total Mantenimiento Anual 2021'!$N$7)+(R486*'Total Mantenimiento Anual 2021'!$N$7)+S486</f>
        <v>0</v>
      </c>
    </row>
    <row r="487" spans="1:20" ht="14.25">
      <c r="A487" s="41" t="s">
        <v>1321</v>
      </c>
      <c r="B487" s="74"/>
      <c r="C487" s="75"/>
      <c r="D487" s="41" t="s">
        <v>1322</v>
      </c>
      <c r="E487" s="75"/>
      <c r="F487" s="42" t="s">
        <v>1323</v>
      </c>
      <c r="G487" s="41" t="s">
        <v>1332</v>
      </c>
      <c r="H487" s="74"/>
      <c r="I487" s="74"/>
      <c r="J487" s="75"/>
      <c r="K487" s="41" t="s">
        <v>1333</v>
      </c>
      <c r="L487" s="75"/>
      <c r="M487" s="41" t="s">
        <v>30</v>
      </c>
      <c r="N487" s="75"/>
      <c r="O487" s="43">
        <v>0</v>
      </c>
      <c r="P487" s="42">
        <v>0</v>
      </c>
      <c r="Q487" s="42">
        <v>1</v>
      </c>
      <c r="R487" s="42">
        <v>4</v>
      </c>
      <c r="S487" s="43">
        <v>0</v>
      </c>
      <c r="T487" s="43">
        <f>O487+(P487*'Total Mantenimiento Anual 2021'!$N$7)+(R487*'Total Mantenimiento Anual 2021'!$N$7)+S487</f>
        <v>37037.037037037036</v>
      </c>
    </row>
    <row r="488" spans="1:20" ht="14.25">
      <c r="A488" s="41" t="s">
        <v>1321</v>
      </c>
      <c r="B488" s="74"/>
      <c r="C488" s="75"/>
      <c r="D488" s="41" t="s">
        <v>1322</v>
      </c>
      <c r="E488" s="75"/>
      <c r="F488" s="42" t="s">
        <v>1323</v>
      </c>
      <c r="G488" s="41" t="s">
        <v>1334</v>
      </c>
      <c r="H488" s="74"/>
      <c r="I488" s="74"/>
      <c r="J488" s="75"/>
      <c r="K488" s="41" t="s">
        <v>1335</v>
      </c>
      <c r="L488" s="75"/>
      <c r="M488" s="41" t="s">
        <v>30</v>
      </c>
      <c r="N488" s="75"/>
      <c r="O488" s="43">
        <v>0</v>
      </c>
      <c r="P488" s="42">
        <v>0</v>
      </c>
      <c r="Q488" s="42">
        <v>1</v>
      </c>
      <c r="R488" s="42">
        <v>2</v>
      </c>
      <c r="S488" s="43">
        <v>0</v>
      </c>
      <c r="T488" s="43">
        <f>O488+(P488*'Total Mantenimiento Anual 2021'!$N$7)+(R488*'Total Mantenimiento Anual 2021'!$N$7)+S488</f>
        <v>18518.518518518518</v>
      </c>
    </row>
    <row r="489" spans="1:20" ht="14.25">
      <c r="A489" s="41" t="s">
        <v>1321</v>
      </c>
      <c r="B489" s="74"/>
      <c r="C489" s="75"/>
      <c r="D489" s="41" t="s">
        <v>1322</v>
      </c>
      <c r="E489" s="75"/>
      <c r="F489" s="42" t="s">
        <v>1323</v>
      </c>
      <c r="G489" s="41" t="s">
        <v>1336</v>
      </c>
      <c r="H489" s="74"/>
      <c r="I489" s="74"/>
      <c r="J489" s="75"/>
      <c r="K489" s="41" t="s">
        <v>1337</v>
      </c>
      <c r="L489" s="75"/>
      <c r="M489" s="41" t="s">
        <v>35</v>
      </c>
      <c r="N489" s="75"/>
      <c r="O489" s="43">
        <v>0</v>
      </c>
      <c r="P489" s="42">
        <v>0</v>
      </c>
      <c r="Q489" s="42">
        <v>0</v>
      </c>
      <c r="R489" s="42">
        <v>0</v>
      </c>
      <c r="S489" s="43">
        <v>0</v>
      </c>
      <c r="T489" s="43">
        <f>O489+(P489*'Total Mantenimiento Anual 2021'!$N$7)+(R489*'Total Mantenimiento Anual 2021'!$N$7)+S489</f>
        <v>0</v>
      </c>
    </row>
    <row r="490" spans="1:20" ht="14.25">
      <c r="A490" s="41" t="s">
        <v>1321</v>
      </c>
      <c r="B490" s="74"/>
      <c r="C490" s="75"/>
      <c r="D490" s="41" t="s">
        <v>1322</v>
      </c>
      <c r="E490" s="75"/>
      <c r="F490" s="42" t="s">
        <v>1323</v>
      </c>
      <c r="G490" s="41" t="s">
        <v>1338</v>
      </c>
      <c r="H490" s="74"/>
      <c r="I490" s="74"/>
      <c r="J490" s="75"/>
      <c r="K490" s="41" t="s">
        <v>1339</v>
      </c>
      <c r="L490" s="75"/>
      <c r="M490" s="41" t="s">
        <v>239</v>
      </c>
      <c r="N490" s="75"/>
      <c r="O490" s="43">
        <v>0</v>
      </c>
      <c r="P490" s="42">
        <v>0</v>
      </c>
      <c r="Q490" s="42">
        <v>0</v>
      </c>
      <c r="R490" s="42">
        <v>0</v>
      </c>
      <c r="S490" s="43">
        <v>0</v>
      </c>
      <c r="T490" s="43">
        <f>O490+(P490*'Total Mantenimiento Anual 2021'!$N$7)+(R490*'Total Mantenimiento Anual 2021'!$N$7)+S490</f>
        <v>0</v>
      </c>
    </row>
    <row r="491" spans="1:20" ht="14.25">
      <c r="A491" s="41" t="s">
        <v>1321</v>
      </c>
      <c r="B491" s="74"/>
      <c r="C491" s="75"/>
      <c r="D491" s="41" t="s">
        <v>1322</v>
      </c>
      <c r="E491" s="75"/>
      <c r="F491" s="42" t="s">
        <v>1323</v>
      </c>
      <c r="G491" s="41" t="s">
        <v>1340</v>
      </c>
      <c r="H491" s="74"/>
      <c r="I491" s="74"/>
      <c r="J491" s="75"/>
      <c r="K491" s="41" t="s">
        <v>1341</v>
      </c>
      <c r="L491" s="75"/>
      <c r="M491" s="41" t="s">
        <v>239</v>
      </c>
      <c r="N491" s="75"/>
      <c r="O491" s="43">
        <v>0</v>
      </c>
      <c r="P491" s="42">
        <v>0</v>
      </c>
      <c r="Q491" s="42">
        <v>0</v>
      </c>
      <c r="R491" s="42">
        <v>0</v>
      </c>
      <c r="S491" s="43">
        <v>0</v>
      </c>
      <c r="T491" s="43">
        <f>O491+(P491*'Total Mantenimiento Anual 2021'!$N$7)+(R491*'Total Mantenimiento Anual 2021'!$N$7)+S491</f>
        <v>0</v>
      </c>
    </row>
    <row r="492" spans="1:20" ht="14.25">
      <c r="A492" s="41" t="s">
        <v>1321</v>
      </c>
      <c r="B492" s="74"/>
      <c r="C492" s="75"/>
      <c r="D492" s="41" t="s">
        <v>1322</v>
      </c>
      <c r="E492" s="75"/>
      <c r="F492" s="42" t="s">
        <v>1323</v>
      </c>
      <c r="G492" s="41" t="s">
        <v>1342</v>
      </c>
      <c r="H492" s="74"/>
      <c r="I492" s="74"/>
      <c r="J492" s="75"/>
      <c r="K492" s="41" t="s">
        <v>1343</v>
      </c>
      <c r="L492" s="75"/>
      <c r="M492" s="41" t="s">
        <v>106</v>
      </c>
      <c r="N492" s="75"/>
      <c r="O492" s="43">
        <v>0</v>
      </c>
      <c r="P492" s="42">
        <v>0</v>
      </c>
      <c r="Q492" s="42">
        <v>0</v>
      </c>
      <c r="R492" s="42">
        <v>0</v>
      </c>
      <c r="S492" s="43">
        <v>0</v>
      </c>
      <c r="T492" s="43">
        <f>O492+(P492*'Total Mantenimiento Anual 2021'!$N$7)+(R492*'Total Mantenimiento Anual 2021'!$N$7)+S492</f>
        <v>0</v>
      </c>
    </row>
    <row r="493" spans="1:20" ht="14.25">
      <c r="A493" s="41" t="s">
        <v>1321</v>
      </c>
      <c r="B493" s="74"/>
      <c r="C493" s="75"/>
      <c r="D493" s="41" t="s">
        <v>1322</v>
      </c>
      <c r="E493" s="75"/>
      <c r="F493" s="42" t="s">
        <v>1323</v>
      </c>
      <c r="G493" s="41" t="s">
        <v>1344</v>
      </c>
      <c r="H493" s="74"/>
      <c r="I493" s="74"/>
      <c r="J493" s="75"/>
      <c r="K493" s="41" t="s">
        <v>1345</v>
      </c>
      <c r="L493" s="75"/>
      <c r="M493" s="41" t="s">
        <v>106</v>
      </c>
      <c r="N493" s="75"/>
      <c r="O493" s="43">
        <v>0</v>
      </c>
      <c r="P493" s="42">
        <v>0</v>
      </c>
      <c r="Q493" s="42">
        <v>0</v>
      </c>
      <c r="R493" s="42">
        <v>0</v>
      </c>
      <c r="S493" s="43">
        <v>0</v>
      </c>
      <c r="T493" s="43">
        <f>O493+(P493*'Total Mantenimiento Anual 2021'!$N$7)+(R493*'Total Mantenimiento Anual 2021'!$N$7)+S493</f>
        <v>0</v>
      </c>
    </row>
    <row r="494" spans="1:20" ht="14.25">
      <c r="A494" s="41" t="s">
        <v>1321</v>
      </c>
      <c r="B494" s="74"/>
      <c r="C494" s="75"/>
      <c r="D494" s="41" t="s">
        <v>1346</v>
      </c>
      <c r="E494" s="75"/>
      <c r="F494" s="42" t="s">
        <v>1347</v>
      </c>
      <c r="G494" s="41" t="s">
        <v>1348</v>
      </c>
      <c r="H494" s="74"/>
      <c r="I494" s="74"/>
      <c r="J494" s="75"/>
      <c r="K494" s="41" t="s">
        <v>1349</v>
      </c>
      <c r="L494" s="75"/>
      <c r="M494" s="41" t="s">
        <v>106</v>
      </c>
      <c r="N494" s="75"/>
      <c r="O494" s="43">
        <v>0</v>
      </c>
      <c r="P494" s="42">
        <v>0</v>
      </c>
      <c r="Q494" s="42">
        <v>0</v>
      </c>
      <c r="R494" s="42">
        <v>0</v>
      </c>
      <c r="S494" s="43">
        <v>0</v>
      </c>
      <c r="T494" s="43">
        <f>O494+(P494*'Total Mantenimiento Anual 2021'!$N$7)+(R494*'Total Mantenimiento Anual 2021'!$N$7)+S494</f>
        <v>0</v>
      </c>
    </row>
    <row r="495" spans="1:20" ht="14.25">
      <c r="A495" s="41" t="s">
        <v>1321</v>
      </c>
      <c r="B495" s="74"/>
      <c r="C495" s="75"/>
      <c r="D495" s="41" t="s">
        <v>1346</v>
      </c>
      <c r="E495" s="75"/>
      <c r="F495" s="42" t="s">
        <v>1347</v>
      </c>
      <c r="G495" s="41" t="s">
        <v>1350</v>
      </c>
      <c r="H495" s="74"/>
      <c r="I495" s="74"/>
      <c r="J495" s="75"/>
      <c r="K495" s="41" t="s">
        <v>1351</v>
      </c>
      <c r="L495" s="75"/>
      <c r="M495" s="41" t="s">
        <v>106</v>
      </c>
      <c r="N495" s="75"/>
      <c r="O495" s="43">
        <v>0</v>
      </c>
      <c r="P495" s="42">
        <v>0</v>
      </c>
      <c r="Q495" s="42">
        <v>0</v>
      </c>
      <c r="R495" s="42">
        <v>0</v>
      </c>
      <c r="S495" s="43">
        <v>0</v>
      </c>
      <c r="T495" s="43">
        <f>O495+(P495*'Total Mantenimiento Anual 2021'!$N$7)+(R495*'Total Mantenimiento Anual 2021'!$N$7)+S495</f>
        <v>0</v>
      </c>
    </row>
    <row r="496" spans="1:20" ht="14.25">
      <c r="A496" s="41" t="s">
        <v>1352</v>
      </c>
      <c r="B496" s="74"/>
      <c r="C496" s="75"/>
      <c r="D496" s="41" t="s">
        <v>1353</v>
      </c>
      <c r="E496" s="75"/>
      <c r="F496" s="42" t="s">
        <v>1354</v>
      </c>
      <c r="G496" s="41" t="s">
        <v>1355</v>
      </c>
      <c r="H496" s="74"/>
      <c r="I496" s="74"/>
      <c r="J496" s="75"/>
      <c r="K496" s="41" t="s">
        <v>1356</v>
      </c>
      <c r="L496" s="75"/>
      <c r="M496" s="41" t="s">
        <v>30</v>
      </c>
      <c r="N496" s="75"/>
      <c r="O496" s="43">
        <v>0</v>
      </c>
      <c r="P496" s="42">
        <v>0</v>
      </c>
      <c r="Q496" s="42">
        <v>0</v>
      </c>
      <c r="R496" s="42">
        <v>0</v>
      </c>
      <c r="S496" s="43">
        <v>0</v>
      </c>
      <c r="T496" s="43">
        <f>O496+(P496*'Total Mantenimiento Anual 2021'!$N$7)+(R496*'Total Mantenimiento Anual 2021'!$N$7)+S496</f>
        <v>0</v>
      </c>
    </row>
    <row r="497" spans="1:20" ht="14.25">
      <c r="A497" s="41" t="s">
        <v>1357</v>
      </c>
      <c r="B497" s="74"/>
      <c r="C497" s="75"/>
      <c r="D497" s="41" t="s">
        <v>1358</v>
      </c>
      <c r="E497" s="75"/>
      <c r="F497" s="42" t="s">
        <v>1359</v>
      </c>
      <c r="G497" s="41" t="s">
        <v>1360</v>
      </c>
      <c r="H497" s="74"/>
      <c r="I497" s="74"/>
      <c r="J497" s="75"/>
      <c r="K497" s="41" t="s">
        <v>1361</v>
      </c>
      <c r="L497" s="75"/>
      <c r="M497" s="41" t="s">
        <v>30</v>
      </c>
      <c r="N497" s="75"/>
      <c r="O497" s="43">
        <v>0</v>
      </c>
      <c r="P497" s="42">
        <v>0</v>
      </c>
      <c r="Q497" s="42">
        <v>0</v>
      </c>
      <c r="R497" s="42">
        <v>0</v>
      </c>
      <c r="S497" s="43">
        <v>0</v>
      </c>
      <c r="T497" s="43">
        <f>O497+(P497*'Total Mantenimiento Anual 2021'!$N$7)+(R497*'Total Mantenimiento Anual 2021'!$N$7)+S497</f>
        <v>0</v>
      </c>
    </row>
    <row r="498" spans="1:20" ht="14.25">
      <c r="A498" s="41" t="s">
        <v>1362</v>
      </c>
      <c r="B498" s="74"/>
      <c r="C498" s="75"/>
      <c r="D498" s="41" t="s">
        <v>1363</v>
      </c>
      <c r="E498" s="75"/>
      <c r="F498" s="42" t="s">
        <v>1364</v>
      </c>
      <c r="G498" s="41" t="s">
        <v>1365</v>
      </c>
      <c r="H498" s="74"/>
      <c r="I498" s="74"/>
      <c r="J498" s="75"/>
      <c r="K498" s="41" t="s">
        <v>1366</v>
      </c>
      <c r="L498" s="75"/>
      <c r="M498" s="41" t="s">
        <v>35</v>
      </c>
      <c r="N498" s="75"/>
      <c r="O498" s="43">
        <v>0</v>
      </c>
      <c r="P498" s="42">
        <v>0</v>
      </c>
      <c r="Q498" s="42">
        <v>0</v>
      </c>
      <c r="R498" s="42">
        <v>0</v>
      </c>
      <c r="S498" s="43">
        <v>0</v>
      </c>
      <c r="T498" s="43">
        <f>O498+(P498*'Total Mantenimiento Anual 2021'!$N$7)+(R498*'Total Mantenimiento Anual 2021'!$N$7)+S498</f>
        <v>0</v>
      </c>
    </row>
    <row r="499" spans="1:20" ht="14.25">
      <c r="A499" s="41" t="s">
        <v>1362</v>
      </c>
      <c r="B499" s="74"/>
      <c r="C499" s="75"/>
      <c r="D499" s="41" t="s">
        <v>1363</v>
      </c>
      <c r="E499" s="75"/>
      <c r="F499" s="42" t="s">
        <v>1364</v>
      </c>
      <c r="G499" s="41" t="s">
        <v>1367</v>
      </c>
      <c r="H499" s="74"/>
      <c r="I499" s="74"/>
      <c r="J499" s="75"/>
      <c r="K499" s="41" t="s">
        <v>1368</v>
      </c>
      <c r="L499" s="75"/>
      <c r="M499" s="41" t="s">
        <v>35</v>
      </c>
      <c r="N499" s="75"/>
      <c r="O499" s="43">
        <v>0</v>
      </c>
      <c r="P499" s="42">
        <v>0</v>
      </c>
      <c r="Q499" s="42">
        <v>0</v>
      </c>
      <c r="R499" s="42">
        <v>0</v>
      </c>
      <c r="S499" s="43">
        <v>0</v>
      </c>
      <c r="T499" s="43">
        <f>O499+(P499*'Total Mantenimiento Anual 2021'!$N$7)+(R499*'Total Mantenimiento Anual 2021'!$N$7)+S499</f>
        <v>0</v>
      </c>
    </row>
    <row r="500" spans="1:20" ht="14.25">
      <c r="A500" s="41" t="s">
        <v>1362</v>
      </c>
      <c r="B500" s="74"/>
      <c r="C500" s="75"/>
      <c r="D500" s="41" t="s">
        <v>1369</v>
      </c>
      <c r="E500" s="75"/>
      <c r="F500" s="42" t="s">
        <v>1506</v>
      </c>
      <c r="G500" s="41" t="s">
        <v>1371</v>
      </c>
      <c r="H500" s="74"/>
      <c r="I500" s="74"/>
      <c r="J500" s="75"/>
      <c r="K500" s="41" t="s">
        <v>1372</v>
      </c>
      <c r="L500" s="75"/>
      <c r="M500" s="41" t="s">
        <v>239</v>
      </c>
      <c r="N500" s="75"/>
      <c r="O500" s="43">
        <v>0</v>
      </c>
      <c r="P500" s="42">
        <v>0</v>
      </c>
      <c r="Q500" s="42">
        <v>0</v>
      </c>
      <c r="R500" s="42">
        <v>0</v>
      </c>
      <c r="S500" s="43">
        <v>0</v>
      </c>
      <c r="T500" s="43">
        <f>O500+(P500*'Total Mantenimiento Anual 2021'!$N$7)+(R500*'Total Mantenimiento Anual 2021'!$N$7)+S500</f>
        <v>0</v>
      </c>
    </row>
    <row r="501" spans="1:20" ht="14.25">
      <c r="A501" s="41" t="s">
        <v>1373</v>
      </c>
      <c r="B501" s="74"/>
      <c r="C501" s="75"/>
      <c r="D501" s="41" t="s">
        <v>1374</v>
      </c>
      <c r="E501" s="75"/>
      <c r="F501" s="42" t="s">
        <v>348</v>
      </c>
      <c r="G501" s="41" t="s">
        <v>1375</v>
      </c>
      <c r="H501" s="74"/>
      <c r="I501" s="74"/>
      <c r="J501" s="75"/>
      <c r="K501" s="41" t="s">
        <v>1376</v>
      </c>
      <c r="L501" s="75"/>
      <c r="M501" s="41" t="s">
        <v>310</v>
      </c>
      <c r="N501" s="75"/>
      <c r="O501" s="43">
        <v>0</v>
      </c>
      <c r="P501" s="42">
        <v>0</v>
      </c>
      <c r="Q501" s="42">
        <v>1</v>
      </c>
      <c r="R501" s="42">
        <v>2</v>
      </c>
      <c r="S501" s="43">
        <v>0</v>
      </c>
      <c r="T501" s="43">
        <f>O501+(P501*'Total Mantenimiento Anual 2021'!$N$7)+(R501*'Total Mantenimiento Anual 2021'!$N$7)+S501</f>
        <v>18518.518518518518</v>
      </c>
    </row>
    <row r="502" spans="1:20" ht="14.25">
      <c r="A502" s="41" t="s">
        <v>1377</v>
      </c>
      <c r="B502" s="74"/>
      <c r="C502" s="75"/>
      <c r="D502" s="41" t="s">
        <v>1378</v>
      </c>
      <c r="E502" s="75"/>
      <c r="F502" s="42" t="s">
        <v>184</v>
      </c>
      <c r="G502" s="41" t="s">
        <v>1379</v>
      </c>
      <c r="H502" s="74"/>
      <c r="I502" s="74"/>
      <c r="J502" s="75"/>
      <c r="K502" s="41" t="s">
        <v>1380</v>
      </c>
      <c r="L502" s="75"/>
      <c r="M502" s="41" t="s">
        <v>99</v>
      </c>
      <c r="N502" s="75"/>
      <c r="O502" s="43">
        <v>0</v>
      </c>
      <c r="P502" s="42">
        <v>0</v>
      </c>
      <c r="Q502" s="42">
        <v>0</v>
      </c>
      <c r="R502" s="42">
        <v>0</v>
      </c>
      <c r="S502" s="43">
        <v>0</v>
      </c>
      <c r="T502" s="43">
        <f>O502+(P502*'Total Mantenimiento Anual 2021'!$N$7)+(R502*'Total Mantenimiento Anual 2021'!$N$7)+S502</f>
        <v>0</v>
      </c>
    </row>
    <row r="503" spans="1:20" ht="14.25">
      <c r="A503" s="41" t="s">
        <v>1377</v>
      </c>
      <c r="B503" s="74"/>
      <c r="C503" s="75"/>
      <c r="D503" s="41" t="s">
        <v>1381</v>
      </c>
      <c r="E503" s="75"/>
      <c r="F503" s="42" t="s">
        <v>1382</v>
      </c>
      <c r="G503" s="41" t="s">
        <v>1383</v>
      </c>
      <c r="H503" s="74"/>
      <c r="I503" s="74"/>
      <c r="J503" s="75"/>
      <c r="K503" s="41" t="s">
        <v>1384</v>
      </c>
      <c r="L503" s="75"/>
      <c r="M503" s="41" t="s">
        <v>99</v>
      </c>
      <c r="N503" s="75"/>
      <c r="O503" s="43">
        <v>0</v>
      </c>
      <c r="P503" s="42">
        <v>0</v>
      </c>
      <c r="Q503" s="42">
        <v>0</v>
      </c>
      <c r="R503" s="42">
        <v>0</v>
      </c>
      <c r="S503" s="43">
        <v>0</v>
      </c>
      <c r="T503" s="43">
        <f>O503+(P503*'Total Mantenimiento Anual 2021'!$N$7)+(R503*'Total Mantenimiento Anual 2021'!$N$7)+S503</f>
        <v>0</v>
      </c>
    </row>
    <row r="504" spans="1:20" ht="14.25">
      <c r="A504" s="41" t="s">
        <v>1385</v>
      </c>
      <c r="B504" s="74"/>
      <c r="C504" s="75"/>
      <c r="D504" s="41" t="s">
        <v>1386</v>
      </c>
      <c r="E504" s="75"/>
      <c r="F504" s="42" t="s">
        <v>961</v>
      </c>
      <c r="G504" s="41" t="s">
        <v>1387</v>
      </c>
      <c r="H504" s="74"/>
      <c r="I504" s="74"/>
      <c r="J504" s="75"/>
      <c r="K504" s="41" t="s">
        <v>1388</v>
      </c>
      <c r="L504" s="75"/>
      <c r="M504" s="41" t="s">
        <v>23</v>
      </c>
      <c r="N504" s="75"/>
      <c r="O504" s="43">
        <v>0</v>
      </c>
      <c r="P504" s="42">
        <v>1</v>
      </c>
      <c r="Q504" s="42">
        <v>0</v>
      </c>
      <c r="R504" s="42">
        <v>0</v>
      </c>
      <c r="S504" s="43">
        <v>802807</v>
      </c>
      <c r="T504" s="43">
        <f>O504+(P504*'Total Mantenimiento Anual 2021'!$N$7)+(R504*'Total Mantenimiento Anual 2021'!$N$7)+S504</f>
        <v>812066.25925925921</v>
      </c>
    </row>
    <row r="505" spans="1:20" ht="14.25">
      <c r="A505" s="41" t="s">
        <v>1385</v>
      </c>
      <c r="B505" s="74"/>
      <c r="C505" s="75"/>
      <c r="D505" s="41" t="s">
        <v>1386</v>
      </c>
      <c r="E505" s="75"/>
      <c r="F505" s="42" t="s">
        <v>961</v>
      </c>
      <c r="G505" s="41" t="s">
        <v>1389</v>
      </c>
      <c r="H505" s="74"/>
      <c r="I505" s="74"/>
      <c r="J505" s="75"/>
      <c r="K505" s="41" t="s">
        <v>1390</v>
      </c>
      <c r="L505" s="75"/>
      <c r="M505" s="41" t="s">
        <v>23</v>
      </c>
      <c r="N505" s="75"/>
      <c r="O505" s="43">
        <v>0</v>
      </c>
      <c r="P505" s="42">
        <v>1</v>
      </c>
      <c r="Q505" s="42">
        <v>0</v>
      </c>
      <c r="R505" s="42">
        <v>0</v>
      </c>
      <c r="S505" s="43">
        <v>802807</v>
      </c>
      <c r="T505" s="43">
        <f>O505+(P505*'Total Mantenimiento Anual 2021'!$N$7)+(R505*'Total Mantenimiento Anual 2021'!$N$7)+S505</f>
        <v>812066.25925925921</v>
      </c>
    </row>
    <row r="506" spans="1:20" ht="14.25">
      <c r="A506" s="41" t="s">
        <v>1385</v>
      </c>
      <c r="B506" s="74"/>
      <c r="C506" s="75"/>
      <c r="D506" s="41" t="s">
        <v>1391</v>
      </c>
      <c r="E506" s="75"/>
      <c r="F506" s="42" t="s">
        <v>782</v>
      </c>
      <c r="G506" s="41" t="s">
        <v>1392</v>
      </c>
      <c r="H506" s="74"/>
      <c r="I506" s="74"/>
      <c r="J506" s="75"/>
      <c r="K506" s="41" t="s">
        <v>1393</v>
      </c>
      <c r="L506" s="75"/>
      <c r="M506" s="41" t="s">
        <v>96</v>
      </c>
      <c r="N506" s="75"/>
      <c r="O506" s="43">
        <v>0</v>
      </c>
      <c r="P506" s="42">
        <v>0</v>
      </c>
      <c r="Q506" s="42">
        <v>0</v>
      </c>
      <c r="R506" s="42">
        <v>0</v>
      </c>
      <c r="S506" s="43">
        <v>0</v>
      </c>
      <c r="T506" s="43">
        <f>O506+(P506*'Total Mantenimiento Anual 2021'!$N$7)+(R506*'Total Mantenimiento Anual 2021'!$N$7)+S506</f>
        <v>0</v>
      </c>
    </row>
    <row r="507" spans="1:20" ht="14.25">
      <c r="A507" s="41" t="s">
        <v>1385</v>
      </c>
      <c r="B507" s="74"/>
      <c r="C507" s="75"/>
      <c r="D507" s="41" t="s">
        <v>1391</v>
      </c>
      <c r="E507" s="75"/>
      <c r="F507" s="42" t="s">
        <v>782</v>
      </c>
      <c r="G507" s="41" t="s">
        <v>1394</v>
      </c>
      <c r="H507" s="74"/>
      <c r="I507" s="74"/>
      <c r="J507" s="75"/>
      <c r="K507" s="41" t="s">
        <v>1395</v>
      </c>
      <c r="L507" s="75"/>
      <c r="M507" s="41" t="s">
        <v>96</v>
      </c>
      <c r="N507" s="75"/>
      <c r="O507" s="43">
        <v>0</v>
      </c>
      <c r="P507" s="42">
        <v>0</v>
      </c>
      <c r="Q507" s="42">
        <v>0</v>
      </c>
      <c r="R507" s="42">
        <v>0</v>
      </c>
      <c r="S507" s="43">
        <v>0</v>
      </c>
      <c r="T507" s="43">
        <f>O507+(P507*'Total Mantenimiento Anual 2021'!$N$7)+(R507*'Total Mantenimiento Anual 2021'!$N$7)+S507</f>
        <v>0</v>
      </c>
    </row>
    <row r="508" spans="1:20" ht="14.25">
      <c r="A508" s="41" t="s">
        <v>1396</v>
      </c>
      <c r="B508" s="74"/>
      <c r="C508" s="75"/>
      <c r="D508" s="41" t="s">
        <v>1397</v>
      </c>
      <c r="E508" s="75"/>
      <c r="F508" s="42" t="s">
        <v>1398</v>
      </c>
      <c r="G508" s="41" t="s">
        <v>1399</v>
      </c>
      <c r="H508" s="74"/>
      <c r="I508" s="74"/>
      <c r="J508" s="75"/>
      <c r="K508" s="41" t="s">
        <v>1400</v>
      </c>
      <c r="L508" s="75"/>
      <c r="M508" s="41" t="s">
        <v>35</v>
      </c>
      <c r="N508" s="75"/>
      <c r="O508" s="43">
        <v>0</v>
      </c>
      <c r="P508" s="42">
        <v>0</v>
      </c>
      <c r="Q508" s="42">
        <v>0</v>
      </c>
      <c r="R508" s="42">
        <v>0</v>
      </c>
      <c r="S508" s="43">
        <v>0</v>
      </c>
      <c r="T508" s="43">
        <f>O508+(P508*'Total Mantenimiento Anual 2021'!$N$7)+(R508*'Total Mantenimiento Anual 2021'!$N$7)+S508</f>
        <v>0</v>
      </c>
    </row>
    <row r="509" spans="1:20" ht="14.25">
      <c r="A509" s="41" t="s">
        <v>1396</v>
      </c>
      <c r="B509" s="74"/>
      <c r="C509" s="75"/>
      <c r="D509" s="41" t="s">
        <v>1397</v>
      </c>
      <c r="E509" s="75"/>
      <c r="F509" s="42" t="s">
        <v>1398</v>
      </c>
      <c r="G509" s="41" t="s">
        <v>1401</v>
      </c>
      <c r="H509" s="74"/>
      <c r="I509" s="74"/>
      <c r="J509" s="75"/>
      <c r="K509" s="41" t="s">
        <v>1402</v>
      </c>
      <c r="L509" s="75"/>
      <c r="M509" s="41" t="s">
        <v>35</v>
      </c>
      <c r="N509" s="75"/>
      <c r="O509" s="43">
        <v>0</v>
      </c>
      <c r="P509" s="42">
        <v>0</v>
      </c>
      <c r="Q509" s="42">
        <v>0</v>
      </c>
      <c r="R509" s="42">
        <v>0</v>
      </c>
      <c r="S509" s="43">
        <v>0</v>
      </c>
      <c r="T509" s="43">
        <f>O509+(P509*'Total Mantenimiento Anual 2021'!$N$7)+(R509*'Total Mantenimiento Anual 2021'!$N$7)+S509</f>
        <v>0</v>
      </c>
    </row>
    <row r="510" spans="1:20" ht="14.25">
      <c r="A510" s="41" t="s">
        <v>1396</v>
      </c>
      <c r="B510" s="74"/>
      <c r="C510" s="75"/>
      <c r="D510" s="41" t="s">
        <v>1397</v>
      </c>
      <c r="E510" s="75"/>
      <c r="F510" s="42" t="s">
        <v>1398</v>
      </c>
      <c r="G510" s="41" t="s">
        <v>1403</v>
      </c>
      <c r="H510" s="74"/>
      <c r="I510" s="74"/>
      <c r="J510" s="75"/>
      <c r="K510" s="41" t="s">
        <v>1404</v>
      </c>
      <c r="L510" s="75"/>
      <c r="M510" s="41" t="s">
        <v>239</v>
      </c>
      <c r="N510" s="75"/>
      <c r="O510" s="43">
        <v>0</v>
      </c>
      <c r="P510" s="42">
        <v>0</v>
      </c>
      <c r="Q510" s="42">
        <v>0</v>
      </c>
      <c r="R510" s="42">
        <v>0</v>
      </c>
      <c r="S510" s="43">
        <v>0</v>
      </c>
      <c r="T510" s="43">
        <f>O510+(P510*'Total Mantenimiento Anual 2021'!$N$7)+(R510*'Total Mantenimiento Anual 2021'!$N$7)+S510</f>
        <v>0</v>
      </c>
    </row>
    <row r="511" spans="1:20" ht="14.25">
      <c r="A511" s="41" t="s">
        <v>1396</v>
      </c>
      <c r="B511" s="74"/>
      <c r="C511" s="75"/>
      <c r="D511" s="41" t="s">
        <v>1397</v>
      </c>
      <c r="E511" s="75"/>
      <c r="F511" s="42" t="s">
        <v>1398</v>
      </c>
      <c r="G511" s="41" t="s">
        <v>1405</v>
      </c>
      <c r="H511" s="74"/>
      <c r="I511" s="74"/>
      <c r="J511" s="75"/>
      <c r="K511" s="41" t="s">
        <v>1406</v>
      </c>
      <c r="L511" s="75"/>
      <c r="M511" s="41" t="s">
        <v>239</v>
      </c>
      <c r="N511" s="75"/>
      <c r="O511" s="43">
        <v>0</v>
      </c>
      <c r="P511" s="42">
        <v>0</v>
      </c>
      <c r="Q511" s="42">
        <v>0</v>
      </c>
      <c r="R511" s="42">
        <v>0</v>
      </c>
      <c r="S511" s="43">
        <v>0</v>
      </c>
      <c r="T511" s="43">
        <f>O511+(P511*'Total Mantenimiento Anual 2021'!$N$7)+(R511*'Total Mantenimiento Anual 2021'!$N$7)+S511</f>
        <v>0</v>
      </c>
    </row>
    <row r="512" spans="1:20" ht="14.25">
      <c r="A512" s="41" t="s">
        <v>1396</v>
      </c>
      <c r="B512" s="74"/>
      <c r="C512" s="75"/>
      <c r="D512" s="41" t="s">
        <v>1397</v>
      </c>
      <c r="E512" s="75"/>
      <c r="F512" s="42" t="s">
        <v>1398</v>
      </c>
      <c r="G512" s="41" t="s">
        <v>1407</v>
      </c>
      <c r="H512" s="74"/>
      <c r="I512" s="74"/>
      <c r="J512" s="75"/>
      <c r="K512" s="41" t="s">
        <v>1408</v>
      </c>
      <c r="L512" s="75"/>
      <c r="M512" s="41" t="s">
        <v>239</v>
      </c>
      <c r="N512" s="75"/>
      <c r="O512" s="43">
        <v>0</v>
      </c>
      <c r="P512" s="42">
        <v>2</v>
      </c>
      <c r="Q512" s="42">
        <v>0</v>
      </c>
      <c r="R512" s="42">
        <v>0</v>
      </c>
      <c r="S512" s="43">
        <v>0</v>
      </c>
      <c r="T512" s="43">
        <f>O512+(P512*'Total Mantenimiento Anual 2021'!$N$7)+(R512*'Total Mantenimiento Anual 2021'!$N$7)+S512</f>
        <v>18518.518518518518</v>
      </c>
    </row>
    <row r="513" spans="1:20" ht="14.25">
      <c r="A513" s="41" t="s">
        <v>1396</v>
      </c>
      <c r="B513" s="74"/>
      <c r="C513" s="75"/>
      <c r="D513" s="41" t="s">
        <v>1397</v>
      </c>
      <c r="E513" s="75"/>
      <c r="F513" s="42" t="s">
        <v>1398</v>
      </c>
      <c r="G513" s="41" t="s">
        <v>1409</v>
      </c>
      <c r="H513" s="74"/>
      <c r="I513" s="74"/>
      <c r="J513" s="75"/>
      <c r="K513" s="41" t="s">
        <v>1410</v>
      </c>
      <c r="L513" s="75"/>
      <c r="M513" s="41" t="s">
        <v>239</v>
      </c>
      <c r="N513" s="75"/>
      <c r="O513" s="43">
        <v>0</v>
      </c>
      <c r="P513" s="42">
        <v>0</v>
      </c>
      <c r="Q513" s="42">
        <v>0</v>
      </c>
      <c r="R513" s="42">
        <v>0</v>
      </c>
      <c r="S513" s="43">
        <v>0</v>
      </c>
      <c r="T513" s="43">
        <f>O513+(P513*'Total Mantenimiento Anual 2021'!$N$7)+(R513*'Total Mantenimiento Anual 2021'!$N$7)+S513</f>
        <v>0</v>
      </c>
    </row>
    <row r="514" spans="1:20" ht="14.25">
      <c r="A514" s="41" t="s">
        <v>1411</v>
      </c>
      <c r="B514" s="74"/>
      <c r="C514" s="75"/>
      <c r="D514" s="41" t="s">
        <v>1412</v>
      </c>
      <c r="E514" s="75"/>
      <c r="F514" s="42" t="s">
        <v>1413</v>
      </c>
      <c r="G514" s="41" t="s">
        <v>1414</v>
      </c>
      <c r="H514" s="74"/>
      <c r="I514" s="74"/>
      <c r="J514" s="75"/>
      <c r="K514" s="41" t="s">
        <v>1415</v>
      </c>
      <c r="L514" s="75"/>
      <c r="M514" s="41" t="s">
        <v>35</v>
      </c>
      <c r="N514" s="75"/>
      <c r="O514" s="43">
        <v>0</v>
      </c>
      <c r="P514" s="42">
        <v>0</v>
      </c>
      <c r="Q514" s="42">
        <v>0</v>
      </c>
      <c r="R514" s="42">
        <v>0</v>
      </c>
      <c r="S514" s="43">
        <v>0</v>
      </c>
      <c r="T514" s="43">
        <f>O514+(P514*'Total Mantenimiento Anual 2021'!$N$7)+(R514*'Total Mantenimiento Anual 2021'!$N$7)+S514</f>
        <v>0</v>
      </c>
    </row>
    <row r="515" spans="1:20" ht="14.25">
      <c r="A515" s="41" t="s">
        <v>1411</v>
      </c>
      <c r="B515" s="74"/>
      <c r="C515" s="75"/>
      <c r="D515" s="41" t="s">
        <v>1412</v>
      </c>
      <c r="E515" s="75"/>
      <c r="F515" s="42" t="s">
        <v>1413</v>
      </c>
      <c r="G515" s="41" t="s">
        <v>1416</v>
      </c>
      <c r="H515" s="74"/>
      <c r="I515" s="74"/>
      <c r="J515" s="75"/>
      <c r="K515" s="41" t="s">
        <v>1417</v>
      </c>
      <c r="L515" s="75"/>
      <c r="M515" s="41" t="s">
        <v>35</v>
      </c>
      <c r="N515" s="75"/>
      <c r="O515" s="43">
        <v>0</v>
      </c>
      <c r="P515" s="42">
        <v>0</v>
      </c>
      <c r="Q515" s="42">
        <v>0</v>
      </c>
      <c r="R515" s="42">
        <v>0</v>
      </c>
      <c r="S515" s="43">
        <v>0</v>
      </c>
      <c r="T515" s="43">
        <f>O515+(P515*'Total Mantenimiento Anual 2021'!$N$7)+(R515*'Total Mantenimiento Anual 2021'!$N$7)+S515</f>
        <v>0</v>
      </c>
    </row>
    <row r="516" spans="1:20" ht="14.25">
      <c r="A516" s="41" t="s">
        <v>1411</v>
      </c>
      <c r="B516" s="74"/>
      <c r="C516" s="75"/>
      <c r="D516" s="41" t="s">
        <v>1418</v>
      </c>
      <c r="E516" s="75"/>
      <c r="F516" s="42" t="s">
        <v>1419</v>
      </c>
      <c r="G516" s="41" t="s">
        <v>1420</v>
      </c>
      <c r="H516" s="74"/>
      <c r="I516" s="74"/>
      <c r="J516" s="75"/>
      <c r="K516" s="41" t="s">
        <v>1421</v>
      </c>
      <c r="L516" s="75"/>
      <c r="M516" s="41" t="s">
        <v>239</v>
      </c>
      <c r="N516" s="75"/>
      <c r="O516" s="43">
        <v>0</v>
      </c>
      <c r="P516" s="42">
        <v>0</v>
      </c>
      <c r="Q516" s="42">
        <v>0</v>
      </c>
      <c r="R516" s="42">
        <v>0</v>
      </c>
      <c r="S516" s="43">
        <v>0</v>
      </c>
      <c r="T516" s="43">
        <f>O516+(P516*'Total Mantenimiento Anual 2021'!$N$7)+(R516*'Total Mantenimiento Anual 2021'!$N$7)+S516</f>
        <v>0</v>
      </c>
    </row>
    <row r="517" spans="1:20" ht="14.25">
      <c r="A517" s="41" t="s">
        <v>1411</v>
      </c>
      <c r="B517" s="74"/>
      <c r="C517" s="75"/>
      <c r="D517" s="41" t="s">
        <v>1418</v>
      </c>
      <c r="E517" s="75"/>
      <c r="F517" s="42" t="s">
        <v>1419</v>
      </c>
      <c r="G517" s="41" t="s">
        <v>1422</v>
      </c>
      <c r="H517" s="74"/>
      <c r="I517" s="74"/>
      <c r="J517" s="75"/>
      <c r="K517" s="41" t="s">
        <v>1423</v>
      </c>
      <c r="L517" s="75"/>
      <c r="M517" s="41" t="s">
        <v>239</v>
      </c>
      <c r="N517" s="75"/>
      <c r="O517" s="43">
        <v>0</v>
      </c>
      <c r="P517" s="42">
        <v>0</v>
      </c>
      <c r="Q517" s="42">
        <v>0</v>
      </c>
      <c r="R517" s="42">
        <v>0</v>
      </c>
      <c r="S517" s="43">
        <v>0</v>
      </c>
      <c r="T517" s="43">
        <f>O517+(P517*'Total Mantenimiento Anual 2021'!$N$7)+(R517*'Total Mantenimiento Anual 2021'!$N$7)+S517</f>
        <v>0</v>
      </c>
    </row>
    <row r="518" spans="1:20" ht="14.25">
      <c r="A518" s="41" t="s">
        <v>1411</v>
      </c>
      <c r="B518" s="74"/>
      <c r="C518" s="75"/>
      <c r="D518" s="41" t="s">
        <v>1424</v>
      </c>
      <c r="E518" s="75"/>
      <c r="F518" s="42" t="s">
        <v>1419</v>
      </c>
      <c r="G518" s="41" t="s">
        <v>1425</v>
      </c>
      <c r="H518" s="74"/>
      <c r="I518" s="74"/>
      <c r="J518" s="75"/>
      <c r="K518" s="41" t="s">
        <v>1426</v>
      </c>
      <c r="L518" s="75"/>
      <c r="M518" s="41" t="s">
        <v>239</v>
      </c>
      <c r="N518" s="75"/>
      <c r="O518" s="43">
        <v>0</v>
      </c>
      <c r="P518" s="42">
        <v>0</v>
      </c>
      <c r="Q518" s="42">
        <v>0</v>
      </c>
      <c r="R518" s="42">
        <v>0</v>
      </c>
      <c r="S518" s="43">
        <v>0</v>
      </c>
      <c r="T518" s="43">
        <f>O518+(P518*'Total Mantenimiento Anual 2021'!$N$7)+(R518*'Total Mantenimiento Anual 2021'!$N$7)+S518</f>
        <v>0</v>
      </c>
    </row>
    <row r="519" spans="1:20" ht="14.25">
      <c r="A519" s="41" t="s">
        <v>1411</v>
      </c>
      <c r="B519" s="74"/>
      <c r="C519" s="75"/>
      <c r="D519" s="41" t="s">
        <v>1424</v>
      </c>
      <c r="E519" s="75"/>
      <c r="F519" s="42" t="s">
        <v>1419</v>
      </c>
      <c r="G519" s="41" t="s">
        <v>1427</v>
      </c>
      <c r="H519" s="74"/>
      <c r="I519" s="74"/>
      <c r="J519" s="75"/>
      <c r="K519" s="41" t="s">
        <v>1428</v>
      </c>
      <c r="L519" s="75"/>
      <c r="M519" s="41" t="s">
        <v>239</v>
      </c>
      <c r="N519" s="75"/>
      <c r="O519" s="43">
        <v>0</v>
      </c>
      <c r="P519" s="42">
        <v>0</v>
      </c>
      <c r="Q519" s="42">
        <v>0</v>
      </c>
      <c r="R519" s="42">
        <v>0</v>
      </c>
      <c r="S519" s="43">
        <v>0</v>
      </c>
      <c r="T519" s="43">
        <f>O519+(P519*'Total Mantenimiento Anual 2021'!$N$7)+(R519*'Total Mantenimiento Anual 2021'!$N$7)+S519</f>
        <v>0</v>
      </c>
    </row>
    <row r="520" spans="1:20" ht="14.25">
      <c r="A520" s="41" t="s">
        <v>1411</v>
      </c>
      <c r="B520" s="74"/>
      <c r="C520" s="75"/>
      <c r="D520" s="41" t="s">
        <v>1424</v>
      </c>
      <c r="E520" s="75"/>
      <c r="F520" s="42" t="s">
        <v>1419</v>
      </c>
      <c r="G520" s="41" t="s">
        <v>1429</v>
      </c>
      <c r="H520" s="74"/>
      <c r="I520" s="74"/>
      <c r="J520" s="75"/>
      <c r="K520" s="41" t="s">
        <v>1430</v>
      </c>
      <c r="L520" s="75"/>
      <c r="M520" s="41" t="s">
        <v>239</v>
      </c>
      <c r="N520" s="75"/>
      <c r="O520" s="43">
        <v>0</v>
      </c>
      <c r="P520" s="42">
        <v>0</v>
      </c>
      <c r="Q520" s="42">
        <v>1</v>
      </c>
      <c r="R520" s="42">
        <v>2</v>
      </c>
      <c r="S520" s="43">
        <v>0</v>
      </c>
      <c r="T520" s="43">
        <f>O520+(P520*'Total Mantenimiento Anual 2021'!$N$7)+(R520*'Total Mantenimiento Anual 2021'!$N$7)+S520</f>
        <v>18518.518518518518</v>
      </c>
    </row>
    <row r="521" spans="1:20" ht="14.25">
      <c r="A521" s="41" t="s">
        <v>1411</v>
      </c>
      <c r="B521" s="74"/>
      <c r="C521" s="75"/>
      <c r="D521" s="41" t="s">
        <v>1424</v>
      </c>
      <c r="E521" s="75"/>
      <c r="F521" s="42" t="s">
        <v>1419</v>
      </c>
      <c r="G521" s="41" t="s">
        <v>1431</v>
      </c>
      <c r="H521" s="74"/>
      <c r="I521" s="74"/>
      <c r="J521" s="75"/>
      <c r="K521" s="41" t="s">
        <v>1432</v>
      </c>
      <c r="L521" s="75"/>
      <c r="M521" s="41" t="s">
        <v>239</v>
      </c>
      <c r="N521" s="75"/>
      <c r="O521" s="43">
        <v>0</v>
      </c>
      <c r="P521" s="42">
        <v>0</v>
      </c>
      <c r="Q521" s="42">
        <v>0</v>
      </c>
      <c r="R521" s="42">
        <v>0</v>
      </c>
      <c r="S521" s="43">
        <v>0</v>
      </c>
      <c r="T521" s="43">
        <f>O521+(P521*'Total Mantenimiento Anual 2021'!$N$7)+(R521*'Total Mantenimiento Anual 2021'!$N$7)+S521</f>
        <v>0</v>
      </c>
    </row>
    <row r="522" spans="1:20" ht="14.25">
      <c r="A522" s="41" t="s">
        <v>1411</v>
      </c>
      <c r="B522" s="74"/>
      <c r="C522" s="75"/>
      <c r="D522" s="41" t="s">
        <v>1412</v>
      </c>
      <c r="E522" s="75"/>
      <c r="F522" s="42" t="s">
        <v>1413</v>
      </c>
      <c r="G522" s="41" t="s">
        <v>1433</v>
      </c>
      <c r="H522" s="74"/>
      <c r="I522" s="74"/>
      <c r="J522" s="75"/>
      <c r="K522" s="41" t="s">
        <v>1434</v>
      </c>
      <c r="L522" s="75"/>
      <c r="M522" s="41" t="s">
        <v>106</v>
      </c>
      <c r="N522" s="75"/>
      <c r="O522" s="43">
        <v>0</v>
      </c>
      <c r="P522" s="42">
        <v>0</v>
      </c>
      <c r="Q522" s="42">
        <v>0</v>
      </c>
      <c r="R522" s="42">
        <v>0</v>
      </c>
      <c r="S522" s="43">
        <v>0</v>
      </c>
      <c r="T522" s="43">
        <f>O522+(P522*'Total Mantenimiento Anual 2021'!$N$7)+(R522*'Total Mantenimiento Anual 2021'!$N$7)+S522</f>
        <v>0</v>
      </c>
    </row>
    <row r="523" spans="1:20" ht="14.25">
      <c r="A523" s="41" t="s">
        <v>1411</v>
      </c>
      <c r="B523" s="74"/>
      <c r="C523" s="75"/>
      <c r="D523" s="41" t="s">
        <v>1412</v>
      </c>
      <c r="E523" s="75"/>
      <c r="F523" s="42" t="s">
        <v>1413</v>
      </c>
      <c r="G523" s="41" t="s">
        <v>1435</v>
      </c>
      <c r="H523" s="74"/>
      <c r="I523" s="74"/>
      <c r="J523" s="75"/>
      <c r="K523" s="41" t="s">
        <v>1436</v>
      </c>
      <c r="L523" s="75"/>
      <c r="M523" s="41" t="s">
        <v>106</v>
      </c>
      <c r="N523" s="75"/>
      <c r="O523" s="43">
        <v>0</v>
      </c>
      <c r="P523" s="42">
        <v>0</v>
      </c>
      <c r="Q523" s="42">
        <v>0</v>
      </c>
      <c r="R523" s="42">
        <v>0</v>
      </c>
      <c r="S523" s="43">
        <v>0</v>
      </c>
      <c r="T523" s="43">
        <f>O523+(P523*'Total Mantenimiento Anual 2021'!$N$7)+(R523*'Total Mantenimiento Anual 2021'!$N$7)+S523</f>
        <v>0</v>
      </c>
    </row>
    <row r="524" spans="1:20" ht="14.25">
      <c r="A524" s="41" t="s">
        <v>1411</v>
      </c>
      <c r="B524" s="74"/>
      <c r="C524" s="75"/>
      <c r="D524" s="41" t="s">
        <v>1412</v>
      </c>
      <c r="E524" s="75"/>
      <c r="F524" s="42" t="s">
        <v>1413</v>
      </c>
      <c r="G524" s="41" t="s">
        <v>1437</v>
      </c>
      <c r="H524" s="74"/>
      <c r="I524" s="74"/>
      <c r="J524" s="75"/>
      <c r="K524" s="41" t="s">
        <v>1438</v>
      </c>
      <c r="L524" s="75"/>
      <c r="M524" s="41" t="s">
        <v>106</v>
      </c>
      <c r="N524" s="75"/>
      <c r="O524" s="43">
        <v>0</v>
      </c>
      <c r="P524" s="42">
        <v>0</v>
      </c>
      <c r="Q524" s="42">
        <v>0</v>
      </c>
      <c r="R524" s="42">
        <v>0</v>
      </c>
      <c r="S524" s="43">
        <v>0</v>
      </c>
      <c r="T524" s="43">
        <f>O524+(P524*'Total Mantenimiento Anual 2021'!$N$7)+(R524*'Total Mantenimiento Anual 2021'!$N$7)+S524</f>
        <v>0</v>
      </c>
    </row>
    <row r="525" spans="1:20" ht="14.25">
      <c r="A525" s="41" t="s">
        <v>1411</v>
      </c>
      <c r="B525" s="74"/>
      <c r="C525" s="75"/>
      <c r="D525" s="41" t="s">
        <v>1412</v>
      </c>
      <c r="E525" s="75"/>
      <c r="F525" s="42" t="s">
        <v>1413</v>
      </c>
      <c r="G525" s="41" t="s">
        <v>1439</v>
      </c>
      <c r="H525" s="74"/>
      <c r="I525" s="74"/>
      <c r="J525" s="75"/>
      <c r="K525" s="41" t="s">
        <v>1440</v>
      </c>
      <c r="L525" s="75"/>
      <c r="M525" s="41" t="s">
        <v>106</v>
      </c>
      <c r="N525" s="75"/>
      <c r="O525" s="43">
        <v>0</v>
      </c>
      <c r="P525" s="42">
        <v>0</v>
      </c>
      <c r="Q525" s="42">
        <v>0</v>
      </c>
      <c r="R525" s="42">
        <v>0</v>
      </c>
      <c r="S525" s="43">
        <v>0</v>
      </c>
      <c r="T525" s="43">
        <f>O525+(P525*'Total Mantenimiento Anual 2021'!$N$7)+(R525*'Total Mantenimiento Anual 2021'!$N$7)+S525</f>
        <v>0</v>
      </c>
    </row>
    <row r="526" spans="1:20" ht="14.25">
      <c r="A526" s="41" t="s">
        <v>1441</v>
      </c>
      <c r="B526" s="74"/>
      <c r="C526" s="75"/>
      <c r="D526" s="41" t="s">
        <v>1442</v>
      </c>
      <c r="E526" s="75"/>
      <c r="F526" s="42" t="s">
        <v>1443</v>
      </c>
      <c r="G526" s="41" t="s">
        <v>1444</v>
      </c>
      <c r="H526" s="74"/>
      <c r="I526" s="74"/>
      <c r="J526" s="75"/>
      <c r="K526" s="41" t="s">
        <v>1445</v>
      </c>
      <c r="L526" s="75"/>
      <c r="M526" s="41" t="s">
        <v>106</v>
      </c>
      <c r="N526" s="75"/>
      <c r="O526" s="43">
        <v>0</v>
      </c>
      <c r="P526" s="42">
        <v>0</v>
      </c>
      <c r="Q526" s="42">
        <v>0</v>
      </c>
      <c r="R526" s="42">
        <v>0</v>
      </c>
      <c r="S526" s="43">
        <v>0</v>
      </c>
      <c r="T526" s="43">
        <f>O526+(P526*'Total Mantenimiento Anual 2021'!$N$7)+(R526*'Total Mantenimiento Anual 2021'!$N$7)+S526</f>
        <v>0</v>
      </c>
    </row>
    <row r="527" spans="1:20" ht="14.25">
      <c r="A527" s="41" t="s">
        <v>1446</v>
      </c>
      <c r="B527" s="74"/>
      <c r="C527" s="75"/>
      <c r="D527" s="41" t="s">
        <v>1447</v>
      </c>
      <c r="E527" s="75"/>
      <c r="F527" s="42" t="s">
        <v>961</v>
      </c>
      <c r="G527" s="41" t="s">
        <v>1448</v>
      </c>
      <c r="H527" s="74"/>
      <c r="I527" s="74"/>
      <c r="J527" s="75"/>
      <c r="K527" s="41" t="s">
        <v>1449</v>
      </c>
      <c r="L527" s="75"/>
      <c r="M527" s="41" t="s">
        <v>239</v>
      </c>
      <c r="N527" s="75"/>
      <c r="O527" s="43">
        <v>0</v>
      </c>
      <c r="P527" s="42">
        <v>0</v>
      </c>
      <c r="Q527" s="42">
        <v>0</v>
      </c>
      <c r="R527" s="42">
        <v>0</v>
      </c>
      <c r="S527" s="43">
        <v>0</v>
      </c>
      <c r="T527" s="43">
        <f>O527+(P527*'Total Mantenimiento Anual 2021'!$N$7)+(R527*'Total Mantenimiento Anual 2021'!$N$7)+S527</f>
        <v>0</v>
      </c>
    </row>
    <row r="528" spans="1:20" ht="14.25">
      <c r="A528" s="41" t="s">
        <v>1446</v>
      </c>
      <c r="B528" s="74"/>
      <c r="C528" s="75"/>
      <c r="D528" s="41" t="s">
        <v>1447</v>
      </c>
      <c r="E528" s="75"/>
      <c r="F528" s="42" t="s">
        <v>961</v>
      </c>
      <c r="G528" s="41" t="s">
        <v>1450</v>
      </c>
      <c r="H528" s="74"/>
      <c r="I528" s="74"/>
      <c r="J528" s="75"/>
      <c r="K528" s="41" t="s">
        <v>1451</v>
      </c>
      <c r="L528" s="75"/>
      <c r="M528" s="41" t="s">
        <v>239</v>
      </c>
      <c r="N528" s="75"/>
      <c r="O528" s="43">
        <v>0</v>
      </c>
      <c r="P528" s="42">
        <v>2</v>
      </c>
      <c r="Q528" s="42">
        <v>0</v>
      </c>
      <c r="R528" s="42">
        <v>0</v>
      </c>
      <c r="S528" s="43">
        <v>1232372</v>
      </c>
      <c r="T528" s="43">
        <f>O528+(P528*'Total Mantenimiento Anual 2021'!$N$7)+(R528*'Total Mantenimiento Anual 2021'!$N$7)+S528</f>
        <v>1250890.5185185184</v>
      </c>
    </row>
    <row r="529" spans="1:20" ht="14.25">
      <c r="A529" s="41" t="s">
        <v>1446</v>
      </c>
      <c r="B529" s="74"/>
      <c r="C529" s="75"/>
      <c r="D529" s="41" t="s">
        <v>1447</v>
      </c>
      <c r="E529" s="75"/>
      <c r="F529" s="42" t="s">
        <v>961</v>
      </c>
      <c r="G529" s="41" t="s">
        <v>1452</v>
      </c>
      <c r="H529" s="74"/>
      <c r="I529" s="74"/>
      <c r="J529" s="75"/>
      <c r="K529" s="41" t="s">
        <v>1453</v>
      </c>
      <c r="L529" s="75"/>
      <c r="M529" s="41" t="s">
        <v>239</v>
      </c>
      <c r="N529" s="75"/>
      <c r="O529" s="43">
        <v>0</v>
      </c>
      <c r="P529" s="42">
        <v>0</v>
      </c>
      <c r="Q529" s="42">
        <v>0</v>
      </c>
      <c r="R529" s="42">
        <v>0</v>
      </c>
      <c r="S529" s="43">
        <v>0</v>
      </c>
      <c r="T529" s="43">
        <f>O529+(P529*'Total Mantenimiento Anual 2021'!$N$7)+(R529*'Total Mantenimiento Anual 2021'!$N$7)+S529</f>
        <v>0</v>
      </c>
    </row>
    <row r="530" spans="1:20" ht="14.25">
      <c r="A530" s="41" t="s">
        <v>1446</v>
      </c>
      <c r="B530" s="74"/>
      <c r="C530" s="75"/>
      <c r="D530" s="41" t="s">
        <v>1447</v>
      </c>
      <c r="E530" s="75"/>
      <c r="F530" s="42" t="s">
        <v>961</v>
      </c>
      <c r="G530" s="41" t="s">
        <v>1454</v>
      </c>
      <c r="H530" s="74"/>
      <c r="I530" s="74"/>
      <c r="J530" s="75"/>
      <c r="K530" s="41" t="s">
        <v>1455</v>
      </c>
      <c r="L530" s="75"/>
      <c r="M530" s="41" t="s">
        <v>239</v>
      </c>
      <c r="N530" s="75"/>
      <c r="O530" s="43">
        <v>0</v>
      </c>
      <c r="P530" s="42">
        <v>2</v>
      </c>
      <c r="Q530" s="42">
        <v>0</v>
      </c>
      <c r="R530" s="42">
        <v>0</v>
      </c>
      <c r="S530" s="43">
        <v>1232372</v>
      </c>
      <c r="T530" s="43">
        <f>O530+(P530*'Total Mantenimiento Anual 2021'!$N$7)+(R530*'Total Mantenimiento Anual 2021'!$N$7)+S530</f>
        <v>1250890.5185185184</v>
      </c>
    </row>
    <row r="531" spans="1:20" ht="14.25">
      <c r="A531" s="41" t="s">
        <v>1446</v>
      </c>
      <c r="B531" s="74"/>
      <c r="C531" s="75"/>
      <c r="D531" s="41" t="s">
        <v>1447</v>
      </c>
      <c r="E531" s="75"/>
      <c r="F531" s="42" t="s">
        <v>961</v>
      </c>
      <c r="G531" s="41" t="s">
        <v>1456</v>
      </c>
      <c r="H531" s="74"/>
      <c r="I531" s="74"/>
      <c r="J531" s="75"/>
      <c r="K531" s="41" t="s">
        <v>1457</v>
      </c>
      <c r="L531" s="75"/>
      <c r="M531" s="41" t="s">
        <v>239</v>
      </c>
      <c r="N531" s="75"/>
      <c r="O531" s="43">
        <v>0</v>
      </c>
      <c r="P531" s="42">
        <v>0</v>
      </c>
      <c r="Q531" s="42">
        <v>0</v>
      </c>
      <c r="R531" s="42">
        <v>0</v>
      </c>
      <c r="S531" s="43">
        <v>0</v>
      </c>
      <c r="T531" s="43">
        <f>O531+(P531*'Total Mantenimiento Anual 2021'!$N$7)+(R531*'Total Mantenimiento Anual 2021'!$N$7)+S531</f>
        <v>0</v>
      </c>
    </row>
    <row r="532" spans="1:20" ht="14.25">
      <c r="A532" s="41" t="s">
        <v>1446</v>
      </c>
      <c r="B532" s="74"/>
      <c r="C532" s="75"/>
      <c r="D532" s="41" t="s">
        <v>1447</v>
      </c>
      <c r="E532" s="75"/>
      <c r="F532" s="42" t="s">
        <v>961</v>
      </c>
      <c r="G532" s="41" t="s">
        <v>1458</v>
      </c>
      <c r="H532" s="74"/>
      <c r="I532" s="74"/>
      <c r="J532" s="75"/>
      <c r="K532" s="41" t="s">
        <v>1459</v>
      </c>
      <c r="L532" s="75"/>
      <c r="M532" s="41" t="s">
        <v>239</v>
      </c>
      <c r="N532" s="75"/>
      <c r="O532" s="43">
        <v>0</v>
      </c>
      <c r="P532" s="42">
        <v>0</v>
      </c>
      <c r="Q532" s="42">
        <v>0</v>
      </c>
      <c r="R532" s="42">
        <v>0</v>
      </c>
      <c r="S532" s="43">
        <v>0</v>
      </c>
      <c r="T532" s="43">
        <f>O532+(P532*'Total Mantenimiento Anual 2021'!$N$7)+(R532*'Total Mantenimiento Anual 2021'!$N$7)+S532</f>
        <v>0</v>
      </c>
    </row>
    <row r="533" spans="1:20" ht="14.25">
      <c r="A533" s="41" t="s">
        <v>1446</v>
      </c>
      <c r="B533" s="74"/>
      <c r="C533" s="75"/>
      <c r="D533" s="41" t="s">
        <v>1460</v>
      </c>
      <c r="E533" s="75"/>
      <c r="F533" s="42" t="s">
        <v>961</v>
      </c>
      <c r="G533" s="41" t="s">
        <v>1461</v>
      </c>
      <c r="H533" s="74"/>
      <c r="I533" s="74"/>
      <c r="J533" s="75"/>
      <c r="K533" s="41" t="s">
        <v>1462</v>
      </c>
      <c r="L533" s="75"/>
      <c r="M533" s="41" t="s">
        <v>239</v>
      </c>
      <c r="N533" s="75"/>
      <c r="O533" s="43">
        <v>0</v>
      </c>
      <c r="P533" s="42">
        <v>0</v>
      </c>
      <c r="Q533" s="42">
        <v>0</v>
      </c>
      <c r="R533" s="42">
        <v>0</v>
      </c>
      <c r="S533" s="43">
        <v>0</v>
      </c>
      <c r="T533" s="43">
        <f>O533+(P533*'Total Mantenimiento Anual 2021'!$N$7)+(R533*'Total Mantenimiento Anual 2021'!$N$7)+S533</f>
        <v>0</v>
      </c>
    </row>
    <row r="534" spans="1:20" ht="14.25">
      <c r="A534" s="41" t="s">
        <v>1446</v>
      </c>
      <c r="B534" s="74"/>
      <c r="C534" s="75"/>
      <c r="D534" s="41" t="s">
        <v>1463</v>
      </c>
      <c r="E534" s="75"/>
      <c r="F534" s="42" t="s">
        <v>260</v>
      </c>
      <c r="G534" s="41" t="s">
        <v>1464</v>
      </c>
      <c r="H534" s="74"/>
      <c r="I534" s="74"/>
      <c r="J534" s="75"/>
      <c r="K534" s="41" t="s">
        <v>1465</v>
      </c>
      <c r="L534" s="75"/>
      <c r="M534" s="41" t="s">
        <v>239</v>
      </c>
      <c r="N534" s="75"/>
      <c r="O534" s="43">
        <v>0</v>
      </c>
      <c r="P534" s="42">
        <v>0</v>
      </c>
      <c r="Q534" s="42">
        <v>0</v>
      </c>
      <c r="R534" s="42">
        <v>0</v>
      </c>
      <c r="S534" s="43">
        <v>0</v>
      </c>
      <c r="T534" s="43">
        <f>O534+(P534*'Total Mantenimiento Anual 2021'!$N$7)+(R534*'Total Mantenimiento Anual 2021'!$N$7)+S534</f>
        <v>0</v>
      </c>
    </row>
    <row r="535" spans="1:20" ht="14.25">
      <c r="A535" s="41" t="s">
        <v>1446</v>
      </c>
      <c r="B535" s="74"/>
      <c r="C535" s="75"/>
      <c r="D535" s="41" t="s">
        <v>1466</v>
      </c>
      <c r="E535" s="75"/>
      <c r="F535" s="42" t="s">
        <v>1507</v>
      </c>
      <c r="G535" s="41" t="s">
        <v>1467</v>
      </c>
      <c r="H535" s="74"/>
      <c r="I535" s="74"/>
      <c r="J535" s="75"/>
      <c r="K535" s="41" t="s">
        <v>1468</v>
      </c>
      <c r="L535" s="75"/>
      <c r="M535" s="41" t="s">
        <v>239</v>
      </c>
      <c r="N535" s="75"/>
      <c r="O535" s="43">
        <v>0</v>
      </c>
      <c r="P535" s="42">
        <v>0</v>
      </c>
      <c r="Q535" s="42">
        <v>0</v>
      </c>
      <c r="R535" s="42">
        <v>0</v>
      </c>
      <c r="S535" s="43">
        <v>0</v>
      </c>
      <c r="T535" s="43">
        <f>O535+(P535*'Total Mantenimiento Anual 2021'!$N$7)+(R535*'Total Mantenimiento Anual 2021'!$N$7)+S535</f>
        <v>0</v>
      </c>
    </row>
    <row r="536" spans="1:20" ht="14.25">
      <c r="A536" s="41" t="s">
        <v>1446</v>
      </c>
      <c r="B536" s="74"/>
      <c r="C536" s="75"/>
      <c r="D536" s="41" t="s">
        <v>1466</v>
      </c>
      <c r="E536" s="75"/>
      <c r="F536" s="42" t="s">
        <v>1507</v>
      </c>
      <c r="G536" s="41" t="s">
        <v>1469</v>
      </c>
      <c r="H536" s="74"/>
      <c r="I536" s="74"/>
      <c r="J536" s="75"/>
      <c r="K536" s="41" t="s">
        <v>1470</v>
      </c>
      <c r="L536" s="75"/>
      <c r="M536" s="41" t="s">
        <v>239</v>
      </c>
      <c r="N536" s="75"/>
      <c r="O536" s="43">
        <v>0</v>
      </c>
      <c r="P536" s="42">
        <v>0</v>
      </c>
      <c r="Q536" s="42">
        <v>0</v>
      </c>
      <c r="R536" s="42">
        <v>0</v>
      </c>
      <c r="S536" s="43">
        <v>0</v>
      </c>
      <c r="T536" s="43">
        <f>O536+(P536*'Total Mantenimiento Anual 2021'!$N$7)+(R536*'Total Mantenimiento Anual 2021'!$N$7)+S536</f>
        <v>0</v>
      </c>
    </row>
    <row r="537" spans="1:20" ht="14.25">
      <c r="A537" s="41" t="s">
        <v>1446</v>
      </c>
      <c r="B537" s="74"/>
      <c r="C537" s="75"/>
      <c r="D537" s="41" t="s">
        <v>1471</v>
      </c>
      <c r="E537" s="75"/>
      <c r="F537" s="42" t="s">
        <v>961</v>
      </c>
      <c r="G537" s="41" t="s">
        <v>1472</v>
      </c>
      <c r="H537" s="74"/>
      <c r="I537" s="74"/>
      <c r="J537" s="75"/>
      <c r="K537" s="41" t="s">
        <v>1473</v>
      </c>
      <c r="L537" s="75"/>
      <c r="M537" s="41" t="s">
        <v>896</v>
      </c>
      <c r="N537" s="75"/>
      <c r="O537" s="43">
        <v>0</v>
      </c>
      <c r="P537" s="42">
        <v>0</v>
      </c>
      <c r="Q537" s="42">
        <v>0</v>
      </c>
      <c r="R537" s="42">
        <v>0</v>
      </c>
      <c r="S537" s="43">
        <v>0</v>
      </c>
      <c r="T537" s="43">
        <f>O537+(P537*'Total Mantenimiento Anual 2021'!$N$7)+(R537*'Total Mantenimiento Anual 2021'!$N$7)+S537</f>
        <v>0</v>
      </c>
    </row>
    <row r="538" spans="1:20" ht="14.25">
      <c r="A538" s="41" t="s">
        <v>1446</v>
      </c>
      <c r="B538" s="74"/>
      <c r="C538" s="75"/>
      <c r="D538" s="41" t="s">
        <v>1471</v>
      </c>
      <c r="E538" s="75"/>
      <c r="F538" s="42" t="s">
        <v>961</v>
      </c>
      <c r="G538" s="41" t="s">
        <v>1474</v>
      </c>
      <c r="H538" s="74"/>
      <c r="I538" s="74"/>
      <c r="J538" s="75"/>
      <c r="K538" s="41" t="s">
        <v>1475</v>
      </c>
      <c r="L538" s="75"/>
      <c r="M538" s="41" t="s">
        <v>896</v>
      </c>
      <c r="N538" s="75"/>
      <c r="O538" s="43">
        <v>0</v>
      </c>
      <c r="P538" s="42">
        <v>0</v>
      </c>
      <c r="Q538" s="42">
        <v>0</v>
      </c>
      <c r="R538" s="42">
        <v>0</v>
      </c>
      <c r="S538" s="43">
        <v>0</v>
      </c>
      <c r="T538" s="43">
        <f>O538+(P538*'Total Mantenimiento Anual 2021'!$N$7)+(R538*'Total Mantenimiento Anual 2021'!$N$7)+S538</f>
        <v>0</v>
      </c>
    </row>
    <row r="539" spans="1:20" ht="14.25">
      <c r="A539" s="41" t="s">
        <v>1446</v>
      </c>
      <c r="B539" s="74"/>
      <c r="C539" s="75"/>
      <c r="D539" s="41" t="s">
        <v>1476</v>
      </c>
      <c r="E539" s="75"/>
      <c r="F539" s="42" t="s">
        <v>961</v>
      </c>
      <c r="G539" s="41" t="s">
        <v>1477</v>
      </c>
      <c r="H539" s="74"/>
      <c r="I539" s="74"/>
      <c r="J539" s="75"/>
      <c r="K539" s="41" t="s">
        <v>1478</v>
      </c>
      <c r="L539" s="75"/>
      <c r="M539" s="41" t="s">
        <v>106</v>
      </c>
      <c r="N539" s="75"/>
      <c r="O539" s="43">
        <v>0</v>
      </c>
      <c r="P539" s="42">
        <v>0</v>
      </c>
      <c r="Q539" s="42">
        <v>0</v>
      </c>
      <c r="R539" s="42">
        <v>0</v>
      </c>
      <c r="S539" s="43">
        <v>0</v>
      </c>
      <c r="T539" s="43">
        <f>O539+(P539*'Total Mantenimiento Anual 2021'!$N$7)+(R539*'Total Mantenimiento Anual 2021'!$N$7)+S539</f>
        <v>0</v>
      </c>
    </row>
    <row r="540" spans="1:20" ht="14.25">
      <c r="A540" s="41" t="s">
        <v>1446</v>
      </c>
      <c r="B540" s="74"/>
      <c r="C540" s="75"/>
      <c r="D540" s="41" t="s">
        <v>1476</v>
      </c>
      <c r="E540" s="75"/>
      <c r="F540" s="42" t="s">
        <v>961</v>
      </c>
      <c r="G540" s="41" t="s">
        <v>1479</v>
      </c>
      <c r="H540" s="74"/>
      <c r="I540" s="74"/>
      <c r="J540" s="75"/>
      <c r="K540" s="41" t="s">
        <v>1480</v>
      </c>
      <c r="L540" s="75"/>
      <c r="M540" s="41" t="s">
        <v>106</v>
      </c>
      <c r="N540" s="75"/>
      <c r="O540" s="43">
        <v>0</v>
      </c>
      <c r="P540" s="42">
        <v>0</v>
      </c>
      <c r="Q540" s="42">
        <v>0</v>
      </c>
      <c r="R540" s="42">
        <v>0</v>
      </c>
      <c r="S540" s="43">
        <v>0</v>
      </c>
      <c r="T540" s="43">
        <f>O540+(P540*'Total Mantenimiento Anual 2021'!$N$7)+(R540*'Total Mantenimiento Anual 2021'!$N$7)+S540</f>
        <v>0</v>
      </c>
    </row>
    <row r="541" spans="1:20" ht="14.25">
      <c r="A541" s="41" t="s">
        <v>1481</v>
      </c>
      <c r="B541" s="74"/>
      <c r="C541" s="75"/>
      <c r="D541" s="41" t="s">
        <v>1482</v>
      </c>
      <c r="E541" s="75"/>
      <c r="F541" s="42" t="s">
        <v>1483</v>
      </c>
      <c r="G541" s="41" t="s">
        <v>1484</v>
      </c>
      <c r="H541" s="74"/>
      <c r="I541" s="74"/>
      <c r="J541" s="75"/>
      <c r="K541" s="41" t="s">
        <v>1485</v>
      </c>
      <c r="L541" s="75"/>
      <c r="M541" s="41" t="s">
        <v>302</v>
      </c>
      <c r="N541" s="75"/>
      <c r="O541" s="43">
        <v>0</v>
      </c>
      <c r="P541" s="42">
        <v>0</v>
      </c>
      <c r="Q541" s="42">
        <v>0</v>
      </c>
      <c r="R541" s="42">
        <v>0</v>
      </c>
      <c r="S541" s="43">
        <v>0</v>
      </c>
      <c r="T541" s="43">
        <f>O541+(P541*'Total Mantenimiento Anual 2021'!$N$7)+(R541*'Total Mantenimiento Anual 2021'!$N$7)+S541</f>
        <v>0</v>
      </c>
    </row>
    <row r="542" spans="1:20" ht="14.25">
      <c r="A542" s="41" t="s">
        <v>1481</v>
      </c>
      <c r="B542" s="74"/>
      <c r="C542" s="75"/>
      <c r="D542" s="41" t="s">
        <v>1482</v>
      </c>
      <c r="E542" s="75"/>
      <c r="F542" s="42" t="s">
        <v>1483</v>
      </c>
      <c r="G542" s="41" t="s">
        <v>1486</v>
      </c>
      <c r="H542" s="74"/>
      <c r="I542" s="74"/>
      <c r="J542" s="75"/>
      <c r="K542" s="41" t="s">
        <v>1487</v>
      </c>
      <c r="L542" s="75"/>
      <c r="M542" s="41" t="s">
        <v>302</v>
      </c>
      <c r="N542" s="75"/>
      <c r="O542" s="43">
        <v>0</v>
      </c>
      <c r="P542" s="42">
        <v>0</v>
      </c>
      <c r="Q542" s="42">
        <v>0</v>
      </c>
      <c r="R542" s="42">
        <v>0</v>
      </c>
      <c r="S542" s="43">
        <v>0</v>
      </c>
      <c r="T542" s="43">
        <f>O542+(P542*'Total Mantenimiento Anual 2021'!$N$7)+(R542*'Total Mantenimiento Anual 2021'!$N$7)+S542</f>
        <v>0</v>
      </c>
    </row>
    <row r="543" spans="1:20" ht="15.75">
      <c r="A543" s="58" t="s">
        <v>1508</v>
      </c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5"/>
      <c r="O543" s="59">
        <f t="shared" ref="O543:T543" si="0">SUM(O7:O542)</f>
        <v>4931981</v>
      </c>
      <c r="P543" s="60">
        <f t="shared" si="0"/>
        <v>196</v>
      </c>
      <c r="Q543" s="60">
        <f t="shared" si="0"/>
        <v>41</v>
      </c>
      <c r="R543" s="60">
        <f t="shared" si="0"/>
        <v>83</v>
      </c>
      <c r="S543" s="59">
        <f t="shared" si="0"/>
        <v>50088221</v>
      </c>
      <c r="T543" s="59">
        <f t="shared" si="0"/>
        <v>57603535.333333232</v>
      </c>
    </row>
    <row r="545" s="68" customFormat="1"/>
    <row r="546" s="68" customFormat="1"/>
    <row r="547" s="68" customFormat="1"/>
    <row r="548" s="68" customFormat="1"/>
    <row r="549" s="68" customFormat="1"/>
    <row r="550" s="68" customFormat="1"/>
    <row r="551" s="68" customFormat="1"/>
    <row r="552" s="68" customFormat="1"/>
    <row r="553" s="68" customFormat="1"/>
    <row r="554" s="68" customFormat="1"/>
    <row r="555" s="68" customFormat="1"/>
    <row r="556" s="68" customFormat="1"/>
    <row r="557" s="68" customFormat="1"/>
    <row r="558" s="68" customFormat="1"/>
    <row r="559" s="68" customFormat="1"/>
    <row r="560" s="68" customFormat="1"/>
    <row r="561" s="68" customFormat="1"/>
    <row r="562" s="68" customFormat="1"/>
    <row r="563" s="68" customFormat="1"/>
    <row r="564" s="68" customFormat="1"/>
    <row r="565" s="68" customFormat="1"/>
    <row r="566" s="68" customFormat="1"/>
    <row r="567" s="68" customFormat="1"/>
    <row r="568" s="68" customFormat="1"/>
    <row r="569" s="68" customFormat="1"/>
    <row r="570" s="68" customFormat="1"/>
    <row r="571" s="68" customFormat="1"/>
    <row r="572" s="68" customFormat="1"/>
    <row r="573" s="68" customFormat="1"/>
    <row r="574" s="68" customFormat="1"/>
    <row r="575" s="68" customFormat="1"/>
    <row r="576" s="68" customFormat="1"/>
    <row r="577" s="68" customFormat="1"/>
    <row r="578" s="68" customFormat="1"/>
    <row r="579" s="68" customFormat="1"/>
    <row r="580" s="68" customFormat="1"/>
    <row r="581" s="68" customFormat="1"/>
    <row r="582" s="68" customFormat="1"/>
    <row r="583" s="68" customFormat="1"/>
    <row r="584" s="68" customFormat="1"/>
    <row r="585" s="68" customFormat="1"/>
    <row r="586" s="68" customFormat="1"/>
    <row r="587" s="68" customFormat="1"/>
    <row r="588" s="68" customFormat="1"/>
    <row r="589" s="68" customFormat="1"/>
    <row r="590" s="68" customFormat="1"/>
    <row r="591" s="68" customFormat="1"/>
    <row r="592" s="68" customFormat="1"/>
    <row r="593" s="68" customFormat="1"/>
    <row r="594" s="68" customFormat="1"/>
    <row r="595" s="68" customFormat="1"/>
    <row r="596" s="68" customFormat="1"/>
    <row r="597" s="68" customFormat="1"/>
    <row r="598" s="68" customFormat="1"/>
    <row r="599" s="68" customFormat="1"/>
    <row r="600" s="68" customFormat="1"/>
    <row r="601" s="68" customFormat="1"/>
    <row r="602" s="68" customFormat="1"/>
    <row r="603" s="68" customFormat="1"/>
    <row r="604" s="68" customFormat="1"/>
    <row r="605" s="68" customFormat="1"/>
    <row r="606" s="68" customFormat="1"/>
    <row r="607" s="68" customFormat="1"/>
    <row r="608" s="68" customFormat="1"/>
    <row r="609" s="68" customFormat="1"/>
    <row r="610" s="68" customFormat="1"/>
    <row r="611" s="68" customFormat="1"/>
    <row r="612" s="68" customFormat="1"/>
    <row r="613" s="68" customFormat="1"/>
    <row r="614" s="68" customFormat="1"/>
    <row r="615" s="68" customFormat="1"/>
    <row r="616" s="68" customFormat="1"/>
    <row r="617" s="68" customFormat="1"/>
    <row r="618" s="68" customFormat="1"/>
    <row r="619" s="68" customFormat="1"/>
    <row r="620" s="68" customFormat="1"/>
    <row r="621" s="68" customFormat="1"/>
    <row r="622" s="68" customFormat="1"/>
    <row r="623" s="68" customFormat="1"/>
    <row r="624" s="68" customFormat="1"/>
    <row r="625" s="68" customFormat="1"/>
    <row r="626" s="68" customFormat="1"/>
    <row r="627" s="68" customFormat="1"/>
    <row r="628" s="68" customFormat="1"/>
    <row r="629" s="68" customFormat="1"/>
    <row r="630" s="68" customFormat="1"/>
    <row r="631" s="68" customFormat="1"/>
    <row r="632" s="68" customFormat="1"/>
    <row r="633" s="68" customFormat="1"/>
    <row r="634" s="68" customFormat="1"/>
    <row r="635" s="68" customFormat="1"/>
    <row r="636" s="68" customFormat="1"/>
    <row r="637" s="68" customFormat="1"/>
    <row r="638" s="68" customFormat="1"/>
    <row r="639" s="68" customFormat="1"/>
    <row r="640" s="68" customFormat="1"/>
    <row r="641" s="68" customFormat="1"/>
    <row r="642" s="68" customFormat="1"/>
    <row r="643" s="68" customFormat="1"/>
    <row r="644" s="68" customFormat="1"/>
    <row r="645" s="68" customFormat="1"/>
    <row r="646" s="68" customFormat="1"/>
    <row r="647" s="68" customFormat="1"/>
    <row r="648" s="68" customFormat="1"/>
    <row r="649" s="68" customFormat="1"/>
    <row r="650" s="68" customFormat="1"/>
    <row r="651" s="68" customFormat="1"/>
    <row r="652" s="68" customFormat="1"/>
    <row r="653" s="68" customFormat="1"/>
    <row r="654" s="68" customFormat="1"/>
    <row r="655" s="68" customFormat="1"/>
    <row r="656" s="68" customFormat="1"/>
    <row r="657" s="68" customFormat="1"/>
    <row r="658" s="68" customFormat="1"/>
    <row r="659" s="68" customFormat="1"/>
    <row r="660" s="68" customFormat="1"/>
    <row r="661" s="68" customFormat="1"/>
    <row r="662" s="68" customFormat="1"/>
    <row r="663" s="68" customFormat="1"/>
    <row r="664" s="68" customFormat="1"/>
    <row r="665" s="68" customFormat="1"/>
    <row r="666" s="68" customFormat="1"/>
    <row r="667" s="68" customFormat="1"/>
    <row r="668" s="68" customFormat="1"/>
    <row r="669" s="68" customFormat="1"/>
    <row r="670" s="68" customFormat="1"/>
    <row r="671" s="68" customFormat="1"/>
    <row r="672" s="68" customFormat="1"/>
    <row r="673" s="68" customFormat="1"/>
    <row r="674" s="68" customFormat="1"/>
    <row r="675" s="68" customFormat="1"/>
    <row r="676" s="68" customFormat="1"/>
    <row r="677" s="68" customFormat="1"/>
    <row r="678" s="68" customFormat="1"/>
    <row r="679" s="68" customFormat="1"/>
    <row r="680" s="68" customFormat="1"/>
    <row r="681" s="68" customFormat="1"/>
    <row r="682" s="68" customFormat="1"/>
    <row r="683" s="68" customFormat="1"/>
    <row r="684" s="68" customFormat="1"/>
    <row r="685" s="68" customFormat="1"/>
    <row r="686" s="68" customFormat="1"/>
    <row r="687" s="68" customFormat="1"/>
    <row r="688" s="68" customFormat="1"/>
    <row r="689" s="68" customFormat="1"/>
    <row r="690" s="68" customFormat="1"/>
    <row r="691" s="68" customFormat="1"/>
    <row r="692" s="68" customFormat="1"/>
    <row r="693" s="68" customFormat="1"/>
    <row r="694" s="68" customFormat="1"/>
    <row r="695" s="68" customFormat="1"/>
    <row r="696" s="68" customFormat="1"/>
    <row r="697" s="68" customFormat="1"/>
    <row r="698" s="68" customFormat="1"/>
    <row r="699" s="68" customFormat="1"/>
    <row r="700" s="68" customFormat="1"/>
    <row r="701" s="68" customFormat="1"/>
    <row r="702" s="68" customFormat="1"/>
    <row r="703" s="68" customFormat="1"/>
    <row r="704" s="68" customFormat="1"/>
    <row r="705" s="68" customFormat="1"/>
    <row r="706" s="68" customFormat="1"/>
    <row r="707" s="68" customFormat="1"/>
    <row r="708" s="68" customFormat="1"/>
    <row r="709" s="68" customFormat="1"/>
    <row r="710" s="68" customFormat="1"/>
    <row r="711" s="68" customFormat="1"/>
    <row r="712" s="68" customFormat="1"/>
    <row r="713" s="68" customFormat="1"/>
    <row r="714" s="68" customFormat="1"/>
    <row r="715" s="68" customFormat="1"/>
    <row r="716" s="68" customFormat="1"/>
    <row r="717" s="68" customFormat="1"/>
    <row r="718" s="68" customFormat="1"/>
    <row r="719" s="68" customFormat="1"/>
    <row r="720" s="68" customFormat="1"/>
    <row r="721" s="68" customFormat="1"/>
    <row r="722" s="68" customFormat="1"/>
    <row r="723" s="68" customFormat="1"/>
    <row r="724" s="68" customFormat="1"/>
    <row r="725" s="68" customFormat="1"/>
    <row r="726" s="68" customFormat="1"/>
    <row r="727" s="68" customFormat="1"/>
    <row r="728" s="68" customFormat="1"/>
    <row r="729" s="68" customFormat="1"/>
    <row r="730" s="68" customFormat="1"/>
    <row r="731" s="68" customFormat="1"/>
    <row r="732" s="68" customFormat="1"/>
    <row r="733" s="68" customFormat="1"/>
    <row r="734" s="68" customFormat="1"/>
    <row r="735" s="68" customFormat="1"/>
    <row r="736" s="68" customFormat="1"/>
    <row r="737" s="68" customFormat="1"/>
    <row r="738" s="68" customFormat="1"/>
    <row r="739" s="68" customFormat="1"/>
    <row r="740" s="68" customFormat="1"/>
    <row r="741" s="68" customFormat="1"/>
    <row r="742" s="68" customFormat="1"/>
    <row r="743" s="68" customFormat="1"/>
    <row r="744" s="68" customFormat="1"/>
    <row r="745" s="68" customFormat="1"/>
    <row r="746" s="68" customFormat="1"/>
    <row r="747" s="68" customFormat="1"/>
    <row r="748" s="68" customFormat="1"/>
    <row r="749" s="68" customFormat="1"/>
    <row r="750" s="68" customFormat="1"/>
    <row r="751" s="68" customFormat="1"/>
    <row r="752" s="68" customFormat="1"/>
    <row r="753" s="68" customFormat="1"/>
    <row r="754" s="68" customFormat="1"/>
    <row r="755" s="68" customFormat="1"/>
    <row r="756" s="68" customFormat="1"/>
    <row r="757" s="68" customFormat="1"/>
    <row r="758" s="68" customFormat="1"/>
    <row r="759" s="68" customFormat="1"/>
    <row r="760" s="68" customFormat="1"/>
    <row r="761" s="68" customFormat="1"/>
    <row r="762" s="68" customFormat="1"/>
    <row r="763" s="68" customFormat="1"/>
    <row r="764" s="68" customFormat="1"/>
    <row r="765" s="68" customFormat="1"/>
    <row r="766" s="68" customFormat="1"/>
    <row r="767" s="68" customFormat="1"/>
    <row r="768" s="68" customFormat="1"/>
    <row r="769" s="68" customFormat="1"/>
    <row r="770" s="68" customFormat="1"/>
    <row r="771" s="68" customFormat="1"/>
    <row r="772" s="68" customFormat="1"/>
    <row r="773" s="68" customFormat="1"/>
    <row r="774" s="68" customFormat="1"/>
    <row r="775" s="68" customFormat="1"/>
    <row r="776" s="68" customFormat="1"/>
    <row r="777" s="68" customFormat="1"/>
    <row r="778" s="68" customFormat="1"/>
    <row r="779" s="68" customFormat="1"/>
    <row r="780" s="68" customFormat="1"/>
    <row r="781" s="68" customFormat="1"/>
    <row r="782" s="68" customFormat="1"/>
    <row r="783" s="68" customFormat="1"/>
    <row r="784" s="68" customFormat="1"/>
    <row r="785" s="68" customFormat="1"/>
    <row r="786" s="68" customFormat="1"/>
    <row r="787" s="68" customFormat="1"/>
    <row r="788" s="68" customFormat="1"/>
    <row r="789" s="68" customFormat="1"/>
    <row r="790" s="68" customFormat="1"/>
    <row r="791" s="68" customFormat="1"/>
    <row r="792" s="68" customFormat="1"/>
    <row r="793" s="68" customFormat="1"/>
    <row r="794" s="68" customFormat="1"/>
    <row r="795" s="68" customFormat="1"/>
    <row r="796" s="68" customFormat="1"/>
    <row r="797" s="68" customFormat="1"/>
    <row r="798" s="68" customFormat="1"/>
    <row r="799" s="68" customFormat="1"/>
    <row r="800" s="68" customFormat="1"/>
    <row r="801" s="68" customFormat="1"/>
    <row r="802" s="68" customFormat="1"/>
    <row r="803" s="68" customFormat="1"/>
    <row r="804" s="68" customFormat="1"/>
    <row r="805" s="68" customFormat="1"/>
    <row r="806" s="68" customFormat="1"/>
    <row r="807" s="68" customFormat="1"/>
    <row r="808" s="68" customFormat="1"/>
    <row r="809" s="68" customFormat="1"/>
    <row r="810" s="68" customFormat="1"/>
    <row r="811" s="68" customFormat="1"/>
    <row r="812" s="68" customFormat="1"/>
    <row r="813" s="68" customFormat="1"/>
    <row r="814" s="68" customFormat="1"/>
    <row r="815" s="68" customFormat="1"/>
    <row r="816" s="68" customFormat="1"/>
    <row r="817" s="68" customFormat="1"/>
    <row r="818" s="68" customFormat="1"/>
    <row r="819" s="68" customFormat="1"/>
    <row r="820" s="68" customFormat="1"/>
    <row r="821" s="68" customFormat="1"/>
    <row r="822" s="68" customFormat="1"/>
    <row r="823" s="68" customFormat="1"/>
    <row r="824" s="68" customFormat="1"/>
    <row r="825" s="68" customFormat="1"/>
    <row r="826" s="68" customFormat="1"/>
    <row r="827" s="68" customFormat="1"/>
    <row r="828" s="68" customFormat="1"/>
    <row r="829" s="68" customFormat="1"/>
    <row r="830" s="68" customFormat="1"/>
    <row r="831" s="68" customFormat="1"/>
    <row r="832" s="68" customFormat="1"/>
    <row r="833" s="68" customFormat="1"/>
    <row r="834" s="68" customFormat="1"/>
    <row r="835" s="68" customFormat="1"/>
    <row r="836" s="68" customFormat="1"/>
    <row r="837" s="68" customFormat="1"/>
    <row r="838" s="68" customFormat="1"/>
    <row r="839" s="68" customFormat="1"/>
    <row r="840" s="68" customFormat="1"/>
    <row r="841" s="68" customFormat="1"/>
    <row r="842" s="68" customFormat="1"/>
    <row r="843" s="68" customFormat="1"/>
    <row r="844" s="68" customFormat="1"/>
    <row r="845" s="68" customFormat="1"/>
    <row r="846" s="68" customFormat="1"/>
    <row r="847" s="68" customFormat="1"/>
    <row r="848" s="68" customFormat="1"/>
    <row r="849" s="68" customFormat="1"/>
    <row r="850" s="68" customFormat="1"/>
    <row r="851" s="68" customFormat="1"/>
    <row r="852" s="68" customFormat="1"/>
    <row r="853" s="68" customFormat="1"/>
    <row r="854" s="68" customFormat="1"/>
    <row r="855" s="68" customFormat="1"/>
    <row r="856" s="68" customFormat="1"/>
    <row r="857" s="68" customFormat="1"/>
    <row r="858" s="68" customFormat="1"/>
    <row r="859" s="68" customFormat="1"/>
    <row r="860" s="68" customFormat="1"/>
    <row r="861" s="68" customFormat="1"/>
    <row r="862" s="68" customFormat="1"/>
    <row r="863" s="68" customFormat="1"/>
    <row r="864" s="68" customFormat="1"/>
    <row r="865" s="68" customFormat="1"/>
    <row r="866" s="68" customFormat="1"/>
    <row r="867" s="68" customFormat="1"/>
    <row r="868" s="68" customFormat="1"/>
    <row r="869" s="68" customFormat="1"/>
    <row r="870" s="68" customFormat="1"/>
    <row r="871" s="68" customFormat="1"/>
    <row r="872" s="68" customFormat="1"/>
    <row r="873" s="68" customFormat="1"/>
    <row r="874" s="68" customFormat="1"/>
    <row r="875" s="68" customFormat="1"/>
    <row r="876" s="68" customFormat="1"/>
    <row r="877" s="68" customFormat="1"/>
    <row r="878" s="68" customFormat="1"/>
    <row r="879" s="68" customFormat="1"/>
    <row r="880" s="68" customFormat="1"/>
    <row r="881" s="68" customFormat="1"/>
    <row r="882" s="68" customFormat="1"/>
    <row r="883" s="68" customFormat="1"/>
    <row r="884" s="68" customFormat="1"/>
    <row r="885" s="68" customFormat="1"/>
    <row r="886" s="68" customFormat="1"/>
    <row r="887" s="68" customFormat="1"/>
    <row r="888" s="68" customFormat="1"/>
    <row r="889" s="68" customFormat="1"/>
    <row r="890" s="68" customFormat="1"/>
    <row r="891" s="68" customFormat="1"/>
    <row r="892" s="68" customFormat="1"/>
    <row r="893" s="68" customFormat="1"/>
    <row r="894" s="68" customFormat="1"/>
    <row r="895" s="68" customFormat="1"/>
    <row r="896" s="68" customFormat="1"/>
    <row r="897" s="68" customFormat="1"/>
    <row r="898" s="68" customFormat="1"/>
    <row r="899" s="68" customFormat="1"/>
    <row r="900" s="68" customFormat="1"/>
    <row r="901" s="68" customFormat="1"/>
    <row r="902" s="68" customFormat="1"/>
    <row r="903" s="68" customFormat="1"/>
    <row r="904" s="68" customFormat="1"/>
    <row r="905" s="68" customFormat="1"/>
    <row r="906" s="68" customFormat="1"/>
    <row r="907" s="68" customFormat="1"/>
    <row r="908" s="68" customFormat="1"/>
    <row r="909" s="68" customFormat="1"/>
    <row r="910" s="68" customFormat="1"/>
    <row r="911" s="68" customFormat="1"/>
    <row r="912" s="68" customFormat="1"/>
    <row r="913" s="68" customFormat="1"/>
    <row r="914" s="68" customFormat="1"/>
    <row r="915" s="68" customFormat="1"/>
    <row r="916" s="68" customFormat="1"/>
    <row r="917" s="68" customFormat="1"/>
    <row r="918" s="68" customFormat="1"/>
    <row r="919" s="68" customFormat="1"/>
    <row r="920" s="68" customFormat="1"/>
    <row r="921" s="68" customFormat="1"/>
    <row r="922" s="68" customFormat="1"/>
    <row r="923" s="68" customFormat="1"/>
    <row r="924" s="68" customFormat="1"/>
    <row r="925" s="68" customFormat="1"/>
    <row r="926" s="68" customFormat="1"/>
    <row r="927" s="68" customFormat="1"/>
    <row r="928" s="68" customFormat="1"/>
    <row r="929" s="68" customFormat="1"/>
    <row r="930" s="68" customFormat="1"/>
    <row r="931" s="68" customFormat="1"/>
    <row r="932" s="68" customFormat="1"/>
    <row r="933" s="68" customFormat="1"/>
    <row r="934" s="68" customFormat="1"/>
    <row r="935" s="68" customFormat="1"/>
    <row r="936" s="68" customFormat="1"/>
    <row r="937" s="68" customFormat="1"/>
    <row r="938" s="68" customFormat="1"/>
    <row r="939" s="68" customFormat="1"/>
    <row r="940" s="68" customFormat="1"/>
    <row r="941" s="68" customFormat="1"/>
    <row r="942" s="68" customFormat="1"/>
    <row r="943" s="68" customFormat="1"/>
    <row r="944" s="68" customFormat="1"/>
    <row r="945" s="68" customFormat="1"/>
    <row r="946" s="68" customFormat="1"/>
    <row r="947" s="68" customFormat="1"/>
    <row r="948" s="68" customFormat="1"/>
    <row r="949" s="68" customFormat="1"/>
    <row r="950" s="68" customFormat="1"/>
    <row r="951" s="68" customFormat="1"/>
    <row r="952" s="68" customFormat="1"/>
    <row r="953" s="68" customFormat="1"/>
    <row r="954" s="68" customFormat="1"/>
    <row r="955" s="68" customFormat="1"/>
    <row r="956" s="68" customFormat="1"/>
    <row r="957" s="68" customFormat="1"/>
    <row r="958" s="68" customFormat="1"/>
    <row r="959" s="68" customFormat="1"/>
    <row r="960" s="68" customFormat="1"/>
    <row r="961" s="68" customFormat="1"/>
    <row r="962" s="68" customFormat="1"/>
    <row r="963" s="68" customFormat="1"/>
    <row r="964" s="68" customFormat="1"/>
    <row r="965" s="68" customFormat="1"/>
    <row r="966" s="68" customFormat="1"/>
    <row r="967" s="68" customFormat="1"/>
    <row r="968" s="68" customFormat="1"/>
    <row r="969" s="68" customFormat="1"/>
    <row r="970" s="68" customFormat="1"/>
    <row r="971" s="68" customFormat="1"/>
    <row r="972" s="68" customFormat="1"/>
    <row r="973" s="68" customFormat="1"/>
    <row r="974" s="68" customFormat="1"/>
    <row r="975" s="68" customFormat="1"/>
    <row r="976" s="68" customFormat="1"/>
    <row r="977" s="68" customFormat="1"/>
    <row r="978" s="68" customFormat="1"/>
    <row r="979" s="68" customFormat="1"/>
    <row r="980" s="68" customFormat="1"/>
    <row r="981" s="68" customFormat="1"/>
    <row r="982" s="68" customFormat="1"/>
    <row r="983" s="68" customFormat="1"/>
    <row r="984" s="68" customFormat="1"/>
    <row r="985" s="68" customFormat="1"/>
    <row r="986" s="68" customFormat="1"/>
    <row r="987" s="68" customFormat="1"/>
    <row r="988" s="68" customFormat="1"/>
    <row r="989" s="68" customFormat="1"/>
    <row r="990" s="68" customFormat="1"/>
    <row r="991" s="68" customFormat="1"/>
    <row r="992" s="68" customFormat="1"/>
    <row r="993" s="68" customFormat="1"/>
    <row r="994" s="68" customFormat="1"/>
    <row r="995" s="68" customFormat="1"/>
    <row r="996" s="68" customFormat="1"/>
    <row r="997" s="68" customFormat="1"/>
    <row r="998" s="68" customFormat="1"/>
    <row r="999" s="68" customFormat="1"/>
    <row r="1000" s="68" customFormat="1"/>
  </sheetData>
  <autoFilter ref="A6:T6" xr:uid="{00000000-0001-0000-0100-000000000000}">
    <filterColumn colId="0" showButton="0"/>
    <filterColumn colId="1" showButton="0"/>
    <filterColumn colId="3" showButton="0"/>
    <filterColumn colId="6" showButton="0"/>
    <filterColumn colId="7" showButton="0"/>
    <filterColumn colId="8" showButton="0"/>
    <filterColumn colId="10" showButton="0"/>
    <filterColumn colId="12" showButton="0"/>
  </autoFilter>
  <mergeCells count="2692">
    <mergeCell ref="K425:L425"/>
    <mergeCell ref="M425:N425"/>
    <mergeCell ref="G423:J423"/>
    <mergeCell ref="K423:L423"/>
    <mergeCell ref="M423:N423"/>
    <mergeCell ref="G424:J424"/>
    <mergeCell ref="K424:L424"/>
    <mergeCell ref="M424:N424"/>
    <mergeCell ref="G425:J425"/>
    <mergeCell ref="K388:L388"/>
    <mergeCell ref="M388:N388"/>
    <mergeCell ref="G386:J386"/>
    <mergeCell ref="K386:L386"/>
    <mergeCell ref="M386:N386"/>
    <mergeCell ref="G387:J387"/>
    <mergeCell ref="K387:L387"/>
    <mergeCell ref="M387:N387"/>
    <mergeCell ref="G388:J388"/>
    <mergeCell ref="K416:L416"/>
    <mergeCell ref="M416:N416"/>
    <mergeCell ref="G414:J414"/>
    <mergeCell ref="K414:L414"/>
    <mergeCell ref="M414:N414"/>
    <mergeCell ref="G415:J415"/>
    <mergeCell ref="K415:L415"/>
    <mergeCell ref="M415:N415"/>
    <mergeCell ref="G416:J416"/>
    <mergeCell ref="K419:L419"/>
    <mergeCell ref="M419:N419"/>
    <mergeCell ref="G417:J417"/>
    <mergeCell ref="K417:L417"/>
    <mergeCell ref="M417:N417"/>
    <mergeCell ref="G418:J418"/>
    <mergeCell ref="K418:L418"/>
    <mergeCell ref="M418:N418"/>
    <mergeCell ref="G419:J419"/>
    <mergeCell ref="G426:J426"/>
    <mergeCell ref="K426:L426"/>
    <mergeCell ref="M426:N426"/>
    <mergeCell ref="A321:C321"/>
    <mergeCell ref="D321:E321"/>
    <mergeCell ref="A322:C322"/>
    <mergeCell ref="D322:E322"/>
    <mergeCell ref="A323:C323"/>
    <mergeCell ref="D323:E323"/>
    <mergeCell ref="D324:E324"/>
    <mergeCell ref="A324:C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D331:E331"/>
    <mergeCell ref="A331:C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D338:E338"/>
    <mergeCell ref="A338:C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D345:E345"/>
    <mergeCell ref="A345:C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D352:E352"/>
    <mergeCell ref="A352:C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D359:E359"/>
    <mergeCell ref="A359:C359"/>
    <mergeCell ref="A360:C360"/>
    <mergeCell ref="D360:E360"/>
    <mergeCell ref="A361:C361"/>
    <mergeCell ref="D361:E361"/>
    <mergeCell ref="A362:C362"/>
    <mergeCell ref="D362:E362"/>
    <mergeCell ref="K422:L422"/>
    <mergeCell ref="M422:N422"/>
    <mergeCell ref="G420:J420"/>
    <mergeCell ref="K420:L420"/>
    <mergeCell ref="M420:N420"/>
    <mergeCell ref="G421:J421"/>
    <mergeCell ref="K421:L421"/>
    <mergeCell ref="M421:N421"/>
    <mergeCell ref="G422:J422"/>
    <mergeCell ref="K459:L459"/>
    <mergeCell ref="M459:N459"/>
    <mergeCell ref="G457:J457"/>
    <mergeCell ref="K457:L457"/>
    <mergeCell ref="M457:N457"/>
    <mergeCell ref="G458:J458"/>
    <mergeCell ref="K458:L458"/>
    <mergeCell ref="M458:N458"/>
    <mergeCell ref="G459:J459"/>
    <mergeCell ref="A412:C412"/>
    <mergeCell ref="D412:E412"/>
    <mergeCell ref="A413:C413"/>
    <mergeCell ref="D413:E413"/>
    <mergeCell ref="A414:C414"/>
    <mergeCell ref="D414:E414"/>
    <mergeCell ref="D415:E415"/>
    <mergeCell ref="A415:C415"/>
    <mergeCell ref="A416:C416"/>
    <mergeCell ref="D416:E416"/>
    <mergeCell ref="A417:C417"/>
    <mergeCell ref="D417:E417"/>
    <mergeCell ref="A418:C418"/>
    <mergeCell ref="D418:E418"/>
    <mergeCell ref="K429:L429"/>
    <mergeCell ref="M429:N429"/>
    <mergeCell ref="G427:J427"/>
    <mergeCell ref="K427:L427"/>
    <mergeCell ref="M427:N427"/>
    <mergeCell ref="G428:J428"/>
    <mergeCell ref="K428:L428"/>
    <mergeCell ref="M428:N428"/>
    <mergeCell ref="G429:J429"/>
    <mergeCell ref="K432:L432"/>
    <mergeCell ref="M432:N432"/>
    <mergeCell ref="G430:J430"/>
    <mergeCell ref="K430:L430"/>
    <mergeCell ref="M430:N430"/>
    <mergeCell ref="G431:J431"/>
    <mergeCell ref="K431:L431"/>
    <mergeCell ref="M431:N431"/>
    <mergeCell ref="G432:J432"/>
    <mergeCell ref="D426:E426"/>
    <mergeCell ref="A427:C427"/>
    <mergeCell ref="D427:E427"/>
    <mergeCell ref="A428:C428"/>
    <mergeCell ref="D428:E428"/>
    <mergeCell ref="D429:E429"/>
    <mergeCell ref="A429:C429"/>
    <mergeCell ref="A430:C430"/>
    <mergeCell ref="G460:J460"/>
    <mergeCell ref="K460:L460"/>
    <mergeCell ref="M460:N460"/>
    <mergeCell ref="K438:L438"/>
    <mergeCell ref="M438:N438"/>
    <mergeCell ref="G436:J436"/>
    <mergeCell ref="K436:L436"/>
    <mergeCell ref="M436:N436"/>
    <mergeCell ref="G437:J437"/>
    <mergeCell ref="K437:L437"/>
    <mergeCell ref="M437:N437"/>
    <mergeCell ref="G438:J438"/>
    <mergeCell ref="K441:L441"/>
    <mergeCell ref="M441:N441"/>
    <mergeCell ref="G439:J439"/>
    <mergeCell ref="K439:L439"/>
    <mergeCell ref="M439:N439"/>
    <mergeCell ref="G440:J440"/>
    <mergeCell ref="K440:L440"/>
    <mergeCell ref="M440:N440"/>
    <mergeCell ref="G441:J441"/>
    <mergeCell ref="K444:L444"/>
    <mergeCell ref="M444:N444"/>
    <mergeCell ref="G442:J442"/>
    <mergeCell ref="K442:L442"/>
    <mergeCell ref="M442:N442"/>
    <mergeCell ref="G443:J443"/>
    <mergeCell ref="K443:L443"/>
    <mergeCell ref="M443:N443"/>
    <mergeCell ref="G444:J444"/>
    <mergeCell ref="K447:L447"/>
    <mergeCell ref="M447:N447"/>
    <mergeCell ref="K446:L446"/>
    <mergeCell ref="M446:N446"/>
    <mergeCell ref="G447:J447"/>
    <mergeCell ref="K450:L450"/>
    <mergeCell ref="M450:N450"/>
    <mergeCell ref="G448:J448"/>
    <mergeCell ref="K448:L448"/>
    <mergeCell ref="M448:N448"/>
    <mergeCell ref="G449:J449"/>
    <mergeCell ref="K449:L449"/>
    <mergeCell ref="M449:N449"/>
    <mergeCell ref="G450:J450"/>
    <mergeCell ref="K453:L453"/>
    <mergeCell ref="M453:N453"/>
    <mergeCell ref="G451:J451"/>
    <mergeCell ref="K451:L451"/>
    <mergeCell ref="M451:N451"/>
    <mergeCell ref="G452:J452"/>
    <mergeCell ref="K452:L452"/>
    <mergeCell ref="M452:N452"/>
    <mergeCell ref="G453:J453"/>
    <mergeCell ref="M454:N454"/>
    <mergeCell ref="G455:J455"/>
    <mergeCell ref="K455:L455"/>
    <mergeCell ref="M455:N455"/>
    <mergeCell ref="G456:J456"/>
    <mergeCell ref="A370:C370"/>
    <mergeCell ref="D370:E370"/>
    <mergeCell ref="A371:C371"/>
    <mergeCell ref="D371:E371"/>
    <mergeCell ref="A372:C372"/>
    <mergeCell ref="D372:E372"/>
    <mergeCell ref="D373:E373"/>
    <mergeCell ref="A373:C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D380:E380"/>
    <mergeCell ref="A380:C380"/>
    <mergeCell ref="A381:C381"/>
    <mergeCell ref="G445:J445"/>
    <mergeCell ref="K445:L445"/>
    <mergeCell ref="M445:N445"/>
    <mergeCell ref="G446:J446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D387:E387"/>
    <mergeCell ref="A387:C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D394:E394"/>
    <mergeCell ref="A394:C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D401:E401"/>
    <mergeCell ref="A401:C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D408:E408"/>
    <mergeCell ref="A408:C408"/>
    <mergeCell ref="A409:C409"/>
    <mergeCell ref="D409:E409"/>
    <mergeCell ref="A410:C410"/>
    <mergeCell ref="D410:E410"/>
    <mergeCell ref="A411:C411"/>
    <mergeCell ref="D411:E411"/>
    <mergeCell ref="K469:L469"/>
    <mergeCell ref="M469:N469"/>
    <mergeCell ref="G467:J467"/>
    <mergeCell ref="K467:L467"/>
    <mergeCell ref="M467:N467"/>
    <mergeCell ref="G468:J468"/>
    <mergeCell ref="K468:L468"/>
    <mergeCell ref="M468:N468"/>
    <mergeCell ref="G469:J469"/>
    <mergeCell ref="A419:C419"/>
    <mergeCell ref="D419:E419"/>
    <mergeCell ref="A420:C420"/>
    <mergeCell ref="D420:E420"/>
    <mergeCell ref="A421:C421"/>
    <mergeCell ref="D421:E421"/>
    <mergeCell ref="D422:E422"/>
    <mergeCell ref="A422:C422"/>
    <mergeCell ref="A423:C423"/>
    <mergeCell ref="D423:E423"/>
    <mergeCell ref="A424:C424"/>
    <mergeCell ref="D424:E424"/>
    <mergeCell ref="A425:C425"/>
    <mergeCell ref="D425:E425"/>
    <mergeCell ref="A426:C426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D436:E436"/>
    <mergeCell ref="A436:C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D443:E443"/>
    <mergeCell ref="A443:C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D464:E464"/>
    <mergeCell ref="A464:C464"/>
    <mergeCell ref="A465:C465"/>
    <mergeCell ref="D465:E465"/>
    <mergeCell ref="A448:C448"/>
    <mergeCell ref="D448:E448"/>
    <mergeCell ref="A449:C449"/>
    <mergeCell ref="D449:E449"/>
    <mergeCell ref="D450:E450"/>
    <mergeCell ref="A450:C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K514:L514"/>
    <mergeCell ref="M514:N514"/>
    <mergeCell ref="G512:J512"/>
    <mergeCell ref="K512:L512"/>
    <mergeCell ref="M512:N512"/>
    <mergeCell ref="G513:J513"/>
    <mergeCell ref="K513:L513"/>
    <mergeCell ref="M513:N513"/>
    <mergeCell ref="G514:J514"/>
    <mergeCell ref="K435:L435"/>
    <mergeCell ref="M435:N435"/>
    <mergeCell ref="G433:J433"/>
    <mergeCell ref="K433:L433"/>
    <mergeCell ref="M433:N433"/>
    <mergeCell ref="G434:J434"/>
    <mergeCell ref="K434:L434"/>
    <mergeCell ref="M434:N434"/>
    <mergeCell ref="G435:J435"/>
    <mergeCell ref="K463:L463"/>
    <mergeCell ref="M463:N463"/>
    <mergeCell ref="G461:J461"/>
    <mergeCell ref="K461:L461"/>
    <mergeCell ref="M461:N461"/>
    <mergeCell ref="G462:J462"/>
    <mergeCell ref="K462:L462"/>
    <mergeCell ref="M462:N462"/>
    <mergeCell ref="G463:J463"/>
    <mergeCell ref="K466:L466"/>
    <mergeCell ref="K456:L456"/>
    <mergeCell ref="M456:N456"/>
    <mergeCell ref="G454:J454"/>
    <mergeCell ref="K454:L454"/>
    <mergeCell ref="M466:N466"/>
    <mergeCell ref="G464:J464"/>
    <mergeCell ref="K464:L464"/>
    <mergeCell ref="M464:N464"/>
    <mergeCell ref="G465:J465"/>
    <mergeCell ref="K465:L465"/>
    <mergeCell ref="M465:N465"/>
    <mergeCell ref="G466:J466"/>
    <mergeCell ref="G515:J515"/>
    <mergeCell ref="K515:L515"/>
    <mergeCell ref="M515:N515"/>
    <mergeCell ref="K493:L493"/>
    <mergeCell ref="M493:N493"/>
    <mergeCell ref="G491:J491"/>
    <mergeCell ref="K491:L491"/>
    <mergeCell ref="M491:N491"/>
    <mergeCell ref="G492:J492"/>
    <mergeCell ref="K492:L492"/>
    <mergeCell ref="M492:N492"/>
    <mergeCell ref="G493:J493"/>
    <mergeCell ref="K496:L496"/>
    <mergeCell ref="M496:N496"/>
    <mergeCell ref="G494:J494"/>
    <mergeCell ref="K494:L494"/>
    <mergeCell ref="M494:N494"/>
    <mergeCell ref="G495:J495"/>
    <mergeCell ref="K495:L495"/>
    <mergeCell ref="M495:N495"/>
    <mergeCell ref="G496:J496"/>
    <mergeCell ref="K499:L499"/>
    <mergeCell ref="M499:N499"/>
    <mergeCell ref="G497:J497"/>
    <mergeCell ref="G510:J510"/>
    <mergeCell ref="K510:L510"/>
    <mergeCell ref="M510:N510"/>
    <mergeCell ref="G511:J511"/>
    <mergeCell ref="K497:L497"/>
    <mergeCell ref="M497:N497"/>
    <mergeCell ref="G498:J498"/>
    <mergeCell ref="K498:L498"/>
    <mergeCell ref="M498:N498"/>
    <mergeCell ref="G499:J499"/>
    <mergeCell ref="K502:L502"/>
    <mergeCell ref="M502:N502"/>
    <mergeCell ref="G500:J500"/>
    <mergeCell ref="K500:L500"/>
    <mergeCell ref="M500:N500"/>
    <mergeCell ref="G501:J501"/>
    <mergeCell ref="K501:L501"/>
    <mergeCell ref="M501:N501"/>
    <mergeCell ref="G502:J502"/>
    <mergeCell ref="K505:L505"/>
    <mergeCell ref="M505:N505"/>
    <mergeCell ref="G503:J503"/>
    <mergeCell ref="K503:L503"/>
    <mergeCell ref="M503:N503"/>
    <mergeCell ref="G504:J504"/>
    <mergeCell ref="K504:L504"/>
    <mergeCell ref="M504:N504"/>
    <mergeCell ref="G505:J505"/>
    <mergeCell ref="M525:N525"/>
    <mergeCell ref="G526:J526"/>
    <mergeCell ref="K526:L526"/>
    <mergeCell ref="M526:N526"/>
    <mergeCell ref="G527:J527"/>
    <mergeCell ref="K490:L490"/>
    <mergeCell ref="M490:N490"/>
    <mergeCell ref="G488:J488"/>
    <mergeCell ref="K488:L488"/>
    <mergeCell ref="M488:N488"/>
    <mergeCell ref="G489:J489"/>
    <mergeCell ref="K489:L489"/>
    <mergeCell ref="M489:N489"/>
    <mergeCell ref="G490:J490"/>
    <mergeCell ref="K518:L518"/>
    <mergeCell ref="M518:N518"/>
    <mergeCell ref="G516:J516"/>
    <mergeCell ref="K516:L516"/>
    <mergeCell ref="M516:N516"/>
    <mergeCell ref="G517:J517"/>
    <mergeCell ref="K517:L517"/>
    <mergeCell ref="M517:N517"/>
    <mergeCell ref="G518:J518"/>
    <mergeCell ref="K521:L521"/>
    <mergeCell ref="M521:N521"/>
    <mergeCell ref="G519:J519"/>
    <mergeCell ref="K519:L519"/>
    <mergeCell ref="M519:N519"/>
    <mergeCell ref="K508:L508"/>
    <mergeCell ref="M508:N508"/>
    <mergeCell ref="G506:J506"/>
    <mergeCell ref="K506:L506"/>
    <mergeCell ref="G528:J528"/>
    <mergeCell ref="K528:L528"/>
    <mergeCell ref="M528:N528"/>
    <mergeCell ref="K472:L472"/>
    <mergeCell ref="M472:N472"/>
    <mergeCell ref="G470:J470"/>
    <mergeCell ref="K470:L470"/>
    <mergeCell ref="M470:N470"/>
    <mergeCell ref="G471:J471"/>
    <mergeCell ref="K471:L471"/>
    <mergeCell ref="M471:N471"/>
    <mergeCell ref="G472:J472"/>
    <mergeCell ref="K475:L475"/>
    <mergeCell ref="M475:N475"/>
    <mergeCell ref="G473:J473"/>
    <mergeCell ref="K473:L473"/>
    <mergeCell ref="M473:N473"/>
    <mergeCell ref="G474:J474"/>
    <mergeCell ref="K474:L474"/>
    <mergeCell ref="M474:N474"/>
    <mergeCell ref="G475:J475"/>
    <mergeCell ref="K478:L478"/>
    <mergeCell ref="M478:N478"/>
    <mergeCell ref="G476:J476"/>
    <mergeCell ref="K476:L476"/>
    <mergeCell ref="M476:N476"/>
    <mergeCell ref="G477:J477"/>
    <mergeCell ref="K477:L477"/>
    <mergeCell ref="K527:L527"/>
    <mergeCell ref="M527:N527"/>
    <mergeCell ref="G525:J525"/>
    <mergeCell ref="K525:L525"/>
    <mergeCell ref="M477:N477"/>
    <mergeCell ref="G478:J478"/>
    <mergeCell ref="K481:L481"/>
    <mergeCell ref="M481:N481"/>
    <mergeCell ref="G479:J479"/>
    <mergeCell ref="K479:L479"/>
    <mergeCell ref="M479:N479"/>
    <mergeCell ref="G480:J480"/>
    <mergeCell ref="K480:L480"/>
    <mergeCell ref="M480:N480"/>
    <mergeCell ref="G481:J481"/>
    <mergeCell ref="K484:L484"/>
    <mergeCell ref="M484:N484"/>
    <mergeCell ref="G482:J482"/>
    <mergeCell ref="K482:L482"/>
    <mergeCell ref="M482:N482"/>
    <mergeCell ref="G483:J483"/>
    <mergeCell ref="K483:L483"/>
    <mergeCell ref="M483:N483"/>
    <mergeCell ref="G484:J484"/>
    <mergeCell ref="K487:L487"/>
    <mergeCell ref="M487:N487"/>
    <mergeCell ref="G485:J485"/>
    <mergeCell ref="K485:L485"/>
    <mergeCell ref="M485:N485"/>
    <mergeCell ref="G486:J486"/>
    <mergeCell ref="K486:L486"/>
    <mergeCell ref="M486:N486"/>
    <mergeCell ref="G487:J487"/>
    <mergeCell ref="K524:L524"/>
    <mergeCell ref="M524:N524"/>
    <mergeCell ref="G522:J522"/>
    <mergeCell ref="K522:L522"/>
    <mergeCell ref="M522:N522"/>
    <mergeCell ref="G523:J523"/>
    <mergeCell ref="K523:L523"/>
    <mergeCell ref="M523:N523"/>
    <mergeCell ref="G524:J524"/>
    <mergeCell ref="G520:J520"/>
    <mergeCell ref="K520:L520"/>
    <mergeCell ref="M520:N520"/>
    <mergeCell ref="G521:J521"/>
    <mergeCell ref="M506:N506"/>
    <mergeCell ref="G507:J507"/>
    <mergeCell ref="K507:L507"/>
    <mergeCell ref="M507:N507"/>
    <mergeCell ref="G508:J508"/>
    <mergeCell ref="K511:L511"/>
    <mergeCell ref="M511:N511"/>
    <mergeCell ref="G509:J509"/>
    <mergeCell ref="K509:L509"/>
    <mergeCell ref="M509:N509"/>
    <mergeCell ref="K217:L217"/>
    <mergeCell ref="M217:N217"/>
    <mergeCell ref="G215:J215"/>
    <mergeCell ref="K215:L215"/>
    <mergeCell ref="M215:N215"/>
    <mergeCell ref="G216:J216"/>
    <mergeCell ref="K216:L216"/>
    <mergeCell ref="M216:N216"/>
    <mergeCell ref="G217:J217"/>
    <mergeCell ref="K220:L220"/>
    <mergeCell ref="M220:N220"/>
    <mergeCell ref="G218:J218"/>
    <mergeCell ref="K218:L218"/>
    <mergeCell ref="M218:N218"/>
    <mergeCell ref="G219:J219"/>
    <mergeCell ref="K219:L219"/>
    <mergeCell ref="M219:N219"/>
    <mergeCell ref="G220:J220"/>
    <mergeCell ref="K223:L223"/>
    <mergeCell ref="M223:N223"/>
    <mergeCell ref="G221:J221"/>
    <mergeCell ref="K221:L221"/>
    <mergeCell ref="M221:N221"/>
    <mergeCell ref="G222:J222"/>
    <mergeCell ref="K222:L222"/>
    <mergeCell ref="M222:N222"/>
    <mergeCell ref="G223:J223"/>
    <mergeCell ref="K226:L226"/>
    <mergeCell ref="M226:N226"/>
    <mergeCell ref="G224:J224"/>
    <mergeCell ref="K224:L224"/>
    <mergeCell ref="M224:N224"/>
    <mergeCell ref="G225:J225"/>
    <mergeCell ref="K225:L225"/>
    <mergeCell ref="M225:N225"/>
    <mergeCell ref="G226:J226"/>
    <mergeCell ref="M236:N236"/>
    <mergeCell ref="G237:J237"/>
    <mergeCell ref="K237:L237"/>
    <mergeCell ref="M237:N237"/>
    <mergeCell ref="G238:J238"/>
    <mergeCell ref="K229:L229"/>
    <mergeCell ref="M229:N229"/>
    <mergeCell ref="G227:J227"/>
    <mergeCell ref="K227:L227"/>
    <mergeCell ref="M227:N227"/>
    <mergeCell ref="G228:J228"/>
    <mergeCell ref="K228:L228"/>
    <mergeCell ref="M228:N228"/>
    <mergeCell ref="G229:J229"/>
    <mergeCell ref="K232:L232"/>
    <mergeCell ref="M232:N232"/>
    <mergeCell ref="G230:J230"/>
    <mergeCell ref="K230:L230"/>
    <mergeCell ref="M230:N230"/>
    <mergeCell ref="G231:J231"/>
    <mergeCell ref="K231:L231"/>
    <mergeCell ref="M231:N231"/>
    <mergeCell ref="G232:J232"/>
    <mergeCell ref="A191:C191"/>
    <mergeCell ref="D191:E191"/>
    <mergeCell ref="A192:C192"/>
    <mergeCell ref="D192:E192"/>
    <mergeCell ref="A193:C193"/>
    <mergeCell ref="D193:E193"/>
    <mergeCell ref="D194:E194"/>
    <mergeCell ref="A194:C194"/>
    <mergeCell ref="A195:C195"/>
    <mergeCell ref="D195:E195"/>
    <mergeCell ref="A196:C196"/>
    <mergeCell ref="D196:E196"/>
    <mergeCell ref="A197:C197"/>
    <mergeCell ref="D197:E197"/>
    <mergeCell ref="K208:L208"/>
    <mergeCell ref="M208:N208"/>
    <mergeCell ref="G206:J206"/>
    <mergeCell ref="K206:L206"/>
    <mergeCell ref="M206:N206"/>
    <mergeCell ref="G207:J207"/>
    <mergeCell ref="K207:L207"/>
    <mergeCell ref="M207:N207"/>
    <mergeCell ref="G208:J208"/>
    <mergeCell ref="K204:L204"/>
    <mergeCell ref="M204:N204"/>
    <mergeCell ref="G202:J202"/>
    <mergeCell ref="K202:L202"/>
    <mergeCell ref="M202:N202"/>
    <mergeCell ref="G203:J203"/>
    <mergeCell ref="K203:L203"/>
    <mergeCell ref="M203:N203"/>
    <mergeCell ref="G204:J204"/>
    <mergeCell ref="A250:C250"/>
    <mergeCell ref="D250:E250"/>
    <mergeCell ref="K252:L252"/>
    <mergeCell ref="K211:L211"/>
    <mergeCell ref="M211:N211"/>
    <mergeCell ref="G209:J209"/>
    <mergeCell ref="K209:L209"/>
    <mergeCell ref="M209:N209"/>
    <mergeCell ref="G210:J210"/>
    <mergeCell ref="K210:L210"/>
    <mergeCell ref="M210:N210"/>
    <mergeCell ref="G211:J211"/>
    <mergeCell ref="G239:J239"/>
    <mergeCell ref="K239:L239"/>
    <mergeCell ref="M239:N239"/>
    <mergeCell ref="D240:E240"/>
    <mergeCell ref="G240:J240"/>
    <mergeCell ref="K240:L240"/>
    <mergeCell ref="M240:N240"/>
    <mergeCell ref="K235:L235"/>
    <mergeCell ref="M235:N235"/>
    <mergeCell ref="G233:J233"/>
    <mergeCell ref="K233:L233"/>
    <mergeCell ref="M233:N233"/>
    <mergeCell ref="G234:J234"/>
    <mergeCell ref="K234:L234"/>
    <mergeCell ref="M234:N234"/>
    <mergeCell ref="G235:J235"/>
    <mergeCell ref="K238:L238"/>
    <mergeCell ref="M238:N238"/>
    <mergeCell ref="G236:J236"/>
    <mergeCell ref="K236:L236"/>
    <mergeCell ref="A240:C240"/>
    <mergeCell ref="A241:C241"/>
    <mergeCell ref="D241:E241"/>
    <mergeCell ref="K241:L241"/>
    <mergeCell ref="M241:N241"/>
    <mergeCell ref="A242:C242"/>
    <mergeCell ref="D242:E242"/>
    <mergeCell ref="K242:L242"/>
    <mergeCell ref="M242:N242"/>
    <mergeCell ref="K243:L243"/>
    <mergeCell ref="M243:N243"/>
    <mergeCell ref="K244:L244"/>
    <mergeCell ref="M244:N244"/>
    <mergeCell ref="M245:N245"/>
    <mergeCell ref="G241:J241"/>
    <mergeCell ref="G242:J242"/>
    <mergeCell ref="G243:J243"/>
    <mergeCell ref="G244:J244"/>
    <mergeCell ref="G245:J245"/>
    <mergeCell ref="K254:L254"/>
    <mergeCell ref="K255:L255"/>
    <mergeCell ref="M255:N255"/>
    <mergeCell ref="K245:L245"/>
    <mergeCell ref="K246:L246"/>
    <mergeCell ref="K247:L247"/>
    <mergeCell ref="K248:L248"/>
    <mergeCell ref="K249:L249"/>
    <mergeCell ref="K250:L250"/>
    <mergeCell ref="K251:L251"/>
    <mergeCell ref="G248:J248"/>
    <mergeCell ref="G249:J249"/>
    <mergeCell ref="G250:J250"/>
    <mergeCell ref="G251:J251"/>
    <mergeCell ref="G252:J252"/>
    <mergeCell ref="G253:J253"/>
    <mergeCell ref="G254:J254"/>
    <mergeCell ref="G255:J255"/>
    <mergeCell ref="M254:N254"/>
    <mergeCell ref="M246:N246"/>
    <mergeCell ref="M247:N247"/>
    <mergeCell ref="M248:N248"/>
    <mergeCell ref="M249:N249"/>
    <mergeCell ref="M250:N250"/>
    <mergeCell ref="M251:N251"/>
    <mergeCell ref="M252:N252"/>
    <mergeCell ref="G246:J246"/>
    <mergeCell ref="G247:J247"/>
    <mergeCell ref="M253:N253"/>
    <mergeCell ref="K253:L253"/>
    <mergeCell ref="G256:J256"/>
    <mergeCell ref="K256:L256"/>
    <mergeCell ref="M256:N256"/>
    <mergeCell ref="G257:J257"/>
    <mergeCell ref="K257:L257"/>
    <mergeCell ref="M257:N257"/>
    <mergeCell ref="K260:L260"/>
    <mergeCell ref="M260:N260"/>
    <mergeCell ref="G258:J258"/>
    <mergeCell ref="K258:L258"/>
    <mergeCell ref="M258:N258"/>
    <mergeCell ref="G259:J259"/>
    <mergeCell ref="K259:L259"/>
    <mergeCell ref="M259:N259"/>
    <mergeCell ref="G260:J260"/>
    <mergeCell ref="K263:L263"/>
    <mergeCell ref="M263:N263"/>
    <mergeCell ref="G261:J261"/>
    <mergeCell ref="K261:L261"/>
    <mergeCell ref="M261:N261"/>
    <mergeCell ref="G262:J262"/>
    <mergeCell ref="K262:L262"/>
    <mergeCell ref="M262:N262"/>
    <mergeCell ref="G263:J263"/>
    <mergeCell ref="K266:L266"/>
    <mergeCell ref="M266:N266"/>
    <mergeCell ref="G264:J264"/>
    <mergeCell ref="K264:L264"/>
    <mergeCell ref="M264:N264"/>
    <mergeCell ref="G265:J265"/>
    <mergeCell ref="K265:L265"/>
    <mergeCell ref="M265:N265"/>
    <mergeCell ref="G266:J266"/>
    <mergeCell ref="A265:C265"/>
    <mergeCell ref="D265:E265"/>
    <mergeCell ref="A266:C266"/>
    <mergeCell ref="D266:E266"/>
    <mergeCell ref="A267:C267"/>
    <mergeCell ref="D267:E267"/>
    <mergeCell ref="D268:E268"/>
    <mergeCell ref="A268:C268"/>
    <mergeCell ref="A264:C264"/>
    <mergeCell ref="D264:E264"/>
    <mergeCell ref="A269:C269"/>
    <mergeCell ref="D269:E269"/>
    <mergeCell ref="A270:C270"/>
    <mergeCell ref="D270:E270"/>
    <mergeCell ref="A271:C271"/>
    <mergeCell ref="D271:E271"/>
    <mergeCell ref="K278:L278"/>
    <mergeCell ref="M278:N278"/>
    <mergeCell ref="G276:J276"/>
    <mergeCell ref="K276:L276"/>
    <mergeCell ref="M276:N276"/>
    <mergeCell ref="G277:J277"/>
    <mergeCell ref="K277:L277"/>
    <mergeCell ref="M277:N277"/>
    <mergeCell ref="G278:J278"/>
    <mergeCell ref="K281:L281"/>
    <mergeCell ref="M281:N281"/>
    <mergeCell ref="G279:J279"/>
    <mergeCell ref="K279:L279"/>
    <mergeCell ref="M279:N279"/>
    <mergeCell ref="G280:J280"/>
    <mergeCell ref="K280:L280"/>
    <mergeCell ref="M280:N280"/>
    <mergeCell ref="G281:J281"/>
    <mergeCell ref="G269:J269"/>
    <mergeCell ref="K272:L272"/>
    <mergeCell ref="M272:N272"/>
    <mergeCell ref="G270:J270"/>
    <mergeCell ref="K270:L270"/>
    <mergeCell ref="M270:N270"/>
    <mergeCell ref="G271:J271"/>
    <mergeCell ref="K271:L271"/>
    <mergeCell ref="K284:L284"/>
    <mergeCell ref="M284:N284"/>
    <mergeCell ref="G282:J282"/>
    <mergeCell ref="K282:L282"/>
    <mergeCell ref="M282:N282"/>
    <mergeCell ref="G283:J283"/>
    <mergeCell ref="K283:L283"/>
    <mergeCell ref="M283:N283"/>
    <mergeCell ref="G284:J284"/>
    <mergeCell ref="K287:L287"/>
    <mergeCell ref="M287:N287"/>
    <mergeCell ref="G285:J285"/>
    <mergeCell ref="K285:L285"/>
    <mergeCell ref="M285:N285"/>
    <mergeCell ref="G286:J286"/>
    <mergeCell ref="K286:L286"/>
    <mergeCell ref="M286:N286"/>
    <mergeCell ref="G287:J287"/>
    <mergeCell ref="K290:L290"/>
    <mergeCell ref="M290:N290"/>
    <mergeCell ref="G288:J288"/>
    <mergeCell ref="K288:L288"/>
    <mergeCell ref="M288:N288"/>
    <mergeCell ref="G289:J289"/>
    <mergeCell ref="K289:L289"/>
    <mergeCell ref="M289:N289"/>
    <mergeCell ref="G290:J290"/>
    <mergeCell ref="K293:L293"/>
    <mergeCell ref="M293:N293"/>
    <mergeCell ref="G291:J291"/>
    <mergeCell ref="K291:L291"/>
    <mergeCell ref="M291:N291"/>
    <mergeCell ref="G292:J292"/>
    <mergeCell ref="K292:L292"/>
    <mergeCell ref="M292:N292"/>
    <mergeCell ref="G293:J293"/>
    <mergeCell ref="K296:L296"/>
    <mergeCell ref="M296:N296"/>
    <mergeCell ref="G294:J294"/>
    <mergeCell ref="K294:L294"/>
    <mergeCell ref="M294:N294"/>
    <mergeCell ref="G295:J295"/>
    <mergeCell ref="K295:L295"/>
    <mergeCell ref="M295:N295"/>
    <mergeCell ref="G296:J296"/>
    <mergeCell ref="K299:L299"/>
    <mergeCell ref="M299:N299"/>
    <mergeCell ref="G297:J297"/>
    <mergeCell ref="K297:L297"/>
    <mergeCell ref="M297:N297"/>
    <mergeCell ref="G298:J298"/>
    <mergeCell ref="K298:L298"/>
    <mergeCell ref="M298:N298"/>
    <mergeCell ref="G299:J299"/>
    <mergeCell ref="K302:L302"/>
    <mergeCell ref="M302:N302"/>
    <mergeCell ref="G300:J300"/>
    <mergeCell ref="K300:L300"/>
    <mergeCell ref="M300:N300"/>
    <mergeCell ref="G301:J301"/>
    <mergeCell ref="K301:L301"/>
    <mergeCell ref="M301:N301"/>
    <mergeCell ref="G302:J302"/>
    <mergeCell ref="K305:L305"/>
    <mergeCell ref="M305:N305"/>
    <mergeCell ref="G303:J303"/>
    <mergeCell ref="K303:L303"/>
    <mergeCell ref="M303:N303"/>
    <mergeCell ref="G304:J304"/>
    <mergeCell ref="K304:L304"/>
    <mergeCell ref="M304:N304"/>
    <mergeCell ref="G305:J305"/>
    <mergeCell ref="K308:L308"/>
    <mergeCell ref="M308:N308"/>
    <mergeCell ref="G306:J306"/>
    <mergeCell ref="K306:L306"/>
    <mergeCell ref="M306:N306"/>
    <mergeCell ref="G307:J307"/>
    <mergeCell ref="K307:L307"/>
    <mergeCell ref="M307:N307"/>
    <mergeCell ref="G308:J308"/>
    <mergeCell ref="K311:L311"/>
    <mergeCell ref="M311:N311"/>
    <mergeCell ref="G309:J309"/>
    <mergeCell ref="K309:L309"/>
    <mergeCell ref="M309:N309"/>
    <mergeCell ref="G310:J310"/>
    <mergeCell ref="K310:L310"/>
    <mergeCell ref="M310:N310"/>
    <mergeCell ref="G311:J311"/>
    <mergeCell ref="K314:L314"/>
    <mergeCell ref="M314:N314"/>
    <mergeCell ref="G312:J312"/>
    <mergeCell ref="K312:L312"/>
    <mergeCell ref="M312:N312"/>
    <mergeCell ref="G313:J313"/>
    <mergeCell ref="K313:L313"/>
    <mergeCell ref="M313:N313"/>
    <mergeCell ref="G314:J314"/>
    <mergeCell ref="K317:L317"/>
    <mergeCell ref="M317:N317"/>
    <mergeCell ref="G315:J315"/>
    <mergeCell ref="K315:L315"/>
    <mergeCell ref="M315:N315"/>
    <mergeCell ref="G316:J316"/>
    <mergeCell ref="K316:L316"/>
    <mergeCell ref="M316:N316"/>
    <mergeCell ref="G317:J317"/>
    <mergeCell ref="K320:L320"/>
    <mergeCell ref="M320:N320"/>
    <mergeCell ref="G318:J318"/>
    <mergeCell ref="K318:L318"/>
    <mergeCell ref="M318:N318"/>
    <mergeCell ref="G319:J319"/>
    <mergeCell ref="K319:L319"/>
    <mergeCell ref="M319:N319"/>
    <mergeCell ref="G320:J320"/>
    <mergeCell ref="A272:C272"/>
    <mergeCell ref="D272:E272"/>
    <mergeCell ref="A273:C273"/>
    <mergeCell ref="D273:E273"/>
    <mergeCell ref="A274:C274"/>
    <mergeCell ref="D274:E274"/>
    <mergeCell ref="D275:E275"/>
    <mergeCell ref="A275:C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D282:E282"/>
    <mergeCell ref="A282:C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D289:E289"/>
    <mergeCell ref="A289:C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D296:E296"/>
    <mergeCell ref="A296:C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D303:E303"/>
    <mergeCell ref="A303:C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514:C514"/>
    <mergeCell ref="D514:E514"/>
    <mergeCell ref="A515:C515"/>
    <mergeCell ref="D515:E515"/>
    <mergeCell ref="A516:C516"/>
    <mergeCell ref="D516:E516"/>
    <mergeCell ref="D310:E310"/>
    <mergeCell ref="A310:C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D317:E317"/>
    <mergeCell ref="A317:C317"/>
    <mergeCell ref="A318:C318"/>
    <mergeCell ref="D318:E318"/>
    <mergeCell ref="A466:C466"/>
    <mergeCell ref="D466:E466"/>
    <mergeCell ref="A467:C467"/>
    <mergeCell ref="D467:E467"/>
    <mergeCell ref="D457:E457"/>
    <mergeCell ref="A457:C457"/>
    <mergeCell ref="A458:C458"/>
    <mergeCell ref="D458:E458"/>
    <mergeCell ref="A530:C530"/>
    <mergeCell ref="D530:E530"/>
    <mergeCell ref="A531:C531"/>
    <mergeCell ref="D531:E531"/>
    <mergeCell ref="A532:C532"/>
    <mergeCell ref="D532:E532"/>
    <mergeCell ref="A319:C319"/>
    <mergeCell ref="D319:E319"/>
    <mergeCell ref="A320:C320"/>
    <mergeCell ref="D320:E320"/>
    <mergeCell ref="A517:C517"/>
    <mergeCell ref="D517:E517"/>
    <mergeCell ref="A518:C518"/>
    <mergeCell ref="D518:E518"/>
    <mergeCell ref="A519:C519"/>
    <mergeCell ref="D519:E519"/>
    <mergeCell ref="D520:E520"/>
    <mergeCell ref="A520:C520"/>
    <mergeCell ref="A521:C521"/>
    <mergeCell ref="D521:E521"/>
    <mergeCell ref="A522:C522"/>
    <mergeCell ref="D522:E522"/>
    <mergeCell ref="A523:C523"/>
    <mergeCell ref="D523:E523"/>
    <mergeCell ref="A510:C510"/>
    <mergeCell ref="D510:E510"/>
    <mergeCell ref="A511:C511"/>
    <mergeCell ref="D511:E511"/>
    <mergeCell ref="A512:C512"/>
    <mergeCell ref="D512:E512"/>
    <mergeCell ref="D513:E513"/>
    <mergeCell ref="A513:C513"/>
    <mergeCell ref="A535:C535"/>
    <mergeCell ref="D535:E535"/>
    <mergeCell ref="A536:C536"/>
    <mergeCell ref="D536:E536"/>
    <mergeCell ref="A537:C537"/>
    <mergeCell ref="D537:E537"/>
    <mergeCell ref="A243:C243"/>
    <mergeCell ref="D243:E243"/>
    <mergeCell ref="A244:C244"/>
    <mergeCell ref="D244:E244"/>
    <mergeCell ref="A245:C245"/>
    <mergeCell ref="D245:E245"/>
    <mergeCell ref="D246:E246"/>
    <mergeCell ref="A246:C246"/>
    <mergeCell ref="A247:C247"/>
    <mergeCell ref="D247:E247"/>
    <mergeCell ref="A248:C248"/>
    <mergeCell ref="D248:E248"/>
    <mergeCell ref="A249:C249"/>
    <mergeCell ref="D249:E249"/>
    <mergeCell ref="A251:C251"/>
    <mergeCell ref="D251:E251"/>
    <mergeCell ref="A252:C252"/>
    <mergeCell ref="D252:E252"/>
    <mergeCell ref="A253:C253"/>
    <mergeCell ref="D253:E253"/>
    <mergeCell ref="D254:E254"/>
    <mergeCell ref="A254:C254"/>
    <mergeCell ref="A524:C524"/>
    <mergeCell ref="D524:E524"/>
    <mergeCell ref="A525:C525"/>
    <mergeCell ref="D525:E525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D261:E261"/>
    <mergeCell ref="A261:C261"/>
    <mergeCell ref="A262:C262"/>
    <mergeCell ref="D262:E262"/>
    <mergeCell ref="A263:C263"/>
    <mergeCell ref="D263:E263"/>
    <mergeCell ref="A541:C541"/>
    <mergeCell ref="A542:C542"/>
    <mergeCell ref="D542:E542"/>
    <mergeCell ref="A538:C538"/>
    <mergeCell ref="D538:E538"/>
    <mergeCell ref="A539:C539"/>
    <mergeCell ref="D539:E539"/>
    <mergeCell ref="A540:C540"/>
    <mergeCell ref="D540:E540"/>
    <mergeCell ref="D541:E541"/>
    <mergeCell ref="K540:L540"/>
    <mergeCell ref="M540:N540"/>
    <mergeCell ref="G538:J538"/>
    <mergeCell ref="K538:L538"/>
    <mergeCell ref="M538:N538"/>
    <mergeCell ref="G539:J539"/>
    <mergeCell ref="K539:L539"/>
    <mergeCell ref="M539:N539"/>
    <mergeCell ref="G540:J540"/>
    <mergeCell ref="G541:J541"/>
    <mergeCell ref="K541:L541"/>
    <mergeCell ref="M541:N541"/>
    <mergeCell ref="G542:J542"/>
    <mergeCell ref="K542:L542"/>
    <mergeCell ref="M542:N542"/>
    <mergeCell ref="D482:E482"/>
    <mergeCell ref="A483:C483"/>
    <mergeCell ref="K531:L531"/>
    <mergeCell ref="M531:N531"/>
    <mergeCell ref="G529:J529"/>
    <mergeCell ref="K529:L529"/>
    <mergeCell ref="M529:N529"/>
    <mergeCell ref="G530:J530"/>
    <mergeCell ref="K530:L530"/>
    <mergeCell ref="M530:N530"/>
    <mergeCell ref="G531:J531"/>
    <mergeCell ref="K534:L534"/>
    <mergeCell ref="M534:N534"/>
    <mergeCell ref="G532:J532"/>
    <mergeCell ref="K532:L532"/>
    <mergeCell ref="M532:N532"/>
    <mergeCell ref="G533:J533"/>
    <mergeCell ref="K533:L533"/>
    <mergeCell ref="M533:N533"/>
    <mergeCell ref="G534:J534"/>
    <mergeCell ref="A533:C533"/>
    <mergeCell ref="D533:E533"/>
    <mergeCell ref="D534:E534"/>
    <mergeCell ref="A534:C534"/>
    <mergeCell ref="A526:C526"/>
    <mergeCell ref="D526:E526"/>
    <mergeCell ref="D527:E527"/>
    <mergeCell ref="A527:C527"/>
    <mergeCell ref="A528:C528"/>
    <mergeCell ref="D528:E528"/>
    <mergeCell ref="A529:C529"/>
    <mergeCell ref="D529:E529"/>
    <mergeCell ref="A491:C491"/>
    <mergeCell ref="D491:E491"/>
    <mergeCell ref="A543:N543"/>
    <mergeCell ref="A468:C468"/>
    <mergeCell ref="D468:E468"/>
    <mergeCell ref="A469:C469"/>
    <mergeCell ref="D469:E469"/>
    <mergeCell ref="A470:C470"/>
    <mergeCell ref="D470:E470"/>
    <mergeCell ref="D471:E471"/>
    <mergeCell ref="A471:C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D478:E478"/>
    <mergeCell ref="A478:C478"/>
    <mergeCell ref="A479:C479"/>
    <mergeCell ref="D479:E479"/>
    <mergeCell ref="A480:C480"/>
    <mergeCell ref="D480:E480"/>
    <mergeCell ref="A481:C481"/>
    <mergeCell ref="D481:E481"/>
    <mergeCell ref="A482:C482"/>
    <mergeCell ref="A503:C503"/>
    <mergeCell ref="D503:E503"/>
    <mergeCell ref="A504:C504"/>
    <mergeCell ref="D504:E504"/>
    <mergeCell ref="A505:C505"/>
    <mergeCell ref="D505:E505"/>
    <mergeCell ref="D506:E506"/>
    <mergeCell ref="A506:C506"/>
    <mergeCell ref="A507:C507"/>
    <mergeCell ref="D507:E507"/>
    <mergeCell ref="A508:C508"/>
    <mergeCell ref="D508:E508"/>
    <mergeCell ref="A509:C509"/>
    <mergeCell ref="D509:E509"/>
    <mergeCell ref="D492:E492"/>
    <mergeCell ref="A492:C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D499:E499"/>
    <mergeCell ref="A499:C499"/>
    <mergeCell ref="A500:C500"/>
    <mergeCell ref="D500:E500"/>
    <mergeCell ref="M191:N191"/>
    <mergeCell ref="G189:J189"/>
    <mergeCell ref="K189:L189"/>
    <mergeCell ref="M189:N189"/>
    <mergeCell ref="G190:J190"/>
    <mergeCell ref="K190:L190"/>
    <mergeCell ref="M190:N190"/>
    <mergeCell ref="G191:J191"/>
    <mergeCell ref="K164:L164"/>
    <mergeCell ref="M164:N164"/>
    <mergeCell ref="G162:J162"/>
    <mergeCell ref="K162:L162"/>
    <mergeCell ref="M162:N162"/>
    <mergeCell ref="A501:C501"/>
    <mergeCell ref="D501:E501"/>
    <mergeCell ref="A502:C502"/>
    <mergeCell ref="D502:E502"/>
    <mergeCell ref="D483:E483"/>
    <mergeCell ref="A484:C484"/>
    <mergeCell ref="D484:E484"/>
    <mergeCell ref="D485:E485"/>
    <mergeCell ref="A485:C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G78:J78"/>
    <mergeCell ref="K78:L78"/>
    <mergeCell ref="M78:N78"/>
    <mergeCell ref="G79:J79"/>
    <mergeCell ref="K82:L82"/>
    <mergeCell ref="M82:N82"/>
    <mergeCell ref="G80:J80"/>
    <mergeCell ref="K80:L80"/>
    <mergeCell ref="M80:N80"/>
    <mergeCell ref="G81:J81"/>
    <mergeCell ref="K81:L81"/>
    <mergeCell ref="M81:N81"/>
    <mergeCell ref="G82:J82"/>
    <mergeCell ref="K537:L537"/>
    <mergeCell ref="M537:N537"/>
    <mergeCell ref="G535:J535"/>
    <mergeCell ref="K535:L535"/>
    <mergeCell ref="M535:N535"/>
    <mergeCell ref="G536:J536"/>
    <mergeCell ref="K536:L536"/>
    <mergeCell ref="M536:N536"/>
    <mergeCell ref="G537:J537"/>
    <mergeCell ref="K157:L157"/>
    <mergeCell ref="M157:N157"/>
    <mergeCell ref="G155:J155"/>
    <mergeCell ref="K155:L155"/>
    <mergeCell ref="M155:N155"/>
    <mergeCell ref="G156:J156"/>
    <mergeCell ref="K156:L156"/>
    <mergeCell ref="M156:N156"/>
    <mergeCell ref="G157:J157"/>
    <mergeCell ref="K191:L191"/>
    <mergeCell ref="G158:J158"/>
    <mergeCell ref="K158:L158"/>
    <mergeCell ref="M158:N158"/>
    <mergeCell ref="K136:L136"/>
    <mergeCell ref="M136:N136"/>
    <mergeCell ref="G134:J134"/>
    <mergeCell ref="K134:L134"/>
    <mergeCell ref="M134:N134"/>
    <mergeCell ref="G135:J135"/>
    <mergeCell ref="K135:L135"/>
    <mergeCell ref="M135:N135"/>
    <mergeCell ref="G136:J136"/>
    <mergeCell ref="K139:L139"/>
    <mergeCell ref="M139:N139"/>
    <mergeCell ref="G137:J137"/>
    <mergeCell ref="K137:L137"/>
    <mergeCell ref="M137:N137"/>
    <mergeCell ref="G138:J138"/>
    <mergeCell ref="K138:L138"/>
    <mergeCell ref="M138:N138"/>
    <mergeCell ref="G139:J139"/>
    <mergeCell ref="K142:L142"/>
    <mergeCell ref="M142:N142"/>
    <mergeCell ref="G153:J153"/>
    <mergeCell ref="K153:L153"/>
    <mergeCell ref="M153:N153"/>
    <mergeCell ref="G154:J154"/>
    <mergeCell ref="G140:J140"/>
    <mergeCell ref="K140:L140"/>
    <mergeCell ref="M140:N140"/>
    <mergeCell ref="G141:J141"/>
    <mergeCell ref="K141:L141"/>
    <mergeCell ref="M141:N141"/>
    <mergeCell ref="G142:J142"/>
    <mergeCell ref="K145:L145"/>
    <mergeCell ref="M145:N145"/>
    <mergeCell ref="G143:J143"/>
    <mergeCell ref="K143:L143"/>
    <mergeCell ref="M143:N143"/>
    <mergeCell ref="G144:J144"/>
    <mergeCell ref="K144:L144"/>
    <mergeCell ref="M144:N144"/>
    <mergeCell ref="G145:J145"/>
    <mergeCell ref="K148:L148"/>
    <mergeCell ref="M148:N148"/>
    <mergeCell ref="G146:J146"/>
    <mergeCell ref="K146:L146"/>
    <mergeCell ref="M146:N146"/>
    <mergeCell ref="G147:J147"/>
    <mergeCell ref="K147:L147"/>
    <mergeCell ref="M147:N147"/>
    <mergeCell ref="G148:J148"/>
    <mergeCell ref="K133:L133"/>
    <mergeCell ref="M133:N133"/>
    <mergeCell ref="G131:J131"/>
    <mergeCell ref="K131:L131"/>
    <mergeCell ref="M131:N131"/>
    <mergeCell ref="G132:J132"/>
    <mergeCell ref="K132:L132"/>
    <mergeCell ref="M132:N132"/>
    <mergeCell ref="G133:J133"/>
    <mergeCell ref="K161:L161"/>
    <mergeCell ref="M161:N161"/>
    <mergeCell ref="G159:J159"/>
    <mergeCell ref="K159:L159"/>
    <mergeCell ref="M159:N159"/>
    <mergeCell ref="G160:J160"/>
    <mergeCell ref="K160:L160"/>
    <mergeCell ref="M160:N160"/>
    <mergeCell ref="G161:J161"/>
    <mergeCell ref="K151:L151"/>
    <mergeCell ref="M151:N151"/>
    <mergeCell ref="G149:J149"/>
    <mergeCell ref="K149:L149"/>
    <mergeCell ref="M149:N149"/>
    <mergeCell ref="G150:J150"/>
    <mergeCell ref="K150:L150"/>
    <mergeCell ref="M150:N150"/>
    <mergeCell ref="G151:J151"/>
    <mergeCell ref="K154:L154"/>
    <mergeCell ref="M154:N154"/>
    <mergeCell ref="G152:J152"/>
    <mergeCell ref="K152:L152"/>
    <mergeCell ref="M152:N152"/>
    <mergeCell ref="G163:J163"/>
    <mergeCell ref="K163:L163"/>
    <mergeCell ref="M163:N163"/>
    <mergeCell ref="G164:J164"/>
    <mergeCell ref="G192:J192"/>
    <mergeCell ref="K192:L192"/>
    <mergeCell ref="M192:N192"/>
    <mergeCell ref="K170:L170"/>
    <mergeCell ref="M170:N170"/>
    <mergeCell ref="G168:J168"/>
    <mergeCell ref="K168:L168"/>
    <mergeCell ref="M168:N168"/>
    <mergeCell ref="G169:J169"/>
    <mergeCell ref="K169:L169"/>
    <mergeCell ref="M169:N169"/>
    <mergeCell ref="G170:J170"/>
    <mergeCell ref="K173:L173"/>
    <mergeCell ref="M173:N173"/>
    <mergeCell ref="G171:J171"/>
    <mergeCell ref="K171:L171"/>
    <mergeCell ref="M171:N171"/>
    <mergeCell ref="G172:J172"/>
    <mergeCell ref="K172:L172"/>
    <mergeCell ref="M172:N172"/>
    <mergeCell ref="G173:J173"/>
    <mergeCell ref="K176:L176"/>
    <mergeCell ref="M176:N176"/>
    <mergeCell ref="G174:J174"/>
    <mergeCell ref="K174:L174"/>
    <mergeCell ref="M174:N174"/>
    <mergeCell ref="G175:J175"/>
    <mergeCell ref="K175:L175"/>
    <mergeCell ref="M175:N175"/>
    <mergeCell ref="G176:J176"/>
    <mergeCell ref="K179:L179"/>
    <mergeCell ref="M179:N179"/>
    <mergeCell ref="G177:J177"/>
    <mergeCell ref="K177:L177"/>
    <mergeCell ref="M177:N177"/>
    <mergeCell ref="G178:J178"/>
    <mergeCell ref="K178:L178"/>
    <mergeCell ref="M178:N178"/>
    <mergeCell ref="G179:J179"/>
    <mergeCell ref="K182:L182"/>
    <mergeCell ref="M182:N182"/>
    <mergeCell ref="G180:J180"/>
    <mergeCell ref="K180:L180"/>
    <mergeCell ref="M180:N180"/>
    <mergeCell ref="G181:J181"/>
    <mergeCell ref="K181:L181"/>
    <mergeCell ref="M181:N181"/>
    <mergeCell ref="G182:J182"/>
    <mergeCell ref="K185:L185"/>
    <mergeCell ref="M185:N185"/>
    <mergeCell ref="G183:J183"/>
    <mergeCell ref="K183:L183"/>
    <mergeCell ref="M183:N183"/>
    <mergeCell ref="G184:J184"/>
    <mergeCell ref="K184:L184"/>
    <mergeCell ref="M184:N184"/>
    <mergeCell ref="G185:J185"/>
    <mergeCell ref="K188:L188"/>
    <mergeCell ref="M188:N188"/>
    <mergeCell ref="G186:J186"/>
    <mergeCell ref="K186:L186"/>
    <mergeCell ref="M186:N186"/>
    <mergeCell ref="G187:J187"/>
    <mergeCell ref="K187:L187"/>
    <mergeCell ref="M187:N187"/>
    <mergeCell ref="G188:J188"/>
    <mergeCell ref="G205:J205"/>
    <mergeCell ref="K205:L205"/>
    <mergeCell ref="M205:N205"/>
    <mergeCell ref="K115:L115"/>
    <mergeCell ref="M115:N115"/>
    <mergeCell ref="G113:J113"/>
    <mergeCell ref="K113:L113"/>
    <mergeCell ref="M113:N113"/>
    <mergeCell ref="G114:J114"/>
    <mergeCell ref="K114:L114"/>
    <mergeCell ref="M114:N114"/>
    <mergeCell ref="G115:J115"/>
    <mergeCell ref="K118:L118"/>
    <mergeCell ref="M118:N118"/>
    <mergeCell ref="G116:J116"/>
    <mergeCell ref="K116:L116"/>
    <mergeCell ref="M116:N116"/>
    <mergeCell ref="G117:J117"/>
    <mergeCell ref="K117:L117"/>
    <mergeCell ref="M117:N117"/>
    <mergeCell ref="G118:J118"/>
    <mergeCell ref="K121:L121"/>
    <mergeCell ref="M121:N121"/>
    <mergeCell ref="K167:L167"/>
    <mergeCell ref="M167:N167"/>
    <mergeCell ref="G165:J165"/>
    <mergeCell ref="K165:L165"/>
    <mergeCell ref="M165:N165"/>
    <mergeCell ref="G166:J166"/>
    <mergeCell ref="K166:L166"/>
    <mergeCell ref="M166:N166"/>
    <mergeCell ref="G167:J167"/>
    <mergeCell ref="M122:N122"/>
    <mergeCell ref="G123:J123"/>
    <mergeCell ref="K123:L123"/>
    <mergeCell ref="M123:N123"/>
    <mergeCell ref="G124:J124"/>
    <mergeCell ref="K127:L127"/>
    <mergeCell ref="M127:N127"/>
    <mergeCell ref="G125:J125"/>
    <mergeCell ref="K125:L125"/>
    <mergeCell ref="M125:N125"/>
    <mergeCell ref="G126:J126"/>
    <mergeCell ref="K126:L126"/>
    <mergeCell ref="M126:N126"/>
    <mergeCell ref="G127:J127"/>
    <mergeCell ref="K198:L198"/>
    <mergeCell ref="M198:N198"/>
    <mergeCell ref="G196:J196"/>
    <mergeCell ref="K196:L196"/>
    <mergeCell ref="M196:N196"/>
    <mergeCell ref="G197:J197"/>
    <mergeCell ref="K197:L197"/>
    <mergeCell ref="M197:N197"/>
    <mergeCell ref="G198:J198"/>
    <mergeCell ref="K195:L195"/>
    <mergeCell ref="M195:N195"/>
    <mergeCell ref="G193:J193"/>
    <mergeCell ref="K193:L193"/>
    <mergeCell ref="M193:N193"/>
    <mergeCell ref="G194:J194"/>
    <mergeCell ref="K194:L194"/>
    <mergeCell ref="M194:N194"/>
    <mergeCell ref="G195:J195"/>
    <mergeCell ref="A35:C35"/>
    <mergeCell ref="D35:E35"/>
    <mergeCell ref="G35:J35"/>
    <mergeCell ref="K130:L130"/>
    <mergeCell ref="M130:N130"/>
    <mergeCell ref="G128:J128"/>
    <mergeCell ref="K128:L128"/>
    <mergeCell ref="M128:N128"/>
    <mergeCell ref="G129:J129"/>
    <mergeCell ref="K129:L129"/>
    <mergeCell ref="M129:N129"/>
    <mergeCell ref="G130:J130"/>
    <mergeCell ref="K201:L201"/>
    <mergeCell ref="M201:N201"/>
    <mergeCell ref="G199:J199"/>
    <mergeCell ref="K199:L199"/>
    <mergeCell ref="M199:N199"/>
    <mergeCell ref="G200:J200"/>
    <mergeCell ref="K200:L200"/>
    <mergeCell ref="M200:N200"/>
    <mergeCell ref="G201:J201"/>
    <mergeCell ref="G119:J119"/>
    <mergeCell ref="K119:L119"/>
    <mergeCell ref="M119:N119"/>
    <mergeCell ref="G120:J120"/>
    <mergeCell ref="K120:L120"/>
    <mergeCell ref="M120:N120"/>
    <mergeCell ref="G121:J121"/>
    <mergeCell ref="K124:L124"/>
    <mergeCell ref="M124:N124"/>
    <mergeCell ref="G122:J122"/>
    <mergeCell ref="K122:L122"/>
    <mergeCell ref="A30:C30"/>
    <mergeCell ref="D30:E30"/>
    <mergeCell ref="G30:J30"/>
    <mergeCell ref="K30:L30"/>
    <mergeCell ref="M30:N30"/>
    <mergeCell ref="D31:E31"/>
    <mergeCell ref="M31:N31"/>
    <mergeCell ref="G33:J33"/>
    <mergeCell ref="G34:J34"/>
    <mergeCell ref="K34:L34"/>
    <mergeCell ref="M34:N34"/>
    <mergeCell ref="G31:J31"/>
    <mergeCell ref="K31:L31"/>
    <mergeCell ref="G32:J32"/>
    <mergeCell ref="K32:L32"/>
    <mergeCell ref="M32:N32"/>
    <mergeCell ref="K33:L33"/>
    <mergeCell ref="M33:N33"/>
    <mergeCell ref="K35:L35"/>
    <mergeCell ref="M35:N35"/>
    <mergeCell ref="A31:C31"/>
    <mergeCell ref="A32:C32"/>
    <mergeCell ref="D32:E32"/>
    <mergeCell ref="A33:C33"/>
    <mergeCell ref="D33:E33"/>
    <mergeCell ref="A34:C34"/>
    <mergeCell ref="D34:E34"/>
    <mergeCell ref="A36:C36"/>
    <mergeCell ref="D36:E36"/>
    <mergeCell ref="G36:J36"/>
    <mergeCell ref="K36:L36"/>
    <mergeCell ref="M36:N36"/>
    <mergeCell ref="D37:E37"/>
    <mergeCell ref="M37:N37"/>
    <mergeCell ref="A41:C41"/>
    <mergeCell ref="D41:E41"/>
    <mergeCell ref="G41:J41"/>
    <mergeCell ref="K41:L41"/>
    <mergeCell ref="M41:N41"/>
    <mergeCell ref="G39:J39"/>
    <mergeCell ref="G40:J40"/>
    <mergeCell ref="K40:L40"/>
    <mergeCell ref="M40:N40"/>
    <mergeCell ref="G37:J37"/>
    <mergeCell ref="K37:L37"/>
    <mergeCell ref="G38:J38"/>
    <mergeCell ref="K38:L38"/>
    <mergeCell ref="M38:N38"/>
    <mergeCell ref="K39:L39"/>
    <mergeCell ref="M39:N39"/>
    <mergeCell ref="G14:J14"/>
    <mergeCell ref="K14:L14"/>
    <mergeCell ref="A13:C13"/>
    <mergeCell ref="D13:E13"/>
    <mergeCell ref="G13:J13"/>
    <mergeCell ref="K13:L13"/>
    <mergeCell ref="M13:N13"/>
    <mergeCell ref="D14:E14"/>
    <mergeCell ref="M14:N14"/>
    <mergeCell ref="K6:L6"/>
    <mergeCell ref="M6:N6"/>
    <mergeCell ref="K7:L7"/>
    <mergeCell ref="M7:N7"/>
    <mergeCell ref="K8:L8"/>
    <mergeCell ref="M8:N8"/>
    <mergeCell ref="K9:L9"/>
    <mergeCell ref="M9:N9"/>
    <mergeCell ref="A12:C12"/>
    <mergeCell ref="D12:E12"/>
    <mergeCell ref="G12:J12"/>
    <mergeCell ref="K12:L12"/>
    <mergeCell ref="M12:N12"/>
    <mergeCell ref="A1:C3"/>
    <mergeCell ref="D1:T1"/>
    <mergeCell ref="D2:T3"/>
    <mergeCell ref="A4:C4"/>
    <mergeCell ref="D4:T4"/>
    <mergeCell ref="A5:T5"/>
    <mergeCell ref="A6:C6"/>
    <mergeCell ref="G9:J9"/>
    <mergeCell ref="G10:J10"/>
    <mergeCell ref="K10:L10"/>
    <mergeCell ref="M10:N10"/>
    <mergeCell ref="G11:J11"/>
    <mergeCell ref="K11:L11"/>
    <mergeCell ref="M11:N11"/>
    <mergeCell ref="D6:E6"/>
    <mergeCell ref="G6:J6"/>
    <mergeCell ref="A7:C7"/>
    <mergeCell ref="D7:E7"/>
    <mergeCell ref="G7:J7"/>
    <mergeCell ref="D8:E8"/>
    <mergeCell ref="G8:J8"/>
    <mergeCell ref="A8:C8"/>
    <mergeCell ref="A9:C9"/>
    <mergeCell ref="D9:E9"/>
    <mergeCell ref="A10:C10"/>
    <mergeCell ref="D10:E10"/>
    <mergeCell ref="A11:C11"/>
    <mergeCell ref="D11:E11"/>
    <mergeCell ref="K16:L16"/>
    <mergeCell ref="M16:N16"/>
    <mergeCell ref="A17:C17"/>
    <mergeCell ref="D17:E17"/>
    <mergeCell ref="A18:C18"/>
    <mergeCell ref="D18:E18"/>
    <mergeCell ref="A19:C19"/>
    <mergeCell ref="D19:E19"/>
    <mergeCell ref="D20:E20"/>
    <mergeCell ref="A20:C20"/>
    <mergeCell ref="A21:C21"/>
    <mergeCell ref="D21:E21"/>
    <mergeCell ref="A22:C22"/>
    <mergeCell ref="D22:E22"/>
    <mergeCell ref="A23:C23"/>
    <mergeCell ref="D23:E23"/>
    <mergeCell ref="G26:J26"/>
    <mergeCell ref="K26:L26"/>
    <mergeCell ref="A25:C25"/>
    <mergeCell ref="D25:E25"/>
    <mergeCell ref="G25:J25"/>
    <mergeCell ref="K25:L25"/>
    <mergeCell ref="M25:N25"/>
    <mergeCell ref="D26:E26"/>
    <mergeCell ref="M26:N26"/>
    <mergeCell ref="G21:J21"/>
    <mergeCell ref="K21:L21"/>
    <mergeCell ref="M21:N21"/>
    <mergeCell ref="G22:J22"/>
    <mergeCell ref="K22:L22"/>
    <mergeCell ref="M22:N22"/>
    <mergeCell ref="G23:J23"/>
    <mergeCell ref="G27:J27"/>
    <mergeCell ref="G28:J28"/>
    <mergeCell ref="A26:C26"/>
    <mergeCell ref="A27:C27"/>
    <mergeCell ref="D27:E27"/>
    <mergeCell ref="K27:L27"/>
    <mergeCell ref="M27:N27"/>
    <mergeCell ref="A28:C28"/>
    <mergeCell ref="D28:E28"/>
    <mergeCell ref="A14:C14"/>
    <mergeCell ref="A15:C15"/>
    <mergeCell ref="D15:E15"/>
    <mergeCell ref="K15:L15"/>
    <mergeCell ref="M15:N15"/>
    <mergeCell ref="A16:C16"/>
    <mergeCell ref="D16:E16"/>
    <mergeCell ref="G15:J15"/>
    <mergeCell ref="G16:J16"/>
    <mergeCell ref="G17:J17"/>
    <mergeCell ref="K17:L17"/>
    <mergeCell ref="M17:N17"/>
    <mergeCell ref="K18:L18"/>
    <mergeCell ref="M18:N18"/>
    <mergeCell ref="G18:J18"/>
    <mergeCell ref="G19:J19"/>
    <mergeCell ref="K19:L19"/>
    <mergeCell ref="M19:N19"/>
    <mergeCell ref="G20:J20"/>
    <mergeCell ref="K20:L20"/>
    <mergeCell ref="M20:N20"/>
    <mergeCell ref="K23:L23"/>
    <mergeCell ref="M23:N23"/>
    <mergeCell ref="A24:C24"/>
    <mergeCell ref="D24:E24"/>
    <mergeCell ref="G24:J24"/>
    <mergeCell ref="K24:L24"/>
    <mergeCell ref="M24:N24"/>
    <mergeCell ref="K28:L28"/>
    <mergeCell ref="M28:N28"/>
    <mergeCell ref="A29:C29"/>
    <mergeCell ref="D29:E29"/>
    <mergeCell ref="G29:J29"/>
    <mergeCell ref="K29:L29"/>
    <mergeCell ref="M29:N29"/>
    <mergeCell ref="G49:J49"/>
    <mergeCell ref="K49:L49"/>
    <mergeCell ref="A48:C48"/>
    <mergeCell ref="D48:E48"/>
    <mergeCell ref="G48:J48"/>
    <mergeCell ref="K48:L48"/>
    <mergeCell ref="M48:N48"/>
    <mergeCell ref="D49:E49"/>
    <mergeCell ref="M49:N49"/>
    <mergeCell ref="K45:L45"/>
    <mergeCell ref="M45:N45"/>
    <mergeCell ref="A47:C47"/>
    <mergeCell ref="D47:E47"/>
    <mergeCell ref="G47:J47"/>
    <mergeCell ref="K47:L47"/>
    <mergeCell ref="M47:N47"/>
    <mergeCell ref="A43:C43"/>
    <mergeCell ref="A44:C44"/>
    <mergeCell ref="D44:E44"/>
    <mergeCell ref="A45:C45"/>
    <mergeCell ref="G50:J50"/>
    <mergeCell ref="G51:J51"/>
    <mergeCell ref="A49:C49"/>
    <mergeCell ref="A50:C50"/>
    <mergeCell ref="D50:E50"/>
    <mergeCell ref="K50:L50"/>
    <mergeCell ref="M50:N50"/>
    <mergeCell ref="A51:C51"/>
    <mergeCell ref="D51:E51"/>
    <mergeCell ref="A37:C37"/>
    <mergeCell ref="A38:C38"/>
    <mergeCell ref="D38:E38"/>
    <mergeCell ref="A39:C39"/>
    <mergeCell ref="D39:E39"/>
    <mergeCell ref="A40:C40"/>
    <mergeCell ref="D40:E40"/>
    <mergeCell ref="A42:C42"/>
    <mergeCell ref="D42:E42"/>
    <mergeCell ref="G42:J42"/>
    <mergeCell ref="K42:L42"/>
    <mergeCell ref="M42:N42"/>
    <mergeCell ref="D43:E43"/>
    <mergeCell ref="M43:N43"/>
    <mergeCell ref="G45:J45"/>
    <mergeCell ref="G46:J46"/>
    <mergeCell ref="K46:L46"/>
    <mergeCell ref="M46:N46"/>
    <mergeCell ref="G43:J43"/>
    <mergeCell ref="K43:L43"/>
    <mergeCell ref="G44:J44"/>
    <mergeCell ref="K44:L44"/>
    <mergeCell ref="M44:N44"/>
    <mergeCell ref="D45:E45"/>
    <mergeCell ref="A46:C46"/>
    <mergeCell ref="D46:E46"/>
    <mergeCell ref="K51:L51"/>
    <mergeCell ref="M51:N51"/>
    <mergeCell ref="A52:C52"/>
    <mergeCell ref="D52:E52"/>
    <mergeCell ref="G52:J52"/>
    <mergeCell ref="K52:L52"/>
    <mergeCell ref="M52:N52"/>
    <mergeCell ref="G62:J62"/>
    <mergeCell ref="G63:J63"/>
    <mergeCell ref="K63:L63"/>
    <mergeCell ref="M63:N63"/>
    <mergeCell ref="G60:J60"/>
    <mergeCell ref="K60:L60"/>
    <mergeCell ref="G61:J61"/>
    <mergeCell ref="K61:L61"/>
    <mergeCell ref="M61:N61"/>
    <mergeCell ref="K62:L62"/>
    <mergeCell ref="M62:N62"/>
    <mergeCell ref="A53:C53"/>
    <mergeCell ref="D53:E53"/>
    <mergeCell ref="G53:J53"/>
    <mergeCell ref="K53:L53"/>
    <mergeCell ref="M53:N53"/>
    <mergeCell ref="D54:E54"/>
    <mergeCell ref="M54:N54"/>
    <mergeCell ref="G56:J56"/>
    <mergeCell ref="G57:J57"/>
    <mergeCell ref="K57:L57"/>
    <mergeCell ref="M57:N57"/>
    <mergeCell ref="G54:J54"/>
    <mergeCell ref="K54:L54"/>
    <mergeCell ref="G55:J55"/>
    <mergeCell ref="K55:L55"/>
    <mergeCell ref="M55:N55"/>
    <mergeCell ref="K56:L56"/>
    <mergeCell ref="M56:N56"/>
    <mergeCell ref="A58:C58"/>
    <mergeCell ref="D58:E58"/>
    <mergeCell ref="G58:J58"/>
    <mergeCell ref="K58:L58"/>
    <mergeCell ref="M58:N58"/>
    <mergeCell ref="A54:C54"/>
    <mergeCell ref="A55:C55"/>
    <mergeCell ref="D55:E55"/>
    <mergeCell ref="A56:C56"/>
    <mergeCell ref="D56:E56"/>
    <mergeCell ref="A57:C57"/>
    <mergeCell ref="D57:E57"/>
    <mergeCell ref="A59:C59"/>
    <mergeCell ref="D59:E59"/>
    <mergeCell ref="G59:J59"/>
    <mergeCell ref="K59:L59"/>
    <mergeCell ref="M59:N59"/>
    <mergeCell ref="D60:E60"/>
    <mergeCell ref="M60:N60"/>
    <mergeCell ref="A64:C64"/>
    <mergeCell ref="D64:E64"/>
    <mergeCell ref="G64:J64"/>
    <mergeCell ref="K64:L64"/>
    <mergeCell ref="M64:N64"/>
    <mergeCell ref="K65:L65"/>
    <mergeCell ref="M65:N65"/>
    <mergeCell ref="G65:J65"/>
    <mergeCell ref="G66:J66"/>
    <mergeCell ref="K66:L66"/>
    <mergeCell ref="M66:N66"/>
    <mergeCell ref="A60:C60"/>
    <mergeCell ref="A61:C61"/>
    <mergeCell ref="D61:E61"/>
    <mergeCell ref="A62:C62"/>
    <mergeCell ref="D62:E62"/>
    <mergeCell ref="A63:C63"/>
    <mergeCell ref="D63:E63"/>
    <mergeCell ref="A65:C65"/>
    <mergeCell ref="D65:E65"/>
    <mergeCell ref="A66:C66"/>
    <mergeCell ref="D66:E66"/>
    <mergeCell ref="G67:J67"/>
    <mergeCell ref="K67:L67"/>
    <mergeCell ref="M67:N67"/>
    <mergeCell ref="K70:L70"/>
    <mergeCell ref="M70:N70"/>
    <mergeCell ref="G68:J68"/>
    <mergeCell ref="K68:L68"/>
    <mergeCell ref="M68:N68"/>
    <mergeCell ref="G69:J69"/>
    <mergeCell ref="K69:L69"/>
    <mergeCell ref="M69:N69"/>
    <mergeCell ref="G70:J70"/>
    <mergeCell ref="K73:L73"/>
    <mergeCell ref="M73:N73"/>
    <mergeCell ref="G71:J71"/>
    <mergeCell ref="K71:L71"/>
    <mergeCell ref="M71:N71"/>
    <mergeCell ref="G72:J72"/>
    <mergeCell ref="K72:L72"/>
    <mergeCell ref="M72:N72"/>
    <mergeCell ref="G73:J73"/>
    <mergeCell ref="K76:L76"/>
    <mergeCell ref="M76:N76"/>
    <mergeCell ref="G74:J74"/>
    <mergeCell ref="K74:L74"/>
    <mergeCell ref="M74:N74"/>
    <mergeCell ref="G75:J75"/>
    <mergeCell ref="K75:L75"/>
    <mergeCell ref="M75:N75"/>
    <mergeCell ref="G76:J76"/>
    <mergeCell ref="K88:L88"/>
    <mergeCell ref="M88:N88"/>
    <mergeCell ref="G86:J86"/>
    <mergeCell ref="K86:L86"/>
    <mergeCell ref="M86:N86"/>
    <mergeCell ref="G87:J87"/>
    <mergeCell ref="K87:L87"/>
    <mergeCell ref="M87:N87"/>
    <mergeCell ref="G88:J88"/>
    <mergeCell ref="K85:L85"/>
    <mergeCell ref="M85:N85"/>
    <mergeCell ref="G83:J83"/>
    <mergeCell ref="K83:L83"/>
    <mergeCell ref="M83:N83"/>
    <mergeCell ref="G84:J84"/>
    <mergeCell ref="K84:L84"/>
    <mergeCell ref="M84:N84"/>
    <mergeCell ref="G85:J85"/>
    <mergeCell ref="K79:L79"/>
    <mergeCell ref="M79:N79"/>
    <mergeCell ref="G77:J77"/>
    <mergeCell ref="K77:L77"/>
    <mergeCell ref="M77:N77"/>
    <mergeCell ref="K91:L91"/>
    <mergeCell ref="M91:N91"/>
    <mergeCell ref="G89:J89"/>
    <mergeCell ref="K89:L89"/>
    <mergeCell ref="M89:N89"/>
    <mergeCell ref="G90:J90"/>
    <mergeCell ref="K90:L90"/>
    <mergeCell ref="M90:N90"/>
    <mergeCell ref="G91:J91"/>
    <mergeCell ref="K94:L94"/>
    <mergeCell ref="M94:N94"/>
    <mergeCell ref="G92:J92"/>
    <mergeCell ref="K92:L92"/>
    <mergeCell ref="M92:N92"/>
    <mergeCell ref="G93:J93"/>
    <mergeCell ref="K93:L93"/>
    <mergeCell ref="M93:N93"/>
    <mergeCell ref="G94:J94"/>
    <mergeCell ref="K97:L97"/>
    <mergeCell ref="M97:N97"/>
    <mergeCell ref="G95:J95"/>
    <mergeCell ref="K95:L95"/>
    <mergeCell ref="M95:N95"/>
    <mergeCell ref="G96:J96"/>
    <mergeCell ref="K96:L96"/>
    <mergeCell ref="M96:N96"/>
    <mergeCell ref="G97:J97"/>
    <mergeCell ref="K100:L100"/>
    <mergeCell ref="M100:N100"/>
    <mergeCell ref="G98:J98"/>
    <mergeCell ref="K98:L98"/>
    <mergeCell ref="M98:N98"/>
    <mergeCell ref="G99:J99"/>
    <mergeCell ref="K99:L99"/>
    <mergeCell ref="M99:N99"/>
    <mergeCell ref="G100:J100"/>
    <mergeCell ref="K103:L103"/>
    <mergeCell ref="M103:N103"/>
    <mergeCell ref="G101:J101"/>
    <mergeCell ref="K101:L101"/>
    <mergeCell ref="M101:N101"/>
    <mergeCell ref="G102:J102"/>
    <mergeCell ref="K102:L102"/>
    <mergeCell ref="M102:N102"/>
    <mergeCell ref="G103:J103"/>
    <mergeCell ref="K106:L106"/>
    <mergeCell ref="M106:N106"/>
    <mergeCell ref="G104:J104"/>
    <mergeCell ref="K104:L104"/>
    <mergeCell ref="M104:N104"/>
    <mergeCell ref="G105:J105"/>
    <mergeCell ref="K105:L105"/>
    <mergeCell ref="M105:N105"/>
    <mergeCell ref="G106:J106"/>
    <mergeCell ref="K109:L109"/>
    <mergeCell ref="M109:N109"/>
    <mergeCell ref="G107:J107"/>
    <mergeCell ref="K107:L107"/>
    <mergeCell ref="M107:N107"/>
    <mergeCell ref="G108:J108"/>
    <mergeCell ref="K108:L108"/>
    <mergeCell ref="M108:N108"/>
    <mergeCell ref="G109:J109"/>
    <mergeCell ref="K112:L112"/>
    <mergeCell ref="M112:N112"/>
    <mergeCell ref="G110:J110"/>
    <mergeCell ref="K110:L110"/>
    <mergeCell ref="M110:N110"/>
    <mergeCell ref="G111:J111"/>
    <mergeCell ref="K111:L111"/>
    <mergeCell ref="M111:N111"/>
    <mergeCell ref="G112:J112"/>
    <mergeCell ref="A67:C67"/>
    <mergeCell ref="D67:E67"/>
    <mergeCell ref="D68:E68"/>
    <mergeCell ref="A68:C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D75:E75"/>
    <mergeCell ref="A75:C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D82:E82"/>
    <mergeCell ref="A82:C82"/>
    <mergeCell ref="A83:C83"/>
    <mergeCell ref="D83:E83"/>
    <mergeCell ref="A84:C84"/>
    <mergeCell ref="D84:E84"/>
    <mergeCell ref="A85:C85"/>
    <mergeCell ref="D85:E85"/>
    <mergeCell ref="A107:C107"/>
    <mergeCell ref="D107:E107"/>
    <mergeCell ref="A108:C108"/>
    <mergeCell ref="D108:E108"/>
    <mergeCell ref="A109:C109"/>
    <mergeCell ref="D109:E109"/>
    <mergeCell ref="D110:E110"/>
    <mergeCell ref="A110:C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D96:E96"/>
    <mergeCell ref="A96:C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15:C115"/>
    <mergeCell ref="D115:E115"/>
    <mergeCell ref="A116:C116"/>
    <mergeCell ref="D116:E116"/>
    <mergeCell ref="D117:E117"/>
    <mergeCell ref="A117:C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D124:E124"/>
    <mergeCell ref="A124:C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D131:E131"/>
    <mergeCell ref="A131:C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D138:E138"/>
    <mergeCell ref="A138:C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D145:E145"/>
    <mergeCell ref="A145:C145"/>
    <mergeCell ref="A146:C146"/>
    <mergeCell ref="D146:E146"/>
    <mergeCell ref="A147:C147"/>
    <mergeCell ref="D147:E147"/>
    <mergeCell ref="A148:C148"/>
    <mergeCell ref="D148:E148"/>
    <mergeCell ref="A198:C198"/>
    <mergeCell ref="D198:E198"/>
    <mergeCell ref="A199:C199"/>
    <mergeCell ref="D199:E199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D159:E159"/>
    <mergeCell ref="A159:C159"/>
    <mergeCell ref="A160:C160"/>
    <mergeCell ref="D160:E160"/>
    <mergeCell ref="A200:C200"/>
    <mergeCell ref="D200:E200"/>
    <mergeCell ref="D201:E201"/>
    <mergeCell ref="A201:C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D208:E208"/>
    <mergeCell ref="A208:C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D215:E215"/>
    <mergeCell ref="A215:C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D222:E222"/>
    <mergeCell ref="A222:C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D229:E229"/>
    <mergeCell ref="A229:C229"/>
    <mergeCell ref="A230:C230"/>
    <mergeCell ref="D230:E230"/>
    <mergeCell ref="A231:C231"/>
    <mergeCell ref="D231:E231"/>
    <mergeCell ref="A232:C232"/>
    <mergeCell ref="D232:E232"/>
    <mergeCell ref="A86:C86"/>
    <mergeCell ref="D86:E86"/>
    <mergeCell ref="A87:C87"/>
    <mergeCell ref="D87:E87"/>
    <mergeCell ref="A88:C88"/>
    <mergeCell ref="D88:E88"/>
    <mergeCell ref="D89:E89"/>
    <mergeCell ref="A89:C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D103:E103"/>
    <mergeCell ref="A103:C103"/>
    <mergeCell ref="A104:C104"/>
    <mergeCell ref="D104:E104"/>
    <mergeCell ref="A105:C105"/>
    <mergeCell ref="D105:E105"/>
    <mergeCell ref="A106:C106"/>
    <mergeCell ref="D106:E106"/>
    <mergeCell ref="A236:C236"/>
    <mergeCell ref="A237:C237"/>
    <mergeCell ref="D237:E237"/>
    <mergeCell ref="A238:C238"/>
    <mergeCell ref="D238:E238"/>
    <mergeCell ref="A239:C239"/>
    <mergeCell ref="D239:E239"/>
    <mergeCell ref="A233:C233"/>
    <mergeCell ref="D233:E233"/>
    <mergeCell ref="A234:C234"/>
    <mergeCell ref="D234:E234"/>
    <mergeCell ref="A235:C235"/>
    <mergeCell ref="D235:E235"/>
    <mergeCell ref="D236:E236"/>
    <mergeCell ref="A149:C149"/>
    <mergeCell ref="D149:E149"/>
    <mergeCell ref="A150:C150"/>
    <mergeCell ref="D150:E150"/>
    <mergeCell ref="A151:C151"/>
    <mergeCell ref="D151:E151"/>
    <mergeCell ref="D152:E152"/>
    <mergeCell ref="A152:C152"/>
    <mergeCell ref="A153:C153"/>
    <mergeCell ref="D153:E153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D166:E166"/>
    <mergeCell ref="A166:C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D173:E173"/>
    <mergeCell ref="A173:C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D180:E180"/>
    <mergeCell ref="A180:C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D187:E187"/>
    <mergeCell ref="A187:C187"/>
    <mergeCell ref="A188:C188"/>
    <mergeCell ref="D188:E188"/>
    <mergeCell ref="A189:C189"/>
    <mergeCell ref="D189:E189"/>
    <mergeCell ref="A190:C190"/>
    <mergeCell ref="D190:E190"/>
    <mergeCell ref="K214:L214"/>
    <mergeCell ref="M214:N214"/>
    <mergeCell ref="G212:J212"/>
    <mergeCell ref="K212:L212"/>
    <mergeCell ref="M212:N212"/>
    <mergeCell ref="G213:J213"/>
    <mergeCell ref="K213:L213"/>
    <mergeCell ref="M213:N213"/>
    <mergeCell ref="G214:J214"/>
    <mergeCell ref="K365:L365"/>
    <mergeCell ref="M365:N365"/>
    <mergeCell ref="G363:J363"/>
    <mergeCell ref="K363:L363"/>
    <mergeCell ref="M363:N363"/>
    <mergeCell ref="G364:J364"/>
    <mergeCell ref="K364:L364"/>
    <mergeCell ref="M364:N364"/>
    <mergeCell ref="G365:J365"/>
    <mergeCell ref="K269:L269"/>
    <mergeCell ref="M269:N269"/>
    <mergeCell ref="G267:J267"/>
    <mergeCell ref="K267:L267"/>
    <mergeCell ref="M267:N267"/>
    <mergeCell ref="G268:J268"/>
    <mergeCell ref="K268:L268"/>
    <mergeCell ref="M268:N268"/>
    <mergeCell ref="M271:N271"/>
    <mergeCell ref="G272:J272"/>
    <mergeCell ref="K275:L275"/>
    <mergeCell ref="M275:N275"/>
    <mergeCell ref="G273:J273"/>
    <mergeCell ref="K273:L273"/>
    <mergeCell ref="M273:N273"/>
    <mergeCell ref="G274:J274"/>
    <mergeCell ref="K274:L274"/>
    <mergeCell ref="M274:N274"/>
    <mergeCell ref="G275:J275"/>
    <mergeCell ref="G366:J366"/>
    <mergeCell ref="K366:L366"/>
    <mergeCell ref="M366:N366"/>
    <mergeCell ref="K344:L344"/>
    <mergeCell ref="M344:N344"/>
    <mergeCell ref="G342:J342"/>
    <mergeCell ref="K342:L342"/>
    <mergeCell ref="M342:N342"/>
    <mergeCell ref="G343:J343"/>
    <mergeCell ref="K343:L343"/>
    <mergeCell ref="M343:N343"/>
    <mergeCell ref="G344:J344"/>
    <mergeCell ref="K347:L347"/>
    <mergeCell ref="M347:N347"/>
    <mergeCell ref="G345:J345"/>
    <mergeCell ref="K345:L345"/>
    <mergeCell ref="M345:N345"/>
    <mergeCell ref="G346:J346"/>
    <mergeCell ref="K346:L346"/>
    <mergeCell ref="M346:N346"/>
    <mergeCell ref="G347:J347"/>
    <mergeCell ref="G355:J355"/>
    <mergeCell ref="K355:L355"/>
    <mergeCell ref="M355:N355"/>
    <mergeCell ref="G356:J356"/>
    <mergeCell ref="K359:L359"/>
    <mergeCell ref="M359:N359"/>
    <mergeCell ref="G357:J357"/>
    <mergeCell ref="K357:L357"/>
    <mergeCell ref="M357:N357"/>
    <mergeCell ref="G358:J358"/>
    <mergeCell ref="K358:L358"/>
    <mergeCell ref="M358:N358"/>
    <mergeCell ref="G359:J359"/>
    <mergeCell ref="K350:L350"/>
    <mergeCell ref="M350:N350"/>
    <mergeCell ref="G348:J348"/>
    <mergeCell ref="K348:L348"/>
    <mergeCell ref="M348:N348"/>
    <mergeCell ref="G349:J349"/>
    <mergeCell ref="K349:L349"/>
    <mergeCell ref="M349:N349"/>
    <mergeCell ref="G350:J350"/>
    <mergeCell ref="K353:L353"/>
    <mergeCell ref="M353:N353"/>
    <mergeCell ref="G351:J351"/>
    <mergeCell ref="K351:L351"/>
    <mergeCell ref="M351:N351"/>
    <mergeCell ref="G352:J352"/>
    <mergeCell ref="K352:L352"/>
    <mergeCell ref="M352:N352"/>
    <mergeCell ref="G353:J353"/>
    <mergeCell ref="K378:L378"/>
    <mergeCell ref="M378:N378"/>
    <mergeCell ref="G376:J376"/>
    <mergeCell ref="K376:L376"/>
    <mergeCell ref="M376:N376"/>
    <mergeCell ref="G377:J377"/>
    <mergeCell ref="K377:L377"/>
    <mergeCell ref="M377:N377"/>
    <mergeCell ref="G378:J378"/>
    <mergeCell ref="K372:L372"/>
    <mergeCell ref="M372:N372"/>
    <mergeCell ref="G370:J370"/>
    <mergeCell ref="K370:L370"/>
    <mergeCell ref="M370:N370"/>
    <mergeCell ref="G371:J371"/>
    <mergeCell ref="K371:L371"/>
    <mergeCell ref="M371:N371"/>
    <mergeCell ref="G372:J372"/>
    <mergeCell ref="K375:L375"/>
    <mergeCell ref="M375:N375"/>
    <mergeCell ref="G373:J373"/>
    <mergeCell ref="K373:L373"/>
    <mergeCell ref="M373:N373"/>
    <mergeCell ref="K341:L341"/>
    <mergeCell ref="M341:N341"/>
    <mergeCell ref="G339:J339"/>
    <mergeCell ref="K339:L339"/>
    <mergeCell ref="M339:N339"/>
    <mergeCell ref="G340:J340"/>
    <mergeCell ref="K340:L340"/>
    <mergeCell ref="M340:N340"/>
    <mergeCell ref="G341:J341"/>
    <mergeCell ref="K369:L369"/>
    <mergeCell ref="M369:N369"/>
    <mergeCell ref="G367:J367"/>
    <mergeCell ref="K367:L367"/>
    <mergeCell ref="M367:N367"/>
    <mergeCell ref="G368:J368"/>
    <mergeCell ref="K368:L368"/>
    <mergeCell ref="M368:N368"/>
    <mergeCell ref="G369:J369"/>
    <mergeCell ref="K362:L362"/>
    <mergeCell ref="M362:N362"/>
    <mergeCell ref="G360:J360"/>
    <mergeCell ref="K360:L360"/>
    <mergeCell ref="M360:N360"/>
    <mergeCell ref="G361:J361"/>
    <mergeCell ref="K361:L361"/>
    <mergeCell ref="M361:N361"/>
    <mergeCell ref="G362:J362"/>
    <mergeCell ref="K356:L356"/>
    <mergeCell ref="M356:N356"/>
    <mergeCell ref="G354:J354"/>
    <mergeCell ref="K354:L354"/>
    <mergeCell ref="M354:N354"/>
    <mergeCell ref="G379:J379"/>
    <mergeCell ref="K379:L379"/>
    <mergeCell ref="M379:N379"/>
    <mergeCell ref="K323:L323"/>
    <mergeCell ref="M323:N323"/>
    <mergeCell ref="G321:J321"/>
    <mergeCell ref="K321:L321"/>
    <mergeCell ref="M321:N321"/>
    <mergeCell ref="G322:J322"/>
    <mergeCell ref="K322:L322"/>
    <mergeCell ref="M322:N322"/>
    <mergeCell ref="G323:J323"/>
    <mergeCell ref="K326:L326"/>
    <mergeCell ref="M326:N326"/>
    <mergeCell ref="G324:J324"/>
    <mergeCell ref="K324:L324"/>
    <mergeCell ref="M324:N324"/>
    <mergeCell ref="G325:J325"/>
    <mergeCell ref="K325:L325"/>
    <mergeCell ref="M325:N325"/>
    <mergeCell ref="G326:J326"/>
    <mergeCell ref="K329:L329"/>
    <mergeCell ref="M329:N329"/>
    <mergeCell ref="G327:J327"/>
    <mergeCell ref="K327:L327"/>
    <mergeCell ref="M327:N327"/>
    <mergeCell ref="G328:J328"/>
    <mergeCell ref="K328:L328"/>
    <mergeCell ref="M328:N328"/>
    <mergeCell ref="G329:J329"/>
    <mergeCell ref="K332:L332"/>
    <mergeCell ref="M332:N332"/>
    <mergeCell ref="G330:J330"/>
    <mergeCell ref="K330:L330"/>
    <mergeCell ref="M330:N330"/>
    <mergeCell ref="G331:J331"/>
    <mergeCell ref="K331:L331"/>
    <mergeCell ref="M331:N331"/>
    <mergeCell ref="G332:J332"/>
    <mergeCell ref="K335:L335"/>
    <mergeCell ref="M335:N335"/>
    <mergeCell ref="G333:J333"/>
    <mergeCell ref="K333:L333"/>
    <mergeCell ref="M333:N333"/>
    <mergeCell ref="G334:J334"/>
    <mergeCell ref="K334:L334"/>
    <mergeCell ref="M334:N334"/>
    <mergeCell ref="G335:J335"/>
    <mergeCell ref="K338:L338"/>
    <mergeCell ref="M338:N338"/>
    <mergeCell ref="G336:J336"/>
    <mergeCell ref="K336:L336"/>
    <mergeCell ref="M336:N336"/>
    <mergeCell ref="G337:J337"/>
    <mergeCell ref="K337:L337"/>
    <mergeCell ref="M337:N337"/>
    <mergeCell ref="G338:J338"/>
    <mergeCell ref="G374:J374"/>
    <mergeCell ref="K374:L374"/>
    <mergeCell ref="M374:N374"/>
    <mergeCell ref="G375:J375"/>
    <mergeCell ref="K412:L412"/>
    <mergeCell ref="M412:N412"/>
    <mergeCell ref="G410:J410"/>
    <mergeCell ref="K410:L410"/>
    <mergeCell ref="M410:N410"/>
    <mergeCell ref="G411:J411"/>
    <mergeCell ref="K411:L411"/>
    <mergeCell ref="M411:N411"/>
    <mergeCell ref="G412:J412"/>
    <mergeCell ref="A363:C363"/>
    <mergeCell ref="D363:E363"/>
    <mergeCell ref="A364:C364"/>
    <mergeCell ref="D364:E364"/>
    <mergeCell ref="A365:C365"/>
    <mergeCell ref="D365:E365"/>
    <mergeCell ref="D366:E366"/>
    <mergeCell ref="A366:C366"/>
    <mergeCell ref="A367:C367"/>
    <mergeCell ref="D367:E367"/>
    <mergeCell ref="A368:C368"/>
    <mergeCell ref="D368:E368"/>
    <mergeCell ref="A369:C369"/>
    <mergeCell ref="D369:E369"/>
    <mergeCell ref="K382:L382"/>
    <mergeCell ref="M382:N382"/>
    <mergeCell ref="G380:J380"/>
    <mergeCell ref="K380:L380"/>
    <mergeCell ref="M380:N380"/>
    <mergeCell ref="G381:J381"/>
    <mergeCell ref="K381:L381"/>
    <mergeCell ref="M381:N381"/>
    <mergeCell ref="G382:J382"/>
    <mergeCell ref="K385:L385"/>
    <mergeCell ref="M385:N385"/>
    <mergeCell ref="G383:J383"/>
    <mergeCell ref="K383:L383"/>
    <mergeCell ref="M383:N383"/>
    <mergeCell ref="G384:J384"/>
    <mergeCell ref="K384:L384"/>
    <mergeCell ref="M384:N384"/>
    <mergeCell ref="G385:J385"/>
    <mergeCell ref="G413:J413"/>
    <mergeCell ref="K413:L413"/>
    <mergeCell ref="M413:N413"/>
    <mergeCell ref="K391:L391"/>
    <mergeCell ref="M391:N391"/>
    <mergeCell ref="G389:J389"/>
    <mergeCell ref="K389:L389"/>
    <mergeCell ref="M389:N389"/>
    <mergeCell ref="G390:J390"/>
    <mergeCell ref="K390:L390"/>
    <mergeCell ref="M390:N390"/>
    <mergeCell ref="G391:J391"/>
    <mergeCell ref="K394:L394"/>
    <mergeCell ref="M394:N394"/>
    <mergeCell ref="G392:J392"/>
    <mergeCell ref="K392:L392"/>
    <mergeCell ref="M392:N392"/>
    <mergeCell ref="G393:J393"/>
    <mergeCell ref="K393:L393"/>
    <mergeCell ref="M393:N393"/>
    <mergeCell ref="G394:J394"/>
    <mergeCell ref="K397:L397"/>
    <mergeCell ref="M397:N397"/>
    <mergeCell ref="G395:J395"/>
    <mergeCell ref="K395:L395"/>
    <mergeCell ref="M395:N395"/>
    <mergeCell ref="G396:J396"/>
    <mergeCell ref="K396:L396"/>
    <mergeCell ref="M396:N396"/>
    <mergeCell ref="G397:J397"/>
    <mergeCell ref="K400:L400"/>
    <mergeCell ref="M400:N400"/>
    <mergeCell ref="G398:J398"/>
    <mergeCell ref="K398:L398"/>
    <mergeCell ref="M398:N398"/>
    <mergeCell ref="G399:J399"/>
    <mergeCell ref="K399:L399"/>
    <mergeCell ref="M399:N399"/>
    <mergeCell ref="G400:J400"/>
    <mergeCell ref="K409:L409"/>
    <mergeCell ref="M409:N409"/>
    <mergeCell ref="G407:J407"/>
    <mergeCell ref="K407:L407"/>
    <mergeCell ref="M407:N407"/>
    <mergeCell ref="G408:J408"/>
    <mergeCell ref="K408:L408"/>
    <mergeCell ref="M408:N408"/>
    <mergeCell ref="G409:J409"/>
    <mergeCell ref="K403:L403"/>
    <mergeCell ref="M403:N403"/>
    <mergeCell ref="G401:J401"/>
    <mergeCell ref="K401:L401"/>
    <mergeCell ref="M401:N401"/>
    <mergeCell ref="G402:J402"/>
    <mergeCell ref="K402:L402"/>
    <mergeCell ref="M402:N402"/>
    <mergeCell ref="G403:J403"/>
    <mergeCell ref="K406:L406"/>
    <mergeCell ref="M406:N406"/>
    <mergeCell ref="G404:J404"/>
    <mergeCell ref="K404:L404"/>
    <mergeCell ref="M404:N404"/>
    <mergeCell ref="G405:J405"/>
    <mergeCell ref="K405:L405"/>
    <mergeCell ref="M405:N405"/>
    <mergeCell ref="G406:J406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T1000"/>
  <sheetViews>
    <sheetView showGridLines="0" zoomScale="70" zoomScaleNormal="70" workbookViewId="0">
      <pane ySplit="6" topLeftCell="A7" activePane="bottomLeft" state="frozen"/>
      <selection pane="bottomLeft" activeCell="D16" sqref="D16:E16"/>
    </sheetView>
  </sheetViews>
  <sheetFormatPr baseColWidth="10" defaultColWidth="12.5703125" defaultRowHeight="12.75"/>
  <cols>
    <col min="1" max="2" width="12.5703125" style="68" customWidth="1"/>
    <col min="3" max="3" width="13.5703125" style="68" customWidth="1"/>
    <col min="4" max="5" width="12.5703125" style="68" customWidth="1"/>
    <col min="6" max="6" width="24.7109375" style="68" customWidth="1"/>
    <col min="7" max="7" width="6.5703125" style="68" customWidth="1"/>
    <col min="8" max="8" width="5.42578125" style="68" customWidth="1"/>
    <col min="9" max="9" width="5.140625" style="68" customWidth="1"/>
    <col min="10" max="10" width="6.7109375" style="68" customWidth="1"/>
    <col min="11" max="11" width="10.5703125" style="68" customWidth="1"/>
    <col min="12" max="12" width="11.28515625" style="68" customWidth="1"/>
    <col min="13" max="14" width="12.5703125" style="68"/>
    <col min="15" max="16" width="18.140625" style="68" customWidth="1"/>
    <col min="17" max="17" width="20" style="68" customWidth="1"/>
    <col min="18" max="18" width="18.28515625" style="68" customWidth="1"/>
    <col min="19" max="19" width="17.7109375" style="68" customWidth="1"/>
    <col min="20" max="20" width="18.28515625" style="68" customWidth="1"/>
    <col min="21" max="16384" width="12.5703125" style="68"/>
  </cols>
  <sheetData>
    <row r="1" spans="1:20" ht="18">
      <c r="A1" s="63"/>
      <c r="B1" s="64"/>
      <c r="C1" s="65"/>
      <c r="D1" s="61" t="s">
        <v>1509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7"/>
    </row>
    <row r="2" spans="1:20">
      <c r="A2" s="69"/>
      <c r="B2" s="66"/>
      <c r="C2" s="67"/>
      <c r="D2" s="15" t="s">
        <v>1490</v>
      </c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5"/>
    </row>
    <row r="3" spans="1:20">
      <c r="A3" s="70"/>
      <c r="B3" s="71"/>
      <c r="C3" s="72"/>
      <c r="D3" s="70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2"/>
    </row>
    <row r="4" spans="1:20" ht="15">
      <c r="A4" s="73"/>
      <c r="B4" s="71"/>
      <c r="C4" s="71"/>
      <c r="D4" s="57" t="s">
        <v>1</v>
      </c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5"/>
    </row>
    <row r="5" spans="1:20" ht="15">
      <c r="A5" s="76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2"/>
    </row>
    <row r="6" spans="1:20" ht="63">
      <c r="A6" s="33" t="s">
        <v>9</v>
      </c>
      <c r="B6" s="74"/>
      <c r="C6" s="75"/>
      <c r="D6" s="33" t="s">
        <v>10</v>
      </c>
      <c r="E6" s="75"/>
      <c r="F6" s="34" t="s">
        <v>11</v>
      </c>
      <c r="G6" s="33" t="s">
        <v>12</v>
      </c>
      <c r="H6" s="74"/>
      <c r="I6" s="74"/>
      <c r="J6" s="75"/>
      <c r="K6" s="33" t="s">
        <v>13</v>
      </c>
      <c r="L6" s="75"/>
      <c r="M6" s="33" t="s">
        <v>14</v>
      </c>
      <c r="N6" s="75"/>
      <c r="O6" s="34" t="s">
        <v>1491</v>
      </c>
      <c r="P6" s="34" t="s">
        <v>1492</v>
      </c>
      <c r="Q6" s="34" t="s">
        <v>1493</v>
      </c>
      <c r="R6" s="34" t="s">
        <v>1494</v>
      </c>
      <c r="S6" s="34" t="s">
        <v>1495</v>
      </c>
      <c r="T6" s="34" t="s">
        <v>1496</v>
      </c>
    </row>
    <row r="7" spans="1:20" ht="14.25">
      <c r="A7" s="41" t="s">
        <v>18</v>
      </c>
      <c r="B7" s="74"/>
      <c r="C7" s="75"/>
      <c r="D7" s="41" t="s">
        <v>19</v>
      </c>
      <c r="E7" s="75"/>
      <c r="F7" s="42" t="s">
        <v>20</v>
      </c>
      <c r="G7" s="41" t="s">
        <v>21</v>
      </c>
      <c r="H7" s="74"/>
      <c r="I7" s="74"/>
      <c r="J7" s="75"/>
      <c r="K7" s="41" t="s">
        <v>22</v>
      </c>
      <c r="L7" s="75"/>
      <c r="M7" s="41" t="s">
        <v>23</v>
      </c>
      <c r="N7" s="75"/>
      <c r="O7" s="43">
        <v>0</v>
      </c>
      <c r="P7" s="42">
        <v>0</v>
      </c>
      <c r="Q7" s="42">
        <v>0</v>
      </c>
      <c r="R7" s="42">
        <v>0</v>
      </c>
      <c r="S7" s="43">
        <v>0</v>
      </c>
      <c r="T7" s="43">
        <f>O7+(P7*'Total Mantenimiento Anual 2021'!$N$7)+(R7*'Total Mantenimiento Anual 2021'!$N$7)+S7</f>
        <v>0</v>
      </c>
    </row>
    <row r="8" spans="1:20" ht="14.25">
      <c r="A8" s="41" t="s">
        <v>18</v>
      </c>
      <c r="B8" s="74"/>
      <c r="C8" s="75"/>
      <c r="D8" s="41" t="s">
        <v>19</v>
      </c>
      <c r="E8" s="75"/>
      <c r="F8" s="42" t="s">
        <v>20</v>
      </c>
      <c r="G8" s="41" t="s">
        <v>24</v>
      </c>
      <c r="H8" s="74"/>
      <c r="I8" s="74"/>
      <c r="J8" s="75"/>
      <c r="K8" s="41" t="s">
        <v>25</v>
      </c>
      <c r="L8" s="75"/>
      <c r="M8" s="41" t="s">
        <v>23</v>
      </c>
      <c r="N8" s="75"/>
      <c r="O8" s="43">
        <v>0</v>
      </c>
      <c r="P8" s="42">
        <v>0</v>
      </c>
      <c r="Q8" s="42">
        <v>0</v>
      </c>
      <c r="R8" s="42">
        <v>0</v>
      </c>
      <c r="S8" s="43">
        <v>0</v>
      </c>
      <c r="T8" s="43">
        <f>O8+(P8*'Total Mantenimiento Anual 2021'!$N$7)+(R8*'Total Mantenimiento Anual 2021'!$N$7)+S8</f>
        <v>0</v>
      </c>
    </row>
    <row r="9" spans="1:20" ht="14.25">
      <c r="A9" s="41" t="s">
        <v>18</v>
      </c>
      <c r="B9" s="74"/>
      <c r="C9" s="75"/>
      <c r="D9" s="41" t="s">
        <v>19</v>
      </c>
      <c r="E9" s="75"/>
      <c r="F9" s="42" t="s">
        <v>20</v>
      </c>
      <c r="G9" s="41" t="s">
        <v>26</v>
      </c>
      <c r="H9" s="74"/>
      <c r="I9" s="74"/>
      <c r="J9" s="75"/>
      <c r="K9" s="41" t="s">
        <v>27</v>
      </c>
      <c r="L9" s="75"/>
      <c r="M9" s="41" t="s">
        <v>23</v>
      </c>
      <c r="N9" s="75"/>
      <c r="O9" s="43">
        <v>0</v>
      </c>
      <c r="P9" s="42">
        <v>0</v>
      </c>
      <c r="Q9" s="42">
        <v>0</v>
      </c>
      <c r="R9" s="42">
        <v>0</v>
      </c>
      <c r="S9" s="43">
        <v>0</v>
      </c>
      <c r="T9" s="43">
        <f>O9+(P9*'Total Mantenimiento Anual 2021'!$N$7)+(R9*'Total Mantenimiento Anual 2021'!$N$7)+S9</f>
        <v>0</v>
      </c>
    </row>
    <row r="10" spans="1:20" ht="14.25">
      <c r="A10" s="41" t="s">
        <v>18</v>
      </c>
      <c r="B10" s="74"/>
      <c r="C10" s="75"/>
      <c r="D10" s="41" t="s">
        <v>19</v>
      </c>
      <c r="E10" s="75"/>
      <c r="F10" s="42" t="s">
        <v>20</v>
      </c>
      <c r="G10" s="41" t="s">
        <v>28</v>
      </c>
      <c r="H10" s="74"/>
      <c r="I10" s="74"/>
      <c r="J10" s="75"/>
      <c r="K10" s="41" t="s">
        <v>29</v>
      </c>
      <c r="L10" s="75"/>
      <c r="M10" s="41" t="s">
        <v>30</v>
      </c>
      <c r="N10" s="75"/>
      <c r="O10" s="43">
        <v>0</v>
      </c>
      <c r="P10" s="42">
        <v>0</v>
      </c>
      <c r="Q10" s="42">
        <v>0</v>
      </c>
      <c r="R10" s="42">
        <v>0</v>
      </c>
      <c r="S10" s="43">
        <v>0</v>
      </c>
      <c r="T10" s="43">
        <f>O10+(P10*'Total Mantenimiento Anual 2021'!$N$7)+(R10*'Total Mantenimiento Anual 2021'!$N$7)+S10</f>
        <v>0</v>
      </c>
    </row>
    <row r="11" spans="1:20" ht="14.25">
      <c r="A11" s="41" t="s">
        <v>18</v>
      </c>
      <c r="B11" s="74"/>
      <c r="C11" s="75"/>
      <c r="D11" s="41" t="s">
        <v>19</v>
      </c>
      <c r="E11" s="75"/>
      <c r="F11" s="42" t="s">
        <v>20</v>
      </c>
      <c r="G11" s="41" t="s">
        <v>31</v>
      </c>
      <c r="H11" s="74"/>
      <c r="I11" s="74"/>
      <c r="J11" s="75"/>
      <c r="K11" s="41" t="s">
        <v>32</v>
      </c>
      <c r="L11" s="75"/>
      <c r="M11" s="41" t="s">
        <v>30</v>
      </c>
      <c r="N11" s="75"/>
      <c r="O11" s="43">
        <v>0</v>
      </c>
      <c r="P11" s="42">
        <v>0</v>
      </c>
      <c r="Q11" s="42">
        <v>0</v>
      </c>
      <c r="R11" s="42">
        <v>0</v>
      </c>
      <c r="S11" s="43">
        <v>0</v>
      </c>
      <c r="T11" s="43">
        <f>O11+(P11*'Total Mantenimiento Anual 2021'!$N$7)+(R11*'Total Mantenimiento Anual 2021'!$N$7)+S11</f>
        <v>0</v>
      </c>
    </row>
    <row r="12" spans="1:20" ht="14.25">
      <c r="A12" s="41" t="s">
        <v>18</v>
      </c>
      <c r="B12" s="74"/>
      <c r="C12" s="75"/>
      <c r="D12" s="41" t="s">
        <v>19</v>
      </c>
      <c r="E12" s="75"/>
      <c r="F12" s="42" t="s">
        <v>20</v>
      </c>
      <c r="G12" s="41" t="s">
        <v>33</v>
      </c>
      <c r="H12" s="74"/>
      <c r="I12" s="74"/>
      <c r="J12" s="75"/>
      <c r="K12" s="41" t="s">
        <v>34</v>
      </c>
      <c r="L12" s="75"/>
      <c r="M12" s="41" t="s">
        <v>35</v>
      </c>
      <c r="N12" s="75"/>
      <c r="O12" s="43">
        <v>0</v>
      </c>
      <c r="P12" s="42">
        <v>1</v>
      </c>
      <c r="Q12" s="42">
        <v>0</v>
      </c>
      <c r="R12" s="42">
        <v>0</v>
      </c>
      <c r="S12" s="43">
        <v>0</v>
      </c>
      <c r="T12" s="43">
        <f>O12+(P12*'Total Mantenimiento Anual 2021'!$N$7)+(R12*'Total Mantenimiento Anual 2021'!$N$7)+S12</f>
        <v>9259.2592592592591</v>
      </c>
    </row>
    <row r="13" spans="1:20" ht="14.25">
      <c r="A13" s="41" t="s">
        <v>36</v>
      </c>
      <c r="B13" s="74"/>
      <c r="C13" s="75"/>
      <c r="D13" s="41" t="s">
        <v>37</v>
      </c>
      <c r="E13" s="75"/>
      <c r="F13" s="42" t="s">
        <v>38</v>
      </c>
      <c r="G13" s="41" t="s">
        <v>39</v>
      </c>
      <c r="H13" s="74"/>
      <c r="I13" s="74"/>
      <c r="J13" s="75"/>
      <c r="K13" s="41" t="s">
        <v>1497</v>
      </c>
      <c r="L13" s="75"/>
      <c r="M13" s="41" t="s">
        <v>40</v>
      </c>
      <c r="N13" s="75"/>
      <c r="O13" s="43">
        <v>0</v>
      </c>
      <c r="P13" s="42">
        <v>0</v>
      </c>
      <c r="Q13" s="42">
        <v>0</v>
      </c>
      <c r="R13" s="42">
        <v>0</v>
      </c>
      <c r="S13" s="43">
        <v>0</v>
      </c>
      <c r="T13" s="43">
        <f>O13+(P13*'Total Mantenimiento Anual 2021'!$N$7)+(R13*'Total Mantenimiento Anual 2021'!$N$7)+S13</f>
        <v>0</v>
      </c>
    </row>
    <row r="14" spans="1:20" ht="42.75">
      <c r="A14" s="41" t="s">
        <v>41</v>
      </c>
      <c r="B14" s="74"/>
      <c r="C14" s="75"/>
      <c r="D14" s="41" t="s">
        <v>42</v>
      </c>
      <c r="E14" s="75"/>
      <c r="F14" s="42" t="s">
        <v>43</v>
      </c>
      <c r="G14" s="41" t="s">
        <v>44</v>
      </c>
      <c r="H14" s="74"/>
      <c r="I14" s="74"/>
      <c r="J14" s="75"/>
      <c r="K14" s="41" t="s">
        <v>45</v>
      </c>
      <c r="L14" s="75"/>
      <c r="M14" s="41" t="s">
        <v>30</v>
      </c>
      <c r="N14" s="75"/>
      <c r="O14" s="43">
        <v>0</v>
      </c>
      <c r="P14" s="42">
        <v>8</v>
      </c>
      <c r="Q14" s="42">
        <v>0</v>
      </c>
      <c r="R14" s="42">
        <v>0</v>
      </c>
      <c r="S14" s="62">
        <v>70419620</v>
      </c>
      <c r="T14" s="43">
        <f>O14+(P14*'Total Mantenimiento Anual 2021'!$N$7)+(R14*'Total Mantenimiento Anual 2021'!$N$7)+S14</f>
        <v>70493694.074074075</v>
      </c>
    </row>
    <row r="15" spans="1:20" ht="42.75">
      <c r="A15" s="41" t="s">
        <v>41</v>
      </c>
      <c r="B15" s="74"/>
      <c r="C15" s="75"/>
      <c r="D15" s="41" t="s">
        <v>46</v>
      </c>
      <c r="E15" s="75"/>
      <c r="F15" s="42" t="s">
        <v>43</v>
      </c>
      <c r="G15" s="41" t="s">
        <v>47</v>
      </c>
      <c r="H15" s="74"/>
      <c r="I15" s="74"/>
      <c r="J15" s="75"/>
      <c r="K15" s="41" t="s">
        <v>48</v>
      </c>
      <c r="L15" s="75"/>
      <c r="M15" s="41" t="s">
        <v>30</v>
      </c>
      <c r="N15" s="75"/>
      <c r="O15" s="43">
        <v>0</v>
      </c>
      <c r="P15" s="42">
        <v>8</v>
      </c>
      <c r="Q15" s="42">
        <v>1</v>
      </c>
      <c r="R15" s="42">
        <v>9</v>
      </c>
      <c r="S15" s="43">
        <v>59779652</v>
      </c>
      <c r="T15" s="43">
        <f>O15+(P15*'Total Mantenimiento Anual 2021'!$N$7)+(R15*'Total Mantenimiento Anual 2021'!$N$7)+S15</f>
        <v>59937059.40740741</v>
      </c>
    </row>
    <row r="16" spans="1:20" ht="42.75">
      <c r="A16" s="41" t="s">
        <v>41</v>
      </c>
      <c r="B16" s="74"/>
      <c r="C16" s="75"/>
      <c r="D16" s="41" t="s">
        <v>46</v>
      </c>
      <c r="E16" s="75"/>
      <c r="F16" s="42" t="s">
        <v>43</v>
      </c>
      <c r="G16" s="41" t="s">
        <v>49</v>
      </c>
      <c r="H16" s="74"/>
      <c r="I16" s="74"/>
      <c r="J16" s="75"/>
      <c r="K16" s="41" t="s">
        <v>50</v>
      </c>
      <c r="L16" s="75"/>
      <c r="M16" s="41" t="s">
        <v>30</v>
      </c>
      <c r="N16" s="75"/>
      <c r="O16" s="43">
        <v>0</v>
      </c>
      <c r="P16" s="42">
        <v>8</v>
      </c>
      <c r="Q16" s="42">
        <v>0</v>
      </c>
      <c r="R16" s="42">
        <v>0</v>
      </c>
      <c r="S16" s="43">
        <v>59779652</v>
      </c>
      <c r="T16" s="43">
        <f>O16+(P16*'Total Mantenimiento Anual 2021'!$N$7)+(R16*'Total Mantenimiento Anual 2021'!$N$7)+S16</f>
        <v>59853726.074074075</v>
      </c>
    </row>
    <row r="17" spans="1:20" ht="42.75">
      <c r="A17" s="41" t="s">
        <v>41</v>
      </c>
      <c r="B17" s="74"/>
      <c r="C17" s="75"/>
      <c r="D17" s="41" t="s">
        <v>51</v>
      </c>
      <c r="E17" s="75"/>
      <c r="F17" s="42" t="s">
        <v>43</v>
      </c>
      <c r="G17" s="41" t="s">
        <v>52</v>
      </c>
      <c r="H17" s="74"/>
      <c r="I17" s="74"/>
      <c r="J17" s="75"/>
      <c r="K17" s="41" t="s">
        <v>53</v>
      </c>
      <c r="L17" s="75"/>
      <c r="M17" s="41" t="s">
        <v>30</v>
      </c>
      <c r="N17" s="75"/>
      <c r="O17" s="43">
        <v>0</v>
      </c>
      <c r="P17" s="42">
        <v>0</v>
      </c>
      <c r="Q17" s="42">
        <v>0</v>
      </c>
      <c r="R17" s="42">
        <v>0</v>
      </c>
      <c r="S17" s="43">
        <v>0</v>
      </c>
      <c r="T17" s="43">
        <f>O17+(P17*'Total Mantenimiento Anual 2021'!$N$7)+(R17*'Total Mantenimiento Anual 2021'!$N$7)+S17</f>
        <v>0</v>
      </c>
    </row>
    <row r="18" spans="1:20" ht="14.25">
      <c r="A18" s="41" t="s">
        <v>54</v>
      </c>
      <c r="B18" s="74"/>
      <c r="C18" s="75"/>
      <c r="D18" s="41" t="s">
        <v>55</v>
      </c>
      <c r="E18" s="75"/>
      <c r="F18" s="42" t="s">
        <v>56</v>
      </c>
      <c r="G18" s="41" t="s">
        <v>57</v>
      </c>
      <c r="H18" s="74"/>
      <c r="I18" s="74"/>
      <c r="J18" s="75"/>
      <c r="K18" s="41" t="s">
        <v>58</v>
      </c>
      <c r="L18" s="75"/>
      <c r="M18" s="41" t="s">
        <v>23</v>
      </c>
      <c r="N18" s="75"/>
      <c r="O18" s="43">
        <v>0</v>
      </c>
      <c r="P18" s="42">
        <v>0</v>
      </c>
      <c r="Q18" s="42">
        <v>0</v>
      </c>
      <c r="R18" s="42">
        <v>0</v>
      </c>
      <c r="S18" s="43">
        <v>0</v>
      </c>
      <c r="T18" s="43">
        <f>O18+(P18*'Total Mantenimiento Anual 2021'!$N$7)+(R18*'Total Mantenimiento Anual 2021'!$N$7)+S18</f>
        <v>0</v>
      </c>
    </row>
    <row r="19" spans="1:20" ht="14.25">
      <c r="A19" s="41" t="s">
        <v>54</v>
      </c>
      <c r="B19" s="74"/>
      <c r="C19" s="75"/>
      <c r="D19" s="41" t="s">
        <v>59</v>
      </c>
      <c r="E19" s="75"/>
      <c r="F19" s="42" t="s">
        <v>60</v>
      </c>
      <c r="G19" s="41" t="s">
        <v>61</v>
      </c>
      <c r="H19" s="74"/>
      <c r="I19" s="74"/>
      <c r="J19" s="75"/>
      <c r="K19" s="41" t="s">
        <v>62</v>
      </c>
      <c r="L19" s="75"/>
      <c r="M19" s="41" t="s">
        <v>23</v>
      </c>
      <c r="N19" s="75"/>
      <c r="O19" s="43">
        <v>0</v>
      </c>
      <c r="P19" s="42">
        <v>0</v>
      </c>
      <c r="Q19" s="42">
        <v>0</v>
      </c>
      <c r="R19" s="42">
        <v>0</v>
      </c>
      <c r="S19" s="43">
        <v>0</v>
      </c>
      <c r="T19" s="43">
        <f>O19+(P19*'Total Mantenimiento Anual 2021'!$N$7)+(R19*'Total Mantenimiento Anual 2021'!$N$7)+S19</f>
        <v>0</v>
      </c>
    </row>
    <row r="20" spans="1:20" ht="14.25">
      <c r="A20" s="41" t="s">
        <v>54</v>
      </c>
      <c r="B20" s="74"/>
      <c r="C20" s="75"/>
      <c r="D20" s="41" t="s">
        <v>63</v>
      </c>
      <c r="E20" s="75"/>
      <c r="F20" s="42" t="s">
        <v>60</v>
      </c>
      <c r="G20" s="41" t="s">
        <v>64</v>
      </c>
      <c r="H20" s="74"/>
      <c r="I20" s="74"/>
      <c r="J20" s="75"/>
      <c r="K20" s="41" t="s">
        <v>65</v>
      </c>
      <c r="L20" s="75"/>
      <c r="M20" s="41" t="s">
        <v>66</v>
      </c>
      <c r="N20" s="75"/>
      <c r="O20" s="43">
        <v>0</v>
      </c>
      <c r="P20" s="42">
        <v>0</v>
      </c>
      <c r="Q20" s="42">
        <v>0</v>
      </c>
      <c r="R20" s="42">
        <v>0</v>
      </c>
      <c r="S20" s="43">
        <v>0</v>
      </c>
      <c r="T20" s="43">
        <f>O20+(P20*'Total Mantenimiento Anual 2021'!$N$7)+(R20*'Total Mantenimiento Anual 2021'!$N$7)+S20</f>
        <v>0</v>
      </c>
    </row>
    <row r="21" spans="1:20" ht="14.25">
      <c r="A21" s="41" t="s">
        <v>54</v>
      </c>
      <c r="B21" s="74"/>
      <c r="C21" s="75"/>
      <c r="D21" s="41" t="s">
        <v>67</v>
      </c>
      <c r="E21" s="75"/>
      <c r="F21" s="42" t="s">
        <v>68</v>
      </c>
      <c r="G21" s="41" t="s">
        <v>69</v>
      </c>
      <c r="H21" s="74"/>
      <c r="I21" s="74"/>
      <c r="J21" s="75"/>
      <c r="K21" s="41" t="s">
        <v>70</v>
      </c>
      <c r="L21" s="75"/>
      <c r="M21" s="41" t="s">
        <v>71</v>
      </c>
      <c r="N21" s="75"/>
      <c r="O21" s="43">
        <v>0</v>
      </c>
      <c r="P21" s="42">
        <v>0</v>
      </c>
      <c r="Q21" s="42">
        <v>0</v>
      </c>
      <c r="R21" s="42">
        <v>0</v>
      </c>
      <c r="S21" s="43">
        <v>0</v>
      </c>
      <c r="T21" s="43">
        <f>O21+(P21*'Total Mantenimiento Anual 2021'!$N$7)+(R21*'Total Mantenimiento Anual 2021'!$N$7)+S21</f>
        <v>0</v>
      </c>
    </row>
    <row r="22" spans="1:20" ht="14.25">
      <c r="A22" s="41" t="s">
        <v>54</v>
      </c>
      <c r="B22" s="74"/>
      <c r="C22" s="75"/>
      <c r="D22" s="41" t="s">
        <v>72</v>
      </c>
      <c r="E22" s="75"/>
      <c r="F22" s="42" t="s">
        <v>60</v>
      </c>
      <c r="G22" s="41" t="s">
        <v>73</v>
      </c>
      <c r="H22" s="74"/>
      <c r="I22" s="74"/>
      <c r="J22" s="75"/>
      <c r="K22" s="41" t="s">
        <v>74</v>
      </c>
      <c r="L22" s="75"/>
      <c r="M22" s="41" t="s">
        <v>75</v>
      </c>
      <c r="N22" s="75"/>
      <c r="O22" s="43">
        <v>0</v>
      </c>
      <c r="P22" s="42">
        <v>0</v>
      </c>
      <c r="Q22" s="42">
        <v>0</v>
      </c>
      <c r="R22" s="42">
        <v>0</v>
      </c>
      <c r="S22" s="43">
        <v>0</v>
      </c>
      <c r="T22" s="43">
        <f>O22+(P22*'Total Mantenimiento Anual 2021'!$N$7)+(R22*'Total Mantenimiento Anual 2021'!$N$7)+S22</f>
        <v>0</v>
      </c>
    </row>
    <row r="23" spans="1:20" ht="14.25">
      <c r="A23" s="41" t="s">
        <v>54</v>
      </c>
      <c r="B23" s="74"/>
      <c r="C23" s="75"/>
      <c r="D23" s="41" t="s">
        <v>63</v>
      </c>
      <c r="E23" s="75"/>
      <c r="F23" s="42" t="s">
        <v>60</v>
      </c>
      <c r="G23" s="41" t="s">
        <v>76</v>
      </c>
      <c r="H23" s="74"/>
      <c r="I23" s="74"/>
      <c r="J23" s="75"/>
      <c r="K23" s="41" t="s">
        <v>77</v>
      </c>
      <c r="L23" s="75"/>
      <c r="M23" s="41" t="s">
        <v>30</v>
      </c>
      <c r="N23" s="75"/>
      <c r="O23" s="43">
        <v>0</v>
      </c>
      <c r="P23" s="42">
        <v>0</v>
      </c>
      <c r="Q23" s="42">
        <v>0</v>
      </c>
      <c r="R23" s="42">
        <v>0</v>
      </c>
      <c r="S23" s="43">
        <v>0</v>
      </c>
      <c r="T23" s="43">
        <f>O23+(P23*'Total Mantenimiento Anual 2021'!$N$7)+(R23*'Total Mantenimiento Anual 2021'!$N$7)+S23</f>
        <v>0</v>
      </c>
    </row>
    <row r="24" spans="1:20" ht="14.25">
      <c r="A24" s="41" t="s">
        <v>54</v>
      </c>
      <c r="B24" s="74"/>
      <c r="C24" s="75"/>
      <c r="D24" s="41" t="s">
        <v>78</v>
      </c>
      <c r="E24" s="75"/>
      <c r="F24" s="42" t="s">
        <v>60</v>
      </c>
      <c r="G24" s="41" t="s">
        <v>79</v>
      </c>
      <c r="H24" s="74"/>
      <c r="I24" s="74"/>
      <c r="J24" s="75"/>
      <c r="K24" s="41" t="s">
        <v>80</v>
      </c>
      <c r="L24" s="75"/>
      <c r="M24" s="41" t="s">
        <v>81</v>
      </c>
      <c r="N24" s="75"/>
      <c r="O24" s="43">
        <v>0</v>
      </c>
      <c r="P24" s="42">
        <v>0</v>
      </c>
      <c r="Q24" s="42">
        <v>0</v>
      </c>
      <c r="R24" s="42">
        <v>0</v>
      </c>
      <c r="S24" s="43">
        <v>0</v>
      </c>
      <c r="T24" s="43">
        <f>O24+(P24*'Total Mantenimiento Anual 2021'!$N$7)+(R24*'Total Mantenimiento Anual 2021'!$N$7)+S24</f>
        <v>0</v>
      </c>
    </row>
    <row r="25" spans="1:20" ht="14.25">
      <c r="A25" s="41" t="s">
        <v>54</v>
      </c>
      <c r="B25" s="74"/>
      <c r="C25" s="75"/>
      <c r="D25" s="41" t="s">
        <v>82</v>
      </c>
      <c r="E25" s="75"/>
      <c r="F25" s="42" t="s">
        <v>83</v>
      </c>
      <c r="G25" s="41" t="s">
        <v>84</v>
      </c>
      <c r="H25" s="74"/>
      <c r="I25" s="74"/>
      <c r="J25" s="75"/>
      <c r="K25" s="41" t="s">
        <v>85</v>
      </c>
      <c r="L25" s="75"/>
      <c r="M25" s="41" t="s">
        <v>81</v>
      </c>
      <c r="N25" s="75"/>
      <c r="O25" s="43">
        <v>0</v>
      </c>
      <c r="P25" s="42">
        <v>0</v>
      </c>
      <c r="Q25" s="42">
        <v>0</v>
      </c>
      <c r="R25" s="42">
        <v>0</v>
      </c>
      <c r="S25" s="43">
        <v>0</v>
      </c>
      <c r="T25" s="43">
        <f>O25+(P25*'Total Mantenimiento Anual 2021'!$N$7)+(R25*'Total Mantenimiento Anual 2021'!$N$7)+S25</f>
        <v>0</v>
      </c>
    </row>
    <row r="26" spans="1:20" ht="14.25">
      <c r="A26" s="41" t="s">
        <v>54</v>
      </c>
      <c r="B26" s="74"/>
      <c r="C26" s="75"/>
      <c r="D26" s="41" t="s">
        <v>67</v>
      </c>
      <c r="E26" s="75"/>
      <c r="F26" s="42" t="s">
        <v>68</v>
      </c>
      <c r="G26" s="41" t="s">
        <v>86</v>
      </c>
      <c r="H26" s="74"/>
      <c r="I26" s="74"/>
      <c r="J26" s="75"/>
      <c r="K26" s="41" t="s">
        <v>87</v>
      </c>
      <c r="L26" s="75"/>
      <c r="M26" s="41" t="s">
        <v>88</v>
      </c>
      <c r="N26" s="75"/>
      <c r="O26" s="43">
        <v>0</v>
      </c>
      <c r="P26" s="42">
        <v>0</v>
      </c>
      <c r="Q26" s="42">
        <v>0</v>
      </c>
      <c r="R26" s="42">
        <v>0</v>
      </c>
      <c r="S26" s="43">
        <v>0</v>
      </c>
      <c r="T26" s="43">
        <f>O26+(P26*'Total Mantenimiento Anual 2021'!$N$7)+(R26*'Total Mantenimiento Anual 2021'!$N$7)+S26</f>
        <v>0</v>
      </c>
    </row>
    <row r="27" spans="1:20" ht="14.25">
      <c r="A27" s="41" t="s">
        <v>54</v>
      </c>
      <c r="B27" s="74"/>
      <c r="C27" s="75"/>
      <c r="D27" s="41" t="s">
        <v>63</v>
      </c>
      <c r="E27" s="75"/>
      <c r="F27" s="42" t="s">
        <v>60</v>
      </c>
      <c r="G27" s="41" t="s">
        <v>89</v>
      </c>
      <c r="H27" s="74"/>
      <c r="I27" s="74"/>
      <c r="J27" s="75"/>
      <c r="K27" s="41" t="s">
        <v>90</v>
      </c>
      <c r="L27" s="75"/>
      <c r="M27" s="41" t="s">
        <v>88</v>
      </c>
      <c r="N27" s="75"/>
      <c r="O27" s="43">
        <v>0</v>
      </c>
      <c r="P27" s="42">
        <v>0</v>
      </c>
      <c r="Q27" s="42">
        <v>0</v>
      </c>
      <c r="R27" s="42">
        <v>0</v>
      </c>
      <c r="S27" s="43">
        <v>0</v>
      </c>
      <c r="T27" s="43">
        <f>O27+(P27*'Total Mantenimiento Anual 2021'!$N$7)+(R27*'Total Mantenimiento Anual 2021'!$N$7)+S27</f>
        <v>0</v>
      </c>
    </row>
    <row r="28" spans="1:20" ht="14.25">
      <c r="A28" s="41" t="s">
        <v>54</v>
      </c>
      <c r="B28" s="74"/>
      <c r="C28" s="75"/>
      <c r="D28" s="41" t="s">
        <v>72</v>
      </c>
      <c r="E28" s="75"/>
      <c r="F28" s="42" t="s">
        <v>60</v>
      </c>
      <c r="G28" s="41" t="s">
        <v>91</v>
      </c>
      <c r="H28" s="74"/>
      <c r="I28" s="74"/>
      <c r="J28" s="75"/>
      <c r="K28" s="41" t="s">
        <v>92</v>
      </c>
      <c r="L28" s="75"/>
      <c r="M28" s="41" t="s">
        <v>93</v>
      </c>
      <c r="N28" s="75"/>
      <c r="O28" s="43">
        <v>0</v>
      </c>
      <c r="P28" s="42">
        <v>0</v>
      </c>
      <c r="Q28" s="42">
        <v>0</v>
      </c>
      <c r="R28" s="42">
        <v>0</v>
      </c>
      <c r="S28" s="43">
        <v>0</v>
      </c>
      <c r="T28" s="43">
        <f>O28+(P28*'Total Mantenimiento Anual 2021'!$N$7)+(R28*'Total Mantenimiento Anual 2021'!$N$7)+S28</f>
        <v>0</v>
      </c>
    </row>
    <row r="29" spans="1:20" ht="14.25">
      <c r="A29" s="41" t="s">
        <v>54</v>
      </c>
      <c r="B29" s="74"/>
      <c r="C29" s="75"/>
      <c r="D29" s="41" t="s">
        <v>78</v>
      </c>
      <c r="E29" s="75"/>
      <c r="F29" s="42" t="s">
        <v>60</v>
      </c>
      <c r="G29" s="41" t="s">
        <v>94</v>
      </c>
      <c r="H29" s="74"/>
      <c r="I29" s="74"/>
      <c r="J29" s="75"/>
      <c r="K29" s="41" t="s">
        <v>95</v>
      </c>
      <c r="L29" s="75"/>
      <c r="M29" s="41" t="s">
        <v>96</v>
      </c>
      <c r="N29" s="75"/>
      <c r="O29" s="43">
        <v>0</v>
      </c>
      <c r="P29" s="42">
        <v>0</v>
      </c>
      <c r="Q29" s="42">
        <v>0</v>
      </c>
      <c r="R29" s="42">
        <v>0</v>
      </c>
      <c r="S29" s="43">
        <v>0</v>
      </c>
      <c r="T29" s="43">
        <f>O29+(P29*'Total Mantenimiento Anual 2021'!$N$7)+(R29*'Total Mantenimiento Anual 2021'!$N$7)+S29</f>
        <v>0</v>
      </c>
    </row>
    <row r="30" spans="1:20" ht="14.25">
      <c r="A30" s="41" t="s">
        <v>54</v>
      </c>
      <c r="B30" s="74"/>
      <c r="C30" s="75"/>
      <c r="D30" s="41" t="s">
        <v>63</v>
      </c>
      <c r="E30" s="75"/>
      <c r="F30" s="42" t="s">
        <v>60</v>
      </c>
      <c r="G30" s="41" t="s">
        <v>97</v>
      </c>
      <c r="H30" s="74"/>
      <c r="I30" s="74"/>
      <c r="J30" s="75"/>
      <c r="K30" s="41" t="s">
        <v>98</v>
      </c>
      <c r="L30" s="75"/>
      <c r="M30" s="41" t="s">
        <v>99</v>
      </c>
      <c r="N30" s="75"/>
      <c r="O30" s="43">
        <v>0</v>
      </c>
      <c r="P30" s="42">
        <v>0</v>
      </c>
      <c r="Q30" s="42">
        <v>0</v>
      </c>
      <c r="R30" s="42">
        <v>0</v>
      </c>
      <c r="S30" s="43">
        <v>0</v>
      </c>
      <c r="T30" s="43">
        <f>O30+(P30*'Total Mantenimiento Anual 2021'!$N$7)+(R30*'Total Mantenimiento Anual 2021'!$N$7)+S30</f>
        <v>0</v>
      </c>
    </row>
    <row r="31" spans="1:20" ht="14.25">
      <c r="A31" s="41" t="s">
        <v>54</v>
      </c>
      <c r="B31" s="74"/>
      <c r="C31" s="75"/>
      <c r="D31" s="41" t="s">
        <v>78</v>
      </c>
      <c r="E31" s="75"/>
      <c r="F31" s="42" t="s">
        <v>60</v>
      </c>
      <c r="G31" s="41" t="s">
        <v>100</v>
      </c>
      <c r="H31" s="74"/>
      <c r="I31" s="74"/>
      <c r="J31" s="75"/>
      <c r="K31" s="41" t="s">
        <v>101</v>
      </c>
      <c r="L31" s="75"/>
      <c r="M31" s="41" t="s">
        <v>102</v>
      </c>
      <c r="N31" s="75"/>
      <c r="O31" s="43">
        <v>0</v>
      </c>
      <c r="P31" s="42">
        <v>0</v>
      </c>
      <c r="Q31" s="42">
        <v>0</v>
      </c>
      <c r="R31" s="42">
        <v>0</v>
      </c>
      <c r="S31" s="43">
        <v>0</v>
      </c>
      <c r="T31" s="43">
        <f>O31+(P31*'Total Mantenimiento Anual 2021'!$N$7)+(R31*'Total Mantenimiento Anual 2021'!$N$7)+S31</f>
        <v>0</v>
      </c>
    </row>
    <row r="32" spans="1:20" ht="14.25">
      <c r="A32" s="41" t="s">
        <v>54</v>
      </c>
      <c r="B32" s="74"/>
      <c r="C32" s="75"/>
      <c r="D32" s="41" t="s">
        <v>103</v>
      </c>
      <c r="E32" s="75"/>
      <c r="F32" s="42" t="s">
        <v>60</v>
      </c>
      <c r="G32" s="41" t="s">
        <v>104</v>
      </c>
      <c r="H32" s="74"/>
      <c r="I32" s="74"/>
      <c r="J32" s="75"/>
      <c r="K32" s="41" t="s">
        <v>105</v>
      </c>
      <c r="L32" s="75"/>
      <c r="M32" s="41" t="s">
        <v>106</v>
      </c>
      <c r="N32" s="75"/>
      <c r="O32" s="43">
        <v>0</v>
      </c>
      <c r="P32" s="42">
        <v>0</v>
      </c>
      <c r="Q32" s="42">
        <v>0</v>
      </c>
      <c r="R32" s="42">
        <v>0</v>
      </c>
      <c r="S32" s="43">
        <v>0</v>
      </c>
      <c r="T32" s="43">
        <f>O32+(P32*'Total Mantenimiento Anual 2021'!$N$7)+(R32*'Total Mantenimiento Anual 2021'!$N$7)+S32</f>
        <v>0</v>
      </c>
    </row>
    <row r="33" spans="1:20" ht="14.25">
      <c r="A33" s="41" t="s">
        <v>107</v>
      </c>
      <c r="B33" s="74"/>
      <c r="C33" s="75"/>
      <c r="D33" s="41" t="s">
        <v>108</v>
      </c>
      <c r="E33" s="75"/>
      <c r="F33" s="42" t="s">
        <v>109</v>
      </c>
      <c r="G33" s="41" t="s">
        <v>110</v>
      </c>
      <c r="H33" s="74"/>
      <c r="I33" s="74"/>
      <c r="J33" s="75"/>
      <c r="K33" s="41" t="s">
        <v>111</v>
      </c>
      <c r="L33" s="75"/>
      <c r="M33" s="41" t="s">
        <v>40</v>
      </c>
      <c r="N33" s="75"/>
      <c r="O33" s="43">
        <v>0</v>
      </c>
      <c r="P33" s="42">
        <v>1</v>
      </c>
      <c r="Q33" s="42">
        <v>0</v>
      </c>
      <c r="R33" s="42">
        <v>0</v>
      </c>
      <c r="S33" s="43">
        <v>1802276</v>
      </c>
      <c r="T33" s="43">
        <f>O33+(P33*'Total Mantenimiento Anual 2021'!$N$7)+(R33*'Total Mantenimiento Anual 2021'!$N$7)+S33</f>
        <v>1811535.2592592593</v>
      </c>
    </row>
    <row r="34" spans="1:20" ht="14.25">
      <c r="A34" s="41" t="s">
        <v>107</v>
      </c>
      <c r="B34" s="74"/>
      <c r="C34" s="75"/>
      <c r="D34" s="41" t="s">
        <v>108</v>
      </c>
      <c r="E34" s="75"/>
      <c r="F34" s="42" t="s">
        <v>109</v>
      </c>
      <c r="G34" s="41" t="s">
        <v>112</v>
      </c>
      <c r="H34" s="74"/>
      <c r="I34" s="74"/>
      <c r="J34" s="75"/>
      <c r="K34" s="41" t="s">
        <v>113</v>
      </c>
      <c r="L34" s="75"/>
      <c r="M34" s="41" t="s">
        <v>40</v>
      </c>
      <c r="N34" s="75"/>
      <c r="O34" s="43">
        <v>0</v>
      </c>
      <c r="P34" s="42">
        <v>4</v>
      </c>
      <c r="Q34" s="42">
        <v>0</v>
      </c>
      <c r="R34" s="42">
        <v>0</v>
      </c>
      <c r="S34" s="43">
        <v>1802276</v>
      </c>
      <c r="T34" s="43">
        <f>O34+(P34*'Total Mantenimiento Anual 2021'!$N$7)+(R34*'Total Mantenimiento Anual 2021'!$N$7)+S34</f>
        <v>1839313.0370370371</v>
      </c>
    </row>
    <row r="35" spans="1:20" ht="14.25">
      <c r="A35" s="41" t="s">
        <v>107</v>
      </c>
      <c r="B35" s="74"/>
      <c r="C35" s="75"/>
      <c r="D35" s="41" t="s">
        <v>114</v>
      </c>
      <c r="E35" s="75"/>
      <c r="F35" s="42" t="s">
        <v>115</v>
      </c>
      <c r="G35" s="41" t="s">
        <v>116</v>
      </c>
      <c r="H35" s="74"/>
      <c r="I35" s="74"/>
      <c r="J35" s="75"/>
      <c r="K35" s="41" t="s">
        <v>117</v>
      </c>
      <c r="L35" s="75"/>
      <c r="M35" s="41" t="s">
        <v>118</v>
      </c>
      <c r="N35" s="75"/>
      <c r="O35" s="43">
        <v>0</v>
      </c>
      <c r="P35" s="42">
        <v>0</v>
      </c>
      <c r="Q35" s="42">
        <v>0</v>
      </c>
      <c r="R35" s="42">
        <v>0</v>
      </c>
      <c r="S35" s="43">
        <v>0</v>
      </c>
      <c r="T35" s="43">
        <f>O35+(P35*'Total Mantenimiento Anual 2021'!$N$7)+(R35*'Total Mantenimiento Anual 2021'!$N$7)+S35</f>
        <v>0</v>
      </c>
    </row>
    <row r="36" spans="1:20" ht="14.25">
      <c r="A36" s="41" t="s">
        <v>107</v>
      </c>
      <c r="B36" s="74"/>
      <c r="C36" s="75"/>
      <c r="D36" s="41" t="s">
        <v>119</v>
      </c>
      <c r="E36" s="75"/>
      <c r="F36" s="42" t="s">
        <v>109</v>
      </c>
      <c r="G36" s="41" t="s">
        <v>120</v>
      </c>
      <c r="H36" s="74"/>
      <c r="I36" s="74"/>
      <c r="J36" s="75"/>
      <c r="K36" s="41" t="s">
        <v>121</v>
      </c>
      <c r="L36" s="75"/>
      <c r="M36" s="41" t="s">
        <v>118</v>
      </c>
      <c r="N36" s="75"/>
      <c r="O36" s="43">
        <v>0</v>
      </c>
      <c r="P36" s="42">
        <v>0</v>
      </c>
      <c r="Q36" s="42">
        <v>0</v>
      </c>
      <c r="R36" s="42">
        <v>0</v>
      </c>
      <c r="S36" s="43">
        <v>0</v>
      </c>
      <c r="T36" s="43">
        <f>O36+(P36*'Total Mantenimiento Anual 2021'!$N$7)+(R36*'Total Mantenimiento Anual 2021'!$N$7)+S36</f>
        <v>0</v>
      </c>
    </row>
    <row r="37" spans="1:20" ht="28.5">
      <c r="A37" s="41" t="s">
        <v>122</v>
      </c>
      <c r="B37" s="74"/>
      <c r="C37" s="75"/>
      <c r="D37" s="41" t="s">
        <v>123</v>
      </c>
      <c r="E37" s="75"/>
      <c r="F37" s="42" t="s">
        <v>124</v>
      </c>
      <c r="G37" s="41" t="s">
        <v>125</v>
      </c>
      <c r="H37" s="74"/>
      <c r="I37" s="74"/>
      <c r="J37" s="75"/>
      <c r="K37" s="41" t="s">
        <v>126</v>
      </c>
      <c r="L37" s="75"/>
      <c r="M37" s="41" t="s">
        <v>118</v>
      </c>
      <c r="N37" s="75"/>
      <c r="O37" s="43">
        <v>0</v>
      </c>
      <c r="P37" s="42">
        <v>0</v>
      </c>
      <c r="Q37" s="42">
        <v>0</v>
      </c>
      <c r="R37" s="42">
        <v>0</v>
      </c>
      <c r="S37" s="43">
        <v>0</v>
      </c>
      <c r="T37" s="43">
        <f>O37+(P37*'Total Mantenimiento Anual 2021'!$N$7)+(R37*'Total Mantenimiento Anual 2021'!$N$7)+S37</f>
        <v>0</v>
      </c>
    </row>
    <row r="38" spans="1:20" ht="14.25">
      <c r="A38" s="41" t="s">
        <v>122</v>
      </c>
      <c r="B38" s="74"/>
      <c r="C38" s="75"/>
      <c r="D38" s="41" t="s">
        <v>127</v>
      </c>
      <c r="E38" s="75"/>
      <c r="F38" s="42" t="s">
        <v>128</v>
      </c>
      <c r="G38" s="41" t="s">
        <v>129</v>
      </c>
      <c r="H38" s="74"/>
      <c r="I38" s="74"/>
      <c r="J38" s="75"/>
      <c r="K38" s="41" t="s">
        <v>130</v>
      </c>
      <c r="L38" s="75"/>
      <c r="M38" s="41" t="s">
        <v>118</v>
      </c>
      <c r="N38" s="75"/>
      <c r="O38" s="43">
        <v>0</v>
      </c>
      <c r="P38" s="42">
        <v>0</v>
      </c>
      <c r="Q38" s="42">
        <v>0</v>
      </c>
      <c r="R38" s="42">
        <v>0</v>
      </c>
      <c r="S38" s="43">
        <v>0</v>
      </c>
      <c r="T38" s="43">
        <f>O38+(P38*'Total Mantenimiento Anual 2021'!$N$7)+(R38*'Total Mantenimiento Anual 2021'!$N$7)+S38</f>
        <v>0</v>
      </c>
    </row>
    <row r="39" spans="1:20" ht="28.5">
      <c r="A39" s="41" t="s">
        <v>122</v>
      </c>
      <c r="B39" s="74"/>
      <c r="C39" s="75"/>
      <c r="D39" s="41" t="s">
        <v>123</v>
      </c>
      <c r="E39" s="75"/>
      <c r="F39" s="42" t="s">
        <v>124</v>
      </c>
      <c r="G39" s="41" t="s">
        <v>131</v>
      </c>
      <c r="H39" s="74"/>
      <c r="I39" s="74"/>
      <c r="J39" s="75"/>
      <c r="K39" s="41" t="s">
        <v>132</v>
      </c>
      <c r="L39" s="75"/>
      <c r="M39" s="41" t="s">
        <v>96</v>
      </c>
      <c r="N39" s="75"/>
      <c r="O39" s="43">
        <v>0</v>
      </c>
      <c r="P39" s="42">
        <v>0</v>
      </c>
      <c r="Q39" s="42">
        <v>0</v>
      </c>
      <c r="R39" s="42">
        <v>0</v>
      </c>
      <c r="S39" s="43">
        <v>0</v>
      </c>
      <c r="T39" s="43">
        <f>O39+(P39*'Total Mantenimiento Anual 2021'!$N$7)+(R39*'Total Mantenimiento Anual 2021'!$N$7)+S39</f>
        <v>0</v>
      </c>
    </row>
    <row r="40" spans="1:20" ht="14.25">
      <c r="A40" s="41" t="s">
        <v>133</v>
      </c>
      <c r="B40" s="74"/>
      <c r="C40" s="75"/>
      <c r="D40" s="41" t="s">
        <v>134</v>
      </c>
      <c r="E40" s="75"/>
      <c r="F40" s="42" t="s">
        <v>135</v>
      </c>
      <c r="G40" s="41" t="s">
        <v>136</v>
      </c>
      <c r="H40" s="74"/>
      <c r="I40" s="74"/>
      <c r="J40" s="75"/>
      <c r="K40" s="41" t="s">
        <v>137</v>
      </c>
      <c r="L40" s="75"/>
      <c r="M40" s="41" t="s">
        <v>138</v>
      </c>
      <c r="N40" s="75"/>
      <c r="O40" s="43">
        <v>0</v>
      </c>
      <c r="P40" s="42">
        <v>0</v>
      </c>
      <c r="Q40" s="42">
        <v>0</v>
      </c>
      <c r="R40" s="42">
        <v>0</v>
      </c>
      <c r="S40" s="43">
        <v>0</v>
      </c>
      <c r="T40" s="43">
        <f>O40+(P40*'Total Mantenimiento Anual 2021'!$N$7)+(R40*'Total Mantenimiento Anual 2021'!$N$7)+S40</f>
        <v>0</v>
      </c>
    </row>
    <row r="41" spans="1:20" ht="14.25">
      <c r="A41" s="41" t="s">
        <v>133</v>
      </c>
      <c r="B41" s="74"/>
      <c r="C41" s="75"/>
      <c r="D41" s="41" t="s">
        <v>139</v>
      </c>
      <c r="E41" s="75"/>
      <c r="F41" s="42" t="s">
        <v>140</v>
      </c>
      <c r="G41" s="41" t="s">
        <v>141</v>
      </c>
      <c r="H41" s="74"/>
      <c r="I41" s="74"/>
      <c r="J41" s="75"/>
      <c r="K41" s="41" t="s">
        <v>142</v>
      </c>
      <c r="L41" s="75"/>
      <c r="M41" s="41" t="s">
        <v>138</v>
      </c>
      <c r="N41" s="75"/>
      <c r="O41" s="43">
        <v>0</v>
      </c>
      <c r="P41" s="42">
        <v>0</v>
      </c>
      <c r="Q41" s="42">
        <v>0</v>
      </c>
      <c r="R41" s="42">
        <v>0</v>
      </c>
      <c r="S41" s="43">
        <v>0</v>
      </c>
      <c r="T41" s="43">
        <f>O41+(P41*'Total Mantenimiento Anual 2021'!$N$7)+(R41*'Total Mantenimiento Anual 2021'!$N$7)+S41</f>
        <v>0</v>
      </c>
    </row>
    <row r="42" spans="1:20" ht="14.25">
      <c r="A42" s="41" t="s">
        <v>133</v>
      </c>
      <c r="B42" s="74"/>
      <c r="C42" s="75"/>
      <c r="D42" s="41" t="s">
        <v>143</v>
      </c>
      <c r="E42" s="75"/>
      <c r="F42" s="42" t="s">
        <v>144</v>
      </c>
      <c r="G42" s="41" t="s">
        <v>145</v>
      </c>
      <c r="H42" s="74"/>
      <c r="I42" s="74"/>
      <c r="J42" s="75"/>
      <c r="K42" s="41" t="s">
        <v>146</v>
      </c>
      <c r="L42" s="75"/>
      <c r="M42" s="41" t="s">
        <v>138</v>
      </c>
      <c r="N42" s="75"/>
      <c r="O42" s="43">
        <v>0</v>
      </c>
      <c r="P42" s="42">
        <v>0</v>
      </c>
      <c r="Q42" s="42">
        <v>0</v>
      </c>
      <c r="R42" s="42">
        <v>0</v>
      </c>
      <c r="S42" s="43">
        <v>0</v>
      </c>
      <c r="T42" s="43">
        <f>O42+(P42*'Total Mantenimiento Anual 2021'!$N$7)+(R42*'Total Mantenimiento Anual 2021'!$N$7)+S42</f>
        <v>0</v>
      </c>
    </row>
    <row r="43" spans="1:20" ht="14.25">
      <c r="A43" s="41" t="s">
        <v>133</v>
      </c>
      <c r="B43" s="74"/>
      <c r="C43" s="75"/>
      <c r="D43" s="41" t="s">
        <v>147</v>
      </c>
      <c r="E43" s="75"/>
      <c r="F43" s="42" t="s">
        <v>135</v>
      </c>
      <c r="G43" s="41" t="s">
        <v>148</v>
      </c>
      <c r="H43" s="74"/>
      <c r="I43" s="74"/>
      <c r="J43" s="75"/>
      <c r="K43" s="41" t="s">
        <v>149</v>
      </c>
      <c r="L43" s="75"/>
      <c r="M43" s="41" t="s">
        <v>138</v>
      </c>
      <c r="N43" s="75"/>
      <c r="O43" s="43">
        <v>0</v>
      </c>
      <c r="P43" s="42">
        <v>0</v>
      </c>
      <c r="Q43" s="42">
        <v>0</v>
      </c>
      <c r="R43" s="42">
        <v>0</v>
      </c>
      <c r="S43" s="43">
        <v>0</v>
      </c>
      <c r="T43" s="43">
        <f>O43+(P43*'Total Mantenimiento Anual 2021'!$N$7)+(R43*'Total Mantenimiento Anual 2021'!$N$7)+S43</f>
        <v>0</v>
      </c>
    </row>
    <row r="44" spans="1:20" ht="28.5">
      <c r="A44" s="41" t="s">
        <v>150</v>
      </c>
      <c r="B44" s="74"/>
      <c r="C44" s="75"/>
      <c r="D44" s="41" t="s">
        <v>151</v>
      </c>
      <c r="E44" s="75"/>
      <c r="F44" s="42" t="s">
        <v>1498</v>
      </c>
      <c r="G44" s="41" t="s">
        <v>153</v>
      </c>
      <c r="H44" s="74"/>
      <c r="I44" s="74"/>
      <c r="J44" s="75"/>
      <c r="K44" s="41" t="s">
        <v>154</v>
      </c>
      <c r="L44" s="75"/>
      <c r="M44" s="41" t="s">
        <v>23</v>
      </c>
      <c r="N44" s="75"/>
      <c r="O44" s="43">
        <v>0</v>
      </c>
      <c r="P44" s="42">
        <v>0</v>
      </c>
      <c r="Q44" s="42">
        <v>0</v>
      </c>
      <c r="R44" s="42">
        <v>0</v>
      </c>
      <c r="S44" s="43">
        <v>0</v>
      </c>
      <c r="T44" s="43">
        <f>O44+(P44*'Total Mantenimiento Anual 2021'!$N$7)+(R44*'Total Mantenimiento Anual 2021'!$N$7)+S44</f>
        <v>0</v>
      </c>
    </row>
    <row r="45" spans="1:20" ht="28.5">
      <c r="A45" s="41" t="s">
        <v>150</v>
      </c>
      <c r="B45" s="74"/>
      <c r="C45" s="75"/>
      <c r="D45" s="41" t="s">
        <v>155</v>
      </c>
      <c r="E45" s="75"/>
      <c r="F45" s="42" t="s">
        <v>1499</v>
      </c>
      <c r="G45" s="41" t="s">
        <v>156</v>
      </c>
      <c r="H45" s="74"/>
      <c r="I45" s="74"/>
      <c r="J45" s="75"/>
      <c r="K45" s="41" t="s">
        <v>157</v>
      </c>
      <c r="L45" s="75"/>
      <c r="M45" s="41" t="s">
        <v>23</v>
      </c>
      <c r="N45" s="75"/>
      <c r="O45" s="43">
        <v>0</v>
      </c>
      <c r="P45" s="42">
        <v>0</v>
      </c>
      <c r="Q45" s="42">
        <v>0</v>
      </c>
      <c r="R45" s="42">
        <v>0</v>
      </c>
      <c r="S45" s="43">
        <v>0</v>
      </c>
      <c r="T45" s="43">
        <f>O45+(P45*'Total Mantenimiento Anual 2021'!$N$7)+(R45*'Total Mantenimiento Anual 2021'!$N$7)+S45</f>
        <v>0</v>
      </c>
    </row>
    <row r="46" spans="1:20" ht="28.5">
      <c r="A46" s="41" t="s">
        <v>158</v>
      </c>
      <c r="B46" s="74"/>
      <c r="C46" s="75"/>
      <c r="D46" s="41" t="s">
        <v>159</v>
      </c>
      <c r="E46" s="75"/>
      <c r="F46" s="42" t="s">
        <v>1500</v>
      </c>
      <c r="G46" s="41" t="s">
        <v>160</v>
      </c>
      <c r="H46" s="74"/>
      <c r="I46" s="74"/>
      <c r="J46" s="75"/>
      <c r="K46" s="41" t="s">
        <v>161</v>
      </c>
      <c r="L46" s="75"/>
      <c r="M46" s="41" t="s">
        <v>23</v>
      </c>
      <c r="N46" s="75"/>
      <c r="O46" s="43">
        <v>0</v>
      </c>
      <c r="P46" s="42">
        <v>0</v>
      </c>
      <c r="Q46" s="42">
        <v>0</v>
      </c>
      <c r="R46" s="42">
        <v>0</v>
      </c>
      <c r="S46" s="43">
        <v>0</v>
      </c>
      <c r="T46" s="43">
        <f>O46+(P46*'Total Mantenimiento Anual 2021'!$N$7)+(R46*'Total Mantenimiento Anual 2021'!$N$7)+S46</f>
        <v>0</v>
      </c>
    </row>
    <row r="47" spans="1:20" ht="14.25">
      <c r="A47" s="41" t="s">
        <v>162</v>
      </c>
      <c r="B47" s="74"/>
      <c r="C47" s="75"/>
      <c r="D47" s="41" t="s">
        <v>163</v>
      </c>
      <c r="E47" s="75"/>
      <c r="F47" s="42" t="s">
        <v>164</v>
      </c>
      <c r="G47" s="41" t="s">
        <v>165</v>
      </c>
      <c r="H47" s="74"/>
      <c r="I47" s="74"/>
      <c r="J47" s="75"/>
      <c r="K47" s="41" t="s">
        <v>166</v>
      </c>
      <c r="L47" s="75"/>
      <c r="M47" s="41" t="s">
        <v>23</v>
      </c>
      <c r="N47" s="75"/>
      <c r="O47" s="43">
        <v>0</v>
      </c>
      <c r="P47" s="42">
        <v>0</v>
      </c>
      <c r="Q47" s="42">
        <v>0</v>
      </c>
      <c r="R47" s="42">
        <v>0</v>
      </c>
      <c r="S47" s="43">
        <v>0</v>
      </c>
      <c r="T47" s="43">
        <f>O47+(P47*'Total Mantenimiento Anual 2021'!$N$7)+(R47*'Total Mantenimiento Anual 2021'!$N$7)+S47</f>
        <v>0</v>
      </c>
    </row>
    <row r="48" spans="1:20" ht="14.25">
      <c r="A48" s="41" t="s">
        <v>167</v>
      </c>
      <c r="B48" s="74"/>
      <c r="C48" s="75"/>
      <c r="D48" s="41" t="s">
        <v>168</v>
      </c>
      <c r="E48" s="75"/>
      <c r="F48" s="42" t="s">
        <v>169</v>
      </c>
      <c r="G48" s="41" t="s">
        <v>170</v>
      </c>
      <c r="H48" s="74"/>
      <c r="I48" s="74"/>
      <c r="J48" s="75"/>
      <c r="K48" s="41" t="s">
        <v>171</v>
      </c>
      <c r="L48" s="75"/>
      <c r="M48" s="41" t="s">
        <v>23</v>
      </c>
      <c r="N48" s="75"/>
      <c r="O48" s="43">
        <v>0</v>
      </c>
      <c r="P48" s="42">
        <v>0</v>
      </c>
      <c r="Q48" s="42">
        <v>0</v>
      </c>
      <c r="R48" s="42">
        <v>0</v>
      </c>
      <c r="S48" s="43">
        <v>0</v>
      </c>
      <c r="T48" s="43">
        <f>O48+(P48*'Total Mantenimiento Anual 2021'!$N$7)+(R48*'Total Mantenimiento Anual 2021'!$N$7)+S48</f>
        <v>0</v>
      </c>
    </row>
    <row r="49" spans="1:20" ht="14.25">
      <c r="A49" s="41" t="s">
        <v>167</v>
      </c>
      <c r="B49" s="74"/>
      <c r="C49" s="75"/>
      <c r="D49" s="41" t="s">
        <v>172</v>
      </c>
      <c r="E49" s="75"/>
      <c r="F49" s="42" t="s">
        <v>38</v>
      </c>
      <c r="G49" s="41" t="s">
        <v>173</v>
      </c>
      <c r="H49" s="74"/>
      <c r="I49" s="74"/>
      <c r="J49" s="75"/>
      <c r="K49" s="41" t="s">
        <v>174</v>
      </c>
      <c r="L49" s="75"/>
      <c r="M49" s="41" t="s">
        <v>23</v>
      </c>
      <c r="N49" s="75"/>
      <c r="O49" s="43">
        <v>0</v>
      </c>
      <c r="P49" s="42">
        <v>0</v>
      </c>
      <c r="Q49" s="42">
        <v>0</v>
      </c>
      <c r="R49" s="42">
        <v>0</v>
      </c>
      <c r="S49" s="43">
        <v>0</v>
      </c>
      <c r="T49" s="43">
        <f>O49+(P49*'Total Mantenimiento Anual 2021'!$N$7)+(R49*'Total Mantenimiento Anual 2021'!$N$7)+S49</f>
        <v>0</v>
      </c>
    </row>
    <row r="50" spans="1:20" ht="14.25">
      <c r="A50" s="41" t="s">
        <v>167</v>
      </c>
      <c r="B50" s="74"/>
      <c r="C50" s="75"/>
      <c r="D50" s="41" t="s">
        <v>172</v>
      </c>
      <c r="E50" s="75"/>
      <c r="F50" s="42" t="s">
        <v>38</v>
      </c>
      <c r="G50" s="41" t="s">
        <v>175</v>
      </c>
      <c r="H50" s="74"/>
      <c r="I50" s="74"/>
      <c r="J50" s="75"/>
      <c r="K50" s="41" t="s">
        <v>176</v>
      </c>
      <c r="L50" s="75"/>
      <c r="M50" s="41" t="s">
        <v>23</v>
      </c>
      <c r="N50" s="75"/>
      <c r="O50" s="43">
        <v>0</v>
      </c>
      <c r="P50" s="42">
        <v>0</v>
      </c>
      <c r="Q50" s="42">
        <v>0</v>
      </c>
      <c r="R50" s="42">
        <v>0</v>
      </c>
      <c r="S50" s="43">
        <v>0</v>
      </c>
      <c r="T50" s="43">
        <f>O50+(P50*'Total Mantenimiento Anual 2021'!$N$7)+(R50*'Total Mantenimiento Anual 2021'!$N$7)+S50</f>
        <v>0</v>
      </c>
    </row>
    <row r="51" spans="1:20" ht="14.25">
      <c r="A51" s="41" t="s">
        <v>177</v>
      </c>
      <c r="B51" s="74"/>
      <c r="C51" s="75"/>
      <c r="D51" s="41" t="s">
        <v>178</v>
      </c>
      <c r="E51" s="75"/>
      <c r="F51" s="42" t="s">
        <v>179</v>
      </c>
      <c r="G51" s="41" t="s">
        <v>180</v>
      </c>
      <c r="H51" s="74"/>
      <c r="I51" s="74"/>
      <c r="J51" s="75"/>
      <c r="K51" s="41" t="s">
        <v>181</v>
      </c>
      <c r="L51" s="75"/>
      <c r="M51" s="41" t="s">
        <v>96</v>
      </c>
      <c r="N51" s="75"/>
      <c r="O51" s="43">
        <v>1737400</v>
      </c>
      <c r="P51" s="42">
        <v>0</v>
      </c>
      <c r="Q51" s="42">
        <v>1</v>
      </c>
      <c r="R51" s="42">
        <v>2</v>
      </c>
      <c r="S51" s="43">
        <v>0</v>
      </c>
      <c r="T51" s="43">
        <f>O51+(P51*'Total Mantenimiento Anual 2021'!$N$7)+(R51*'Total Mantenimiento Anual 2021'!$N$7)+S51</f>
        <v>1755918.5185185184</v>
      </c>
    </row>
    <row r="52" spans="1:20" ht="14.25">
      <c r="A52" s="41" t="s">
        <v>182</v>
      </c>
      <c r="B52" s="74"/>
      <c r="C52" s="75"/>
      <c r="D52" s="41" t="s">
        <v>183</v>
      </c>
      <c r="E52" s="75"/>
      <c r="F52" s="42" t="s">
        <v>184</v>
      </c>
      <c r="G52" s="41" t="s">
        <v>185</v>
      </c>
      <c r="H52" s="74"/>
      <c r="I52" s="74"/>
      <c r="J52" s="75"/>
      <c r="K52" s="41" t="s">
        <v>186</v>
      </c>
      <c r="L52" s="75"/>
      <c r="M52" s="41" t="s">
        <v>99</v>
      </c>
      <c r="N52" s="75"/>
      <c r="O52" s="43">
        <v>0</v>
      </c>
      <c r="P52" s="42">
        <v>0</v>
      </c>
      <c r="Q52" s="42">
        <v>0</v>
      </c>
      <c r="R52" s="42">
        <v>0</v>
      </c>
      <c r="S52" s="43">
        <v>0</v>
      </c>
      <c r="T52" s="43">
        <f>O52+(P52*'Total Mantenimiento Anual 2021'!$N$7)+(R52*'Total Mantenimiento Anual 2021'!$N$7)+S52</f>
        <v>0</v>
      </c>
    </row>
    <row r="53" spans="1:20" ht="14.25">
      <c r="A53" s="41" t="s">
        <v>187</v>
      </c>
      <c r="B53" s="74"/>
      <c r="C53" s="75"/>
      <c r="D53" s="41" t="s">
        <v>188</v>
      </c>
      <c r="E53" s="75"/>
      <c r="F53" s="42" t="s">
        <v>189</v>
      </c>
      <c r="G53" s="41" t="s">
        <v>190</v>
      </c>
      <c r="H53" s="74"/>
      <c r="I53" s="74"/>
      <c r="J53" s="75"/>
      <c r="K53" s="41" t="s">
        <v>117</v>
      </c>
      <c r="L53" s="75"/>
      <c r="M53" s="41" t="s">
        <v>191</v>
      </c>
      <c r="N53" s="75"/>
      <c r="O53" s="43">
        <v>0</v>
      </c>
      <c r="P53" s="42">
        <v>0</v>
      </c>
      <c r="Q53" s="42">
        <v>0</v>
      </c>
      <c r="R53" s="42">
        <v>0</v>
      </c>
      <c r="S53" s="43">
        <v>0</v>
      </c>
      <c r="T53" s="43">
        <f>O53+(P53*'Total Mantenimiento Anual 2021'!$N$7)+(R53*'Total Mantenimiento Anual 2021'!$N$7)+S53</f>
        <v>0</v>
      </c>
    </row>
    <row r="54" spans="1:20" ht="14.25">
      <c r="A54" s="41" t="s">
        <v>192</v>
      </c>
      <c r="B54" s="74"/>
      <c r="C54" s="75"/>
      <c r="D54" s="41" t="s">
        <v>193</v>
      </c>
      <c r="E54" s="75"/>
      <c r="F54" s="42" t="s">
        <v>194</v>
      </c>
      <c r="G54" s="41" t="s">
        <v>195</v>
      </c>
      <c r="H54" s="74"/>
      <c r="I54" s="74"/>
      <c r="J54" s="75"/>
      <c r="K54" s="41" t="s">
        <v>196</v>
      </c>
      <c r="L54" s="75"/>
      <c r="M54" s="41" t="s">
        <v>191</v>
      </c>
      <c r="N54" s="75"/>
      <c r="O54" s="43">
        <v>0</v>
      </c>
      <c r="P54" s="42">
        <v>0</v>
      </c>
      <c r="Q54" s="42">
        <v>0</v>
      </c>
      <c r="R54" s="42">
        <v>0</v>
      </c>
      <c r="S54" s="43">
        <v>0</v>
      </c>
      <c r="T54" s="43">
        <f>O54+(P54*'Total Mantenimiento Anual 2021'!$N$7)+(R54*'Total Mantenimiento Anual 2021'!$N$7)+S54</f>
        <v>0</v>
      </c>
    </row>
    <row r="55" spans="1:20" ht="14.25">
      <c r="A55" s="41" t="s">
        <v>197</v>
      </c>
      <c r="B55" s="74"/>
      <c r="C55" s="75"/>
      <c r="D55" s="41" t="s">
        <v>198</v>
      </c>
      <c r="E55" s="75"/>
      <c r="F55" s="42" t="s">
        <v>199</v>
      </c>
      <c r="G55" s="41" t="s">
        <v>200</v>
      </c>
      <c r="H55" s="74"/>
      <c r="I55" s="74"/>
      <c r="J55" s="75"/>
      <c r="K55" s="41" t="s">
        <v>201</v>
      </c>
      <c r="L55" s="75"/>
      <c r="M55" s="41" t="s">
        <v>118</v>
      </c>
      <c r="N55" s="75"/>
      <c r="O55" s="43">
        <v>0</v>
      </c>
      <c r="P55" s="42">
        <v>0</v>
      </c>
      <c r="Q55" s="42">
        <v>0</v>
      </c>
      <c r="R55" s="42">
        <v>0</v>
      </c>
      <c r="S55" s="43">
        <v>0</v>
      </c>
      <c r="T55" s="43">
        <f>O55+(P55*'Total Mantenimiento Anual 2021'!$N$7)+(R55*'Total Mantenimiento Anual 2021'!$N$7)+S55</f>
        <v>0</v>
      </c>
    </row>
    <row r="56" spans="1:20" ht="14.25">
      <c r="A56" s="41" t="s">
        <v>202</v>
      </c>
      <c r="B56" s="74"/>
      <c r="C56" s="75"/>
      <c r="D56" s="41" t="s">
        <v>117</v>
      </c>
      <c r="E56" s="75"/>
      <c r="F56" s="42" t="s">
        <v>189</v>
      </c>
      <c r="G56" s="41" t="s">
        <v>203</v>
      </c>
      <c r="H56" s="74"/>
      <c r="I56" s="74"/>
      <c r="J56" s="75"/>
      <c r="K56" s="41" t="s">
        <v>117</v>
      </c>
      <c r="L56" s="75"/>
      <c r="M56" s="41" t="s">
        <v>191</v>
      </c>
      <c r="N56" s="75"/>
      <c r="O56" s="43">
        <v>0</v>
      </c>
      <c r="P56" s="42">
        <v>0</v>
      </c>
      <c r="Q56" s="42">
        <v>0</v>
      </c>
      <c r="R56" s="42">
        <v>0</v>
      </c>
      <c r="S56" s="43">
        <v>0</v>
      </c>
      <c r="T56" s="43">
        <f>O56+(P56*'Total Mantenimiento Anual 2021'!$N$7)+(R56*'Total Mantenimiento Anual 2021'!$N$7)+S56</f>
        <v>0</v>
      </c>
    </row>
    <row r="57" spans="1:20" ht="14.25">
      <c r="A57" s="41" t="s">
        <v>204</v>
      </c>
      <c r="B57" s="74"/>
      <c r="C57" s="75"/>
      <c r="D57" s="41" t="s">
        <v>205</v>
      </c>
      <c r="E57" s="75"/>
      <c r="F57" s="42" t="s">
        <v>206</v>
      </c>
      <c r="G57" s="41" t="s">
        <v>207</v>
      </c>
      <c r="H57" s="74"/>
      <c r="I57" s="74"/>
      <c r="J57" s="75"/>
      <c r="K57" s="41" t="s">
        <v>208</v>
      </c>
      <c r="L57" s="75"/>
      <c r="M57" s="41" t="s">
        <v>99</v>
      </c>
      <c r="N57" s="75"/>
      <c r="O57" s="43">
        <v>0</v>
      </c>
      <c r="P57" s="42">
        <v>0</v>
      </c>
      <c r="Q57" s="42">
        <v>0</v>
      </c>
      <c r="R57" s="42">
        <v>0</v>
      </c>
      <c r="S57" s="43">
        <v>0</v>
      </c>
      <c r="T57" s="43">
        <f>O57+(P57*'Total Mantenimiento Anual 2021'!$N$7)+(R57*'Total Mantenimiento Anual 2021'!$N$7)+S57</f>
        <v>0</v>
      </c>
    </row>
    <row r="58" spans="1:20" ht="28.5">
      <c r="A58" s="41" t="s">
        <v>209</v>
      </c>
      <c r="B58" s="74"/>
      <c r="C58" s="75"/>
      <c r="D58" s="41" t="s">
        <v>210</v>
      </c>
      <c r="E58" s="75"/>
      <c r="F58" s="42" t="s">
        <v>211</v>
      </c>
      <c r="G58" s="41" t="s">
        <v>212</v>
      </c>
      <c r="H58" s="74"/>
      <c r="I58" s="74"/>
      <c r="J58" s="75"/>
      <c r="K58" s="41" t="s">
        <v>213</v>
      </c>
      <c r="L58" s="75"/>
      <c r="M58" s="41" t="s">
        <v>191</v>
      </c>
      <c r="N58" s="75"/>
      <c r="O58" s="43">
        <v>0</v>
      </c>
      <c r="P58" s="42">
        <v>4</v>
      </c>
      <c r="Q58" s="42">
        <v>0</v>
      </c>
      <c r="R58" s="42">
        <v>0</v>
      </c>
      <c r="S58" s="43">
        <v>846411</v>
      </c>
      <c r="T58" s="43">
        <f>O58+(P58*'Total Mantenimiento Anual 2021'!$N$7)+(R58*'Total Mantenimiento Anual 2021'!$N$7)+S58</f>
        <v>883448.03703703708</v>
      </c>
    </row>
    <row r="59" spans="1:20" ht="14.25">
      <c r="A59" s="41" t="s">
        <v>214</v>
      </c>
      <c r="B59" s="74"/>
      <c r="C59" s="75"/>
      <c r="D59" s="41" t="s">
        <v>215</v>
      </c>
      <c r="E59" s="75"/>
      <c r="F59" s="42" t="s">
        <v>216</v>
      </c>
      <c r="G59" s="41" t="s">
        <v>217</v>
      </c>
      <c r="H59" s="74"/>
      <c r="I59" s="74"/>
      <c r="J59" s="75"/>
      <c r="K59" s="41" t="s">
        <v>218</v>
      </c>
      <c r="L59" s="75"/>
      <c r="M59" s="41" t="s">
        <v>23</v>
      </c>
      <c r="N59" s="75"/>
      <c r="O59" s="43">
        <v>0</v>
      </c>
      <c r="P59" s="42">
        <v>0</v>
      </c>
      <c r="Q59" s="42">
        <v>0</v>
      </c>
      <c r="R59" s="42">
        <v>0</v>
      </c>
      <c r="S59" s="43">
        <v>0</v>
      </c>
      <c r="T59" s="43">
        <f>O59+(P59*'Total Mantenimiento Anual 2021'!$N$7)+(R59*'Total Mantenimiento Anual 2021'!$N$7)+S59</f>
        <v>0</v>
      </c>
    </row>
    <row r="60" spans="1:20" ht="14.25">
      <c r="A60" s="41" t="s">
        <v>219</v>
      </c>
      <c r="B60" s="74"/>
      <c r="C60" s="75"/>
      <c r="D60" s="41" t="s">
        <v>220</v>
      </c>
      <c r="E60" s="75"/>
      <c r="F60" s="42" t="s">
        <v>220</v>
      </c>
      <c r="G60" s="41" t="s">
        <v>221</v>
      </c>
      <c r="H60" s="74"/>
      <c r="I60" s="74"/>
      <c r="J60" s="75"/>
      <c r="K60" s="41" t="s">
        <v>220</v>
      </c>
      <c r="L60" s="75"/>
      <c r="M60" s="41" t="s">
        <v>138</v>
      </c>
      <c r="N60" s="75"/>
      <c r="O60" s="43">
        <v>0</v>
      </c>
      <c r="P60" s="42">
        <v>0</v>
      </c>
      <c r="Q60" s="42">
        <v>0</v>
      </c>
      <c r="R60" s="42">
        <v>0</v>
      </c>
      <c r="S60" s="43">
        <v>0</v>
      </c>
      <c r="T60" s="43">
        <f>O60+(P60*'Total Mantenimiento Anual 2021'!$N$7)+(R60*'Total Mantenimiento Anual 2021'!$N$7)+S60</f>
        <v>0</v>
      </c>
    </row>
    <row r="61" spans="1:20" ht="14.25">
      <c r="A61" s="41" t="s">
        <v>219</v>
      </c>
      <c r="B61" s="74"/>
      <c r="C61" s="75"/>
      <c r="D61" s="41" t="s">
        <v>220</v>
      </c>
      <c r="E61" s="75"/>
      <c r="F61" s="42" t="s">
        <v>220</v>
      </c>
      <c r="G61" s="41" t="s">
        <v>222</v>
      </c>
      <c r="H61" s="74"/>
      <c r="I61" s="74"/>
      <c r="J61" s="75"/>
      <c r="K61" s="41" t="s">
        <v>220</v>
      </c>
      <c r="L61" s="75"/>
      <c r="M61" s="41" t="s">
        <v>138</v>
      </c>
      <c r="N61" s="75"/>
      <c r="O61" s="43">
        <v>0</v>
      </c>
      <c r="P61" s="42">
        <v>0</v>
      </c>
      <c r="Q61" s="42">
        <v>0</v>
      </c>
      <c r="R61" s="42">
        <v>0</v>
      </c>
      <c r="S61" s="43">
        <v>0</v>
      </c>
      <c r="T61" s="43">
        <f>O61+(P61*'Total Mantenimiento Anual 2021'!$N$7)+(R61*'Total Mantenimiento Anual 2021'!$N$7)+S61</f>
        <v>0</v>
      </c>
    </row>
    <row r="62" spans="1:20" ht="14.25">
      <c r="A62" s="41" t="s">
        <v>223</v>
      </c>
      <c r="B62" s="74"/>
      <c r="C62" s="75"/>
      <c r="D62" s="41" t="s">
        <v>224</v>
      </c>
      <c r="E62" s="75"/>
      <c r="F62" s="42" t="s">
        <v>225</v>
      </c>
      <c r="G62" s="41" t="s">
        <v>226</v>
      </c>
      <c r="H62" s="74"/>
      <c r="I62" s="74"/>
      <c r="J62" s="75"/>
      <c r="K62" s="41" t="s">
        <v>227</v>
      </c>
      <c r="L62" s="75"/>
      <c r="M62" s="41" t="s">
        <v>96</v>
      </c>
      <c r="N62" s="75"/>
      <c r="O62" s="43">
        <v>0</v>
      </c>
      <c r="P62" s="42">
        <v>3</v>
      </c>
      <c r="Q62" s="42">
        <v>0</v>
      </c>
      <c r="R62" s="42">
        <v>0</v>
      </c>
      <c r="S62" s="43">
        <v>600950</v>
      </c>
      <c r="T62" s="43">
        <f>O62+(P62*'Total Mantenimiento Anual 2021'!$N$7)+(R62*'Total Mantenimiento Anual 2021'!$N$7)+S62</f>
        <v>628727.77777777775</v>
      </c>
    </row>
    <row r="63" spans="1:20" ht="14.25">
      <c r="A63" s="41" t="s">
        <v>223</v>
      </c>
      <c r="B63" s="74"/>
      <c r="C63" s="75"/>
      <c r="D63" s="41" t="s">
        <v>224</v>
      </c>
      <c r="E63" s="75"/>
      <c r="F63" s="42" t="s">
        <v>225</v>
      </c>
      <c r="G63" s="41" t="s">
        <v>228</v>
      </c>
      <c r="H63" s="74"/>
      <c r="I63" s="74"/>
      <c r="J63" s="75"/>
      <c r="K63" s="41" t="s">
        <v>229</v>
      </c>
      <c r="L63" s="75"/>
      <c r="M63" s="41" t="s">
        <v>96</v>
      </c>
      <c r="N63" s="75"/>
      <c r="O63" s="43">
        <v>0</v>
      </c>
      <c r="P63" s="42">
        <v>3</v>
      </c>
      <c r="Q63" s="42">
        <v>0</v>
      </c>
      <c r="R63" s="42">
        <v>0</v>
      </c>
      <c r="S63" s="43">
        <v>600950</v>
      </c>
      <c r="T63" s="43">
        <f>O63+(P63*'Total Mantenimiento Anual 2021'!$N$7)+(R63*'Total Mantenimiento Anual 2021'!$N$7)+S63</f>
        <v>628727.77777777775</v>
      </c>
    </row>
    <row r="64" spans="1:20" ht="14.25">
      <c r="A64" s="41" t="s">
        <v>230</v>
      </c>
      <c r="B64" s="74"/>
      <c r="C64" s="75"/>
      <c r="D64" s="41" t="s">
        <v>231</v>
      </c>
      <c r="E64" s="75"/>
      <c r="F64" s="42" t="s">
        <v>179</v>
      </c>
      <c r="G64" s="41" t="s">
        <v>232</v>
      </c>
      <c r="H64" s="74"/>
      <c r="I64" s="74"/>
      <c r="J64" s="75"/>
      <c r="K64" s="41" t="s">
        <v>233</v>
      </c>
      <c r="L64" s="75"/>
      <c r="M64" s="41" t="s">
        <v>96</v>
      </c>
      <c r="N64" s="75"/>
      <c r="O64" s="43">
        <v>0</v>
      </c>
      <c r="P64" s="42">
        <v>2</v>
      </c>
      <c r="Q64" s="42">
        <v>0</v>
      </c>
      <c r="R64" s="42">
        <v>0</v>
      </c>
      <c r="S64" s="43">
        <v>0</v>
      </c>
      <c r="T64" s="43">
        <f>O64+(P64*'Total Mantenimiento Anual 2021'!$N$7)+(R64*'Total Mantenimiento Anual 2021'!$N$7)+S64</f>
        <v>18518.518518518518</v>
      </c>
    </row>
    <row r="65" spans="1:20" ht="14.25">
      <c r="A65" s="41" t="s">
        <v>234</v>
      </c>
      <c r="B65" s="74"/>
      <c r="C65" s="75"/>
      <c r="D65" s="41" t="s">
        <v>235</v>
      </c>
      <c r="E65" s="75"/>
      <c r="F65" s="42" t="s">
        <v>236</v>
      </c>
      <c r="G65" s="41" t="s">
        <v>237</v>
      </c>
      <c r="H65" s="74"/>
      <c r="I65" s="74"/>
      <c r="J65" s="75"/>
      <c r="K65" s="41" t="s">
        <v>238</v>
      </c>
      <c r="L65" s="75"/>
      <c r="M65" s="41" t="s">
        <v>239</v>
      </c>
      <c r="N65" s="75"/>
      <c r="O65" s="43">
        <v>0</v>
      </c>
      <c r="P65" s="42">
        <v>0</v>
      </c>
      <c r="Q65" s="42">
        <v>0</v>
      </c>
      <c r="R65" s="42">
        <v>0</v>
      </c>
      <c r="S65" s="43">
        <v>0</v>
      </c>
      <c r="T65" s="43">
        <f>O65+(P65*'Total Mantenimiento Anual 2021'!$N$7)+(R65*'Total Mantenimiento Anual 2021'!$N$7)+S65</f>
        <v>0</v>
      </c>
    </row>
    <row r="66" spans="1:20" ht="14.25">
      <c r="A66" s="41" t="s">
        <v>240</v>
      </c>
      <c r="B66" s="74"/>
      <c r="C66" s="75"/>
      <c r="D66" s="41" t="s">
        <v>241</v>
      </c>
      <c r="E66" s="75"/>
      <c r="F66" s="42" t="s">
        <v>20</v>
      </c>
      <c r="G66" s="41" t="s">
        <v>242</v>
      </c>
      <c r="H66" s="74"/>
      <c r="I66" s="74"/>
      <c r="J66" s="75"/>
      <c r="K66" s="41" t="s">
        <v>243</v>
      </c>
      <c r="L66" s="75"/>
      <c r="M66" s="41" t="s">
        <v>23</v>
      </c>
      <c r="N66" s="75"/>
      <c r="O66" s="43">
        <v>0</v>
      </c>
      <c r="P66" s="42">
        <v>0</v>
      </c>
      <c r="Q66" s="42">
        <v>0</v>
      </c>
      <c r="R66" s="42">
        <v>0</v>
      </c>
      <c r="S66" s="43">
        <v>0</v>
      </c>
      <c r="T66" s="43">
        <f>O66+(P66*'Total Mantenimiento Anual 2021'!$N$7)+(R66*'Total Mantenimiento Anual 2021'!$N$7)+S66</f>
        <v>0</v>
      </c>
    </row>
    <row r="67" spans="1:20" ht="14.25">
      <c r="A67" s="41" t="s">
        <v>244</v>
      </c>
      <c r="B67" s="74"/>
      <c r="C67" s="75"/>
      <c r="D67" s="41" t="s">
        <v>245</v>
      </c>
      <c r="E67" s="75"/>
      <c r="F67" s="42" t="s">
        <v>246</v>
      </c>
      <c r="G67" s="41" t="s">
        <v>247</v>
      </c>
      <c r="H67" s="74"/>
      <c r="I67" s="74"/>
      <c r="J67" s="75"/>
      <c r="K67" s="41" t="s">
        <v>248</v>
      </c>
      <c r="L67" s="75"/>
      <c r="M67" s="41" t="s">
        <v>23</v>
      </c>
      <c r="N67" s="75"/>
      <c r="O67" s="43">
        <v>0</v>
      </c>
      <c r="P67" s="42">
        <v>0</v>
      </c>
      <c r="Q67" s="42">
        <v>0</v>
      </c>
      <c r="R67" s="42">
        <v>0</v>
      </c>
      <c r="S67" s="43">
        <v>0</v>
      </c>
      <c r="T67" s="43">
        <f>O67+(P67*'Total Mantenimiento Anual 2021'!$N$7)+(R67*'Total Mantenimiento Anual 2021'!$N$7)+S67</f>
        <v>0</v>
      </c>
    </row>
    <row r="68" spans="1:20" ht="14.25">
      <c r="A68" s="41" t="s">
        <v>244</v>
      </c>
      <c r="B68" s="74"/>
      <c r="C68" s="75"/>
      <c r="D68" s="41" t="s">
        <v>249</v>
      </c>
      <c r="E68" s="75"/>
      <c r="F68" s="42" t="s">
        <v>246</v>
      </c>
      <c r="G68" s="41" t="s">
        <v>250</v>
      </c>
      <c r="H68" s="74"/>
      <c r="I68" s="74"/>
      <c r="J68" s="75"/>
      <c r="K68" s="41" t="s">
        <v>251</v>
      </c>
      <c r="L68" s="75"/>
      <c r="M68" s="41" t="s">
        <v>23</v>
      </c>
      <c r="N68" s="75"/>
      <c r="O68" s="43">
        <v>0</v>
      </c>
      <c r="P68" s="42">
        <v>1</v>
      </c>
      <c r="Q68" s="42">
        <v>0</v>
      </c>
      <c r="R68" s="42">
        <v>0</v>
      </c>
      <c r="S68" s="43">
        <v>0</v>
      </c>
      <c r="T68" s="43">
        <f>O68+(P68*'Total Mantenimiento Anual 2021'!$N$7)+(R68*'Total Mantenimiento Anual 2021'!$N$7)+S68</f>
        <v>9259.2592592592591</v>
      </c>
    </row>
    <row r="69" spans="1:20" ht="14.25">
      <c r="A69" s="41" t="s">
        <v>244</v>
      </c>
      <c r="B69" s="74"/>
      <c r="C69" s="75"/>
      <c r="D69" s="41" t="s">
        <v>245</v>
      </c>
      <c r="E69" s="75"/>
      <c r="F69" s="42" t="s">
        <v>246</v>
      </c>
      <c r="G69" s="41" t="s">
        <v>252</v>
      </c>
      <c r="H69" s="74"/>
      <c r="I69" s="74"/>
      <c r="J69" s="75"/>
      <c r="K69" s="41" t="s">
        <v>253</v>
      </c>
      <c r="L69" s="75"/>
      <c r="M69" s="41" t="s">
        <v>23</v>
      </c>
      <c r="N69" s="75"/>
      <c r="O69" s="43">
        <v>1680000</v>
      </c>
      <c r="P69" s="42">
        <v>0</v>
      </c>
      <c r="Q69" s="42">
        <v>1</v>
      </c>
      <c r="R69" s="42">
        <v>3</v>
      </c>
      <c r="S69" s="43">
        <v>0</v>
      </c>
      <c r="T69" s="43">
        <f>O69+(P69*'Total Mantenimiento Anual 2021'!$N$7)+(R69*'Total Mantenimiento Anual 2021'!$N$7)+S69</f>
        <v>1707777.7777777778</v>
      </c>
    </row>
    <row r="70" spans="1:20" ht="14.25">
      <c r="A70" s="41" t="s">
        <v>244</v>
      </c>
      <c r="B70" s="74"/>
      <c r="C70" s="75"/>
      <c r="D70" s="41" t="s">
        <v>254</v>
      </c>
      <c r="E70" s="75"/>
      <c r="F70" s="42" t="s">
        <v>246</v>
      </c>
      <c r="G70" s="41" t="s">
        <v>255</v>
      </c>
      <c r="H70" s="74"/>
      <c r="I70" s="74"/>
      <c r="J70" s="75"/>
      <c r="K70" s="41" t="s">
        <v>256</v>
      </c>
      <c r="L70" s="75"/>
      <c r="M70" s="41" t="s">
        <v>23</v>
      </c>
      <c r="N70" s="75"/>
      <c r="O70" s="43">
        <v>0</v>
      </c>
      <c r="P70" s="42">
        <v>0</v>
      </c>
      <c r="Q70" s="42">
        <v>0</v>
      </c>
      <c r="R70" s="42">
        <v>0</v>
      </c>
      <c r="S70" s="43">
        <v>0</v>
      </c>
      <c r="T70" s="43">
        <f>O70+(P70*'Total Mantenimiento Anual 2021'!$N$7)+(R70*'Total Mantenimiento Anual 2021'!$N$7)+S70</f>
        <v>0</v>
      </c>
    </row>
    <row r="71" spans="1:20" ht="14.25">
      <c r="A71" s="41" t="s">
        <v>244</v>
      </c>
      <c r="B71" s="74"/>
      <c r="C71" s="75"/>
      <c r="D71" s="41" t="s">
        <v>254</v>
      </c>
      <c r="E71" s="75"/>
      <c r="F71" s="42" t="s">
        <v>246</v>
      </c>
      <c r="G71" s="41" t="s">
        <v>257</v>
      </c>
      <c r="H71" s="74"/>
      <c r="I71" s="74"/>
      <c r="J71" s="75"/>
      <c r="K71" s="41" t="s">
        <v>258</v>
      </c>
      <c r="L71" s="75"/>
      <c r="M71" s="41" t="s">
        <v>66</v>
      </c>
      <c r="N71" s="75"/>
      <c r="O71" s="43">
        <v>0</v>
      </c>
      <c r="P71" s="42">
        <v>0</v>
      </c>
      <c r="Q71" s="42">
        <v>0</v>
      </c>
      <c r="R71" s="42">
        <v>0</v>
      </c>
      <c r="S71" s="43">
        <v>0</v>
      </c>
      <c r="T71" s="43">
        <f>O71+(P71*'Total Mantenimiento Anual 2021'!$N$7)+(R71*'Total Mantenimiento Anual 2021'!$N$7)+S71</f>
        <v>0</v>
      </c>
    </row>
    <row r="72" spans="1:20" ht="14.25">
      <c r="A72" s="41" t="s">
        <v>244</v>
      </c>
      <c r="B72" s="74"/>
      <c r="C72" s="75"/>
      <c r="D72" s="41" t="s">
        <v>259</v>
      </c>
      <c r="E72" s="75"/>
      <c r="F72" s="42" t="s">
        <v>260</v>
      </c>
      <c r="G72" s="41" t="s">
        <v>261</v>
      </c>
      <c r="H72" s="74"/>
      <c r="I72" s="74"/>
      <c r="J72" s="75"/>
      <c r="K72" s="41" t="s">
        <v>262</v>
      </c>
      <c r="L72" s="75"/>
      <c r="M72" s="41" t="s">
        <v>71</v>
      </c>
      <c r="N72" s="75"/>
      <c r="O72" s="43">
        <v>0</v>
      </c>
      <c r="P72" s="42">
        <v>0</v>
      </c>
      <c r="Q72" s="42">
        <v>0</v>
      </c>
      <c r="R72" s="42">
        <v>0</v>
      </c>
      <c r="S72" s="43">
        <v>0</v>
      </c>
      <c r="T72" s="43">
        <f>O72+(P72*'Total Mantenimiento Anual 2021'!$N$7)+(R72*'Total Mantenimiento Anual 2021'!$N$7)+S72</f>
        <v>0</v>
      </c>
    </row>
    <row r="73" spans="1:20" ht="14.25">
      <c r="A73" s="41" t="s">
        <v>244</v>
      </c>
      <c r="B73" s="74"/>
      <c r="C73" s="75"/>
      <c r="D73" s="41" t="s">
        <v>245</v>
      </c>
      <c r="E73" s="75"/>
      <c r="F73" s="42" t="s">
        <v>246</v>
      </c>
      <c r="G73" s="41" t="s">
        <v>263</v>
      </c>
      <c r="H73" s="74"/>
      <c r="I73" s="74"/>
      <c r="J73" s="75"/>
      <c r="K73" s="41" t="s">
        <v>264</v>
      </c>
      <c r="L73" s="75"/>
      <c r="M73" s="41" t="s">
        <v>75</v>
      </c>
      <c r="N73" s="75"/>
      <c r="O73" s="43">
        <v>0</v>
      </c>
      <c r="P73" s="42">
        <v>1</v>
      </c>
      <c r="Q73" s="42">
        <v>0</v>
      </c>
      <c r="R73" s="42">
        <v>0</v>
      </c>
      <c r="S73" s="43">
        <v>0</v>
      </c>
      <c r="T73" s="43">
        <f>O73+(P73*'Total Mantenimiento Anual 2021'!$N$7)+(R73*'Total Mantenimiento Anual 2021'!$N$7)+S73</f>
        <v>9259.2592592592591</v>
      </c>
    </row>
    <row r="74" spans="1:20" ht="14.25">
      <c r="A74" s="41" t="s">
        <v>244</v>
      </c>
      <c r="B74" s="74"/>
      <c r="C74" s="75"/>
      <c r="D74" s="41" t="s">
        <v>249</v>
      </c>
      <c r="E74" s="75"/>
      <c r="F74" s="42" t="s">
        <v>246</v>
      </c>
      <c r="G74" s="41" t="s">
        <v>265</v>
      </c>
      <c r="H74" s="74"/>
      <c r="I74" s="74"/>
      <c r="J74" s="75"/>
      <c r="K74" s="41" t="s">
        <v>266</v>
      </c>
      <c r="L74" s="75"/>
      <c r="M74" s="41" t="s">
        <v>30</v>
      </c>
      <c r="N74" s="75"/>
      <c r="O74" s="43">
        <v>0</v>
      </c>
      <c r="P74" s="42">
        <v>0</v>
      </c>
      <c r="Q74" s="42">
        <v>0</v>
      </c>
      <c r="R74" s="42">
        <v>0</v>
      </c>
      <c r="S74" s="43">
        <v>0</v>
      </c>
      <c r="T74" s="43">
        <f>O74+(P74*'Total Mantenimiento Anual 2021'!$N$7)+(R74*'Total Mantenimiento Anual 2021'!$N$7)+S74</f>
        <v>0</v>
      </c>
    </row>
    <row r="75" spans="1:20" ht="14.25">
      <c r="A75" s="41" t="s">
        <v>244</v>
      </c>
      <c r="B75" s="74"/>
      <c r="C75" s="75"/>
      <c r="D75" s="41" t="s">
        <v>245</v>
      </c>
      <c r="E75" s="75"/>
      <c r="F75" s="42" t="s">
        <v>246</v>
      </c>
      <c r="G75" s="41" t="s">
        <v>267</v>
      </c>
      <c r="H75" s="74"/>
      <c r="I75" s="74"/>
      <c r="J75" s="75"/>
      <c r="K75" s="41" t="s">
        <v>268</v>
      </c>
      <c r="L75" s="75"/>
      <c r="M75" s="41" t="s">
        <v>30</v>
      </c>
      <c r="N75" s="75"/>
      <c r="O75" s="43">
        <v>0</v>
      </c>
      <c r="P75" s="42">
        <v>0</v>
      </c>
      <c r="Q75" s="42">
        <v>0</v>
      </c>
      <c r="R75" s="42">
        <v>0</v>
      </c>
      <c r="S75" s="43">
        <v>0</v>
      </c>
      <c r="T75" s="43">
        <f>O75+(P75*'Total Mantenimiento Anual 2021'!$N$7)+(R75*'Total Mantenimiento Anual 2021'!$N$7)+S75</f>
        <v>0</v>
      </c>
    </row>
    <row r="76" spans="1:20" ht="14.25">
      <c r="A76" s="41" t="s">
        <v>244</v>
      </c>
      <c r="B76" s="74"/>
      <c r="C76" s="75"/>
      <c r="D76" s="41" t="s">
        <v>245</v>
      </c>
      <c r="E76" s="75"/>
      <c r="F76" s="42" t="s">
        <v>246</v>
      </c>
      <c r="G76" s="41" t="s">
        <v>269</v>
      </c>
      <c r="H76" s="74"/>
      <c r="I76" s="74"/>
      <c r="J76" s="75"/>
      <c r="K76" s="41" t="s">
        <v>270</v>
      </c>
      <c r="L76" s="75"/>
      <c r="M76" s="41" t="s">
        <v>30</v>
      </c>
      <c r="N76" s="75"/>
      <c r="O76" s="43">
        <v>0</v>
      </c>
      <c r="P76" s="42">
        <v>1</v>
      </c>
      <c r="Q76" s="42">
        <v>0</v>
      </c>
      <c r="R76" s="42">
        <v>0</v>
      </c>
      <c r="S76" s="43">
        <v>0</v>
      </c>
      <c r="T76" s="43">
        <f>O76+(P76*'Total Mantenimiento Anual 2021'!$N$7)+(R76*'Total Mantenimiento Anual 2021'!$N$7)+S76</f>
        <v>9259.2592592592591</v>
      </c>
    </row>
    <row r="77" spans="1:20" ht="14.25">
      <c r="A77" s="41" t="s">
        <v>244</v>
      </c>
      <c r="B77" s="74"/>
      <c r="C77" s="75"/>
      <c r="D77" s="41" t="s">
        <v>254</v>
      </c>
      <c r="E77" s="75"/>
      <c r="F77" s="42" t="s">
        <v>246</v>
      </c>
      <c r="G77" s="41" t="s">
        <v>273</v>
      </c>
      <c r="H77" s="74"/>
      <c r="I77" s="74"/>
      <c r="J77" s="75"/>
      <c r="K77" s="41" t="s">
        <v>274</v>
      </c>
      <c r="L77" s="75"/>
      <c r="M77" s="41" t="s">
        <v>30</v>
      </c>
      <c r="N77" s="75"/>
      <c r="O77" s="43">
        <v>0</v>
      </c>
      <c r="P77" s="42">
        <v>0</v>
      </c>
      <c r="Q77" s="42">
        <v>0</v>
      </c>
      <c r="R77" s="42">
        <v>0</v>
      </c>
      <c r="S77" s="43">
        <v>0</v>
      </c>
      <c r="T77" s="43">
        <f>O77+(P77*'Total Mantenimiento Anual 2021'!$N$7)+(R77*'Total Mantenimiento Anual 2021'!$N$7)+S77</f>
        <v>0</v>
      </c>
    </row>
    <row r="78" spans="1:20" ht="14.25">
      <c r="A78" s="41" t="s">
        <v>244</v>
      </c>
      <c r="B78" s="74"/>
      <c r="C78" s="75"/>
      <c r="D78" s="41" t="s">
        <v>259</v>
      </c>
      <c r="E78" s="75"/>
      <c r="F78" s="42" t="s">
        <v>260</v>
      </c>
      <c r="G78" s="41" t="s">
        <v>1501</v>
      </c>
      <c r="H78" s="74"/>
      <c r="I78" s="74"/>
      <c r="J78" s="75"/>
      <c r="K78" s="41" t="s">
        <v>1502</v>
      </c>
      <c r="L78" s="75"/>
      <c r="M78" s="41" t="s">
        <v>30</v>
      </c>
      <c r="N78" s="75"/>
      <c r="O78" s="43">
        <v>0</v>
      </c>
      <c r="P78" s="42">
        <v>0</v>
      </c>
      <c r="Q78" s="42">
        <v>0</v>
      </c>
      <c r="R78" s="42">
        <v>0</v>
      </c>
      <c r="S78" s="43">
        <v>0</v>
      </c>
      <c r="T78" s="43">
        <f>O78+(P78*'Total Mantenimiento Anual 2021'!$N$7)+(R78*'Total Mantenimiento Anual 2021'!$N$7)+S78</f>
        <v>0</v>
      </c>
    </row>
    <row r="79" spans="1:20" ht="14.25">
      <c r="A79" s="41" t="s">
        <v>244</v>
      </c>
      <c r="B79" s="74"/>
      <c r="C79" s="75"/>
      <c r="D79" s="41" t="s">
        <v>245</v>
      </c>
      <c r="E79" s="75"/>
      <c r="F79" s="42" t="s">
        <v>246</v>
      </c>
      <c r="G79" s="41" t="s">
        <v>275</v>
      </c>
      <c r="H79" s="74"/>
      <c r="I79" s="74"/>
      <c r="J79" s="75"/>
      <c r="K79" s="41" t="s">
        <v>276</v>
      </c>
      <c r="L79" s="75"/>
      <c r="M79" s="41" t="s">
        <v>81</v>
      </c>
      <c r="N79" s="75"/>
      <c r="O79" s="43">
        <v>0</v>
      </c>
      <c r="P79" s="42">
        <v>0</v>
      </c>
      <c r="Q79" s="42">
        <v>0</v>
      </c>
      <c r="R79" s="42">
        <v>0</v>
      </c>
      <c r="S79" s="43">
        <v>0</v>
      </c>
      <c r="T79" s="43">
        <f>O79+(P79*'Total Mantenimiento Anual 2021'!$N$7)+(R79*'Total Mantenimiento Anual 2021'!$N$7)+S79</f>
        <v>0</v>
      </c>
    </row>
    <row r="80" spans="1:20" ht="14.25">
      <c r="A80" s="41" t="s">
        <v>244</v>
      </c>
      <c r="B80" s="74"/>
      <c r="C80" s="75"/>
      <c r="D80" s="41" t="s">
        <v>245</v>
      </c>
      <c r="E80" s="75"/>
      <c r="F80" s="42" t="s">
        <v>246</v>
      </c>
      <c r="G80" s="41" t="s">
        <v>277</v>
      </c>
      <c r="H80" s="74"/>
      <c r="I80" s="74"/>
      <c r="J80" s="75"/>
      <c r="K80" s="41" t="s">
        <v>278</v>
      </c>
      <c r="L80" s="75"/>
      <c r="M80" s="41" t="s">
        <v>88</v>
      </c>
      <c r="N80" s="75"/>
      <c r="O80" s="43">
        <v>0</v>
      </c>
      <c r="P80" s="42">
        <v>0</v>
      </c>
      <c r="Q80" s="42">
        <v>0</v>
      </c>
      <c r="R80" s="42">
        <v>0</v>
      </c>
      <c r="S80" s="43">
        <v>0</v>
      </c>
      <c r="T80" s="43">
        <f>O80+(P80*'Total Mantenimiento Anual 2021'!$N$7)+(R80*'Total Mantenimiento Anual 2021'!$N$7)+S80</f>
        <v>0</v>
      </c>
    </row>
    <row r="81" spans="1:20" ht="14.25">
      <c r="A81" s="41" t="s">
        <v>244</v>
      </c>
      <c r="B81" s="74"/>
      <c r="C81" s="75"/>
      <c r="D81" s="41" t="s">
        <v>249</v>
      </c>
      <c r="E81" s="75"/>
      <c r="F81" s="42" t="s">
        <v>246</v>
      </c>
      <c r="G81" s="41" t="s">
        <v>279</v>
      </c>
      <c r="H81" s="74"/>
      <c r="I81" s="74"/>
      <c r="J81" s="75"/>
      <c r="K81" s="41" t="s">
        <v>280</v>
      </c>
      <c r="L81" s="75"/>
      <c r="M81" s="41" t="s">
        <v>96</v>
      </c>
      <c r="N81" s="75"/>
      <c r="O81" s="43">
        <v>0</v>
      </c>
      <c r="P81" s="42">
        <v>0</v>
      </c>
      <c r="Q81" s="42">
        <v>0</v>
      </c>
      <c r="R81" s="42">
        <v>0</v>
      </c>
      <c r="S81" s="43">
        <v>0</v>
      </c>
      <c r="T81" s="43">
        <f>O81+(P81*'Total Mantenimiento Anual 2021'!$N$7)+(R81*'Total Mantenimiento Anual 2021'!$N$7)+S81</f>
        <v>0</v>
      </c>
    </row>
    <row r="82" spans="1:20" ht="14.25">
      <c r="A82" s="41" t="s">
        <v>244</v>
      </c>
      <c r="B82" s="74"/>
      <c r="C82" s="75"/>
      <c r="D82" s="41" t="s">
        <v>249</v>
      </c>
      <c r="E82" s="75"/>
      <c r="F82" s="42" t="s">
        <v>246</v>
      </c>
      <c r="G82" s="41" t="s">
        <v>281</v>
      </c>
      <c r="H82" s="74"/>
      <c r="I82" s="74"/>
      <c r="J82" s="75"/>
      <c r="K82" s="41" t="s">
        <v>282</v>
      </c>
      <c r="L82" s="75"/>
      <c r="M82" s="41" t="s">
        <v>96</v>
      </c>
      <c r="N82" s="75"/>
      <c r="O82" s="43">
        <v>0</v>
      </c>
      <c r="P82" s="42">
        <v>0</v>
      </c>
      <c r="Q82" s="42">
        <v>0</v>
      </c>
      <c r="R82" s="42">
        <v>0</v>
      </c>
      <c r="S82" s="43">
        <v>0</v>
      </c>
      <c r="T82" s="43">
        <f>O82+(P82*'Total Mantenimiento Anual 2021'!$N$7)+(R82*'Total Mantenimiento Anual 2021'!$N$7)+S82</f>
        <v>0</v>
      </c>
    </row>
    <row r="83" spans="1:20" ht="14.25">
      <c r="A83" s="41" t="s">
        <v>244</v>
      </c>
      <c r="B83" s="74"/>
      <c r="C83" s="75"/>
      <c r="D83" s="41" t="s">
        <v>249</v>
      </c>
      <c r="E83" s="75"/>
      <c r="F83" s="42" t="s">
        <v>246</v>
      </c>
      <c r="G83" s="41" t="s">
        <v>283</v>
      </c>
      <c r="H83" s="74"/>
      <c r="I83" s="74"/>
      <c r="J83" s="75"/>
      <c r="K83" s="41" t="s">
        <v>284</v>
      </c>
      <c r="L83" s="75"/>
      <c r="M83" s="41" t="s">
        <v>96</v>
      </c>
      <c r="N83" s="75"/>
      <c r="O83" s="43">
        <v>0</v>
      </c>
      <c r="P83" s="42">
        <v>0</v>
      </c>
      <c r="Q83" s="42">
        <v>0</v>
      </c>
      <c r="R83" s="42">
        <v>0</v>
      </c>
      <c r="S83" s="43">
        <v>0</v>
      </c>
      <c r="T83" s="43">
        <f>O83+(P83*'Total Mantenimiento Anual 2021'!$N$7)+(R83*'Total Mantenimiento Anual 2021'!$N$7)+S83</f>
        <v>0</v>
      </c>
    </row>
    <row r="84" spans="1:20" ht="14.25">
      <c r="A84" s="41" t="s">
        <v>244</v>
      </c>
      <c r="B84" s="74"/>
      <c r="C84" s="75"/>
      <c r="D84" s="41" t="s">
        <v>285</v>
      </c>
      <c r="E84" s="75"/>
      <c r="F84" s="42" t="s">
        <v>246</v>
      </c>
      <c r="G84" s="41" t="s">
        <v>286</v>
      </c>
      <c r="H84" s="74"/>
      <c r="I84" s="74"/>
      <c r="J84" s="75"/>
      <c r="K84" s="41" t="s">
        <v>287</v>
      </c>
      <c r="L84" s="75"/>
      <c r="M84" s="41" t="s">
        <v>138</v>
      </c>
      <c r="N84" s="75"/>
      <c r="O84" s="43">
        <v>0</v>
      </c>
      <c r="P84" s="42">
        <v>0</v>
      </c>
      <c r="Q84" s="42">
        <v>0</v>
      </c>
      <c r="R84" s="42">
        <v>0</v>
      </c>
      <c r="S84" s="43">
        <v>0</v>
      </c>
      <c r="T84" s="43">
        <f>O84+(P84*'Total Mantenimiento Anual 2021'!$N$7)+(R84*'Total Mantenimiento Anual 2021'!$N$7)+S84</f>
        <v>0</v>
      </c>
    </row>
    <row r="85" spans="1:20" ht="14.25">
      <c r="A85" s="41" t="s">
        <v>244</v>
      </c>
      <c r="B85" s="74"/>
      <c r="C85" s="75"/>
      <c r="D85" s="41" t="s">
        <v>249</v>
      </c>
      <c r="E85" s="75"/>
      <c r="F85" s="42" t="s">
        <v>246</v>
      </c>
      <c r="G85" s="41" t="s">
        <v>288</v>
      </c>
      <c r="H85" s="74"/>
      <c r="I85" s="74"/>
      <c r="J85" s="75"/>
      <c r="K85" s="41" t="s">
        <v>289</v>
      </c>
      <c r="L85" s="75"/>
      <c r="M85" s="41" t="s">
        <v>138</v>
      </c>
      <c r="N85" s="75"/>
      <c r="O85" s="43">
        <v>0</v>
      </c>
      <c r="P85" s="42">
        <v>0</v>
      </c>
      <c r="Q85" s="42">
        <v>0</v>
      </c>
      <c r="R85" s="42">
        <v>0</v>
      </c>
      <c r="S85" s="43">
        <v>0</v>
      </c>
      <c r="T85" s="43">
        <f>O85+(P85*'Total Mantenimiento Anual 2021'!$N$7)+(R85*'Total Mantenimiento Anual 2021'!$N$7)+S85</f>
        <v>0</v>
      </c>
    </row>
    <row r="86" spans="1:20" ht="14.25">
      <c r="A86" s="41" t="s">
        <v>244</v>
      </c>
      <c r="B86" s="74"/>
      <c r="C86" s="75"/>
      <c r="D86" s="41" t="s">
        <v>249</v>
      </c>
      <c r="E86" s="75"/>
      <c r="F86" s="42" t="s">
        <v>246</v>
      </c>
      <c r="G86" s="41" t="s">
        <v>290</v>
      </c>
      <c r="H86" s="74"/>
      <c r="I86" s="74"/>
      <c r="J86" s="75"/>
      <c r="K86" s="41" t="s">
        <v>291</v>
      </c>
      <c r="L86" s="75"/>
      <c r="M86" s="41" t="s">
        <v>35</v>
      </c>
      <c r="N86" s="75"/>
      <c r="O86" s="43">
        <v>0</v>
      </c>
      <c r="P86" s="42">
        <v>0</v>
      </c>
      <c r="Q86" s="42">
        <v>0</v>
      </c>
      <c r="R86" s="42">
        <v>0</v>
      </c>
      <c r="S86" s="43">
        <v>0</v>
      </c>
      <c r="T86" s="43">
        <f>O86+(P86*'Total Mantenimiento Anual 2021'!$N$7)+(R86*'Total Mantenimiento Anual 2021'!$N$7)+S86</f>
        <v>0</v>
      </c>
    </row>
    <row r="87" spans="1:20" ht="14.25">
      <c r="A87" s="41" t="s">
        <v>244</v>
      </c>
      <c r="B87" s="74"/>
      <c r="C87" s="75"/>
      <c r="D87" s="41" t="s">
        <v>245</v>
      </c>
      <c r="E87" s="75"/>
      <c r="F87" s="42" t="s">
        <v>246</v>
      </c>
      <c r="G87" s="41" t="s">
        <v>292</v>
      </c>
      <c r="H87" s="74"/>
      <c r="I87" s="74"/>
      <c r="J87" s="75"/>
      <c r="K87" s="41" t="s">
        <v>293</v>
      </c>
      <c r="L87" s="75"/>
      <c r="M87" s="41" t="s">
        <v>35</v>
      </c>
      <c r="N87" s="75"/>
      <c r="O87" s="43">
        <v>0</v>
      </c>
      <c r="P87" s="42">
        <v>0</v>
      </c>
      <c r="Q87" s="42">
        <v>0</v>
      </c>
      <c r="R87" s="42">
        <v>0</v>
      </c>
      <c r="S87" s="43">
        <v>0</v>
      </c>
      <c r="T87" s="43">
        <f>O87+(P87*'Total Mantenimiento Anual 2021'!$N$7)+(R87*'Total Mantenimiento Anual 2021'!$N$7)+S87</f>
        <v>0</v>
      </c>
    </row>
    <row r="88" spans="1:20" ht="14.25">
      <c r="A88" s="41" t="s">
        <v>244</v>
      </c>
      <c r="B88" s="74"/>
      <c r="C88" s="75"/>
      <c r="D88" s="41" t="s">
        <v>245</v>
      </c>
      <c r="E88" s="75"/>
      <c r="F88" s="42" t="s">
        <v>246</v>
      </c>
      <c r="G88" s="41" t="s">
        <v>294</v>
      </c>
      <c r="H88" s="74"/>
      <c r="I88" s="74"/>
      <c r="J88" s="75"/>
      <c r="K88" s="41" t="s">
        <v>295</v>
      </c>
      <c r="L88" s="75"/>
      <c r="M88" s="41" t="s">
        <v>239</v>
      </c>
      <c r="N88" s="75"/>
      <c r="O88" s="43">
        <v>0</v>
      </c>
      <c r="P88" s="42">
        <v>0</v>
      </c>
      <c r="Q88" s="42">
        <v>0</v>
      </c>
      <c r="R88" s="42">
        <v>0</v>
      </c>
      <c r="S88" s="43">
        <v>0</v>
      </c>
      <c r="T88" s="43">
        <f>O88+(P88*'Total Mantenimiento Anual 2021'!$N$7)+(R88*'Total Mantenimiento Anual 2021'!$N$7)+S88</f>
        <v>0</v>
      </c>
    </row>
    <row r="89" spans="1:20" ht="14.25">
      <c r="A89" s="41" t="s">
        <v>244</v>
      </c>
      <c r="B89" s="74"/>
      <c r="C89" s="75"/>
      <c r="D89" s="41" t="s">
        <v>245</v>
      </c>
      <c r="E89" s="75"/>
      <c r="F89" s="42" t="s">
        <v>246</v>
      </c>
      <c r="G89" s="41" t="s">
        <v>296</v>
      </c>
      <c r="H89" s="74"/>
      <c r="I89" s="74"/>
      <c r="J89" s="75"/>
      <c r="K89" s="41" t="s">
        <v>297</v>
      </c>
      <c r="L89" s="75"/>
      <c r="M89" s="41" t="s">
        <v>239</v>
      </c>
      <c r="N89" s="75"/>
      <c r="O89" s="43">
        <v>0</v>
      </c>
      <c r="P89" s="42">
        <v>0</v>
      </c>
      <c r="Q89" s="42">
        <v>0</v>
      </c>
      <c r="R89" s="42">
        <v>0</v>
      </c>
      <c r="S89" s="43">
        <v>0</v>
      </c>
      <c r="T89" s="43">
        <f>O89+(P89*'Total Mantenimiento Anual 2021'!$N$7)+(R89*'Total Mantenimiento Anual 2021'!$N$7)+S89</f>
        <v>0</v>
      </c>
    </row>
    <row r="90" spans="1:20" ht="14.25">
      <c r="A90" s="41" t="s">
        <v>244</v>
      </c>
      <c r="B90" s="74"/>
      <c r="C90" s="75"/>
      <c r="D90" s="41" t="s">
        <v>245</v>
      </c>
      <c r="E90" s="75"/>
      <c r="F90" s="42" t="s">
        <v>246</v>
      </c>
      <c r="G90" s="41" t="s">
        <v>298</v>
      </c>
      <c r="H90" s="74"/>
      <c r="I90" s="74"/>
      <c r="J90" s="75"/>
      <c r="K90" s="41" t="s">
        <v>299</v>
      </c>
      <c r="L90" s="75"/>
      <c r="M90" s="41" t="s">
        <v>106</v>
      </c>
      <c r="N90" s="75"/>
      <c r="O90" s="43">
        <v>0</v>
      </c>
      <c r="P90" s="42">
        <v>0</v>
      </c>
      <c r="Q90" s="42">
        <v>0</v>
      </c>
      <c r="R90" s="42">
        <v>0</v>
      </c>
      <c r="S90" s="43">
        <v>0</v>
      </c>
      <c r="T90" s="43">
        <f>O90+(P90*'Total Mantenimiento Anual 2021'!$N$7)+(R90*'Total Mantenimiento Anual 2021'!$N$7)+S90</f>
        <v>0</v>
      </c>
    </row>
    <row r="91" spans="1:20" ht="14.25">
      <c r="A91" s="41" t="s">
        <v>244</v>
      </c>
      <c r="B91" s="74"/>
      <c r="C91" s="75"/>
      <c r="D91" s="41" t="s">
        <v>259</v>
      </c>
      <c r="E91" s="75"/>
      <c r="F91" s="42" t="s">
        <v>260</v>
      </c>
      <c r="G91" s="41" t="s">
        <v>300</v>
      </c>
      <c r="H91" s="74"/>
      <c r="I91" s="74"/>
      <c r="J91" s="75"/>
      <c r="K91" s="41" t="s">
        <v>301</v>
      </c>
      <c r="L91" s="75"/>
      <c r="M91" s="41" t="s">
        <v>302</v>
      </c>
      <c r="N91" s="75"/>
      <c r="O91" s="43">
        <v>0</v>
      </c>
      <c r="P91" s="42">
        <v>0</v>
      </c>
      <c r="Q91" s="42">
        <v>0</v>
      </c>
      <c r="R91" s="42">
        <v>0</v>
      </c>
      <c r="S91" s="43">
        <v>0</v>
      </c>
      <c r="T91" s="43">
        <f>O91+(P91*'Total Mantenimiento Anual 2021'!$N$7)+(R91*'Total Mantenimiento Anual 2021'!$N$7)+S91</f>
        <v>0</v>
      </c>
    </row>
    <row r="92" spans="1:20" ht="14.25">
      <c r="A92" s="41" t="s">
        <v>244</v>
      </c>
      <c r="B92" s="74"/>
      <c r="C92" s="75"/>
      <c r="D92" s="41" t="s">
        <v>245</v>
      </c>
      <c r="E92" s="75"/>
      <c r="F92" s="42" t="s">
        <v>246</v>
      </c>
      <c r="G92" s="41" t="s">
        <v>303</v>
      </c>
      <c r="H92" s="74"/>
      <c r="I92" s="74"/>
      <c r="J92" s="75"/>
      <c r="K92" s="41" t="s">
        <v>304</v>
      </c>
      <c r="L92" s="75"/>
      <c r="M92" s="41" t="s">
        <v>302</v>
      </c>
      <c r="N92" s="75"/>
      <c r="O92" s="43">
        <v>0</v>
      </c>
      <c r="P92" s="42">
        <v>0</v>
      </c>
      <c r="Q92" s="42">
        <v>0</v>
      </c>
      <c r="R92" s="42">
        <v>0</v>
      </c>
      <c r="S92" s="43">
        <v>0</v>
      </c>
      <c r="T92" s="43">
        <f>O92+(P92*'Total Mantenimiento Anual 2021'!$N$7)+(R92*'Total Mantenimiento Anual 2021'!$N$7)+S92</f>
        <v>0</v>
      </c>
    </row>
    <row r="93" spans="1:20" ht="14.25">
      <c r="A93" s="41" t="s">
        <v>305</v>
      </c>
      <c r="B93" s="74"/>
      <c r="C93" s="75"/>
      <c r="D93" s="41" t="s">
        <v>306</v>
      </c>
      <c r="E93" s="75"/>
      <c r="F93" s="42" t="s">
        <v>307</v>
      </c>
      <c r="G93" s="41" t="s">
        <v>308</v>
      </c>
      <c r="H93" s="74"/>
      <c r="I93" s="74"/>
      <c r="J93" s="75"/>
      <c r="K93" s="41" t="s">
        <v>309</v>
      </c>
      <c r="L93" s="75"/>
      <c r="M93" s="41" t="s">
        <v>310</v>
      </c>
      <c r="N93" s="75"/>
      <c r="O93" s="43">
        <v>0</v>
      </c>
      <c r="P93" s="42">
        <v>0</v>
      </c>
      <c r="Q93" s="42">
        <v>0</v>
      </c>
      <c r="R93" s="42">
        <v>0</v>
      </c>
      <c r="S93" s="43">
        <v>0</v>
      </c>
      <c r="T93" s="43">
        <f>O93+(P93*'Total Mantenimiento Anual 2021'!$N$7)+(R93*'Total Mantenimiento Anual 2021'!$N$7)+S93</f>
        <v>0</v>
      </c>
    </row>
    <row r="94" spans="1:20" ht="14.25">
      <c r="A94" s="41" t="s">
        <v>305</v>
      </c>
      <c r="B94" s="74"/>
      <c r="C94" s="75"/>
      <c r="D94" s="41" t="s">
        <v>306</v>
      </c>
      <c r="E94" s="75"/>
      <c r="F94" s="42" t="s">
        <v>307</v>
      </c>
      <c r="G94" s="41" t="s">
        <v>311</v>
      </c>
      <c r="H94" s="74"/>
      <c r="I94" s="74"/>
      <c r="J94" s="75"/>
      <c r="K94" s="41" t="s">
        <v>312</v>
      </c>
      <c r="L94" s="75"/>
      <c r="M94" s="41" t="s">
        <v>310</v>
      </c>
      <c r="N94" s="75"/>
      <c r="O94" s="43">
        <v>0</v>
      </c>
      <c r="P94" s="42">
        <v>0</v>
      </c>
      <c r="Q94" s="42">
        <v>0</v>
      </c>
      <c r="R94" s="42">
        <v>0</v>
      </c>
      <c r="S94" s="43">
        <v>0</v>
      </c>
      <c r="T94" s="43">
        <f>O94+(P94*'Total Mantenimiento Anual 2021'!$N$7)+(R94*'Total Mantenimiento Anual 2021'!$N$7)+S94</f>
        <v>0</v>
      </c>
    </row>
    <row r="95" spans="1:20" ht="14.25">
      <c r="A95" s="41" t="s">
        <v>313</v>
      </c>
      <c r="B95" s="74"/>
      <c r="C95" s="75"/>
      <c r="D95" s="41" t="s">
        <v>314</v>
      </c>
      <c r="E95" s="75"/>
      <c r="F95" s="42" t="s">
        <v>315</v>
      </c>
      <c r="G95" s="41" t="s">
        <v>316</v>
      </c>
      <c r="H95" s="74"/>
      <c r="I95" s="74"/>
      <c r="J95" s="75"/>
      <c r="K95" s="41" t="s">
        <v>317</v>
      </c>
      <c r="L95" s="75"/>
      <c r="M95" s="41" t="s">
        <v>318</v>
      </c>
      <c r="N95" s="75"/>
      <c r="O95" s="43">
        <v>0</v>
      </c>
      <c r="P95" s="42">
        <v>0</v>
      </c>
      <c r="Q95" s="42">
        <v>0</v>
      </c>
      <c r="R95" s="42">
        <v>0</v>
      </c>
      <c r="S95" s="43">
        <v>0</v>
      </c>
      <c r="T95" s="43">
        <f>O95+(P95*'Total Mantenimiento Anual 2021'!$N$7)+(R95*'Total Mantenimiento Anual 2021'!$N$7)+S95</f>
        <v>0</v>
      </c>
    </row>
    <row r="96" spans="1:20" ht="14.25">
      <c r="A96" s="41" t="s">
        <v>319</v>
      </c>
      <c r="B96" s="74"/>
      <c r="C96" s="75"/>
      <c r="D96" s="41" t="s">
        <v>320</v>
      </c>
      <c r="E96" s="75"/>
      <c r="F96" s="42" t="s">
        <v>260</v>
      </c>
      <c r="G96" s="41" t="s">
        <v>321</v>
      </c>
      <c r="H96" s="74"/>
      <c r="I96" s="74"/>
      <c r="J96" s="75"/>
      <c r="K96" s="41" t="s">
        <v>322</v>
      </c>
      <c r="L96" s="75"/>
      <c r="M96" s="41" t="s">
        <v>23</v>
      </c>
      <c r="N96" s="75"/>
      <c r="O96" s="43">
        <v>0</v>
      </c>
      <c r="P96" s="42">
        <v>0</v>
      </c>
      <c r="Q96" s="42">
        <v>0</v>
      </c>
      <c r="R96" s="42">
        <v>0</v>
      </c>
      <c r="S96" s="43">
        <v>0</v>
      </c>
      <c r="T96" s="43">
        <f>O96+(P96*'Total Mantenimiento Anual 2021'!$N$7)+(R96*'Total Mantenimiento Anual 2021'!$N$7)+S96</f>
        <v>0</v>
      </c>
    </row>
    <row r="97" spans="1:20" ht="14.25">
      <c r="A97" s="41" t="s">
        <v>319</v>
      </c>
      <c r="B97" s="74"/>
      <c r="C97" s="75"/>
      <c r="D97" s="41" t="s">
        <v>320</v>
      </c>
      <c r="E97" s="75"/>
      <c r="F97" s="42" t="s">
        <v>260</v>
      </c>
      <c r="G97" s="41" t="s">
        <v>323</v>
      </c>
      <c r="H97" s="74"/>
      <c r="I97" s="74"/>
      <c r="J97" s="75"/>
      <c r="K97" s="41" t="s">
        <v>324</v>
      </c>
      <c r="L97" s="75"/>
      <c r="M97" s="41" t="s">
        <v>71</v>
      </c>
      <c r="N97" s="75"/>
      <c r="O97" s="43">
        <v>0</v>
      </c>
      <c r="P97" s="42">
        <v>0</v>
      </c>
      <c r="Q97" s="42">
        <v>0</v>
      </c>
      <c r="R97" s="42">
        <v>0</v>
      </c>
      <c r="S97" s="43">
        <v>0</v>
      </c>
      <c r="T97" s="43">
        <f>O97+(P97*'Total Mantenimiento Anual 2021'!$N$7)+(R97*'Total Mantenimiento Anual 2021'!$N$7)+S97</f>
        <v>0</v>
      </c>
    </row>
    <row r="98" spans="1:20" ht="14.25">
      <c r="A98" s="41" t="s">
        <v>319</v>
      </c>
      <c r="B98" s="74"/>
      <c r="C98" s="75"/>
      <c r="D98" s="41" t="s">
        <v>325</v>
      </c>
      <c r="E98" s="75"/>
      <c r="F98" s="42" t="s">
        <v>1503</v>
      </c>
      <c r="G98" s="41" t="s">
        <v>326</v>
      </c>
      <c r="H98" s="74"/>
      <c r="I98" s="74"/>
      <c r="J98" s="75"/>
      <c r="K98" s="41" t="s">
        <v>327</v>
      </c>
      <c r="L98" s="75"/>
      <c r="M98" s="41" t="s">
        <v>328</v>
      </c>
      <c r="N98" s="75"/>
      <c r="O98" s="43">
        <v>0</v>
      </c>
      <c r="P98" s="42">
        <v>1</v>
      </c>
      <c r="Q98" s="42">
        <v>1</v>
      </c>
      <c r="R98" s="42">
        <v>6</v>
      </c>
      <c r="S98" s="43">
        <v>4424420</v>
      </c>
      <c r="T98" s="43">
        <f>O98+(P98*'Total Mantenimiento Anual 2021'!$N$7)+(R98*'Total Mantenimiento Anual 2021'!$N$7)+S98</f>
        <v>4489234.8148148144</v>
      </c>
    </row>
    <row r="99" spans="1:20" ht="14.25">
      <c r="A99" s="41" t="s">
        <v>319</v>
      </c>
      <c r="B99" s="74"/>
      <c r="C99" s="75"/>
      <c r="D99" s="41" t="s">
        <v>329</v>
      </c>
      <c r="E99" s="75"/>
      <c r="F99" s="42" t="s">
        <v>330</v>
      </c>
      <c r="G99" s="41" t="s">
        <v>331</v>
      </c>
      <c r="H99" s="74"/>
      <c r="I99" s="74"/>
      <c r="J99" s="75"/>
      <c r="K99" s="41" t="s">
        <v>332</v>
      </c>
      <c r="L99" s="75"/>
      <c r="M99" s="41" t="s">
        <v>328</v>
      </c>
      <c r="N99" s="75"/>
      <c r="O99" s="43">
        <v>0</v>
      </c>
      <c r="P99" s="42">
        <v>0</v>
      </c>
      <c r="Q99" s="42">
        <v>0</v>
      </c>
      <c r="R99" s="42">
        <v>0</v>
      </c>
      <c r="S99" s="43">
        <v>0</v>
      </c>
      <c r="T99" s="43">
        <f>O99+(P99*'Total Mantenimiento Anual 2021'!$N$7)+(R99*'Total Mantenimiento Anual 2021'!$N$7)+S99</f>
        <v>0</v>
      </c>
    </row>
    <row r="100" spans="1:20" ht="14.25">
      <c r="A100" s="41" t="s">
        <v>319</v>
      </c>
      <c r="B100" s="74"/>
      <c r="C100" s="75"/>
      <c r="D100" s="41" t="s">
        <v>333</v>
      </c>
      <c r="E100" s="75"/>
      <c r="F100" s="42" t="s">
        <v>330</v>
      </c>
      <c r="G100" s="41" t="s">
        <v>334</v>
      </c>
      <c r="H100" s="74"/>
      <c r="I100" s="74"/>
      <c r="J100" s="75"/>
      <c r="K100" s="41" t="s">
        <v>335</v>
      </c>
      <c r="L100" s="75"/>
      <c r="M100" s="41" t="s">
        <v>328</v>
      </c>
      <c r="N100" s="75"/>
      <c r="O100" s="43">
        <v>0</v>
      </c>
      <c r="P100" s="42">
        <v>0</v>
      </c>
      <c r="Q100" s="42">
        <v>0</v>
      </c>
      <c r="R100" s="42">
        <v>0</v>
      </c>
      <c r="S100" s="43">
        <v>0</v>
      </c>
      <c r="T100" s="43">
        <f>O100+(P100*'Total Mantenimiento Anual 2021'!$N$7)+(R100*'Total Mantenimiento Anual 2021'!$N$7)+S100</f>
        <v>0</v>
      </c>
    </row>
    <row r="101" spans="1:20" ht="14.25">
      <c r="A101" s="41" t="s">
        <v>319</v>
      </c>
      <c r="B101" s="74"/>
      <c r="C101" s="75"/>
      <c r="D101" s="41" t="s">
        <v>336</v>
      </c>
      <c r="E101" s="75"/>
      <c r="F101" s="42" t="s">
        <v>1503</v>
      </c>
      <c r="G101" s="41" t="s">
        <v>337</v>
      </c>
      <c r="H101" s="74"/>
      <c r="I101" s="74"/>
      <c r="J101" s="75"/>
      <c r="K101" s="41" t="s">
        <v>338</v>
      </c>
      <c r="L101" s="75"/>
      <c r="M101" s="41" t="s">
        <v>75</v>
      </c>
      <c r="N101" s="75"/>
      <c r="O101" s="43">
        <v>0</v>
      </c>
      <c r="P101" s="42">
        <v>0</v>
      </c>
      <c r="Q101" s="42">
        <v>0</v>
      </c>
      <c r="R101" s="42">
        <v>0</v>
      </c>
      <c r="S101" s="43">
        <v>0</v>
      </c>
      <c r="T101" s="43">
        <f>O101+(P101*'Total Mantenimiento Anual 2021'!$N$7)+(R101*'Total Mantenimiento Anual 2021'!$N$7)+S101</f>
        <v>0</v>
      </c>
    </row>
    <row r="102" spans="1:20" ht="14.25">
      <c r="A102" s="41" t="s">
        <v>319</v>
      </c>
      <c r="B102" s="74"/>
      <c r="C102" s="75"/>
      <c r="D102" s="41" t="s">
        <v>339</v>
      </c>
      <c r="E102" s="75"/>
      <c r="F102" s="42" t="s">
        <v>330</v>
      </c>
      <c r="G102" s="41" t="s">
        <v>340</v>
      </c>
      <c r="H102" s="74"/>
      <c r="I102" s="74"/>
      <c r="J102" s="75"/>
      <c r="K102" s="41" t="s">
        <v>341</v>
      </c>
      <c r="L102" s="75"/>
      <c r="M102" s="41" t="s">
        <v>75</v>
      </c>
      <c r="N102" s="75"/>
      <c r="O102" s="43">
        <v>0</v>
      </c>
      <c r="P102" s="42">
        <v>0</v>
      </c>
      <c r="Q102" s="42">
        <v>0</v>
      </c>
      <c r="R102" s="42">
        <v>0</v>
      </c>
      <c r="S102" s="43">
        <v>0</v>
      </c>
      <c r="T102" s="43">
        <f>O102+(P102*'Total Mantenimiento Anual 2021'!$N$7)+(R102*'Total Mantenimiento Anual 2021'!$N$7)+S102</f>
        <v>0</v>
      </c>
    </row>
    <row r="103" spans="1:20" ht="14.25">
      <c r="A103" s="41" t="s">
        <v>342</v>
      </c>
      <c r="B103" s="74"/>
      <c r="C103" s="75"/>
      <c r="D103" s="41" t="s">
        <v>343</v>
      </c>
      <c r="E103" s="75"/>
      <c r="F103" s="42" t="s">
        <v>330</v>
      </c>
      <c r="G103" s="41" t="s">
        <v>344</v>
      </c>
      <c r="H103" s="74"/>
      <c r="I103" s="74"/>
      <c r="J103" s="75"/>
      <c r="K103" s="41" t="s">
        <v>345</v>
      </c>
      <c r="L103" s="75"/>
      <c r="M103" s="41" t="s">
        <v>75</v>
      </c>
      <c r="N103" s="75"/>
      <c r="O103" s="43">
        <v>0</v>
      </c>
      <c r="P103" s="42">
        <v>0</v>
      </c>
      <c r="Q103" s="42">
        <v>0</v>
      </c>
      <c r="R103" s="42">
        <v>0</v>
      </c>
      <c r="S103" s="43">
        <v>0</v>
      </c>
      <c r="T103" s="43">
        <f>O103+(P103*'Total Mantenimiento Anual 2021'!$N$7)+(R103*'Total Mantenimiento Anual 2021'!$N$7)+S103</f>
        <v>0</v>
      </c>
    </row>
    <row r="104" spans="1:20" ht="14.25">
      <c r="A104" s="41" t="s">
        <v>346</v>
      </c>
      <c r="B104" s="74"/>
      <c r="C104" s="75"/>
      <c r="D104" s="41" t="s">
        <v>347</v>
      </c>
      <c r="E104" s="75"/>
      <c r="F104" s="42" t="s">
        <v>348</v>
      </c>
      <c r="G104" s="41" t="s">
        <v>349</v>
      </c>
      <c r="H104" s="74"/>
      <c r="I104" s="74"/>
      <c r="J104" s="75"/>
      <c r="K104" s="41" t="s">
        <v>350</v>
      </c>
      <c r="L104" s="75"/>
      <c r="M104" s="41" t="s">
        <v>30</v>
      </c>
      <c r="N104" s="75"/>
      <c r="O104" s="43">
        <v>0</v>
      </c>
      <c r="P104" s="42">
        <v>0</v>
      </c>
      <c r="Q104" s="42">
        <v>0</v>
      </c>
      <c r="R104" s="42">
        <v>0</v>
      </c>
      <c r="S104" s="43">
        <v>0</v>
      </c>
      <c r="T104" s="43">
        <f>O104+(P104*'Total Mantenimiento Anual 2021'!$N$7)+(R104*'Total Mantenimiento Anual 2021'!$N$7)+S104</f>
        <v>0</v>
      </c>
    </row>
    <row r="105" spans="1:20" ht="14.25">
      <c r="A105" s="41" t="s">
        <v>346</v>
      </c>
      <c r="B105" s="74"/>
      <c r="C105" s="75"/>
      <c r="D105" s="41" t="s">
        <v>351</v>
      </c>
      <c r="E105" s="75"/>
      <c r="F105" s="42" t="s">
        <v>260</v>
      </c>
      <c r="G105" s="41" t="s">
        <v>352</v>
      </c>
      <c r="H105" s="74"/>
      <c r="I105" s="74"/>
      <c r="J105" s="75"/>
      <c r="K105" s="41" t="s">
        <v>353</v>
      </c>
      <c r="L105" s="75"/>
      <c r="M105" s="41" t="s">
        <v>30</v>
      </c>
      <c r="N105" s="75"/>
      <c r="O105" s="43">
        <v>0</v>
      </c>
      <c r="P105" s="42">
        <v>0</v>
      </c>
      <c r="Q105" s="42">
        <v>0</v>
      </c>
      <c r="R105" s="42">
        <v>0</v>
      </c>
      <c r="S105" s="43">
        <v>0</v>
      </c>
      <c r="T105" s="43">
        <f>O105+(P105*'Total Mantenimiento Anual 2021'!$N$7)+(R105*'Total Mantenimiento Anual 2021'!$N$7)+S105</f>
        <v>0</v>
      </c>
    </row>
    <row r="106" spans="1:20" ht="14.25">
      <c r="A106" s="41" t="s">
        <v>346</v>
      </c>
      <c r="B106" s="74"/>
      <c r="C106" s="75"/>
      <c r="D106" s="41" t="s">
        <v>354</v>
      </c>
      <c r="E106" s="75"/>
      <c r="F106" s="42" t="s">
        <v>330</v>
      </c>
      <c r="G106" s="41" t="s">
        <v>355</v>
      </c>
      <c r="H106" s="74"/>
      <c r="I106" s="74"/>
      <c r="J106" s="75"/>
      <c r="K106" s="41" t="s">
        <v>356</v>
      </c>
      <c r="L106" s="75"/>
      <c r="M106" s="41" t="s">
        <v>318</v>
      </c>
      <c r="N106" s="75"/>
      <c r="O106" s="43">
        <v>0</v>
      </c>
      <c r="P106" s="42">
        <v>6</v>
      </c>
      <c r="Q106" s="42">
        <v>0</v>
      </c>
      <c r="R106" s="42">
        <v>0</v>
      </c>
      <c r="S106" s="43">
        <v>4745622</v>
      </c>
      <c r="T106" s="43">
        <f>O106+(P106*'Total Mantenimiento Anual 2021'!$N$7)+(R106*'Total Mantenimiento Anual 2021'!$N$7)+S106</f>
        <v>4801177.555555556</v>
      </c>
    </row>
    <row r="107" spans="1:20" ht="14.25">
      <c r="A107" s="41" t="s">
        <v>346</v>
      </c>
      <c r="B107" s="74"/>
      <c r="C107" s="75"/>
      <c r="D107" s="41" t="s">
        <v>357</v>
      </c>
      <c r="E107" s="75"/>
      <c r="F107" s="42" t="s">
        <v>330</v>
      </c>
      <c r="G107" s="41" t="s">
        <v>358</v>
      </c>
      <c r="H107" s="74"/>
      <c r="I107" s="74"/>
      <c r="J107" s="75"/>
      <c r="K107" s="41" t="s">
        <v>359</v>
      </c>
      <c r="L107" s="75"/>
      <c r="M107" s="41" t="s">
        <v>318</v>
      </c>
      <c r="N107" s="75"/>
      <c r="O107" s="43">
        <v>0</v>
      </c>
      <c r="P107" s="42">
        <v>8</v>
      </c>
      <c r="Q107" s="42">
        <v>0</v>
      </c>
      <c r="R107" s="42">
        <v>0</v>
      </c>
      <c r="S107" s="43">
        <v>5561304</v>
      </c>
      <c r="T107" s="43">
        <f>O107+(P107*'Total Mantenimiento Anual 2021'!$N$7)+(R107*'Total Mantenimiento Anual 2021'!$N$7)+S107</f>
        <v>5635378.0740740737</v>
      </c>
    </row>
    <row r="108" spans="1:20" ht="14.25">
      <c r="A108" s="41" t="s">
        <v>346</v>
      </c>
      <c r="B108" s="74"/>
      <c r="C108" s="75"/>
      <c r="D108" s="41" t="s">
        <v>360</v>
      </c>
      <c r="E108" s="75"/>
      <c r="F108" s="42" t="s">
        <v>348</v>
      </c>
      <c r="G108" s="41" t="s">
        <v>361</v>
      </c>
      <c r="H108" s="74"/>
      <c r="I108" s="74"/>
      <c r="J108" s="75"/>
      <c r="K108" s="41" t="s">
        <v>362</v>
      </c>
      <c r="L108" s="75"/>
      <c r="M108" s="41" t="s">
        <v>310</v>
      </c>
      <c r="N108" s="75"/>
      <c r="O108" s="43">
        <v>0</v>
      </c>
      <c r="P108" s="42">
        <v>0</v>
      </c>
      <c r="Q108" s="42">
        <v>0</v>
      </c>
      <c r="R108" s="42">
        <v>0</v>
      </c>
      <c r="S108" s="43">
        <v>0</v>
      </c>
      <c r="T108" s="43">
        <f>O108+(P108*'Total Mantenimiento Anual 2021'!$N$7)+(R108*'Total Mantenimiento Anual 2021'!$N$7)+S108</f>
        <v>0</v>
      </c>
    </row>
    <row r="109" spans="1:20" ht="14.25">
      <c r="A109" s="41" t="s">
        <v>346</v>
      </c>
      <c r="B109" s="74"/>
      <c r="C109" s="75"/>
      <c r="D109" s="41" t="s">
        <v>351</v>
      </c>
      <c r="E109" s="75"/>
      <c r="F109" s="42" t="s">
        <v>260</v>
      </c>
      <c r="G109" s="41" t="s">
        <v>363</v>
      </c>
      <c r="H109" s="74"/>
      <c r="I109" s="74"/>
      <c r="J109" s="75"/>
      <c r="K109" s="41" t="s">
        <v>364</v>
      </c>
      <c r="L109" s="75"/>
      <c r="M109" s="41" t="s">
        <v>239</v>
      </c>
      <c r="N109" s="75"/>
      <c r="O109" s="43">
        <v>0</v>
      </c>
      <c r="P109" s="42">
        <v>0</v>
      </c>
      <c r="Q109" s="42">
        <v>0</v>
      </c>
      <c r="R109" s="42">
        <v>0</v>
      </c>
      <c r="S109" s="43">
        <v>0</v>
      </c>
      <c r="T109" s="43">
        <f>O109+(P109*'Total Mantenimiento Anual 2021'!$N$7)+(R109*'Total Mantenimiento Anual 2021'!$N$7)+S109</f>
        <v>0</v>
      </c>
    </row>
    <row r="110" spans="1:20" ht="14.25">
      <c r="A110" s="41" t="s">
        <v>365</v>
      </c>
      <c r="B110" s="74"/>
      <c r="C110" s="75"/>
      <c r="D110" s="41" t="s">
        <v>366</v>
      </c>
      <c r="E110" s="75"/>
      <c r="F110" s="42" t="s">
        <v>367</v>
      </c>
      <c r="G110" s="41" t="s">
        <v>368</v>
      </c>
      <c r="H110" s="74"/>
      <c r="I110" s="74"/>
      <c r="J110" s="75"/>
      <c r="K110" s="41" t="s">
        <v>369</v>
      </c>
      <c r="L110" s="75"/>
      <c r="M110" s="41" t="s">
        <v>30</v>
      </c>
      <c r="N110" s="75"/>
      <c r="O110" s="43">
        <v>0</v>
      </c>
      <c r="P110" s="42">
        <v>0</v>
      </c>
      <c r="Q110" s="42">
        <v>0</v>
      </c>
      <c r="R110" s="42">
        <v>0</v>
      </c>
      <c r="S110" s="43">
        <v>0</v>
      </c>
      <c r="T110" s="43">
        <f>O110+(P110*'Total Mantenimiento Anual 2021'!$N$7)+(R110*'Total Mantenimiento Anual 2021'!$N$7)+S110</f>
        <v>0</v>
      </c>
    </row>
    <row r="111" spans="1:20" ht="14.25">
      <c r="A111" s="41" t="s">
        <v>370</v>
      </c>
      <c r="B111" s="74"/>
      <c r="C111" s="75"/>
      <c r="D111" s="41" t="s">
        <v>371</v>
      </c>
      <c r="E111" s="75"/>
      <c r="F111" s="42" t="s">
        <v>372</v>
      </c>
      <c r="G111" s="41" t="s">
        <v>373</v>
      </c>
      <c r="H111" s="74"/>
      <c r="I111" s="74"/>
      <c r="J111" s="75"/>
      <c r="K111" s="41" t="s">
        <v>374</v>
      </c>
      <c r="L111" s="75"/>
      <c r="M111" s="41" t="s">
        <v>23</v>
      </c>
      <c r="N111" s="75"/>
      <c r="O111" s="43">
        <v>0</v>
      </c>
      <c r="P111" s="42">
        <v>0</v>
      </c>
      <c r="Q111" s="42">
        <v>0</v>
      </c>
      <c r="R111" s="42">
        <v>0</v>
      </c>
      <c r="S111" s="43">
        <v>0</v>
      </c>
      <c r="T111" s="43">
        <f>O111+(P111*'Total Mantenimiento Anual 2021'!$N$7)+(R111*'Total Mantenimiento Anual 2021'!$N$7)+S111</f>
        <v>0</v>
      </c>
    </row>
    <row r="112" spans="1:20" ht="14.25">
      <c r="A112" s="41" t="s">
        <v>370</v>
      </c>
      <c r="B112" s="74"/>
      <c r="C112" s="75"/>
      <c r="D112" s="41" t="s">
        <v>375</v>
      </c>
      <c r="E112" s="75"/>
      <c r="F112" s="42" t="s">
        <v>372</v>
      </c>
      <c r="G112" s="41" t="s">
        <v>376</v>
      </c>
      <c r="H112" s="74"/>
      <c r="I112" s="74"/>
      <c r="J112" s="75"/>
      <c r="K112" s="41" t="s">
        <v>377</v>
      </c>
      <c r="L112" s="75"/>
      <c r="M112" s="41" t="s">
        <v>23</v>
      </c>
      <c r="N112" s="75"/>
      <c r="O112" s="43">
        <v>0</v>
      </c>
      <c r="P112" s="42">
        <v>0</v>
      </c>
      <c r="Q112" s="42">
        <v>0</v>
      </c>
      <c r="R112" s="42">
        <v>0</v>
      </c>
      <c r="S112" s="43">
        <v>0</v>
      </c>
      <c r="T112" s="43">
        <f>O112+(P112*'Total Mantenimiento Anual 2021'!$N$7)+(R112*'Total Mantenimiento Anual 2021'!$N$7)+S112</f>
        <v>0</v>
      </c>
    </row>
    <row r="113" spans="1:20" ht="14.25">
      <c r="A113" s="41" t="s">
        <v>370</v>
      </c>
      <c r="B113" s="74"/>
      <c r="C113" s="75"/>
      <c r="D113" s="41" t="s">
        <v>375</v>
      </c>
      <c r="E113" s="75"/>
      <c r="F113" s="42" t="s">
        <v>372</v>
      </c>
      <c r="G113" s="41" t="s">
        <v>378</v>
      </c>
      <c r="H113" s="74"/>
      <c r="I113" s="74"/>
      <c r="J113" s="75"/>
      <c r="K113" s="41" t="s">
        <v>379</v>
      </c>
      <c r="L113" s="75"/>
      <c r="M113" s="41" t="s">
        <v>23</v>
      </c>
      <c r="N113" s="75"/>
      <c r="O113" s="43">
        <v>0</v>
      </c>
      <c r="P113" s="42">
        <v>0</v>
      </c>
      <c r="Q113" s="42">
        <v>0</v>
      </c>
      <c r="R113" s="42">
        <v>0</v>
      </c>
      <c r="S113" s="43">
        <v>0</v>
      </c>
      <c r="T113" s="43">
        <f>O113+(P113*'Total Mantenimiento Anual 2021'!$N$7)+(R113*'Total Mantenimiento Anual 2021'!$N$7)+S113</f>
        <v>0</v>
      </c>
    </row>
    <row r="114" spans="1:20" ht="14.25">
      <c r="A114" s="41" t="s">
        <v>370</v>
      </c>
      <c r="B114" s="74"/>
      <c r="C114" s="75"/>
      <c r="D114" s="41" t="s">
        <v>375</v>
      </c>
      <c r="E114" s="75"/>
      <c r="F114" s="42" t="s">
        <v>372</v>
      </c>
      <c r="G114" s="41" t="s">
        <v>380</v>
      </c>
      <c r="H114" s="74"/>
      <c r="I114" s="74"/>
      <c r="J114" s="75"/>
      <c r="K114" s="41" t="s">
        <v>381</v>
      </c>
      <c r="L114" s="75"/>
      <c r="M114" s="41" t="s">
        <v>23</v>
      </c>
      <c r="N114" s="75"/>
      <c r="O114" s="43">
        <v>0</v>
      </c>
      <c r="P114" s="42">
        <v>0</v>
      </c>
      <c r="Q114" s="42">
        <v>0</v>
      </c>
      <c r="R114" s="42">
        <v>0</v>
      </c>
      <c r="S114" s="43">
        <v>0</v>
      </c>
      <c r="T114" s="43">
        <f>O114+(P114*'Total Mantenimiento Anual 2021'!$N$7)+(R114*'Total Mantenimiento Anual 2021'!$N$7)+S114</f>
        <v>0</v>
      </c>
    </row>
    <row r="115" spans="1:20" ht="14.25">
      <c r="A115" s="41" t="s">
        <v>370</v>
      </c>
      <c r="B115" s="74"/>
      <c r="C115" s="75"/>
      <c r="D115" s="41" t="s">
        <v>382</v>
      </c>
      <c r="E115" s="75"/>
      <c r="F115" s="42" t="s">
        <v>372</v>
      </c>
      <c r="G115" s="41" t="s">
        <v>383</v>
      </c>
      <c r="H115" s="74"/>
      <c r="I115" s="74"/>
      <c r="J115" s="75"/>
      <c r="K115" s="41" t="s">
        <v>384</v>
      </c>
      <c r="L115" s="75"/>
      <c r="M115" s="41" t="s">
        <v>23</v>
      </c>
      <c r="N115" s="75"/>
      <c r="O115" s="43">
        <v>0</v>
      </c>
      <c r="P115" s="42">
        <v>0</v>
      </c>
      <c r="Q115" s="42">
        <v>0</v>
      </c>
      <c r="R115" s="42">
        <v>0</v>
      </c>
      <c r="S115" s="43">
        <v>0</v>
      </c>
      <c r="T115" s="43">
        <f>O115+(P115*'Total Mantenimiento Anual 2021'!$N$7)+(R115*'Total Mantenimiento Anual 2021'!$N$7)+S115</f>
        <v>0</v>
      </c>
    </row>
    <row r="116" spans="1:20" ht="14.25">
      <c r="A116" s="41" t="s">
        <v>370</v>
      </c>
      <c r="B116" s="74"/>
      <c r="C116" s="75"/>
      <c r="D116" s="41" t="s">
        <v>385</v>
      </c>
      <c r="E116" s="75"/>
      <c r="F116" s="42" t="s">
        <v>372</v>
      </c>
      <c r="G116" s="41" t="s">
        <v>386</v>
      </c>
      <c r="H116" s="74"/>
      <c r="I116" s="74"/>
      <c r="J116" s="75"/>
      <c r="K116" s="41" t="s">
        <v>387</v>
      </c>
      <c r="L116" s="75"/>
      <c r="M116" s="41" t="s">
        <v>23</v>
      </c>
      <c r="N116" s="75"/>
      <c r="O116" s="43">
        <v>0</v>
      </c>
      <c r="P116" s="42">
        <v>0</v>
      </c>
      <c r="Q116" s="42">
        <v>0</v>
      </c>
      <c r="R116" s="42">
        <v>0</v>
      </c>
      <c r="S116" s="43">
        <v>0</v>
      </c>
      <c r="T116" s="43">
        <f>O116+(P116*'Total Mantenimiento Anual 2021'!$N$7)+(R116*'Total Mantenimiento Anual 2021'!$N$7)+S116</f>
        <v>0</v>
      </c>
    </row>
    <row r="117" spans="1:20" ht="14.25">
      <c r="A117" s="41" t="s">
        <v>370</v>
      </c>
      <c r="B117" s="74"/>
      <c r="C117" s="75"/>
      <c r="D117" s="41" t="s">
        <v>388</v>
      </c>
      <c r="E117" s="75"/>
      <c r="F117" s="42" t="s">
        <v>372</v>
      </c>
      <c r="G117" s="41" t="s">
        <v>389</v>
      </c>
      <c r="H117" s="74"/>
      <c r="I117" s="74"/>
      <c r="J117" s="75"/>
      <c r="K117" s="41" t="s">
        <v>390</v>
      </c>
      <c r="L117" s="75"/>
      <c r="M117" s="41" t="s">
        <v>23</v>
      </c>
      <c r="N117" s="75"/>
      <c r="O117" s="43">
        <v>0</v>
      </c>
      <c r="P117" s="42">
        <v>0</v>
      </c>
      <c r="Q117" s="42">
        <v>0</v>
      </c>
      <c r="R117" s="42">
        <v>0</v>
      </c>
      <c r="S117" s="43">
        <v>0</v>
      </c>
      <c r="T117" s="43">
        <f>O117+(P117*'Total Mantenimiento Anual 2021'!$N$7)+(R117*'Total Mantenimiento Anual 2021'!$N$7)+S117</f>
        <v>0</v>
      </c>
    </row>
    <row r="118" spans="1:20" ht="14.25">
      <c r="A118" s="41" t="s">
        <v>370</v>
      </c>
      <c r="B118" s="74"/>
      <c r="C118" s="75"/>
      <c r="D118" s="41" t="s">
        <v>375</v>
      </c>
      <c r="E118" s="75"/>
      <c r="F118" s="42" t="s">
        <v>372</v>
      </c>
      <c r="G118" s="41" t="s">
        <v>391</v>
      </c>
      <c r="H118" s="74"/>
      <c r="I118" s="74"/>
      <c r="J118" s="75"/>
      <c r="K118" s="41" t="s">
        <v>392</v>
      </c>
      <c r="L118" s="75"/>
      <c r="M118" s="41" t="s">
        <v>30</v>
      </c>
      <c r="N118" s="75"/>
      <c r="O118" s="43">
        <v>0</v>
      </c>
      <c r="P118" s="42">
        <v>0</v>
      </c>
      <c r="Q118" s="42">
        <v>0</v>
      </c>
      <c r="R118" s="42">
        <v>0</v>
      </c>
      <c r="S118" s="43">
        <v>0</v>
      </c>
      <c r="T118" s="43">
        <f>O118+(P118*'Total Mantenimiento Anual 2021'!$N$7)+(R118*'Total Mantenimiento Anual 2021'!$N$7)+S118</f>
        <v>0</v>
      </c>
    </row>
    <row r="119" spans="1:20" ht="14.25">
      <c r="A119" s="41" t="s">
        <v>370</v>
      </c>
      <c r="B119" s="74"/>
      <c r="C119" s="75"/>
      <c r="D119" s="41" t="s">
        <v>393</v>
      </c>
      <c r="E119" s="75"/>
      <c r="F119" s="42" t="s">
        <v>394</v>
      </c>
      <c r="G119" s="41" t="s">
        <v>395</v>
      </c>
      <c r="H119" s="74"/>
      <c r="I119" s="74"/>
      <c r="J119" s="75"/>
      <c r="K119" s="41" t="s">
        <v>396</v>
      </c>
      <c r="L119" s="75"/>
      <c r="M119" s="41" t="s">
        <v>30</v>
      </c>
      <c r="N119" s="75"/>
      <c r="O119" s="43">
        <v>0</v>
      </c>
      <c r="P119" s="42">
        <v>0</v>
      </c>
      <c r="Q119" s="42">
        <v>0</v>
      </c>
      <c r="R119" s="42">
        <v>0</v>
      </c>
      <c r="S119" s="43">
        <v>0</v>
      </c>
      <c r="T119" s="43">
        <f>O119+(P119*'Total Mantenimiento Anual 2021'!$N$7)+(R119*'Total Mantenimiento Anual 2021'!$N$7)+S119</f>
        <v>0</v>
      </c>
    </row>
    <row r="120" spans="1:20" ht="14.25">
      <c r="A120" s="41" t="s">
        <v>370</v>
      </c>
      <c r="B120" s="74"/>
      <c r="C120" s="75"/>
      <c r="D120" s="41" t="s">
        <v>397</v>
      </c>
      <c r="E120" s="75"/>
      <c r="F120" s="42" t="s">
        <v>394</v>
      </c>
      <c r="G120" s="41" t="s">
        <v>398</v>
      </c>
      <c r="H120" s="74"/>
      <c r="I120" s="74"/>
      <c r="J120" s="75"/>
      <c r="K120" s="41" t="s">
        <v>399</v>
      </c>
      <c r="L120" s="75"/>
      <c r="M120" s="41" t="s">
        <v>99</v>
      </c>
      <c r="N120" s="75"/>
      <c r="O120" s="43">
        <v>0</v>
      </c>
      <c r="P120" s="42">
        <v>0</v>
      </c>
      <c r="Q120" s="42">
        <v>0</v>
      </c>
      <c r="R120" s="42">
        <v>0</v>
      </c>
      <c r="S120" s="43">
        <v>0</v>
      </c>
      <c r="T120" s="43">
        <f>O120+(P120*'Total Mantenimiento Anual 2021'!$N$7)+(R120*'Total Mantenimiento Anual 2021'!$N$7)+S120</f>
        <v>0</v>
      </c>
    </row>
    <row r="121" spans="1:20" ht="28.5">
      <c r="A121" s="41" t="s">
        <v>400</v>
      </c>
      <c r="B121" s="74"/>
      <c r="C121" s="75"/>
      <c r="D121" s="41" t="s">
        <v>401</v>
      </c>
      <c r="E121" s="75"/>
      <c r="F121" s="42" t="s">
        <v>402</v>
      </c>
      <c r="G121" s="41" t="s">
        <v>403</v>
      </c>
      <c r="H121" s="74"/>
      <c r="I121" s="74"/>
      <c r="J121" s="75"/>
      <c r="K121" s="41" t="s">
        <v>404</v>
      </c>
      <c r="L121" s="75"/>
      <c r="M121" s="41" t="s">
        <v>66</v>
      </c>
      <c r="N121" s="75"/>
      <c r="O121" s="43">
        <v>0</v>
      </c>
      <c r="P121" s="42">
        <v>0</v>
      </c>
      <c r="Q121" s="42">
        <v>0</v>
      </c>
      <c r="R121" s="42">
        <v>0</v>
      </c>
      <c r="S121" s="43">
        <v>0</v>
      </c>
      <c r="T121" s="43">
        <f>O121+(P121*'Total Mantenimiento Anual 2021'!$N$7)+(R121*'Total Mantenimiento Anual 2021'!$N$7)+S121</f>
        <v>0</v>
      </c>
    </row>
    <row r="122" spans="1:20" ht="28.5">
      <c r="A122" s="41" t="s">
        <v>400</v>
      </c>
      <c r="B122" s="74"/>
      <c r="C122" s="75"/>
      <c r="D122" s="41" t="s">
        <v>401</v>
      </c>
      <c r="E122" s="75"/>
      <c r="F122" s="42" t="s">
        <v>402</v>
      </c>
      <c r="G122" s="41" t="s">
        <v>405</v>
      </c>
      <c r="H122" s="74"/>
      <c r="I122" s="74"/>
      <c r="J122" s="75"/>
      <c r="K122" s="41" t="s">
        <v>406</v>
      </c>
      <c r="L122" s="75"/>
      <c r="M122" s="41" t="s">
        <v>71</v>
      </c>
      <c r="N122" s="75"/>
      <c r="O122" s="43">
        <v>0</v>
      </c>
      <c r="P122" s="42">
        <v>0</v>
      </c>
      <c r="Q122" s="42">
        <v>0</v>
      </c>
      <c r="R122" s="42">
        <v>0</v>
      </c>
      <c r="S122" s="43">
        <v>0</v>
      </c>
      <c r="T122" s="43">
        <f>O122+(P122*'Total Mantenimiento Anual 2021'!$N$7)+(R122*'Total Mantenimiento Anual 2021'!$N$7)+S122</f>
        <v>0</v>
      </c>
    </row>
    <row r="123" spans="1:20" ht="14.25">
      <c r="A123" s="41" t="s">
        <v>400</v>
      </c>
      <c r="B123" s="74"/>
      <c r="C123" s="75"/>
      <c r="D123" s="41" t="s">
        <v>407</v>
      </c>
      <c r="E123" s="75"/>
      <c r="F123" s="42" t="s">
        <v>246</v>
      </c>
      <c r="G123" s="41" t="s">
        <v>408</v>
      </c>
      <c r="H123" s="74"/>
      <c r="I123" s="74"/>
      <c r="J123" s="75"/>
      <c r="K123" s="41" t="s">
        <v>409</v>
      </c>
      <c r="L123" s="75"/>
      <c r="M123" s="41" t="s">
        <v>328</v>
      </c>
      <c r="N123" s="75"/>
      <c r="O123" s="43">
        <v>0</v>
      </c>
      <c r="P123" s="42">
        <v>0</v>
      </c>
      <c r="Q123" s="42">
        <v>0</v>
      </c>
      <c r="R123" s="42">
        <v>0</v>
      </c>
      <c r="S123" s="43">
        <v>0</v>
      </c>
      <c r="T123" s="43">
        <f>O123+(P123*'Total Mantenimiento Anual 2021'!$N$7)+(R123*'Total Mantenimiento Anual 2021'!$N$7)+S123</f>
        <v>0</v>
      </c>
    </row>
    <row r="124" spans="1:20" ht="28.5">
      <c r="A124" s="41" t="s">
        <v>400</v>
      </c>
      <c r="B124" s="74"/>
      <c r="C124" s="75"/>
      <c r="D124" s="41" t="s">
        <v>401</v>
      </c>
      <c r="E124" s="75"/>
      <c r="F124" s="42" t="s">
        <v>402</v>
      </c>
      <c r="G124" s="41" t="s">
        <v>410</v>
      </c>
      <c r="H124" s="74"/>
      <c r="I124" s="74"/>
      <c r="J124" s="75"/>
      <c r="K124" s="41" t="s">
        <v>411</v>
      </c>
      <c r="L124" s="75"/>
      <c r="M124" s="41" t="s">
        <v>30</v>
      </c>
      <c r="N124" s="75"/>
      <c r="O124" s="43">
        <v>0</v>
      </c>
      <c r="P124" s="42">
        <v>0</v>
      </c>
      <c r="Q124" s="42">
        <v>0</v>
      </c>
      <c r="R124" s="42">
        <v>0</v>
      </c>
      <c r="S124" s="43">
        <v>0</v>
      </c>
      <c r="T124" s="43">
        <f>O124+(P124*'Total Mantenimiento Anual 2021'!$N$7)+(R124*'Total Mantenimiento Anual 2021'!$N$7)+S124</f>
        <v>0</v>
      </c>
    </row>
    <row r="125" spans="1:20" ht="14.25">
      <c r="A125" s="41" t="s">
        <v>400</v>
      </c>
      <c r="B125" s="74"/>
      <c r="C125" s="75"/>
      <c r="D125" s="41" t="s">
        <v>407</v>
      </c>
      <c r="E125" s="75"/>
      <c r="F125" s="42" t="s">
        <v>246</v>
      </c>
      <c r="G125" s="41" t="s">
        <v>412</v>
      </c>
      <c r="H125" s="74"/>
      <c r="I125" s="74"/>
      <c r="J125" s="75"/>
      <c r="K125" s="41" t="s">
        <v>413</v>
      </c>
      <c r="L125" s="75"/>
      <c r="M125" s="41" t="s">
        <v>81</v>
      </c>
      <c r="N125" s="75"/>
      <c r="O125" s="43">
        <v>0</v>
      </c>
      <c r="P125" s="42">
        <v>0</v>
      </c>
      <c r="Q125" s="42">
        <v>0</v>
      </c>
      <c r="R125" s="42">
        <v>0</v>
      </c>
      <c r="S125" s="43">
        <v>0</v>
      </c>
      <c r="T125" s="43">
        <f>O125+(P125*'Total Mantenimiento Anual 2021'!$N$7)+(R125*'Total Mantenimiento Anual 2021'!$N$7)+S125</f>
        <v>0</v>
      </c>
    </row>
    <row r="126" spans="1:20" ht="14.25">
      <c r="A126" s="41" t="s">
        <v>400</v>
      </c>
      <c r="B126" s="74"/>
      <c r="C126" s="75"/>
      <c r="D126" s="41" t="s">
        <v>407</v>
      </c>
      <c r="E126" s="75"/>
      <c r="F126" s="42" t="s">
        <v>246</v>
      </c>
      <c r="G126" s="41" t="s">
        <v>414</v>
      </c>
      <c r="H126" s="74"/>
      <c r="I126" s="74"/>
      <c r="J126" s="75"/>
      <c r="K126" s="41" t="s">
        <v>415</v>
      </c>
      <c r="L126" s="75"/>
      <c r="M126" s="41" t="s">
        <v>88</v>
      </c>
      <c r="N126" s="75"/>
      <c r="O126" s="43">
        <v>199206</v>
      </c>
      <c r="P126" s="42">
        <v>0</v>
      </c>
      <c r="Q126" s="42">
        <v>1</v>
      </c>
      <c r="R126" s="42">
        <v>3</v>
      </c>
      <c r="S126" s="43">
        <v>0</v>
      </c>
      <c r="T126" s="43">
        <f>O126+(P126*'Total Mantenimiento Anual 2021'!$N$7)+(R126*'Total Mantenimiento Anual 2021'!$N$7)+S126</f>
        <v>226983.77777777778</v>
      </c>
    </row>
    <row r="127" spans="1:20" ht="28.5">
      <c r="A127" s="41" t="s">
        <v>400</v>
      </c>
      <c r="B127" s="74"/>
      <c r="C127" s="75"/>
      <c r="D127" s="41" t="s">
        <v>401</v>
      </c>
      <c r="E127" s="75"/>
      <c r="F127" s="42" t="s">
        <v>402</v>
      </c>
      <c r="G127" s="41" t="s">
        <v>416</v>
      </c>
      <c r="H127" s="74"/>
      <c r="I127" s="74"/>
      <c r="J127" s="75"/>
      <c r="K127" s="41" t="s">
        <v>417</v>
      </c>
      <c r="L127" s="75"/>
      <c r="M127" s="41" t="s">
        <v>88</v>
      </c>
      <c r="N127" s="75"/>
      <c r="O127" s="43">
        <v>0</v>
      </c>
      <c r="P127" s="42">
        <v>0</v>
      </c>
      <c r="Q127" s="42">
        <v>0</v>
      </c>
      <c r="R127" s="42">
        <v>0</v>
      </c>
      <c r="S127" s="43">
        <v>0</v>
      </c>
      <c r="T127" s="43">
        <f>O127+(P127*'Total Mantenimiento Anual 2021'!$N$7)+(R127*'Total Mantenimiento Anual 2021'!$N$7)+S127</f>
        <v>0</v>
      </c>
    </row>
    <row r="128" spans="1:20" ht="14.25">
      <c r="A128" s="41" t="s">
        <v>400</v>
      </c>
      <c r="B128" s="74"/>
      <c r="C128" s="75"/>
      <c r="D128" s="41" t="s">
        <v>407</v>
      </c>
      <c r="E128" s="75"/>
      <c r="F128" s="42" t="s">
        <v>246</v>
      </c>
      <c r="G128" s="41" t="s">
        <v>418</v>
      </c>
      <c r="H128" s="74"/>
      <c r="I128" s="74"/>
      <c r="J128" s="75"/>
      <c r="K128" s="41" t="s">
        <v>419</v>
      </c>
      <c r="L128" s="75"/>
      <c r="M128" s="41" t="s">
        <v>93</v>
      </c>
      <c r="N128" s="75"/>
      <c r="O128" s="43">
        <v>0</v>
      </c>
      <c r="P128" s="42">
        <v>0</v>
      </c>
      <c r="Q128" s="42">
        <v>0</v>
      </c>
      <c r="R128" s="42">
        <v>0</v>
      </c>
      <c r="S128" s="43">
        <v>0</v>
      </c>
      <c r="T128" s="43">
        <f>O128+(P128*'Total Mantenimiento Anual 2021'!$N$7)+(R128*'Total Mantenimiento Anual 2021'!$N$7)+S128</f>
        <v>0</v>
      </c>
    </row>
    <row r="129" spans="1:20" ht="14.25">
      <c r="A129" s="41" t="s">
        <v>400</v>
      </c>
      <c r="B129" s="74"/>
      <c r="C129" s="75"/>
      <c r="D129" s="41" t="s">
        <v>407</v>
      </c>
      <c r="E129" s="75"/>
      <c r="F129" s="42" t="s">
        <v>246</v>
      </c>
      <c r="G129" s="41" t="s">
        <v>420</v>
      </c>
      <c r="H129" s="74"/>
      <c r="I129" s="74"/>
      <c r="J129" s="75"/>
      <c r="K129" s="41" t="s">
        <v>421</v>
      </c>
      <c r="L129" s="75"/>
      <c r="M129" s="41" t="s">
        <v>35</v>
      </c>
      <c r="N129" s="75"/>
      <c r="O129" s="43">
        <v>2656639</v>
      </c>
      <c r="P129" s="42">
        <v>0</v>
      </c>
      <c r="Q129" s="42">
        <v>2</v>
      </c>
      <c r="R129" s="42">
        <v>4</v>
      </c>
      <c r="S129" s="43">
        <v>0</v>
      </c>
      <c r="T129" s="43">
        <f>O129+(P129*'Total Mantenimiento Anual 2021'!$N$7)+(R129*'Total Mantenimiento Anual 2021'!$N$7)+S129</f>
        <v>2693676.0370370368</v>
      </c>
    </row>
    <row r="130" spans="1:20" ht="14.25">
      <c r="A130" s="41" t="s">
        <v>400</v>
      </c>
      <c r="B130" s="74"/>
      <c r="C130" s="75"/>
      <c r="D130" s="41" t="s">
        <v>407</v>
      </c>
      <c r="E130" s="75"/>
      <c r="F130" s="42" t="s">
        <v>246</v>
      </c>
      <c r="G130" s="41" t="s">
        <v>422</v>
      </c>
      <c r="H130" s="74"/>
      <c r="I130" s="74"/>
      <c r="J130" s="75"/>
      <c r="K130" s="41" t="s">
        <v>423</v>
      </c>
      <c r="L130" s="75"/>
      <c r="M130" s="41" t="s">
        <v>239</v>
      </c>
      <c r="N130" s="75"/>
      <c r="O130" s="43">
        <v>0</v>
      </c>
      <c r="P130" s="42">
        <v>0</v>
      </c>
      <c r="Q130" s="42">
        <v>0</v>
      </c>
      <c r="R130" s="42">
        <v>0</v>
      </c>
      <c r="S130" s="43">
        <v>0</v>
      </c>
      <c r="T130" s="43">
        <f>O130+(P130*'Total Mantenimiento Anual 2021'!$N$7)+(R130*'Total Mantenimiento Anual 2021'!$N$7)+S130</f>
        <v>0</v>
      </c>
    </row>
    <row r="131" spans="1:20" ht="14.25">
      <c r="A131" s="41" t="s">
        <v>400</v>
      </c>
      <c r="B131" s="74"/>
      <c r="C131" s="75"/>
      <c r="D131" s="41" t="s">
        <v>407</v>
      </c>
      <c r="E131" s="75"/>
      <c r="F131" s="42" t="s">
        <v>246</v>
      </c>
      <c r="G131" s="41" t="s">
        <v>424</v>
      </c>
      <c r="H131" s="74"/>
      <c r="I131" s="74"/>
      <c r="J131" s="75"/>
      <c r="K131" s="41" t="s">
        <v>425</v>
      </c>
      <c r="L131" s="75"/>
      <c r="M131" s="41" t="s">
        <v>106</v>
      </c>
      <c r="N131" s="75"/>
      <c r="O131" s="43">
        <v>0</v>
      </c>
      <c r="P131" s="42">
        <v>0</v>
      </c>
      <c r="Q131" s="42">
        <v>0</v>
      </c>
      <c r="R131" s="42">
        <v>0</v>
      </c>
      <c r="S131" s="43">
        <v>0</v>
      </c>
      <c r="T131" s="43">
        <f>O131+(P131*'Total Mantenimiento Anual 2021'!$N$7)+(R131*'Total Mantenimiento Anual 2021'!$N$7)+S131</f>
        <v>0</v>
      </c>
    </row>
    <row r="132" spans="1:20" ht="14.25">
      <c r="A132" s="41" t="s">
        <v>400</v>
      </c>
      <c r="B132" s="74"/>
      <c r="C132" s="75"/>
      <c r="D132" s="41" t="s">
        <v>426</v>
      </c>
      <c r="E132" s="75"/>
      <c r="F132" s="42" t="s">
        <v>246</v>
      </c>
      <c r="G132" s="41" t="s">
        <v>427</v>
      </c>
      <c r="H132" s="74"/>
      <c r="I132" s="74"/>
      <c r="J132" s="75"/>
      <c r="K132" s="41" t="s">
        <v>428</v>
      </c>
      <c r="L132" s="75"/>
      <c r="M132" s="41" t="s">
        <v>106</v>
      </c>
      <c r="N132" s="75"/>
      <c r="O132" s="43">
        <v>0</v>
      </c>
      <c r="P132" s="42">
        <v>0</v>
      </c>
      <c r="Q132" s="42">
        <v>0</v>
      </c>
      <c r="R132" s="42">
        <v>0</v>
      </c>
      <c r="S132" s="43">
        <v>0</v>
      </c>
      <c r="T132" s="43">
        <f>O132+(P132*'Total Mantenimiento Anual 2021'!$N$7)+(R132*'Total Mantenimiento Anual 2021'!$N$7)+S132</f>
        <v>0</v>
      </c>
    </row>
    <row r="133" spans="1:20" ht="14.25">
      <c r="A133" s="41" t="s">
        <v>400</v>
      </c>
      <c r="B133" s="74"/>
      <c r="C133" s="75"/>
      <c r="D133" s="41" t="s">
        <v>407</v>
      </c>
      <c r="E133" s="75"/>
      <c r="F133" s="42" t="s">
        <v>246</v>
      </c>
      <c r="G133" s="41" t="s">
        <v>429</v>
      </c>
      <c r="H133" s="74"/>
      <c r="I133" s="74"/>
      <c r="J133" s="75"/>
      <c r="K133" s="41" t="s">
        <v>430</v>
      </c>
      <c r="L133" s="75"/>
      <c r="M133" s="41" t="s">
        <v>302</v>
      </c>
      <c r="N133" s="75"/>
      <c r="O133" s="43">
        <v>0</v>
      </c>
      <c r="P133" s="42">
        <v>0</v>
      </c>
      <c r="Q133" s="42">
        <v>3</v>
      </c>
      <c r="R133" s="42">
        <v>5</v>
      </c>
      <c r="S133" s="43">
        <v>0</v>
      </c>
      <c r="T133" s="43">
        <f>O133+(P133*'Total Mantenimiento Anual 2021'!$N$7)+(R133*'Total Mantenimiento Anual 2021'!$N$7)+S133</f>
        <v>46296.296296296292</v>
      </c>
    </row>
    <row r="134" spans="1:20" ht="14.25">
      <c r="A134" s="41" t="s">
        <v>431</v>
      </c>
      <c r="B134" s="74"/>
      <c r="C134" s="75"/>
      <c r="D134" s="41" t="s">
        <v>432</v>
      </c>
      <c r="E134" s="75"/>
      <c r="F134" s="42" t="s">
        <v>433</v>
      </c>
      <c r="G134" s="41" t="s">
        <v>434</v>
      </c>
      <c r="H134" s="74"/>
      <c r="I134" s="74"/>
      <c r="J134" s="75"/>
      <c r="K134" s="41" t="s">
        <v>435</v>
      </c>
      <c r="L134" s="75"/>
      <c r="M134" s="41" t="s">
        <v>96</v>
      </c>
      <c r="N134" s="75"/>
      <c r="O134" s="43">
        <v>0</v>
      </c>
      <c r="P134" s="42">
        <v>4</v>
      </c>
      <c r="Q134" s="42">
        <v>0</v>
      </c>
      <c r="R134" s="42">
        <v>0</v>
      </c>
      <c r="S134" s="43">
        <v>0</v>
      </c>
      <c r="T134" s="43">
        <f>O134+(P134*'Total Mantenimiento Anual 2021'!$N$7)+(R134*'Total Mantenimiento Anual 2021'!$N$7)+S134</f>
        <v>37037.037037037036</v>
      </c>
    </row>
    <row r="135" spans="1:20" ht="14.25">
      <c r="A135" s="41" t="s">
        <v>436</v>
      </c>
      <c r="B135" s="74"/>
      <c r="C135" s="75"/>
      <c r="D135" s="41" t="s">
        <v>437</v>
      </c>
      <c r="E135" s="75"/>
      <c r="F135" s="42" t="s">
        <v>394</v>
      </c>
      <c r="G135" s="41" t="s">
        <v>438</v>
      </c>
      <c r="H135" s="74"/>
      <c r="I135" s="74"/>
      <c r="J135" s="75"/>
      <c r="K135" s="41" t="s">
        <v>439</v>
      </c>
      <c r="L135" s="75"/>
      <c r="M135" s="41" t="s">
        <v>99</v>
      </c>
      <c r="N135" s="75"/>
      <c r="O135" s="43">
        <v>0</v>
      </c>
      <c r="P135" s="42">
        <v>0</v>
      </c>
      <c r="Q135" s="42">
        <v>0</v>
      </c>
      <c r="R135" s="42">
        <v>0</v>
      </c>
      <c r="S135" s="43">
        <v>0</v>
      </c>
      <c r="T135" s="43">
        <f>O135+(P135*'Total Mantenimiento Anual 2021'!$N$7)+(R135*'Total Mantenimiento Anual 2021'!$N$7)+S135</f>
        <v>0</v>
      </c>
    </row>
    <row r="136" spans="1:20" ht="14.25">
      <c r="A136" s="41" t="s">
        <v>440</v>
      </c>
      <c r="B136" s="74"/>
      <c r="C136" s="75"/>
      <c r="D136" s="41" t="s">
        <v>441</v>
      </c>
      <c r="E136" s="75"/>
      <c r="F136" s="42" t="s">
        <v>442</v>
      </c>
      <c r="G136" s="41" t="s">
        <v>443</v>
      </c>
      <c r="H136" s="74"/>
      <c r="I136" s="74"/>
      <c r="J136" s="75"/>
      <c r="K136" s="41" t="s">
        <v>444</v>
      </c>
      <c r="L136" s="75"/>
      <c r="M136" s="41" t="s">
        <v>99</v>
      </c>
      <c r="N136" s="75"/>
      <c r="O136" s="43">
        <v>0</v>
      </c>
      <c r="P136" s="42">
        <v>0</v>
      </c>
      <c r="Q136" s="42">
        <v>0</v>
      </c>
      <c r="R136" s="42">
        <v>0</v>
      </c>
      <c r="S136" s="43">
        <v>0</v>
      </c>
      <c r="T136" s="43">
        <f>O136+(P136*'Total Mantenimiento Anual 2021'!$N$7)+(R136*'Total Mantenimiento Anual 2021'!$N$7)+S136</f>
        <v>0</v>
      </c>
    </row>
    <row r="137" spans="1:20" ht="14.25">
      <c r="A137" s="41" t="s">
        <v>445</v>
      </c>
      <c r="B137" s="74"/>
      <c r="C137" s="75"/>
      <c r="D137" s="41" t="s">
        <v>446</v>
      </c>
      <c r="E137" s="75"/>
      <c r="F137" s="42" t="s">
        <v>447</v>
      </c>
      <c r="G137" s="41" t="s">
        <v>448</v>
      </c>
      <c r="H137" s="74"/>
      <c r="I137" s="74"/>
      <c r="J137" s="75"/>
      <c r="K137" s="41" t="s">
        <v>449</v>
      </c>
      <c r="L137" s="75"/>
      <c r="M137" s="41" t="s">
        <v>23</v>
      </c>
      <c r="N137" s="75"/>
      <c r="O137" s="43">
        <v>0</v>
      </c>
      <c r="P137" s="42">
        <v>0</v>
      </c>
      <c r="Q137" s="42">
        <v>0</v>
      </c>
      <c r="R137" s="42">
        <v>0</v>
      </c>
      <c r="S137" s="43">
        <v>0</v>
      </c>
      <c r="T137" s="43">
        <f>O137+(P137*'Total Mantenimiento Anual 2021'!$N$7)+(R137*'Total Mantenimiento Anual 2021'!$N$7)+S137</f>
        <v>0</v>
      </c>
    </row>
    <row r="138" spans="1:20" ht="14.25">
      <c r="A138" s="41" t="s">
        <v>445</v>
      </c>
      <c r="B138" s="74"/>
      <c r="C138" s="75"/>
      <c r="D138" s="41" t="s">
        <v>446</v>
      </c>
      <c r="E138" s="75"/>
      <c r="F138" s="42" t="s">
        <v>447</v>
      </c>
      <c r="G138" s="41" t="s">
        <v>450</v>
      </c>
      <c r="H138" s="74"/>
      <c r="I138" s="74"/>
      <c r="J138" s="75"/>
      <c r="K138" s="41" t="s">
        <v>451</v>
      </c>
      <c r="L138" s="75"/>
      <c r="M138" s="41" t="s">
        <v>23</v>
      </c>
      <c r="N138" s="75"/>
      <c r="O138" s="43">
        <v>0</v>
      </c>
      <c r="P138" s="42">
        <v>0</v>
      </c>
      <c r="Q138" s="42">
        <v>0</v>
      </c>
      <c r="R138" s="42">
        <v>0</v>
      </c>
      <c r="S138" s="43">
        <v>0</v>
      </c>
      <c r="T138" s="43">
        <f>O138+(P138*'Total Mantenimiento Anual 2021'!$N$7)+(R138*'Total Mantenimiento Anual 2021'!$N$7)+S138</f>
        <v>0</v>
      </c>
    </row>
    <row r="139" spans="1:20" ht="14.25">
      <c r="A139" s="41" t="s">
        <v>445</v>
      </c>
      <c r="B139" s="74"/>
      <c r="C139" s="75"/>
      <c r="D139" s="41" t="s">
        <v>452</v>
      </c>
      <c r="E139" s="75"/>
      <c r="F139" s="42" t="s">
        <v>169</v>
      </c>
      <c r="G139" s="41" t="s">
        <v>453</v>
      </c>
      <c r="H139" s="74"/>
      <c r="I139" s="74"/>
      <c r="J139" s="75"/>
      <c r="K139" s="41" t="s">
        <v>454</v>
      </c>
      <c r="L139" s="75"/>
      <c r="M139" s="41" t="s">
        <v>23</v>
      </c>
      <c r="N139" s="75"/>
      <c r="O139" s="43">
        <v>0</v>
      </c>
      <c r="P139" s="42">
        <v>0</v>
      </c>
      <c r="Q139" s="42">
        <v>1</v>
      </c>
      <c r="R139" s="42">
        <v>1</v>
      </c>
      <c r="S139" s="43">
        <v>0</v>
      </c>
      <c r="T139" s="43">
        <f>O139+(P139*'Total Mantenimiento Anual 2021'!$N$7)+(R139*'Total Mantenimiento Anual 2021'!$N$7)+S139</f>
        <v>9259.2592592592591</v>
      </c>
    </row>
    <row r="140" spans="1:20" ht="14.25">
      <c r="A140" s="41" t="s">
        <v>455</v>
      </c>
      <c r="B140" s="74"/>
      <c r="C140" s="75"/>
      <c r="D140" s="41" t="s">
        <v>456</v>
      </c>
      <c r="E140" s="75"/>
      <c r="F140" s="42" t="s">
        <v>457</v>
      </c>
      <c r="G140" s="41" t="s">
        <v>458</v>
      </c>
      <c r="H140" s="74"/>
      <c r="I140" s="74"/>
      <c r="J140" s="75"/>
      <c r="K140" s="41" t="s">
        <v>459</v>
      </c>
      <c r="L140" s="75"/>
      <c r="M140" s="41" t="s">
        <v>30</v>
      </c>
      <c r="N140" s="75"/>
      <c r="O140" s="43">
        <v>0</v>
      </c>
      <c r="P140" s="42">
        <v>0</v>
      </c>
      <c r="Q140" s="42">
        <v>0</v>
      </c>
      <c r="R140" s="42">
        <v>0</v>
      </c>
      <c r="S140" s="43">
        <v>0</v>
      </c>
      <c r="T140" s="43">
        <f>O140+(P140*'Total Mantenimiento Anual 2021'!$N$7)+(R140*'Total Mantenimiento Anual 2021'!$N$7)+S140</f>
        <v>0</v>
      </c>
    </row>
    <row r="141" spans="1:20" ht="14.25">
      <c r="A141" s="41" t="s">
        <v>460</v>
      </c>
      <c r="B141" s="74"/>
      <c r="C141" s="75"/>
      <c r="D141" s="41" t="s">
        <v>117</v>
      </c>
      <c r="E141" s="75"/>
      <c r="F141" s="42" t="s">
        <v>461</v>
      </c>
      <c r="G141" s="41" t="s">
        <v>462</v>
      </c>
      <c r="H141" s="74"/>
      <c r="I141" s="74"/>
      <c r="J141" s="75"/>
      <c r="K141" s="41" t="s">
        <v>117</v>
      </c>
      <c r="L141" s="75"/>
      <c r="M141" s="41" t="s">
        <v>23</v>
      </c>
      <c r="N141" s="75"/>
      <c r="O141" s="43">
        <v>0</v>
      </c>
      <c r="P141" s="42">
        <v>0</v>
      </c>
      <c r="Q141" s="42">
        <v>0</v>
      </c>
      <c r="R141" s="42">
        <v>0</v>
      </c>
      <c r="S141" s="43">
        <v>0</v>
      </c>
      <c r="T141" s="43">
        <f>O141+(P141*'Total Mantenimiento Anual 2021'!$N$7)+(R141*'Total Mantenimiento Anual 2021'!$N$7)+S141</f>
        <v>0</v>
      </c>
    </row>
    <row r="142" spans="1:20" ht="14.25">
      <c r="A142" s="41" t="s">
        <v>463</v>
      </c>
      <c r="B142" s="74"/>
      <c r="C142" s="75"/>
      <c r="D142" s="41" t="s">
        <v>464</v>
      </c>
      <c r="E142" s="75"/>
      <c r="F142" s="42" t="s">
        <v>206</v>
      </c>
      <c r="G142" s="41" t="s">
        <v>465</v>
      </c>
      <c r="H142" s="74"/>
      <c r="I142" s="74"/>
      <c r="J142" s="75"/>
      <c r="K142" s="41" t="s">
        <v>466</v>
      </c>
      <c r="L142" s="75"/>
      <c r="M142" s="41" t="s">
        <v>99</v>
      </c>
      <c r="N142" s="75"/>
      <c r="O142" s="43">
        <v>0</v>
      </c>
      <c r="P142" s="42">
        <v>0</v>
      </c>
      <c r="Q142" s="42">
        <v>0</v>
      </c>
      <c r="R142" s="42">
        <v>0</v>
      </c>
      <c r="S142" s="43">
        <v>0</v>
      </c>
      <c r="T142" s="43">
        <f>O142+(P142*'Total Mantenimiento Anual 2021'!$N$7)+(R142*'Total Mantenimiento Anual 2021'!$N$7)+S142</f>
        <v>0</v>
      </c>
    </row>
    <row r="143" spans="1:20" ht="14.25">
      <c r="A143" s="41" t="s">
        <v>467</v>
      </c>
      <c r="B143" s="74"/>
      <c r="C143" s="75"/>
      <c r="D143" s="41" t="s">
        <v>468</v>
      </c>
      <c r="E143" s="75"/>
      <c r="F143" s="42" t="s">
        <v>457</v>
      </c>
      <c r="G143" s="41" t="s">
        <v>469</v>
      </c>
      <c r="H143" s="74"/>
      <c r="I143" s="74"/>
      <c r="J143" s="75"/>
      <c r="K143" s="41" t="s">
        <v>470</v>
      </c>
      <c r="L143" s="75"/>
      <c r="M143" s="41" t="s">
        <v>30</v>
      </c>
      <c r="N143" s="75"/>
      <c r="O143" s="43">
        <v>0</v>
      </c>
      <c r="P143" s="42">
        <v>0</v>
      </c>
      <c r="Q143" s="42">
        <v>0</v>
      </c>
      <c r="R143" s="42">
        <v>0</v>
      </c>
      <c r="S143" s="43">
        <v>0</v>
      </c>
      <c r="T143" s="43">
        <f>O143+(P143*'Total Mantenimiento Anual 2021'!$N$7)+(R143*'Total Mantenimiento Anual 2021'!$N$7)+S143</f>
        <v>0</v>
      </c>
    </row>
    <row r="144" spans="1:20" ht="14.25">
      <c r="A144" s="41" t="s">
        <v>471</v>
      </c>
      <c r="B144" s="74"/>
      <c r="C144" s="75"/>
      <c r="D144" s="41" t="s">
        <v>472</v>
      </c>
      <c r="E144" s="75"/>
      <c r="F144" s="42" t="s">
        <v>348</v>
      </c>
      <c r="G144" s="41" t="s">
        <v>473</v>
      </c>
      <c r="H144" s="74"/>
      <c r="I144" s="74"/>
      <c r="J144" s="75"/>
      <c r="K144" s="41" t="s">
        <v>474</v>
      </c>
      <c r="L144" s="75"/>
      <c r="M144" s="41" t="s">
        <v>310</v>
      </c>
      <c r="N144" s="75"/>
      <c r="O144" s="43">
        <v>0</v>
      </c>
      <c r="P144" s="42">
        <v>0</v>
      </c>
      <c r="Q144" s="42">
        <v>1</v>
      </c>
      <c r="R144" s="42">
        <v>2</v>
      </c>
      <c r="S144" s="43">
        <v>0</v>
      </c>
      <c r="T144" s="43">
        <f>O144+(P144*'Total Mantenimiento Anual 2021'!$N$7)+(R144*'Total Mantenimiento Anual 2021'!$N$7)+S144</f>
        <v>18518.518518518518</v>
      </c>
    </row>
    <row r="145" spans="1:20" ht="28.5">
      <c r="A145" s="41" t="s">
        <v>471</v>
      </c>
      <c r="B145" s="74"/>
      <c r="C145" s="75"/>
      <c r="D145" s="41" t="s">
        <v>475</v>
      </c>
      <c r="E145" s="75"/>
      <c r="F145" s="42" t="s">
        <v>476</v>
      </c>
      <c r="G145" s="41" t="s">
        <v>477</v>
      </c>
      <c r="H145" s="74"/>
      <c r="I145" s="74"/>
      <c r="J145" s="75"/>
      <c r="K145" s="41" t="s">
        <v>478</v>
      </c>
      <c r="L145" s="75"/>
      <c r="M145" s="41" t="s">
        <v>310</v>
      </c>
      <c r="N145" s="75"/>
      <c r="O145" s="43">
        <v>0</v>
      </c>
      <c r="P145" s="42">
        <v>4</v>
      </c>
      <c r="Q145" s="42">
        <v>0</v>
      </c>
      <c r="R145" s="42">
        <v>0</v>
      </c>
      <c r="S145" s="43">
        <v>5605196</v>
      </c>
      <c r="T145" s="43">
        <f>O145+(P145*'Total Mantenimiento Anual 2021'!$N$7)+(R145*'Total Mantenimiento Anual 2021'!$N$7)+S145</f>
        <v>5642233.0370370373</v>
      </c>
    </row>
    <row r="146" spans="1:20" ht="14.25">
      <c r="A146" s="41" t="s">
        <v>479</v>
      </c>
      <c r="B146" s="74"/>
      <c r="C146" s="75"/>
      <c r="D146" s="41" t="s">
        <v>480</v>
      </c>
      <c r="E146" s="75"/>
      <c r="F146" s="42" t="s">
        <v>394</v>
      </c>
      <c r="G146" s="41" t="s">
        <v>481</v>
      </c>
      <c r="H146" s="74"/>
      <c r="I146" s="74"/>
      <c r="J146" s="75"/>
      <c r="K146" s="41" t="s">
        <v>482</v>
      </c>
      <c r="L146" s="75"/>
      <c r="M146" s="41" t="s">
        <v>99</v>
      </c>
      <c r="N146" s="75"/>
      <c r="O146" s="43">
        <v>0</v>
      </c>
      <c r="P146" s="42">
        <v>0</v>
      </c>
      <c r="Q146" s="42">
        <v>0</v>
      </c>
      <c r="R146" s="42">
        <v>0</v>
      </c>
      <c r="S146" s="43">
        <v>0</v>
      </c>
      <c r="T146" s="43">
        <f>O146+(P146*'Total Mantenimiento Anual 2021'!$N$7)+(R146*'Total Mantenimiento Anual 2021'!$N$7)+S146</f>
        <v>0</v>
      </c>
    </row>
    <row r="147" spans="1:20" ht="28.5">
      <c r="A147" s="41" t="s">
        <v>483</v>
      </c>
      <c r="B147" s="74"/>
      <c r="C147" s="75"/>
      <c r="D147" s="41" t="s">
        <v>484</v>
      </c>
      <c r="E147" s="75"/>
      <c r="F147" s="42" t="s">
        <v>485</v>
      </c>
      <c r="G147" s="41" t="s">
        <v>486</v>
      </c>
      <c r="H147" s="74"/>
      <c r="I147" s="74"/>
      <c r="J147" s="75"/>
      <c r="K147" s="41" t="s">
        <v>487</v>
      </c>
      <c r="L147" s="75"/>
      <c r="M147" s="41" t="s">
        <v>102</v>
      </c>
      <c r="N147" s="75"/>
      <c r="O147" s="43">
        <v>0</v>
      </c>
      <c r="P147" s="42">
        <v>0</v>
      </c>
      <c r="Q147" s="42">
        <v>0</v>
      </c>
      <c r="R147" s="42">
        <v>0</v>
      </c>
      <c r="S147" s="43">
        <v>0</v>
      </c>
      <c r="T147" s="43">
        <f>O147+(P147*'Total Mantenimiento Anual 2021'!$N$7)+(R147*'Total Mantenimiento Anual 2021'!$N$7)+S147</f>
        <v>0</v>
      </c>
    </row>
    <row r="148" spans="1:20" ht="14.25">
      <c r="A148" s="41" t="s">
        <v>488</v>
      </c>
      <c r="B148" s="74"/>
      <c r="C148" s="75"/>
      <c r="D148" s="41" t="s">
        <v>489</v>
      </c>
      <c r="E148" s="75"/>
      <c r="F148" s="42" t="s">
        <v>348</v>
      </c>
      <c r="G148" s="41" t="s">
        <v>490</v>
      </c>
      <c r="H148" s="74"/>
      <c r="I148" s="74"/>
      <c r="J148" s="75"/>
      <c r="K148" s="41" t="s">
        <v>491</v>
      </c>
      <c r="L148" s="75"/>
      <c r="M148" s="41" t="s">
        <v>310</v>
      </c>
      <c r="N148" s="75"/>
      <c r="O148" s="43">
        <v>0</v>
      </c>
      <c r="P148" s="42">
        <v>0</v>
      </c>
      <c r="Q148" s="42">
        <v>1</v>
      </c>
      <c r="R148" s="42">
        <v>2</v>
      </c>
      <c r="S148" s="43">
        <v>0</v>
      </c>
      <c r="T148" s="43">
        <f>O148+(P148*'Total Mantenimiento Anual 2021'!$N$7)+(R148*'Total Mantenimiento Anual 2021'!$N$7)+S148</f>
        <v>18518.518518518518</v>
      </c>
    </row>
    <row r="149" spans="1:20" ht="14.25">
      <c r="A149" s="41" t="s">
        <v>488</v>
      </c>
      <c r="B149" s="74"/>
      <c r="C149" s="75"/>
      <c r="D149" s="41" t="s">
        <v>489</v>
      </c>
      <c r="E149" s="75"/>
      <c r="F149" s="42" t="s">
        <v>348</v>
      </c>
      <c r="G149" s="41" t="s">
        <v>492</v>
      </c>
      <c r="H149" s="74"/>
      <c r="I149" s="74"/>
      <c r="J149" s="75"/>
      <c r="K149" s="41" t="s">
        <v>493</v>
      </c>
      <c r="L149" s="75"/>
      <c r="M149" s="41" t="s">
        <v>310</v>
      </c>
      <c r="N149" s="75"/>
      <c r="O149" s="43">
        <v>0</v>
      </c>
      <c r="P149" s="42">
        <v>0</v>
      </c>
      <c r="Q149" s="42">
        <v>0</v>
      </c>
      <c r="R149" s="42">
        <v>0</v>
      </c>
      <c r="S149" s="43">
        <v>0</v>
      </c>
      <c r="T149" s="43">
        <f>O149+(P149*'Total Mantenimiento Anual 2021'!$N$7)+(R149*'Total Mantenimiento Anual 2021'!$N$7)+S149</f>
        <v>0</v>
      </c>
    </row>
    <row r="150" spans="1:20" ht="14.25">
      <c r="A150" s="41" t="s">
        <v>488</v>
      </c>
      <c r="B150" s="74"/>
      <c r="C150" s="75"/>
      <c r="D150" s="41" t="s">
        <v>494</v>
      </c>
      <c r="E150" s="75"/>
      <c r="F150" s="42" t="s">
        <v>307</v>
      </c>
      <c r="G150" s="41" t="s">
        <v>495</v>
      </c>
      <c r="H150" s="74"/>
      <c r="I150" s="74"/>
      <c r="J150" s="75"/>
      <c r="K150" s="41" t="s">
        <v>496</v>
      </c>
      <c r="L150" s="75"/>
      <c r="M150" s="41" t="s">
        <v>310</v>
      </c>
      <c r="N150" s="75"/>
      <c r="O150" s="43">
        <v>0</v>
      </c>
      <c r="P150" s="42">
        <v>0</v>
      </c>
      <c r="Q150" s="42">
        <v>0</v>
      </c>
      <c r="R150" s="42">
        <v>0</v>
      </c>
      <c r="S150" s="43">
        <v>0</v>
      </c>
      <c r="T150" s="43">
        <f>O150+(P150*'Total Mantenimiento Anual 2021'!$N$7)+(R150*'Total Mantenimiento Anual 2021'!$N$7)+S150</f>
        <v>0</v>
      </c>
    </row>
    <row r="151" spans="1:20" ht="14.25">
      <c r="A151" s="41" t="s">
        <v>497</v>
      </c>
      <c r="B151" s="74"/>
      <c r="C151" s="75"/>
      <c r="D151" s="41" t="s">
        <v>498</v>
      </c>
      <c r="E151" s="75"/>
      <c r="F151" s="42" t="s">
        <v>499</v>
      </c>
      <c r="G151" s="41" t="s">
        <v>500</v>
      </c>
      <c r="H151" s="74"/>
      <c r="I151" s="74"/>
      <c r="J151" s="75"/>
      <c r="K151" s="41" t="s">
        <v>220</v>
      </c>
      <c r="L151" s="75"/>
      <c r="M151" s="41" t="s">
        <v>501</v>
      </c>
      <c r="N151" s="75"/>
      <c r="O151" s="43">
        <v>0</v>
      </c>
      <c r="P151" s="42">
        <v>0</v>
      </c>
      <c r="Q151" s="42">
        <v>0</v>
      </c>
      <c r="R151" s="42">
        <v>0</v>
      </c>
      <c r="S151" s="43">
        <v>0</v>
      </c>
      <c r="T151" s="43">
        <f>O151+(P151*'Total Mantenimiento Anual 2021'!$N$7)+(R151*'Total Mantenimiento Anual 2021'!$N$7)+S151</f>
        <v>0</v>
      </c>
    </row>
    <row r="152" spans="1:20" ht="14.25">
      <c r="A152" s="41" t="s">
        <v>497</v>
      </c>
      <c r="B152" s="74"/>
      <c r="C152" s="75"/>
      <c r="D152" s="41" t="s">
        <v>498</v>
      </c>
      <c r="E152" s="75"/>
      <c r="F152" s="42" t="s">
        <v>499</v>
      </c>
      <c r="G152" s="41" t="s">
        <v>502</v>
      </c>
      <c r="H152" s="74"/>
      <c r="I152" s="74"/>
      <c r="J152" s="75"/>
      <c r="K152" s="41" t="s">
        <v>220</v>
      </c>
      <c r="L152" s="75"/>
      <c r="M152" s="41" t="s">
        <v>501</v>
      </c>
      <c r="N152" s="75"/>
      <c r="O152" s="43">
        <v>0</v>
      </c>
      <c r="P152" s="42">
        <v>0</v>
      </c>
      <c r="Q152" s="42">
        <v>0</v>
      </c>
      <c r="R152" s="42">
        <v>0</v>
      </c>
      <c r="S152" s="43">
        <v>0</v>
      </c>
      <c r="T152" s="43">
        <f>O152+(P152*'Total Mantenimiento Anual 2021'!$N$7)+(R152*'Total Mantenimiento Anual 2021'!$N$7)+S152</f>
        <v>0</v>
      </c>
    </row>
    <row r="153" spans="1:20" ht="14.25">
      <c r="A153" s="41" t="s">
        <v>503</v>
      </c>
      <c r="B153" s="74"/>
      <c r="C153" s="75"/>
      <c r="D153" s="41" t="s">
        <v>504</v>
      </c>
      <c r="E153" s="75"/>
      <c r="F153" s="42" t="s">
        <v>184</v>
      </c>
      <c r="G153" s="41" t="s">
        <v>505</v>
      </c>
      <c r="H153" s="74"/>
      <c r="I153" s="74"/>
      <c r="J153" s="75"/>
      <c r="K153" s="41" t="s">
        <v>506</v>
      </c>
      <c r="L153" s="75"/>
      <c r="M153" s="41" t="s">
        <v>99</v>
      </c>
      <c r="N153" s="75"/>
      <c r="O153" s="43">
        <v>0</v>
      </c>
      <c r="P153" s="42">
        <v>0</v>
      </c>
      <c r="Q153" s="42">
        <v>0</v>
      </c>
      <c r="R153" s="42">
        <v>0</v>
      </c>
      <c r="S153" s="43">
        <v>0</v>
      </c>
      <c r="T153" s="43">
        <f>O153+(P153*'Total Mantenimiento Anual 2021'!$N$7)+(R153*'Total Mantenimiento Anual 2021'!$N$7)+S153</f>
        <v>0</v>
      </c>
    </row>
    <row r="154" spans="1:20" ht="14.25">
      <c r="A154" s="41" t="s">
        <v>507</v>
      </c>
      <c r="B154" s="74"/>
      <c r="C154" s="75"/>
      <c r="D154" s="41" t="s">
        <v>508</v>
      </c>
      <c r="E154" s="75"/>
      <c r="F154" s="42" t="s">
        <v>509</v>
      </c>
      <c r="G154" s="41" t="s">
        <v>510</v>
      </c>
      <c r="H154" s="74"/>
      <c r="I154" s="74"/>
      <c r="J154" s="75"/>
      <c r="K154" s="41" t="s">
        <v>511</v>
      </c>
      <c r="L154" s="75"/>
      <c r="M154" s="41" t="s">
        <v>23</v>
      </c>
      <c r="N154" s="75"/>
      <c r="O154" s="43">
        <v>0</v>
      </c>
      <c r="P154" s="42">
        <v>0</v>
      </c>
      <c r="Q154" s="42">
        <v>0</v>
      </c>
      <c r="R154" s="42">
        <v>0</v>
      </c>
      <c r="S154" s="43">
        <v>0</v>
      </c>
      <c r="T154" s="43">
        <f>O154+(P154*'Total Mantenimiento Anual 2021'!$N$7)+(R154*'Total Mantenimiento Anual 2021'!$N$7)+S154</f>
        <v>0</v>
      </c>
    </row>
    <row r="155" spans="1:20" ht="28.5">
      <c r="A155" s="41" t="s">
        <v>512</v>
      </c>
      <c r="B155" s="74"/>
      <c r="C155" s="75"/>
      <c r="D155" s="41" t="s">
        <v>513</v>
      </c>
      <c r="E155" s="75"/>
      <c r="F155" s="42" t="s">
        <v>402</v>
      </c>
      <c r="G155" s="41" t="s">
        <v>514</v>
      </c>
      <c r="H155" s="74"/>
      <c r="I155" s="74"/>
      <c r="J155" s="75"/>
      <c r="K155" s="41" t="s">
        <v>515</v>
      </c>
      <c r="L155" s="75"/>
      <c r="M155" s="41" t="s">
        <v>516</v>
      </c>
      <c r="N155" s="75"/>
      <c r="O155" s="43">
        <v>0</v>
      </c>
      <c r="P155" s="42">
        <v>1</v>
      </c>
      <c r="Q155" s="42">
        <v>0</v>
      </c>
      <c r="R155" s="42">
        <v>0</v>
      </c>
      <c r="S155" s="43">
        <v>0</v>
      </c>
      <c r="T155" s="43">
        <f>O155+(P155*'Total Mantenimiento Anual 2021'!$N$7)+(R155*'Total Mantenimiento Anual 2021'!$N$7)+S155</f>
        <v>9259.2592592592591</v>
      </c>
    </row>
    <row r="156" spans="1:20" ht="28.5">
      <c r="A156" s="41" t="s">
        <v>512</v>
      </c>
      <c r="B156" s="74"/>
      <c r="C156" s="75"/>
      <c r="D156" s="41" t="s">
        <v>513</v>
      </c>
      <c r="E156" s="75"/>
      <c r="F156" s="42" t="s">
        <v>402</v>
      </c>
      <c r="G156" s="41" t="s">
        <v>517</v>
      </c>
      <c r="H156" s="74"/>
      <c r="I156" s="74"/>
      <c r="J156" s="75"/>
      <c r="K156" s="41" t="s">
        <v>518</v>
      </c>
      <c r="L156" s="75"/>
      <c r="M156" s="41" t="s">
        <v>516</v>
      </c>
      <c r="N156" s="75"/>
      <c r="O156" s="43">
        <v>0</v>
      </c>
      <c r="P156" s="42">
        <v>1</v>
      </c>
      <c r="Q156" s="42">
        <v>0</v>
      </c>
      <c r="R156" s="42">
        <v>0</v>
      </c>
      <c r="S156" s="43">
        <v>0</v>
      </c>
      <c r="T156" s="43">
        <f>O156+(P156*'Total Mantenimiento Anual 2021'!$N$7)+(R156*'Total Mantenimiento Anual 2021'!$N$7)+S156</f>
        <v>9259.2592592592591</v>
      </c>
    </row>
    <row r="157" spans="1:20" ht="28.5">
      <c r="A157" s="41" t="s">
        <v>512</v>
      </c>
      <c r="B157" s="74"/>
      <c r="C157" s="75"/>
      <c r="D157" s="41" t="s">
        <v>513</v>
      </c>
      <c r="E157" s="75"/>
      <c r="F157" s="42" t="s">
        <v>402</v>
      </c>
      <c r="G157" s="41" t="s">
        <v>519</v>
      </c>
      <c r="H157" s="74"/>
      <c r="I157" s="74"/>
      <c r="J157" s="75"/>
      <c r="K157" s="41" t="s">
        <v>520</v>
      </c>
      <c r="L157" s="75"/>
      <c r="M157" s="41" t="s">
        <v>516</v>
      </c>
      <c r="N157" s="75"/>
      <c r="O157" s="43">
        <v>0</v>
      </c>
      <c r="P157" s="42">
        <v>1</v>
      </c>
      <c r="Q157" s="42">
        <v>0</v>
      </c>
      <c r="R157" s="42">
        <v>0</v>
      </c>
      <c r="S157" s="43">
        <v>0</v>
      </c>
      <c r="T157" s="43">
        <f>O157+(P157*'Total Mantenimiento Anual 2021'!$N$7)+(R157*'Total Mantenimiento Anual 2021'!$N$7)+S157</f>
        <v>9259.2592592592591</v>
      </c>
    </row>
    <row r="158" spans="1:20" ht="28.5">
      <c r="A158" s="41" t="s">
        <v>512</v>
      </c>
      <c r="B158" s="74"/>
      <c r="C158" s="75"/>
      <c r="D158" s="41" t="s">
        <v>513</v>
      </c>
      <c r="E158" s="75"/>
      <c r="F158" s="42" t="s">
        <v>402</v>
      </c>
      <c r="G158" s="41" t="s">
        <v>521</v>
      </c>
      <c r="H158" s="74"/>
      <c r="I158" s="74"/>
      <c r="J158" s="75"/>
      <c r="K158" s="41" t="s">
        <v>522</v>
      </c>
      <c r="L158" s="75"/>
      <c r="M158" s="41" t="s">
        <v>516</v>
      </c>
      <c r="N158" s="75"/>
      <c r="O158" s="43">
        <v>0</v>
      </c>
      <c r="P158" s="42">
        <v>1</v>
      </c>
      <c r="Q158" s="42">
        <v>0</v>
      </c>
      <c r="R158" s="42">
        <v>0</v>
      </c>
      <c r="S158" s="43">
        <v>0</v>
      </c>
      <c r="T158" s="43">
        <f>O158+(P158*'Total Mantenimiento Anual 2021'!$N$7)+(R158*'Total Mantenimiento Anual 2021'!$N$7)+S158</f>
        <v>9259.2592592592591</v>
      </c>
    </row>
    <row r="159" spans="1:20" ht="28.5">
      <c r="A159" s="41" t="s">
        <v>512</v>
      </c>
      <c r="B159" s="74"/>
      <c r="C159" s="75"/>
      <c r="D159" s="41" t="s">
        <v>513</v>
      </c>
      <c r="E159" s="75"/>
      <c r="F159" s="42" t="s">
        <v>402</v>
      </c>
      <c r="G159" s="41" t="s">
        <v>523</v>
      </c>
      <c r="H159" s="74"/>
      <c r="I159" s="74"/>
      <c r="J159" s="75"/>
      <c r="K159" s="41" t="s">
        <v>524</v>
      </c>
      <c r="L159" s="75"/>
      <c r="M159" s="41" t="s">
        <v>516</v>
      </c>
      <c r="N159" s="75"/>
      <c r="O159" s="43">
        <v>0</v>
      </c>
      <c r="P159" s="42">
        <v>1</v>
      </c>
      <c r="Q159" s="42">
        <v>0</v>
      </c>
      <c r="R159" s="42">
        <v>0</v>
      </c>
      <c r="S159" s="43">
        <v>0</v>
      </c>
      <c r="T159" s="43">
        <f>O159+(P159*'Total Mantenimiento Anual 2021'!$N$7)+(R159*'Total Mantenimiento Anual 2021'!$N$7)+S159</f>
        <v>9259.2592592592591</v>
      </c>
    </row>
    <row r="160" spans="1:20" ht="28.5">
      <c r="A160" s="41" t="s">
        <v>512</v>
      </c>
      <c r="B160" s="74"/>
      <c r="C160" s="75"/>
      <c r="D160" s="41" t="s">
        <v>513</v>
      </c>
      <c r="E160" s="75"/>
      <c r="F160" s="42" t="s">
        <v>402</v>
      </c>
      <c r="G160" s="41" t="s">
        <v>525</v>
      </c>
      <c r="H160" s="74"/>
      <c r="I160" s="74"/>
      <c r="J160" s="75"/>
      <c r="K160" s="41" t="s">
        <v>526</v>
      </c>
      <c r="L160" s="75"/>
      <c r="M160" s="41" t="s">
        <v>516</v>
      </c>
      <c r="N160" s="75"/>
      <c r="O160" s="43">
        <v>0</v>
      </c>
      <c r="P160" s="42">
        <v>1</v>
      </c>
      <c r="Q160" s="42">
        <v>0</v>
      </c>
      <c r="R160" s="42">
        <v>0</v>
      </c>
      <c r="S160" s="43">
        <v>0</v>
      </c>
      <c r="T160" s="43">
        <f>O160+(P160*'Total Mantenimiento Anual 2021'!$N$7)+(R160*'Total Mantenimiento Anual 2021'!$N$7)+S160</f>
        <v>9259.2592592592591</v>
      </c>
    </row>
    <row r="161" spans="1:20" ht="28.5">
      <c r="A161" s="41" t="s">
        <v>512</v>
      </c>
      <c r="B161" s="74"/>
      <c r="C161" s="75"/>
      <c r="D161" s="41" t="s">
        <v>513</v>
      </c>
      <c r="E161" s="75"/>
      <c r="F161" s="42" t="s">
        <v>402</v>
      </c>
      <c r="G161" s="41" t="s">
        <v>527</v>
      </c>
      <c r="H161" s="74"/>
      <c r="I161" s="74"/>
      <c r="J161" s="75"/>
      <c r="K161" s="41" t="s">
        <v>528</v>
      </c>
      <c r="L161" s="75"/>
      <c r="M161" s="41" t="s">
        <v>516</v>
      </c>
      <c r="N161" s="75"/>
      <c r="O161" s="43">
        <v>0</v>
      </c>
      <c r="P161" s="42">
        <v>1</v>
      </c>
      <c r="Q161" s="42">
        <v>0</v>
      </c>
      <c r="R161" s="42">
        <v>0</v>
      </c>
      <c r="S161" s="43">
        <v>0</v>
      </c>
      <c r="T161" s="43">
        <f>O161+(P161*'Total Mantenimiento Anual 2021'!$N$7)+(R161*'Total Mantenimiento Anual 2021'!$N$7)+S161</f>
        <v>9259.2592592592591</v>
      </c>
    </row>
    <row r="162" spans="1:20" ht="28.5">
      <c r="A162" s="41" t="s">
        <v>512</v>
      </c>
      <c r="B162" s="74"/>
      <c r="C162" s="75"/>
      <c r="D162" s="41" t="s">
        <v>513</v>
      </c>
      <c r="E162" s="75"/>
      <c r="F162" s="42" t="s">
        <v>402</v>
      </c>
      <c r="G162" s="41" t="s">
        <v>529</v>
      </c>
      <c r="H162" s="74"/>
      <c r="I162" s="74"/>
      <c r="J162" s="75"/>
      <c r="K162" s="41" t="s">
        <v>530</v>
      </c>
      <c r="L162" s="75"/>
      <c r="M162" s="41" t="s">
        <v>516</v>
      </c>
      <c r="N162" s="75"/>
      <c r="O162" s="43">
        <v>0</v>
      </c>
      <c r="P162" s="42">
        <v>1</v>
      </c>
      <c r="Q162" s="42">
        <v>0</v>
      </c>
      <c r="R162" s="42">
        <v>0</v>
      </c>
      <c r="S162" s="43">
        <v>0</v>
      </c>
      <c r="T162" s="43">
        <f>O162+(P162*'Total Mantenimiento Anual 2021'!$N$7)+(R162*'Total Mantenimiento Anual 2021'!$N$7)+S162</f>
        <v>9259.2592592592591</v>
      </c>
    </row>
    <row r="163" spans="1:20" ht="28.5">
      <c r="A163" s="41" t="s">
        <v>512</v>
      </c>
      <c r="B163" s="74"/>
      <c r="C163" s="75"/>
      <c r="D163" s="41" t="s">
        <v>513</v>
      </c>
      <c r="E163" s="75"/>
      <c r="F163" s="42" t="s">
        <v>402</v>
      </c>
      <c r="G163" s="41" t="s">
        <v>531</v>
      </c>
      <c r="H163" s="74"/>
      <c r="I163" s="74"/>
      <c r="J163" s="75"/>
      <c r="K163" s="41" t="s">
        <v>532</v>
      </c>
      <c r="L163" s="75"/>
      <c r="M163" s="41" t="s">
        <v>516</v>
      </c>
      <c r="N163" s="75"/>
      <c r="O163" s="43">
        <v>0</v>
      </c>
      <c r="P163" s="42">
        <v>1</v>
      </c>
      <c r="Q163" s="42">
        <v>0</v>
      </c>
      <c r="R163" s="42">
        <v>0</v>
      </c>
      <c r="S163" s="43">
        <v>0</v>
      </c>
      <c r="T163" s="43">
        <f>O163+(P163*'Total Mantenimiento Anual 2021'!$N$7)+(R163*'Total Mantenimiento Anual 2021'!$N$7)+S163</f>
        <v>9259.2592592592591</v>
      </c>
    </row>
    <row r="164" spans="1:20" ht="28.5">
      <c r="A164" s="41" t="s">
        <v>512</v>
      </c>
      <c r="B164" s="74"/>
      <c r="C164" s="75"/>
      <c r="D164" s="41" t="s">
        <v>533</v>
      </c>
      <c r="E164" s="75"/>
      <c r="F164" s="42" t="s">
        <v>402</v>
      </c>
      <c r="G164" s="41" t="s">
        <v>534</v>
      </c>
      <c r="H164" s="74"/>
      <c r="I164" s="74"/>
      <c r="J164" s="75"/>
      <c r="K164" s="41" t="s">
        <v>535</v>
      </c>
      <c r="L164" s="75"/>
      <c r="M164" s="41" t="s">
        <v>516</v>
      </c>
      <c r="N164" s="75"/>
      <c r="O164" s="43">
        <v>0</v>
      </c>
      <c r="P164" s="42">
        <v>0</v>
      </c>
      <c r="Q164" s="42">
        <v>0</v>
      </c>
      <c r="R164" s="42">
        <v>0</v>
      </c>
      <c r="S164" s="43">
        <v>0</v>
      </c>
      <c r="T164" s="43">
        <f>O164+(P164*'Total Mantenimiento Anual 2021'!$N$7)+(R164*'Total Mantenimiento Anual 2021'!$N$7)+S164</f>
        <v>0</v>
      </c>
    </row>
    <row r="165" spans="1:20" ht="28.5">
      <c r="A165" s="41" t="s">
        <v>512</v>
      </c>
      <c r="B165" s="74"/>
      <c r="C165" s="75"/>
      <c r="D165" s="41" t="s">
        <v>533</v>
      </c>
      <c r="E165" s="75"/>
      <c r="F165" s="42" t="s">
        <v>402</v>
      </c>
      <c r="G165" s="41" t="s">
        <v>536</v>
      </c>
      <c r="H165" s="74"/>
      <c r="I165" s="74"/>
      <c r="J165" s="75"/>
      <c r="K165" s="41" t="s">
        <v>537</v>
      </c>
      <c r="L165" s="75"/>
      <c r="M165" s="41" t="s">
        <v>516</v>
      </c>
      <c r="N165" s="75"/>
      <c r="O165" s="43">
        <v>0</v>
      </c>
      <c r="P165" s="42">
        <v>0</v>
      </c>
      <c r="Q165" s="42">
        <v>0</v>
      </c>
      <c r="R165" s="42">
        <v>0</v>
      </c>
      <c r="S165" s="43">
        <v>0</v>
      </c>
      <c r="T165" s="43">
        <f>O165+(P165*'Total Mantenimiento Anual 2021'!$N$7)+(R165*'Total Mantenimiento Anual 2021'!$N$7)+S165</f>
        <v>0</v>
      </c>
    </row>
    <row r="166" spans="1:20" ht="28.5">
      <c r="A166" s="41" t="s">
        <v>512</v>
      </c>
      <c r="B166" s="74"/>
      <c r="C166" s="75"/>
      <c r="D166" s="41" t="s">
        <v>533</v>
      </c>
      <c r="E166" s="75"/>
      <c r="F166" s="42" t="s">
        <v>402</v>
      </c>
      <c r="G166" s="41" t="s">
        <v>538</v>
      </c>
      <c r="H166" s="74"/>
      <c r="I166" s="74"/>
      <c r="J166" s="75"/>
      <c r="K166" s="41" t="s">
        <v>539</v>
      </c>
      <c r="L166" s="75"/>
      <c r="M166" s="41" t="s">
        <v>516</v>
      </c>
      <c r="N166" s="75"/>
      <c r="O166" s="43">
        <v>0</v>
      </c>
      <c r="P166" s="42">
        <v>0</v>
      </c>
      <c r="Q166" s="42">
        <v>0</v>
      </c>
      <c r="R166" s="42">
        <v>0</v>
      </c>
      <c r="S166" s="43">
        <v>0</v>
      </c>
      <c r="T166" s="43">
        <f>O166+(P166*'Total Mantenimiento Anual 2021'!$N$7)+(R166*'Total Mantenimiento Anual 2021'!$N$7)+S166</f>
        <v>0</v>
      </c>
    </row>
    <row r="167" spans="1:20" ht="28.5">
      <c r="A167" s="41" t="s">
        <v>512</v>
      </c>
      <c r="B167" s="74"/>
      <c r="C167" s="75"/>
      <c r="D167" s="41" t="s">
        <v>533</v>
      </c>
      <c r="E167" s="75"/>
      <c r="F167" s="42" t="s">
        <v>402</v>
      </c>
      <c r="G167" s="41" t="s">
        <v>540</v>
      </c>
      <c r="H167" s="74"/>
      <c r="I167" s="74"/>
      <c r="J167" s="75"/>
      <c r="K167" s="41" t="s">
        <v>541</v>
      </c>
      <c r="L167" s="75"/>
      <c r="M167" s="41" t="s">
        <v>516</v>
      </c>
      <c r="N167" s="75"/>
      <c r="O167" s="43">
        <v>0</v>
      </c>
      <c r="P167" s="42">
        <v>0</v>
      </c>
      <c r="Q167" s="42">
        <v>0</v>
      </c>
      <c r="R167" s="42">
        <v>0</v>
      </c>
      <c r="S167" s="43">
        <v>0</v>
      </c>
      <c r="T167" s="43">
        <f>O167+(P167*'Total Mantenimiento Anual 2021'!$N$7)+(R167*'Total Mantenimiento Anual 2021'!$N$7)+S167</f>
        <v>0</v>
      </c>
    </row>
    <row r="168" spans="1:20" ht="28.5">
      <c r="A168" s="41" t="s">
        <v>512</v>
      </c>
      <c r="B168" s="74"/>
      <c r="C168" s="75"/>
      <c r="D168" s="41" t="s">
        <v>533</v>
      </c>
      <c r="E168" s="75"/>
      <c r="F168" s="42" t="s">
        <v>402</v>
      </c>
      <c r="G168" s="41" t="s">
        <v>542</v>
      </c>
      <c r="H168" s="74"/>
      <c r="I168" s="74"/>
      <c r="J168" s="75"/>
      <c r="K168" s="41" t="s">
        <v>543</v>
      </c>
      <c r="L168" s="75"/>
      <c r="M168" s="41" t="s">
        <v>516</v>
      </c>
      <c r="N168" s="75"/>
      <c r="O168" s="43">
        <v>0</v>
      </c>
      <c r="P168" s="42">
        <v>0</v>
      </c>
      <c r="Q168" s="42">
        <v>0</v>
      </c>
      <c r="R168" s="42">
        <v>0</v>
      </c>
      <c r="S168" s="43">
        <v>0</v>
      </c>
      <c r="T168" s="43">
        <f>O168+(P168*'Total Mantenimiento Anual 2021'!$N$7)+(R168*'Total Mantenimiento Anual 2021'!$N$7)+S168</f>
        <v>0</v>
      </c>
    </row>
    <row r="169" spans="1:20" ht="28.5">
      <c r="A169" s="41" t="s">
        <v>512</v>
      </c>
      <c r="B169" s="74"/>
      <c r="C169" s="75"/>
      <c r="D169" s="41" t="s">
        <v>533</v>
      </c>
      <c r="E169" s="75"/>
      <c r="F169" s="42" t="s">
        <v>402</v>
      </c>
      <c r="G169" s="41" t="s">
        <v>544</v>
      </c>
      <c r="H169" s="74"/>
      <c r="I169" s="74"/>
      <c r="J169" s="75"/>
      <c r="K169" s="41" t="s">
        <v>545</v>
      </c>
      <c r="L169" s="75"/>
      <c r="M169" s="41" t="s">
        <v>516</v>
      </c>
      <c r="N169" s="75"/>
      <c r="O169" s="43">
        <v>0</v>
      </c>
      <c r="P169" s="42">
        <v>0</v>
      </c>
      <c r="Q169" s="42">
        <v>0</v>
      </c>
      <c r="R169" s="42">
        <v>0</v>
      </c>
      <c r="S169" s="43">
        <v>0</v>
      </c>
      <c r="T169" s="43">
        <f>O169+(P169*'Total Mantenimiento Anual 2021'!$N$7)+(R169*'Total Mantenimiento Anual 2021'!$N$7)+S169</f>
        <v>0</v>
      </c>
    </row>
    <row r="170" spans="1:20" ht="28.5">
      <c r="A170" s="41" t="s">
        <v>512</v>
      </c>
      <c r="B170" s="74"/>
      <c r="C170" s="75"/>
      <c r="D170" s="41" t="s">
        <v>533</v>
      </c>
      <c r="E170" s="75"/>
      <c r="F170" s="42" t="s">
        <v>402</v>
      </c>
      <c r="G170" s="41" t="s">
        <v>546</v>
      </c>
      <c r="H170" s="74"/>
      <c r="I170" s="74"/>
      <c r="J170" s="75"/>
      <c r="K170" s="41" t="s">
        <v>547</v>
      </c>
      <c r="L170" s="75"/>
      <c r="M170" s="41" t="s">
        <v>516</v>
      </c>
      <c r="N170" s="75"/>
      <c r="O170" s="43">
        <v>0</v>
      </c>
      <c r="P170" s="42">
        <v>0</v>
      </c>
      <c r="Q170" s="42">
        <v>0</v>
      </c>
      <c r="R170" s="42">
        <v>0</v>
      </c>
      <c r="S170" s="43">
        <v>0</v>
      </c>
      <c r="T170" s="43">
        <f>O170+(P170*'Total Mantenimiento Anual 2021'!$N$7)+(R170*'Total Mantenimiento Anual 2021'!$N$7)+S170</f>
        <v>0</v>
      </c>
    </row>
    <row r="171" spans="1:20" ht="28.5">
      <c r="A171" s="41" t="s">
        <v>512</v>
      </c>
      <c r="B171" s="74"/>
      <c r="C171" s="75"/>
      <c r="D171" s="41" t="s">
        <v>533</v>
      </c>
      <c r="E171" s="75"/>
      <c r="F171" s="42" t="s">
        <v>402</v>
      </c>
      <c r="G171" s="41" t="s">
        <v>548</v>
      </c>
      <c r="H171" s="74"/>
      <c r="I171" s="74"/>
      <c r="J171" s="75"/>
      <c r="K171" s="41" t="s">
        <v>549</v>
      </c>
      <c r="L171" s="75"/>
      <c r="M171" s="41" t="s">
        <v>516</v>
      </c>
      <c r="N171" s="75"/>
      <c r="O171" s="43">
        <v>0</v>
      </c>
      <c r="P171" s="42">
        <v>0</v>
      </c>
      <c r="Q171" s="42">
        <v>0</v>
      </c>
      <c r="R171" s="42">
        <v>0</v>
      </c>
      <c r="S171" s="43">
        <v>0</v>
      </c>
      <c r="T171" s="43">
        <f>O171+(P171*'Total Mantenimiento Anual 2021'!$N$7)+(R171*'Total Mantenimiento Anual 2021'!$N$7)+S171</f>
        <v>0</v>
      </c>
    </row>
    <row r="172" spans="1:20" ht="28.5">
      <c r="A172" s="41" t="s">
        <v>512</v>
      </c>
      <c r="B172" s="74"/>
      <c r="C172" s="75"/>
      <c r="D172" s="41" t="s">
        <v>533</v>
      </c>
      <c r="E172" s="75"/>
      <c r="F172" s="42" t="s">
        <v>402</v>
      </c>
      <c r="G172" s="41" t="s">
        <v>550</v>
      </c>
      <c r="H172" s="74"/>
      <c r="I172" s="74"/>
      <c r="J172" s="75"/>
      <c r="K172" s="41" t="s">
        <v>551</v>
      </c>
      <c r="L172" s="75"/>
      <c r="M172" s="41" t="s">
        <v>516</v>
      </c>
      <c r="N172" s="75"/>
      <c r="O172" s="43">
        <v>0</v>
      </c>
      <c r="P172" s="42">
        <v>0</v>
      </c>
      <c r="Q172" s="42">
        <v>0</v>
      </c>
      <c r="R172" s="42">
        <v>0</v>
      </c>
      <c r="S172" s="43">
        <v>0</v>
      </c>
      <c r="T172" s="43">
        <f>O172+(P172*'Total Mantenimiento Anual 2021'!$N$7)+(R172*'Total Mantenimiento Anual 2021'!$N$7)+S172</f>
        <v>0</v>
      </c>
    </row>
    <row r="173" spans="1:20" ht="28.5">
      <c r="A173" s="41" t="s">
        <v>512</v>
      </c>
      <c r="B173" s="74"/>
      <c r="C173" s="75"/>
      <c r="D173" s="41" t="s">
        <v>513</v>
      </c>
      <c r="E173" s="75"/>
      <c r="F173" s="42" t="s">
        <v>402</v>
      </c>
      <c r="G173" s="41" t="s">
        <v>552</v>
      </c>
      <c r="H173" s="74"/>
      <c r="I173" s="74"/>
      <c r="J173" s="75"/>
      <c r="K173" s="41" t="s">
        <v>553</v>
      </c>
      <c r="L173" s="75"/>
      <c r="M173" s="41" t="s">
        <v>71</v>
      </c>
      <c r="N173" s="75"/>
      <c r="O173" s="43">
        <v>0</v>
      </c>
      <c r="P173" s="42">
        <v>0</v>
      </c>
      <c r="Q173" s="42">
        <v>1</v>
      </c>
      <c r="R173" s="42">
        <v>4</v>
      </c>
      <c r="S173" s="43">
        <v>0</v>
      </c>
      <c r="T173" s="43">
        <f>O173+(P173*'Total Mantenimiento Anual 2021'!$N$7)+(R173*'Total Mantenimiento Anual 2021'!$N$7)+S173</f>
        <v>37037.037037037036</v>
      </c>
    </row>
    <row r="174" spans="1:20" ht="28.5">
      <c r="A174" s="41" t="s">
        <v>512</v>
      </c>
      <c r="B174" s="74"/>
      <c r="C174" s="75"/>
      <c r="D174" s="41" t="s">
        <v>513</v>
      </c>
      <c r="E174" s="75"/>
      <c r="F174" s="42" t="s">
        <v>402</v>
      </c>
      <c r="G174" s="41" t="s">
        <v>554</v>
      </c>
      <c r="H174" s="74"/>
      <c r="I174" s="74"/>
      <c r="J174" s="75"/>
      <c r="K174" s="41" t="s">
        <v>555</v>
      </c>
      <c r="L174" s="75"/>
      <c r="M174" s="41" t="s">
        <v>71</v>
      </c>
      <c r="N174" s="75"/>
      <c r="O174" s="43">
        <v>0</v>
      </c>
      <c r="P174" s="42">
        <v>0</v>
      </c>
      <c r="Q174" s="42">
        <v>0</v>
      </c>
      <c r="R174" s="42">
        <v>0</v>
      </c>
      <c r="S174" s="43">
        <v>0</v>
      </c>
      <c r="T174" s="43">
        <f>O174+(P174*'Total Mantenimiento Anual 2021'!$N$7)+(R174*'Total Mantenimiento Anual 2021'!$N$7)+S174</f>
        <v>0</v>
      </c>
    </row>
    <row r="175" spans="1:20" ht="28.5">
      <c r="A175" s="41" t="s">
        <v>512</v>
      </c>
      <c r="B175" s="74"/>
      <c r="C175" s="75"/>
      <c r="D175" s="41" t="s">
        <v>513</v>
      </c>
      <c r="E175" s="75"/>
      <c r="F175" s="42" t="s">
        <v>402</v>
      </c>
      <c r="G175" s="41" t="s">
        <v>556</v>
      </c>
      <c r="H175" s="74"/>
      <c r="I175" s="74"/>
      <c r="J175" s="75"/>
      <c r="K175" s="41" t="s">
        <v>557</v>
      </c>
      <c r="L175" s="75"/>
      <c r="M175" s="41" t="s">
        <v>71</v>
      </c>
      <c r="N175" s="75"/>
      <c r="O175" s="43">
        <v>0</v>
      </c>
      <c r="P175" s="42">
        <v>0</v>
      </c>
      <c r="Q175" s="42">
        <v>0</v>
      </c>
      <c r="R175" s="42">
        <v>0</v>
      </c>
      <c r="S175" s="43">
        <v>0</v>
      </c>
      <c r="T175" s="43">
        <f>O175+(P175*'Total Mantenimiento Anual 2021'!$N$7)+(R175*'Total Mantenimiento Anual 2021'!$N$7)+S175</f>
        <v>0</v>
      </c>
    </row>
    <row r="176" spans="1:20" ht="28.5">
      <c r="A176" s="41" t="s">
        <v>512</v>
      </c>
      <c r="B176" s="74"/>
      <c r="C176" s="75"/>
      <c r="D176" s="41" t="s">
        <v>513</v>
      </c>
      <c r="E176" s="75"/>
      <c r="F176" s="42" t="s">
        <v>402</v>
      </c>
      <c r="G176" s="41" t="s">
        <v>558</v>
      </c>
      <c r="H176" s="74"/>
      <c r="I176" s="74"/>
      <c r="J176" s="75"/>
      <c r="K176" s="41" t="s">
        <v>559</v>
      </c>
      <c r="L176" s="75"/>
      <c r="M176" s="41" t="s">
        <v>71</v>
      </c>
      <c r="N176" s="75"/>
      <c r="O176" s="43">
        <v>0</v>
      </c>
      <c r="P176" s="42">
        <v>0</v>
      </c>
      <c r="Q176" s="42">
        <v>0</v>
      </c>
      <c r="R176" s="42">
        <v>0</v>
      </c>
      <c r="S176" s="43">
        <v>0</v>
      </c>
      <c r="T176" s="43">
        <f>O176+(P176*'Total Mantenimiento Anual 2021'!$N$7)+(R176*'Total Mantenimiento Anual 2021'!$N$7)+S176</f>
        <v>0</v>
      </c>
    </row>
    <row r="177" spans="1:20" ht="28.5">
      <c r="A177" s="41" t="s">
        <v>512</v>
      </c>
      <c r="B177" s="74"/>
      <c r="C177" s="75"/>
      <c r="D177" s="41" t="s">
        <v>513</v>
      </c>
      <c r="E177" s="75"/>
      <c r="F177" s="42" t="s">
        <v>402</v>
      </c>
      <c r="G177" s="41" t="s">
        <v>560</v>
      </c>
      <c r="H177" s="74"/>
      <c r="I177" s="74"/>
      <c r="J177" s="75"/>
      <c r="K177" s="41" t="s">
        <v>561</v>
      </c>
      <c r="L177" s="75"/>
      <c r="M177" s="41" t="s">
        <v>71</v>
      </c>
      <c r="N177" s="75"/>
      <c r="O177" s="43">
        <v>0</v>
      </c>
      <c r="P177" s="42">
        <v>0</v>
      </c>
      <c r="Q177" s="42">
        <v>0</v>
      </c>
      <c r="R177" s="42">
        <v>0</v>
      </c>
      <c r="S177" s="43">
        <v>0</v>
      </c>
      <c r="T177" s="43">
        <f>O177+(P177*'Total Mantenimiento Anual 2021'!$N$7)+(R177*'Total Mantenimiento Anual 2021'!$N$7)+S177</f>
        <v>0</v>
      </c>
    </row>
    <row r="178" spans="1:20" ht="28.5">
      <c r="A178" s="41" t="s">
        <v>512</v>
      </c>
      <c r="B178" s="74"/>
      <c r="C178" s="75"/>
      <c r="D178" s="41" t="s">
        <v>513</v>
      </c>
      <c r="E178" s="75"/>
      <c r="F178" s="42" t="s">
        <v>402</v>
      </c>
      <c r="G178" s="41" t="s">
        <v>562</v>
      </c>
      <c r="H178" s="74"/>
      <c r="I178" s="74"/>
      <c r="J178" s="75"/>
      <c r="K178" s="41" t="s">
        <v>563</v>
      </c>
      <c r="L178" s="75"/>
      <c r="M178" s="41" t="s">
        <v>71</v>
      </c>
      <c r="N178" s="75"/>
      <c r="O178" s="43">
        <v>0</v>
      </c>
      <c r="P178" s="42">
        <v>0</v>
      </c>
      <c r="Q178" s="42">
        <v>0</v>
      </c>
      <c r="R178" s="42">
        <v>0</v>
      </c>
      <c r="S178" s="43">
        <v>0</v>
      </c>
      <c r="T178" s="43">
        <f>O178+(P178*'Total Mantenimiento Anual 2021'!$N$7)+(R178*'Total Mantenimiento Anual 2021'!$N$7)+S178</f>
        <v>0</v>
      </c>
    </row>
    <row r="179" spans="1:20" ht="28.5">
      <c r="A179" s="41" t="s">
        <v>512</v>
      </c>
      <c r="B179" s="74"/>
      <c r="C179" s="75"/>
      <c r="D179" s="41" t="s">
        <v>513</v>
      </c>
      <c r="E179" s="75"/>
      <c r="F179" s="42" t="s">
        <v>402</v>
      </c>
      <c r="G179" s="41" t="s">
        <v>564</v>
      </c>
      <c r="H179" s="74"/>
      <c r="I179" s="74"/>
      <c r="J179" s="75"/>
      <c r="K179" s="41" t="s">
        <v>565</v>
      </c>
      <c r="L179" s="75"/>
      <c r="M179" s="41" t="s">
        <v>71</v>
      </c>
      <c r="N179" s="75"/>
      <c r="O179" s="43">
        <v>0</v>
      </c>
      <c r="P179" s="42">
        <v>0</v>
      </c>
      <c r="Q179" s="42">
        <v>0</v>
      </c>
      <c r="R179" s="42">
        <v>0</v>
      </c>
      <c r="S179" s="43">
        <v>0</v>
      </c>
      <c r="T179" s="43">
        <f>O179+(P179*'Total Mantenimiento Anual 2021'!$N$7)+(R179*'Total Mantenimiento Anual 2021'!$N$7)+S179</f>
        <v>0</v>
      </c>
    </row>
    <row r="180" spans="1:20" ht="14.25">
      <c r="A180" s="41" t="s">
        <v>566</v>
      </c>
      <c r="B180" s="74"/>
      <c r="C180" s="75"/>
      <c r="D180" s="41" t="s">
        <v>567</v>
      </c>
      <c r="E180" s="75"/>
      <c r="F180" s="42" t="s">
        <v>568</v>
      </c>
      <c r="G180" s="41" t="s">
        <v>569</v>
      </c>
      <c r="H180" s="74"/>
      <c r="I180" s="74"/>
      <c r="J180" s="75"/>
      <c r="K180" s="41" t="s">
        <v>570</v>
      </c>
      <c r="L180" s="75"/>
      <c r="M180" s="41" t="s">
        <v>23</v>
      </c>
      <c r="N180" s="75"/>
      <c r="O180" s="43">
        <v>0</v>
      </c>
      <c r="P180" s="42">
        <v>0</v>
      </c>
      <c r="Q180" s="42">
        <v>0</v>
      </c>
      <c r="R180" s="42">
        <v>0</v>
      </c>
      <c r="S180" s="43">
        <v>0</v>
      </c>
      <c r="T180" s="43">
        <f>O180+(P180*'Total Mantenimiento Anual 2021'!$N$7)+(R180*'Total Mantenimiento Anual 2021'!$N$7)+S180</f>
        <v>0</v>
      </c>
    </row>
    <row r="181" spans="1:20" ht="28.5">
      <c r="A181" s="41" t="s">
        <v>571</v>
      </c>
      <c r="B181" s="74"/>
      <c r="C181" s="75"/>
      <c r="D181" s="41" t="s">
        <v>572</v>
      </c>
      <c r="E181" s="75"/>
      <c r="F181" s="42" t="s">
        <v>402</v>
      </c>
      <c r="G181" s="41" t="s">
        <v>573</v>
      </c>
      <c r="H181" s="74"/>
      <c r="I181" s="74"/>
      <c r="J181" s="75"/>
      <c r="K181" s="41" t="s">
        <v>574</v>
      </c>
      <c r="L181" s="75"/>
      <c r="M181" s="41" t="s">
        <v>71</v>
      </c>
      <c r="N181" s="75"/>
      <c r="O181" s="43">
        <v>0</v>
      </c>
      <c r="P181" s="42">
        <v>0</v>
      </c>
      <c r="Q181" s="42">
        <v>0</v>
      </c>
      <c r="R181" s="42">
        <v>0</v>
      </c>
      <c r="S181" s="43">
        <v>0</v>
      </c>
      <c r="T181" s="43">
        <f>O181+(P181*'Total Mantenimiento Anual 2021'!$N$7)+(R181*'Total Mantenimiento Anual 2021'!$N$7)+S181</f>
        <v>0</v>
      </c>
    </row>
    <row r="182" spans="1:20" ht="28.5">
      <c r="A182" s="41" t="s">
        <v>571</v>
      </c>
      <c r="B182" s="74"/>
      <c r="C182" s="75"/>
      <c r="D182" s="41" t="s">
        <v>572</v>
      </c>
      <c r="E182" s="75"/>
      <c r="F182" s="42" t="s">
        <v>402</v>
      </c>
      <c r="G182" s="41" t="s">
        <v>575</v>
      </c>
      <c r="H182" s="74"/>
      <c r="I182" s="74"/>
      <c r="J182" s="75"/>
      <c r="K182" s="41" t="s">
        <v>576</v>
      </c>
      <c r="L182" s="75"/>
      <c r="M182" s="41" t="s">
        <v>71</v>
      </c>
      <c r="N182" s="75"/>
      <c r="O182" s="43">
        <v>0</v>
      </c>
      <c r="P182" s="42">
        <v>0</v>
      </c>
      <c r="Q182" s="42">
        <v>0</v>
      </c>
      <c r="R182" s="42">
        <v>0</v>
      </c>
      <c r="S182" s="43">
        <v>0</v>
      </c>
      <c r="T182" s="43">
        <f>O182+(P182*'Total Mantenimiento Anual 2021'!$N$7)+(R182*'Total Mantenimiento Anual 2021'!$N$7)+S182</f>
        <v>0</v>
      </c>
    </row>
    <row r="183" spans="1:20" ht="28.5">
      <c r="A183" s="41" t="s">
        <v>571</v>
      </c>
      <c r="B183" s="74"/>
      <c r="C183" s="75"/>
      <c r="D183" s="41" t="s">
        <v>572</v>
      </c>
      <c r="E183" s="75"/>
      <c r="F183" s="42" t="s">
        <v>402</v>
      </c>
      <c r="G183" s="41" t="s">
        <v>577</v>
      </c>
      <c r="H183" s="74"/>
      <c r="I183" s="74"/>
      <c r="J183" s="75"/>
      <c r="K183" s="41" t="s">
        <v>578</v>
      </c>
      <c r="L183" s="75"/>
      <c r="M183" s="41" t="s">
        <v>71</v>
      </c>
      <c r="N183" s="75"/>
      <c r="O183" s="43">
        <v>0</v>
      </c>
      <c r="P183" s="42">
        <v>0</v>
      </c>
      <c r="Q183" s="42">
        <v>0</v>
      </c>
      <c r="R183" s="42">
        <v>0</v>
      </c>
      <c r="S183" s="43">
        <v>0</v>
      </c>
      <c r="T183" s="43">
        <f>O183+(P183*'Total Mantenimiento Anual 2021'!$N$7)+(R183*'Total Mantenimiento Anual 2021'!$N$7)+S183</f>
        <v>0</v>
      </c>
    </row>
    <row r="184" spans="1:20" ht="28.5">
      <c r="A184" s="41" t="s">
        <v>571</v>
      </c>
      <c r="B184" s="74"/>
      <c r="C184" s="75"/>
      <c r="D184" s="41" t="s">
        <v>572</v>
      </c>
      <c r="E184" s="75"/>
      <c r="F184" s="42" t="s">
        <v>402</v>
      </c>
      <c r="G184" s="41" t="s">
        <v>579</v>
      </c>
      <c r="H184" s="74"/>
      <c r="I184" s="74"/>
      <c r="J184" s="75"/>
      <c r="K184" s="41" t="s">
        <v>580</v>
      </c>
      <c r="L184" s="75"/>
      <c r="M184" s="41" t="s">
        <v>71</v>
      </c>
      <c r="N184" s="75"/>
      <c r="O184" s="43">
        <v>0</v>
      </c>
      <c r="P184" s="42">
        <v>0</v>
      </c>
      <c r="Q184" s="42">
        <v>0</v>
      </c>
      <c r="R184" s="42">
        <v>0</v>
      </c>
      <c r="S184" s="43">
        <v>0</v>
      </c>
      <c r="T184" s="43">
        <f>O184+(P184*'Total Mantenimiento Anual 2021'!$N$7)+(R184*'Total Mantenimiento Anual 2021'!$N$7)+S184</f>
        <v>0</v>
      </c>
    </row>
    <row r="185" spans="1:20" ht="28.5">
      <c r="A185" s="41" t="s">
        <v>571</v>
      </c>
      <c r="B185" s="74"/>
      <c r="C185" s="75"/>
      <c r="D185" s="41" t="s">
        <v>572</v>
      </c>
      <c r="E185" s="75"/>
      <c r="F185" s="42" t="s">
        <v>402</v>
      </c>
      <c r="G185" s="41" t="s">
        <v>581</v>
      </c>
      <c r="H185" s="74"/>
      <c r="I185" s="74"/>
      <c r="J185" s="75"/>
      <c r="K185" s="41" t="s">
        <v>582</v>
      </c>
      <c r="L185" s="75"/>
      <c r="M185" s="41" t="s">
        <v>71</v>
      </c>
      <c r="N185" s="75"/>
      <c r="O185" s="43">
        <v>0</v>
      </c>
      <c r="P185" s="42">
        <v>0</v>
      </c>
      <c r="Q185" s="42">
        <v>0</v>
      </c>
      <c r="R185" s="42">
        <v>0</v>
      </c>
      <c r="S185" s="43">
        <v>0</v>
      </c>
      <c r="T185" s="43">
        <f>O185+(P185*'Total Mantenimiento Anual 2021'!$N$7)+(R185*'Total Mantenimiento Anual 2021'!$N$7)+S185</f>
        <v>0</v>
      </c>
    </row>
    <row r="186" spans="1:20" ht="28.5">
      <c r="A186" s="41" t="s">
        <v>571</v>
      </c>
      <c r="B186" s="74"/>
      <c r="C186" s="75"/>
      <c r="D186" s="41" t="s">
        <v>572</v>
      </c>
      <c r="E186" s="75"/>
      <c r="F186" s="42" t="s">
        <v>402</v>
      </c>
      <c r="G186" s="41" t="s">
        <v>583</v>
      </c>
      <c r="H186" s="74"/>
      <c r="I186" s="74"/>
      <c r="J186" s="75"/>
      <c r="K186" s="41" t="s">
        <v>584</v>
      </c>
      <c r="L186" s="75"/>
      <c r="M186" s="41" t="s">
        <v>585</v>
      </c>
      <c r="N186" s="75"/>
      <c r="O186" s="43">
        <v>0</v>
      </c>
      <c r="P186" s="42">
        <v>0</v>
      </c>
      <c r="Q186" s="42">
        <v>0</v>
      </c>
      <c r="R186" s="42">
        <v>0</v>
      </c>
      <c r="S186" s="43">
        <v>0</v>
      </c>
      <c r="T186" s="43">
        <f>O186+(P186*'Total Mantenimiento Anual 2021'!$N$7)+(R186*'Total Mantenimiento Anual 2021'!$N$7)+S186</f>
        <v>0</v>
      </c>
    </row>
    <row r="187" spans="1:20" ht="28.5">
      <c r="A187" s="41" t="s">
        <v>571</v>
      </c>
      <c r="B187" s="74"/>
      <c r="C187" s="75"/>
      <c r="D187" s="41" t="s">
        <v>572</v>
      </c>
      <c r="E187" s="75"/>
      <c r="F187" s="42" t="s">
        <v>402</v>
      </c>
      <c r="G187" s="41" t="s">
        <v>586</v>
      </c>
      <c r="H187" s="74"/>
      <c r="I187" s="74"/>
      <c r="J187" s="75"/>
      <c r="K187" s="41" t="s">
        <v>587</v>
      </c>
      <c r="L187" s="75"/>
      <c r="M187" s="41" t="s">
        <v>585</v>
      </c>
      <c r="N187" s="75"/>
      <c r="O187" s="43">
        <v>0</v>
      </c>
      <c r="P187" s="42">
        <v>0</v>
      </c>
      <c r="Q187" s="42">
        <v>0</v>
      </c>
      <c r="R187" s="42">
        <v>0</v>
      </c>
      <c r="S187" s="43">
        <v>0</v>
      </c>
      <c r="T187" s="43">
        <f>O187+(P187*'Total Mantenimiento Anual 2021'!$N$7)+(R187*'Total Mantenimiento Anual 2021'!$N$7)+S187</f>
        <v>0</v>
      </c>
    </row>
    <row r="188" spans="1:20" ht="28.5">
      <c r="A188" s="41" t="s">
        <v>571</v>
      </c>
      <c r="B188" s="74"/>
      <c r="C188" s="75"/>
      <c r="D188" s="41" t="s">
        <v>572</v>
      </c>
      <c r="E188" s="75"/>
      <c r="F188" s="42" t="s">
        <v>402</v>
      </c>
      <c r="G188" s="41" t="s">
        <v>588</v>
      </c>
      <c r="H188" s="74"/>
      <c r="I188" s="74"/>
      <c r="J188" s="75"/>
      <c r="K188" s="41" t="s">
        <v>589</v>
      </c>
      <c r="L188" s="75"/>
      <c r="M188" s="41" t="s">
        <v>585</v>
      </c>
      <c r="N188" s="75"/>
      <c r="O188" s="43">
        <v>0</v>
      </c>
      <c r="P188" s="42">
        <v>0</v>
      </c>
      <c r="Q188" s="42">
        <v>0</v>
      </c>
      <c r="R188" s="42">
        <v>0</v>
      </c>
      <c r="S188" s="43">
        <v>0</v>
      </c>
      <c r="T188" s="43">
        <f>O188+(P188*'Total Mantenimiento Anual 2021'!$N$7)+(R188*'Total Mantenimiento Anual 2021'!$N$7)+S188</f>
        <v>0</v>
      </c>
    </row>
    <row r="189" spans="1:20" ht="28.5">
      <c r="A189" s="41" t="s">
        <v>571</v>
      </c>
      <c r="B189" s="74"/>
      <c r="C189" s="75"/>
      <c r="D189" s="41" t="s">
        <v>572</v>
      </c>
      <c r="E189" s="75"/>
      <c r="F189" s="42" t="s">
        <v>402</v>
      </c>
      <c r="G189" s="41" t="s">
        <v>590</v>
      </c>
      <c r="H189" s="74"/>
      <c r="I189" s="74"/>
      <c r="J189" s="75"/>
      <c r="K189" s="41" t="s">
        <v>591</v>
      </c>
      <c r="L189" s="75"/>
      <c r="M189" s="41" t="s">
        <v>585</v>
      </c>
      <c r="N189" s="75"/>
      <c r="O189" s="43">
        <v>0</v>
      </c>
      <c r="P189" s="42">
        <v>0</v>
      </c>
      <c r="Q189" s="42">
        <v>0</v>
      </c>
      <c r="R189" s="42">
        <v>0</v>
      </c>
      <c r="S189" s="43">
        <v>0</v>
      </c>
      <c r="T189" s="43">
        <f>O189+(P189*'Total Mantenimiento Anual 2021'!$N$7)+(R189*'Total Mantenimiento Anual 2021'!$N$7)+S189</f>
        <v>0</v>
      </c>
    </row>
    <row r="190" spans="1:20" ht="28.5">
      <c r="A190" s="41" t="s">
        <v>571</v>
      </c>
      <c r="B190" s="74"/>
      <c r="C190" s="75"/>
      <c r="D190" s="41" t="s">
        <v>572</v>
      </c>
      <c r="E190" s="75"/>
      <c r="F190" s="42" t="s">
        <v>402</v>
      </c>
      <c r="G190" s="41" t="s">
        <v>592</v>
      </c>
      <c r="H190" s="74"/>
      <c r="I190" s="74"/>
      <c r="J190" s="75"/>
      <c r="K190" s="41" t="s">
        <v>593</v>
      </c>
      <c r="L190" s="75"/>
      <c r="M190" s="41" t="s">
        <v>585</v>
      </c>
      <c r="N190" s="75"/>
      <c r="O190" s="43">
        <v>0</v>
      </c>
      <c r="P190" s="42">
        <v>0</v>
      </c>
      <c r="Q190" s="42">
        <v>0</v>
      </c>
      <c r="R190" s="42">
        <v>0</v>
      </c>
      <c r="S190" s="43">
        <v>0</v>
      </c>
      <c r="T190" s="43">
        <f>O190+(P190*'Total Mantenimiento Anual 2021'!$N$7)+(R190*'Total Mantenimiento Anual 2021'!$N$7)+S190</f>
        <v>0</v>
      </c>
    </row>
    <row r="191" spans="1:20" ht="28.5">
      <c r="A191" s="41" t="s">
        <v>571</v>
      </c>
      <c r="B191" s="74"/>
      <c r="C191" s="75"/>
      <c r="D191" s="41" t="s">
        <v>572</v>
      </c>
      <c r="E191" s="75"/>
      <c r="F191" s="42" t="s">
        <v>402</v>
      </c>
      <c r="G191" s="41" t="s">
        <v>594</v>
      </c>
      <c r="H191" s="74"/>
      <c r="I191" s="74"/>
      <c r="J191" s="75"/>
      <c r="K191" s="41" t="s">
        <v>595</v>
      </c>
      <c r="L191" s="75"/>
      <c r="M191" s="41" t="s">
        <v>585</v>
      </c>
      <c r="N191" s="75"/>
      <c r="O191" s="43">
        <v>0</v>
      </c>
      <c r="P191" s="42">
        <v>0</v>
      </c>
      <c r="Q191" s="42">
        <v>0</v>
      </c>
      <c r="R191" s="42">
        <v>0</v>
      </c>
      <c r="S191" s="43">
        <v>0</v>
      </c>
      <c r="T191" s="43">
        <f>O191+(P191*'Total Mantenimiento Anual 2021'!$N$7)+(R191*'Total Mantenimiento Anual 2021'!$N$7)+S191</f>
        <v>0</v>
      </c>
    </row>
    <row r="192" spans="1:20" ht="28.5">
      <c r="A192" s="41" t="s">
        <v>571</v>
      </c>
      <c r="B192" s="74"/>
      <c r="C192" s="75"/>
      <c r="D192" s="41" t="s">
        <v>572</v>
      </c>
      <c r="E192" s="75"/>
      <c r="F192" s="42" t="s">
        <v>402</v>
      </c>
      <c r="G192" s="41" t="s">
        <v>596</v>
      </c>
      <c r="H192" s="74"/>
      <c r="I192" s="74"/>
      <c r="J192" s="75"/>
      <c r="K192" s="41" t="s">
        <v>597</v>
      </c>
      <c r="L192" s="75"/>
      <c r="M192" s="41" t="s">
        <v>585</v>
      </c>
      <c r="N192" s="75"/>
      <c r="O192" s="43">
        <v>0</v>
      </c>
      <c r="P192" s="42">
        <v>0</v>
      </c>
      <c r="Q192" s="42">
        <v>0</v>
      </c>
      <c r="R192" s="42">
        <v>0</v>
      </c>
      <c r="S192" s="43">
        <v>0</v>
      </c>
      <c r="T192" s="43">
        <f>O192+(P192*'Total Mantenimiento Anual 2021'!$N$7)+(R192*'Total Mantenimiento Anual 2021'!$N$7)+S192</f>
        <v>0</v>
      </c>
    </row>
    <row r="193" spans="1:20" ht="28.5">
      <c r="A193" s="41" t="s">
        <v>571</v>
      </c>
      <c r="B193" s="74"/>
      <c r="C193" s="75"/>
      <c r="D193" s="41" t="s">
        <v>572</v>
      </c>
      <c r="E193" s="75"/>
      <c r="F193" s="42" t="s">
        <v>402</v>
      </c>
      <c r="G193" s="41" t="s">
        <v>598</v>
      </c>
      <c r="H193" s="74"/>
      <c r="I193" s="74"/>
      <c r="J193" s="75"/>
      <c r="K193" s="41" t="s">
        <v>599</v>
      </c>
      <c r="L193" s="75"/>
      <c r="M193" s="41" t="s">
        <v>585</v>
      </c>
      <c r="N193" s="75"/>
      <c r="O193" s="43">
        <v>0</v>
      </c>
      <c r="P193" s="42">
        <v>0</v>
      </c>
      <c r="Q193" s="42">
        <v>0</v>
      </c>
      <c r="R193" s="42">
        <v>0</v>
      </c>
      <c r="S193" s="43">
        <v>0</v>
      </c>
      <c r="T193" s="43">
        <f>O193+(P193*'Total Mantenimiento Anual 2021'!$N$7)+(R193*'Total Mantenimiento Anual 2021'!$N$7)+S193</f>
        <v>0</v>
      </c>
    </row>
    <row r="194" spans="1:20" ht="28.5">
      <c r="A194" s="41" t="s">
        <v>571</v>
      </c>
      <c r="B194" s="74"/>
      <c r="C194" s="75"/>
      <c r="D194" s="41" t="s">
        <v>572</v>
      </c>
      <c r="E194" s="75"/>
      <c r="F194" s="42" t="s">
        <v>402</v>
      </c>
      <c r="G194" s="41" t="s">
        <v>600</v>
      </c>
      <c r="H194" s="74"/>
      <c r="I194" s="74"/>
      <c r="J194" s="75"/>
      <c r="K194" s="41" t="s">
        <v>601</v>
      </c>
      <c r="L194" s="75"/>
      <c r="M194" s="41" t="s">
        <v>585</v>
      </c>
      <c r="N194" s="75"/>
      <c r="O194" s="43">
        <v>0</v>
      </c>
      <c r="P194" s="42">
        <v>0</v>
      </c>
      <c r="Q194" s="42">
        <v>0</v>
      </c>
      <c r="R194" s="42">
        <v>0</v>
      </c>
      <c r="S194" s="43">
        <v>0</v>
      </c>
      <c r="T194" s="43">
        <f>O194+(P194*'Total Mantenimiento Anual 2021'!$N$7)+(R194*'Total Mantenimiento Anual 2021'!$N$7)+S194</f>
        <v>0</v>
      </c>
    </row>
    <row r="195" spans="1:20" ht="28.5">
      <c r="A195" s="41" t="s">
        <v>571</v>
      </c>
      <c r="B195" s="74"/>
      <c r="C195" s="75"/>
      <c r="D195" s="41" t="s">
        <v>572</v>
      </c>
      <c r="E195" s="75"/>
      <c r="F195" s="42" t="s">
        <v>402</v>
      </c>
      <c r="G195" s="41" t="s">
        <v>602</v>
      </c>
      <c r="H195" s="74"/>
      <c r="I195" s="74"/>
      <c r="J195" s="75"/>
      <c r="K195" s="41" t="s">
        <v>603</v>
      </c>
      <c r="L195" s="75"/>
      <c r="M195" s="41" t="s">
        <v>585</v>
      </c>
      <c r="N195" s="75"/>
      <c r="O195" s="43">
        <v>0</v>
      </c>
      <c r="P195" s="42">
        <v>0</v>
      </c>
      <c r="Q195" s="42">
        <v>0</v>
      </c>
      <c r="R195" s="42">
        <v>0</v>
      </c>
      <c r="S195" s="43">
        <v>0</v>
      </c>
      <c r="T195" s="43">
        <f>O195+(P195*'Total Mantenimiento Anual 2021'!$N$7)+(R195*'Total Mantenimiento Anual 2021'!$N$7)+S195</f>
        <v>0</v>
      </c>
    </row>
    <row r="196" spans="1:20" ht="28.5">
      <c r="A196" s="41" t="s">
        <v>571</v>
      </c>
      <c r="B196" s="74"/>
      <c r="C196" s="75"/>
      <c r="D196" s="41" t="s">
        <v>572</v>
      </c>
      <c r="E196" s="75"/>
      <c r="F196" s="42" t="s">
        <v>402</v>
      </c>
      <c r="G196" s="41" t="s">
        <v>604</v>
      </c>
      <c r="H196" s="74"/>
      <c r="I196" s="74"/>
      <c r="J196" s="75"/>
      <c r="K196" s="41" t="s">
        <v>605</v>
      </c>
      <c r="L196" s="75"/>
      <c r="M196" s="41" t="s">
        <v>585</v>
      </c>
      <c r="N196" s="75"/>
      <c r="O196" s="43">
        <v>0</v>
      </c>
      <c r="P196" s="42">
        <v>0</v>
      </c>
      <c r="Q196" s="42">
        <v>0</v>
      </c>
      <c r="R196" s="42">
        <v>0</v>
      </c>
      <c r="S196" s="43">
        <v>0</v>
      </c>
      <c r="T196" s="43">
        <f>O196+(P196*'Total Mantenimiento Anual 2021'!$N$7)+(R196*'Total Mantenimiento Anual 2021'!$N$7)+S196</f>
        <v>0</v>
      </c>
    </row>
    <row r="197" spans="1:20" ht="28.5">
      <c r="A197" s="41" t="s">
        <v>571</v>
      </c>
      <c r="B197" s="74"/>
      <c r="C197" s="75"/>
      <c r="D197" s="41" t="s">
        <v>572</v>
      </c>
      <c r="E197" s="75"/>
      <c r="F197" s="42" t="s">
        <v>402</v>
      </c>
      <c r="G197" s="41" t="s">
        <v>606</v>
      </c>
      <c r="H197" s="74"/>
      <c r="I197" s="74"/>
      <c r="J197" s="75"/>
      <c r="K197" s="41" t="s">
        <v>607</v>
      </c>
      <c r="L197" s="75"/>
      <c r="M197" s="41" t="s">
        <v>585</v>
      </c>
      <c r="N197" s="75"/>
      <c r="O197" s="43">
        <v>0</v>
      </c>
      <c r="P197" s="42">
        <v>0</v>
      </c>
      <c r="Q197" s="42">
        <v>0</v>
      </c>
      <c r="R197" s="42">
        <v>0</v>
      </c>
      <c r="S197" s="43">
        <v>0</v>
      </c>
      <c r="T197" s="43">
        <f>O197+(P197*'Total Mantenimiento Anual 2021'!$N$7)+(R197*'Total Mantenimiento Anual 2021'!$N$7)+S197</f>
        <v>0</v>
      </c>
    </row>
    <row r="198" spans="1:20" ht="28.5">
      <c r="A198" s="41" t="s">
        <v>571</v>
      </c>
      <c r="B198" s="74"/>
      <c r="C198" s="75"/>
      <c r="D198" s="41" t="s">
        <v>572</v>
      </c>
      <c r="E198" s="75"/>
      <c r="F198" s="42" t="s">
        <v>402</v>
      </c>
      <c r="G198" s="41" t="s">
        <v>608</v>
      </c>
      <c r="H198" s="74"/>
      <c r="I198" s="74"/>
      <c r="J198" s="75"/>
      <c r="K198" s="41" t="s">
        <v>609</v>
      </c>
      <c r="L198" s="75"/>
      <c r="M198" s="41" t="s">
        <v>585</v>
      </c>
      <c r="N198" s="75"/>
      <c r="O198" s="43">
        <v>0</v>
      </c>
      <c r="P198" s="42">
        <v>0</v>
      </c>
      <c r="Q198" s="42">
        <v>0</v>
      </c>
      <c r="R198" s="42">
        <v>0</v>
      </c>
      <c r="S198" s="43">
        <v>0</v>
      </c>
      <c r="T198" s="43">
        <f>O198+(P198*'Total Mantenimiento Anual 2021'!$N$7)+(R198*'Total Mantenimiento Anual 2021'!$N$7)+S198</f>
        <v>0</v>
      </c>
    </row>
    <row r="199" spans="1:20" ht="28.5">
      <c r="A199" s="41" t="s">
        <v>571</v>
      </c>
      <c r="B199" s="74"/>
      <c r="C199" s="75"/>
      <c r="D199" s="41" t="s">
        <v>572</v>
      </c>
      <c r="E199" s="75"/>
      <c r="F199" s="42" t="s">
        <v>402</v>
      </c>
      <c r="G199" s="41" t="s">
        <v>610</v>
      </c>
      <c r="H199" s="74"/>
      <c r="I199" s="74"/>
      <c r="J199" s="75"/>
      <c r="K199" s="41" t="s">
        <v>611</v>
      </c>
      <c r="L199" s="75"/>
      <c r="M199" s="41" t="s">
        <v>585</v>
      </c>
      <c r="N199" s="75"/>
      <c r="O199" s="43">
        <v>0</v>
      </c>
      <c r="P199" s="42">
        <v>0</v>
      </c>
      <c r="Q199" s="42">
        <v>0</v>
      </c>
      <c r="R199" s="42">
        <v>0</v>
      </c>
      <c r="S199" s="43">
        <v>0</v>
      </c>
      <c r="T199" s="43">
        <f>O199+(P199*'Total Mantenimiento Anual 2021'!$N$7)+(R199*'Total Mantenimiento Anual 2021'!$N$7)+S199</f>
        <v>0</v>
      </c>
    </row>
    <row r="200" spans="1:20" ht="28.5">
      <c r="A200" s="41" t="s">
        <v>571</v>
      </c>
      <c r="B200" s="74"/>
      <c r="C200" s="75"/>
      <c r="D200" s="41" t="s">
        <v>572</v>
      </c>
      <c r="E200" s="75"/>
      <c r="F200" s="42" t="s">
        <v>402</v>
      </c>
      <c r="G200" s="41" t="s">
        <v>612</v>
      </c>
      <c r="H200" s="74"/>
      <c r="I200" s="74"/>
      <c r="J200" s="75"/>
      <c r="K200" s="41" t="s">
        <v>613</v>
      </c>
      <c r="L200" s="75"/>
      <c r="M200" s="41" t="s">
        <v>585</v>
      </c>
      <c r="N200" s="75"/>
      <c r="O200" s="43">
        <v>0</v>
      </c>
      <c r="P200" s="42">
        <v>0</v>
      </c>
      <c r="Q200" s="42">
        <v>0</v>
      </c>
      <c r="R200" s="42">
        <v>0</v>
      </c>
      <c r="S200" s="43">
        <v>0</v>
      </c>
      <c r="T200" s="43">
        <f>O200+(P200*'Total Mantenimiento Anual 2021'!$N$7)+(R200*'Total Mantenimiento Anual 2021'!$N$7)+S200</f>
        <v>0</v>
      </c>
    </row>
    <row r="201" spans="1:20" ht="28.5">
      <c r="A201" s="41" t="s">
        <v>571</v>
      </c>
      <c r="B201" s="74"/>
      <c r="C201" s="75"/>
      <c r="D201" s="41" t="s">
        <v>572</v>
      </c>
      <c r="E201" s="75"/>
      <c r="F201" s="42" t="s">
        <v>402</v>
      </c>
      <c r="G201" s="41" t="s">
        <v>614</v>
      </c>
      <c r="H201" s="74"/>
      <c r="I201" s="74"/>
      <c r="J201" s="75"/>
      <c r="K201" s="41" t="s">
        <v>615</v>
      </c>
      <c r="L201" s="75"/>
      <c r="M201" s="41" t="s">
        <v>585</v>
      </c>
      <c r="N201" s="75"/>
      <c r="O201" s="43">
        <v>0</v>
      </c>
      <c r="P201" s="42">
        <v>0</v>
      </c>
      <c r="Q201" s="42">
        <v>0</v>
      </c>
      <c r="R201" s="42">
        <v>0</v>
      </c>
      <c r="S201" s="43">
        <v>0</v>
      </c>
      <c r="T201" s="43">
        <f>O201+(P201*'Total Mantenimiento Anual 2021'!$N$7)+(R201*'Total Mantenimiento Anual 2021'!$N$7)+S201</f>
        <v>0</v>
      </c>
    </row>
    <row r="202" spans="1:20" ht="28.5">
      <c r="A202" s="41" t="s">
        <v>571</v>
      </c>
      <c r="B202" s="74"/>
      <c r="C202" s="75"/>
      <c r="D202" s="41" t="s">
        <v>572</v>
      </c>
      <c r="E202" s="75"/>
      <c r="F202" s="42" t="s">
        <v>402</v>
      </c>
      <c r="G202" s="41" t="s">
        <v>616</v>
      </c>
      <c r="H202" s="74"/>
      <c r="I202" s="74"/>
      <c r="J202" s="75"/>
      <c r="K202" s="41" t="s">
        <v>617</v>
      </c>
      <c r="L202" s="75"/>
      <c r="M202" s="41" t="s">
        <v>585</v>
      </c>
      <c r="N202" s="75"/>
      <c r="O202" s="43">
        <v>0</v>
      </c>
      <c r="P202" s="42">
        <v>0</v>
      </c>
      <c r="Q202" s="42">
        <v>0</v>
      </c>
      <c r="R202" s="42">
        <v>0</v>
      </c>
      <c r="S202" s="43">
        <v>0</v>
      </c>
      <c r="T202" s="43">
        <f>O202+(P202*'Total Mantenimiento Anual 2021'!$N$7)+(R202*'Total Mantenimiento Anual 2021'!$N$7)+S202</f>
        <v>0</v>
      </c>
    </row>
    <row r="203" spans="1:20" ht="28.5">
      <c r="A203" s="41" t="s">
        <v>571</v>
      </c>
      <c r="B203" s="74"/>
      <c r="C203" s="75"/>
      <c r="D203" s="41" t="s">
        <v>572</v>
      </c>
      <c r="E203" s="75"/>
      <c r="F203" s="42" t="s">
        <v>402</v>
      </c>
      <c r="G203" s="41" t="s">
        <v>618</v>
      </c>
      <c r="H203" s="74"/>
      <c r="I203" s="74"/>
      <c r="J203" s="75"/>
      <c r="K203" s="41" t="s">
        <v>619</v>
      </c>
      <c r="L203" s="75"/>
      <c r="M203" s="41" t="s">
        <v>585</v>
      </c>
      <c r="N203" s="75"/>
      <c r="O203" s="43">
        <v>0</v>
      </c>
      <c r="P203" s="42">
        <v>0</v>
      </c>
      <c r="Q203" s="42">
        <v>0</v>
      </c>
      <c r="R203" s="42">
        <v>0</v>
      </c>
      <c r="S203" s="43">
        <v>0</v>
      </c>
      <c r="T203" s="43">
        <f>O203+(P203*'Total Mantenimiento Anual 2021'!$N$7)+(R203*'Total Mantenimiento Anual 2021'!$N$7)+S203</f>
        <v>0</v>
      </c>
    </row>
    <row r="204" spans="1:20" ht="28.5">
      <c r="A204" s="41" t="s">
        <v>571</v>
      </c>
      <c r="B204" s="74"/>
      <c r="C204" s="75"/>
      <c r="D204" s="41" t="s">
        <v>572</v>
      </c>
      <c r="E204" s="75"/>
      <c r="F204" s="42" t="s">
        <v>402</v>
      </c>
      <c r="G204" s="41" t="s">
        <v>620</v>
      </c>
      <c r="H204" s="74"/>
      <c r="I204" s="74"/>
      <c r="J204" s="75"/>
      <c r="K204" s="41" t="s">
        <v>621</v>
      </c>
      <c r="L204" s="75"/>
      <c r="M204" s="41" t="s">
        <v>585</v>
      </c>
      <c r="N204" s="75"/>
      <c r="O204" s="43">
        <v>0</v>
      </c>
      <c r="P204" s="42">
        <v>0</v>
      </c>
      <c r="Q204" s="42">
        <v>0</v>
      </c>
      <c r="R204" s="42">
        <v>0</v>
      </c>
      <c r="S204" s="43">
        <v>0</v>
      </c>
      <c r="T204" s="43">
        <f>O204+(P204*'Total Mantenimiento Anual 2021'!$N$7)+(R204*'Total Mantenimiento Anual 2021'!$N$7)+S204</f>
        <v>0</v>
      </c>
    </row>
    <row r="205" spans="1:20" ht="28.5">
      <c r="A205" s="41" t="s">
        <v>571</v>
      </c>
      <c r="B205" s="74"/>
      <c r="C205" s="75"/>
      <c r="D205" s="41" t="s">
        <v>572</v>
      </c>
      <c r="E205" s="75"/>
      <c r="F205" s="42" t="s">
        <v>402</v>
      </c>
      <c r="G205" s="41" t="s">
        <v>622</v>
      </c>
      <c r="H205" s="74"/>
      <c r="I205" s="74"/>
      <c r="J205" s="75"/>
      <c r="K205" s="41" t="s">
        <v>623</v>
      </c>
      <c r="L205" s="75"/>
      <c r="M205" s="41" t="s">
        <v>585</v>
      </c>
      <c r="N205" s="75"/>
      <c r="O205" s="43">
        <v>0</v>
      </c>
      <c r="P205" s="42">
        <v>0</v>
      </c>
      <c r="Q205" s="42">
        <v>0</v>
      </c>
      <c r="R205" s="42">
        <v>0</v>
      </c>
      <c r="S205" s="43">
        <v>0</v>
      </c>
      <c r="T205" s="43">
        <f>O205+(P205*'Total Mantenimiento Anual 2021'!$N$7)+(R205*'Total Mantenimiento Anual 2021'!$N$7)+S205</f>
        <v>0</v>
      </c>
    </row>
    <row r="206" spans="1:20" ht="28.5">
      <c r="A206" s="41" t="s">
        <v>571</v>
      </c>
      <c r="B206" s="74"/>
      <c r="C206" s="75"/>
      <c r="D206" s="41" t="s">
        <v>572</v>
      </c>
      <c r="E206" s="75"/>
      <c r="F206" s="42" t="s">
        <v>402</v>
      </c>
      <c r="G206" s="41" t="s">
        <v>624</v>
      </c>
      <c r="H206" s="74"/>
      <c r="I206" s="74"/>
      <c r="J206" s="75"/>
      <c r="K206" s="41" t="s">
        <v>625</v>
      </c>
      <c r="L206" s="75"/>
      <c r="M206" s="41" t="s">
        <v>585</v>
      </c>
      <c r="N206" s="75"/>
      <c r="O206" s="43">
        <v>0</v>
      </c>
      <c r="P206" s="42">
        <v>0</v>
      </c>
      <c r="Q206" s="42">
        <v>0</v>
      </c>
      <c r="R206" s="42">
        <v>0</v>
      </c>
      <c r="S206" s="43">
        <v>0</v>
      </c>
      <c r="T206" s="43">
        <f>O206+(P206*'Total Mantenimiento Anual 2021'!$N$7)+(R206*'Total Mantenimiento Anual 2021'!$N$7)+S206</f>
        <v>0</v>
      </c>
    </row>
    <row r="207" spans="1:20" ht="28.5">
      <c r="A207" s="41" t="s">
        <v>571</v>
      </c>
      <c r="B207" s="74"/>
      <c r="C207" s="75"/>
      <c r="D207" s="41" t="s">
        <v>572</v>
      </c>
      <c r="E207" s="75"/>
      <c r="F207" s="42" t="s">
        <v>402</v>
      </c>
      <c r="G207" s="41" t="s">
        <v>626</v>
      </c>
      <c r="H207" s="74"/>
      <c r="I207" s="74"/>
      <c r="J207" s="75"/>
      <c r="K207" s="41" t="s">
        <v>627</v>
      </c>
      <c r="L207" s="75"/>
      <c r="M207" s="41" t="s">
        <v>585</v>
      </c>
      <c r="N207" s="75"/>
      <c r="O207" s="43">
        <v>0</v>
      </c>
      <c r="P207" s="42">
        <v>0</v>
      </c>
      <c r="Q207" s="42">
        <v>0</v>
      </c>
      <c r="R207" s="42">
        <v>0</v>
      </c>
      <c r="S207" s="43">
        <v>0</v>
      </c>
      <c r="T207" s="43">
        <f>O207+(P207*'Total Mantenimiento Anual 2021'!$N$7)+(R207*'Total Mantenimiento Anual 2021'!$N$7)+S207</f>
        <v>0</v>
      </c>
    </row>
    <row r="208" spans="1:20" ht="28.5">
      <c r="A208" s="41" t="s">
        <v>571</v>
      </c>
      <c r="B208" s="74"/>
      <c r="C208" s="75"/>
      <c r="D208" s="41" t="s">
        <v>572</v>
      </c>
      <c r="E208" s="75"/>
      <c r="F208" s="42" t="s">
        <v>402</v>
      </c>
      <c r="G208" s="41" t="s">
        <v>628</v>
      </c>
      <c r="H208" s="74"/>
      <c r="I208" s="74"/>
      <c r="J208" s="75"/>
      <c r="K208" s="41" t="s">
        <v>629</v>
      </c>
      <c r="L208" s="75"/>
      <c r="M208" s="41" t="s">
        <v>585</v>
      </c>
      <c r="N208" s="75"/>
      <c r="O208" s="43">
        <v>0</v>
      </c>
      <c r="P208" s="42">
        <v>0</v>
      </c>
      <c r="Q208" s="42">
        <v>0</v>
      </c>
      <c r="R208" s="42">
        <v>0</v>
      </c>
      <c r="S208" s="43">
        <v>0</v>
      </c>
      <c r="T208" s="43">
        <f>O208+(P208*'Total Mantenimiento Anual 2021'!$N$7)+(R208*'Total Mantenimiento Anual 2021'!$N$7)+S208</f>
        <v>0</v>
      </c>
    </row>
    <row r="209" spans="1:20" ht="28.5">
      <c r="A209" s="41" t="s">
        <v>571</v>
      </c>
      <c r="B209" s="74"/>
      <c r="C209" s="75"/>
      <c r="D209" s="41" t="s">
        <v>572</v>
      </c>
      <c r="E209" s="75"/>
      <c r="F209" s="42" t="s">
        <v>402</v>
      </c>
      <c r="G209" s="41" t="s">
        <v>630</v>
      </c>
      <c r="H209" s="74"/>
      <c r="I209" s="74"/>
      <c r="J209" s="75"/>
      <c r="K209" s="41" t="s">
        <v>631</v>
      </c>
      <c r="L209" s="75"/>
      <c r="M209" s="41" t="s">
        <v>585</v>
      </c>
      <c r="N209" s="75"/>
      <c r="O209" s="43">
        <v>0</v>
      </c>
      <c r="P209" s="42">
        <v>0</v>
      </c>
      <c r="Q209" s="42">
        <v>0</v>
      </c>
      <c r="R209" s="42">
        <v>0</v>
      </c>
      <c r="S209" s="43">
        <v>0</v>
      </c>
      <c r="T209" s="43">
        <f>O209+(P209*'Total Mantenimiento Anual 2021'!$N$7)+(R209*'Total Mantenimiento Anual 2021'!$N$7)+S209</f>
        <v>0</v>
      </c>
    </row>
    <row r="210" spans="1:20" ht="28.5">
      <c r="A210" s="41" t="s">
        <v>571</v>
      </c>
      <c r="B210" s="74"/>
      <c r="C210" s="75"/>
      <c r="D210" s="41" t="s">
        <v>572</v>
      </c>
      <c r="E210" s="75"/>
      <c r="F210" s="42" t="s">
        <v>402</v>
      </c>
      <c r="G210" s="41" t="s">
        <v>632</v>
      </c>
      <c r="H210" s="74"/>
      <c r="I210" s="74"/>
      <c r="J210" s="75"/>
      <c r="K210" s="41" t="s">
        <v>633</v>
      </c>
      <c r="L210" s="75"/>
      <c r="M210" s="41" t="s">
        <v>585</v>
      </c>
      <c r="N210" s="75"/>
      <c r="O210" s="43">
        <v>0</v>
      </c>
      <c r="P210" s="42">
        <v>0</v>
      </c>
      <c r="Q210" s="42">
        <v>1</v>
      </c>
      <c r="R210" s="42">
        <v>1</v>
      </c>
      <c r="S210" s="43">
        <v>0</v>
      </c>
      <c r="T210" s="43">
        <f>O210+(P210*'Total Mantenimiento Anual 2021'!$N$7)+(R210*'Total Mantenimiento Anual 2021'!$N$7)+S210</f>
        <v>9259.2592592592591</v>
      </c>
    </row>
    <row r="211" spans="1:20" ht="28.5">
      <c r="A211" s="41" t="s">
        <v>571</v>
      </c>
      <c r="B211" s="74"/>
      <c r="C211" s="75"/>
      <c r="D211" s="41" t="s">
        <v>572</v>
      </c>
      <c r="E211" s="75"/>
      <c r="F211" s="42" t="s">
        <v>402</v>
      </c>
      <c r="G211" s="41" t="s">
        <v>634</v>
      </c>
      <c r="H211" s="74"/>
      <c r="I211" s="74"/>
      <c r="J211" s="75"/>
      <c r="K211" s="41" t="s">
        <v>635</v>
      </c>
      <c r="L211" s="75"/>
      <c r="M211" s="41" t="s">
        <v>585</v>
      </c>
      <c r="N211" s="75"/>
      <c r="O211" s="43">
        <v>0</v>
      </c>
      <c r="P211" s="42">
        <v>0</v>
      </c>
      <c r="Q211" s="42">
        <v>0</v>
      </c>
      <c r="R211" s="42">
        <v>0</v>
      </c>
      <c r="S211" s="43">
        <v>0</v>
      </c>
      <c r="T211" s="43">
        <f>O211+(P211*'Total Mantenimiento Anual 2021'!$N$7)+(R211*'Total Mantenimiento Anual 2021'!$N$7)+S211</f>
        <v>0</v>
      </c>
    </row>
    <row r="212" spans="1:20" ht="28.5">
      <c r="A212" s="41" t="s">
        <v>571</v>
      </c>
      <c r="B212" s="74"/>
      <c r="C212" s="75"/>
      <c r="D212" s="41" t="s">
        <v>572</v>
      </c>
      <c r="E212" s="75"/>
      <c r="F212" s="42" t="s">
        <v>402</v>
      </c>
      <c r="G212" s="41" t="s">
        <v>636</v>
      </c>
      <c r="H212" s="74"/>
      <c r="I212" s="74"/>
      <c r="J212" s="75"/>
      <c r="K212" s="41" t="s">
        <v>637</v>
      </c>
      <c r="L212" s="75"/>
      <c r="M212" s="41" t="s">
        <v>585</v>
      </c>
      <c r="N212" s="75"/>
      <c r="O212" s="43">
        <v>0</v>
      </c>
      <c r="P212" s="42">
        <v>0</v>
      </c>
      <c r="Q212" s="42">
        <v>0</v>
      </c>
      <c r="R212" s="42">
        <v>0</v>
      </c>
      <c r="S212" s="43">
        <v>0</v>
      </c>
      <c r="T212" s="43">
        <f>O212+(P212*'Total Mantenimiento Anual 2021'!$N$7)+(R212*'Total Mantenimiento Anual 2021'!$N$7)+S212</f>
        <v>0</v>
      </c>
    </row>
    <row r="213" spans="1:20" ht="28.5">
      <c r="A213" s="41" t="s">
        <v>571</v>
      </c>
      <c r="B213" s="74"/>
      <c r="C213" s="75"/>
      <c r="D213" s="41" t="s">
        <v>572</v>
      </c>
      <c r="E213" s="75"/>
      <c r="F213" s="42" t="s">
        <v>402</v>
      </c>
      <c r="G213" s="41" t="s">
        <v>638</v>
      </c>
      <c r="H213" s="74"/>
      <c r="I213" s="74"/>
      <c r="J213" s="75"/>
      <c r="K213" s="41" t="s">
        <v>639</v>
      </c>
      <c r="L213" s="75"/>
      <c r="M213" s="41" t="s">
        <v>585</v>
      </c>
      <c r="N213" s="75"/>
      <c r="O213" s="43">
        <v>0</v>
      </c>
      <c r="P213" s="42">
        <v>0</v>
      </c>
      <c r="Q213" s="42">
        <v>0</v>
      </c>
      <c r="R213" s="42">
        <v>0</v>
      </c>
      <c r="S213" s="43">
        <v>0</v>
      </c>
      <c r="T213" s="43">
        <f>O213+(P213*'Total Mantenimiento Anual 2021'!$N$7)+(R213*'Total Mantenimiento Anual 2021'!$N$7)+S213</f>
        <v>0</v>
      </c>
    </row>
    <row r="214" spans="1:20" ht="28.5">
      <c r="A214" s="41" t="s">
        <v>571</v>
      </c>
      <c r="B214" s="74"/>
      <c r="C214" s="75"/>
      <c r="D214" s="41" t="s">
        <v>572</v>
      </c>
      <c r="E214" s="75"/>
      <c r="F214" s="42" t="s">
        <v>402</v>
      </c>
      <c r="G214" s="41" t="s">
        <v>640</v>
      </c>
      <c r="H214" s="74"/>
      <c r="I214" s="74"/>
      <c r="J214" s="75"/>
      <c r="K214" s="41" t="s">
        <v>641</v>
      </c>
      <c r="L214" s="75"/>
      <c r="M214" s="41" t="s">
        <v>585</v>
      </c>
      <c r="N214" s="75"/>
      <c r="O214" s="43">
        <v>0</v>
      </c>
      <c r="P214" s="42">
        <v>0</v>
      </c>
      <c r="Q214" s="42">
        <v>0</v>
      </c>
      <c r="R214" s="42">
        <v>0</v>
      </c>
      <c r="S214" s="43">
        <v>0</v>
      </c>
      <c r="T214" s="43">
        <f>O214+(P214*'Total Mantenimiento Anual 2021'!$N$7)+(R214*'Total Mantenimiento Anual 2021'!$N$7)+S214</f>
        <v>0</v>
      </c>
    </row>
    <row r="215" spans="1:20" ht="28.5">
      <c r="A215" s="41" t="s">
        <v>571</v>
      </c>
      <c r="B215" s="74"/>
      <c r="C215" s="75"/>
      <c r="D215" s="41" t="s">
        <v>572</v>
      </c>
      <c r="E215" s="75"/>
      <c r="F215" s="42" t="s">
        <v>402</v>
      </c>
      <c r="G215" s="41" t="s">
        <v>642</v>
      </c>
      <c r="H215" s="74"/>
      <c r="I215" s="74"/>
      <c r="J215" s="75"/>
      <c r="K215" s="41" t="s">
        <v>643</v>
      </c>
      <c r="L215" s="75"/>
      <c r="M215" s="41" t="s">
        <v>585</v>
      </c>
      <c r="N215" s="75"/>
      <c r="O215" s="43">
        <v>0</v>
      </c>
      <c r="P215" s="42">
        <v>0</v>
      </c>
      <c r="Q215" s="42">
        <v>0</v>
      </c>
      <c r="R215" s="42">
        <v>0</v>
      </c>
      <c r="S215" s="43">
        <v>0</v>
      </c>
      <c r="T215" s="43">
        <f>O215+(P215*'Total Mantenimiento Anual 2021'!$N$7)+(R215*'Total Mantenimiento Anual 2021'!$N$7)+S215</f>
        <v>0</v>
      </c>
    </row>
    <row r="216" spans="1:20" ht="28.5">
      <c r="A216" s="41" t="s">
        <v>571</v>
      </c>
      <c r="B216" s="74"/>
      <c r="C216" s="75"/>
      <c r="D216" s="41" t="s">
        <v>572</v>
      </c>
      <c r="E216" s="75"/>
      <c r="F216" s="42" t="s">
        <v>402</v>
      </c>
      <c r="G216" s="41" t="s">
        <v>644</v>
      </c>
      <c r="H216" s="74"/>
      <c r="I216" s="74"/>
      <c r="J216" s="75"/>
      <c r="K216" s="41" t="s">
        <v>645</v>
      </c>
      <c r="L216" s="75"/>
      <c r="M216" s="41" t="s">
        <v>585</v>
      </c>
      <c r="N216" s="75"/>
      <c r="O216" s="43">
        <v>0</v>
      </c>
      <c r="P216" s="42">
        <v>0</v>
      </c>
      <c r="Q216" s="42">
        <v>0</v>
      </c>
      <c r="R216" s="42">
        <v>0</v>
      </c>
      <c r="S216" s="43">
        <v>0</v>
      </c>
      <c r="T216" s="43">
        <f>O216+(P216*'Total Mantenimiento Anual 2021'!$N$7)+(R216*'Total Mantenimiento Anual 2021'!$N$7)+S216</f>
        <v>0</v>
      </c>
    </row>
    <row r="217" spans="1:20" ht="28.5">
      <c r="A217" s="41" t="s">
        <v>571</v>
      </c>
      <c r="B217" s="74"/>
      <c r="C217" s="75"/>
      <c r="D217" s="41" t="s">
        <v>572</v>
      </c>
      <c r="E217" s="75"/>
      <c r="F217" s="42" t="s">
        <v>402</v>
      </c>
      <c r="G217" s="41" t="s">
        <v>646</v>
      </c>
      <c r="H217" s="74"/>
      <c r="I217" s="74"/>
      <c r="J217" s="75"/>
      <c r="K217" s="41" t="s">
        <v>647</v>
      </c>
      <c r="L217" s="75"/>
      <c r="M217" s="41" t="s">
        <v>585</v>
      </c>
      <c r="N217" s="75"/>
      <c r="O217" s="43">
        <v>0</v>
      </c>
      <c r="P217" s="42">
        <v>0</v>
      </c>
      <c r="Q217" s="42">
        <v>0</v>
      </c>
      <c r="R217" s="42">
        <v>0</v>
      </c>
      <c r="S217" s="43">
        <v>0</v>
      </c>
      <c r="T217" s="43">
        <f>O217+(P217*'Total Mantenimiento Anual 2021'!$N$7)+(R217*'Total Mantenimiento Anual 2021'!$N$7)+S217</f>
        <v>0</v>
      </c>
    </row>
    <row r="218" spans="1:20" ht="28.5">
      <c r="A218" s="41" t="s">
        <v>571</v>
      </c>
      <c r="B218" s="74"/>
      <c r="C218" s="75"/>
      <c r="D218" s="41" t="s">
        <v>572</v>
      </c>
      <c r="E218" s="75"/>
      <c r="F218" s="42" t="s">
        <v>402</v>
      </c>
      <c r="G218" s="41" t="s">
        <v>648</v>
      </c>
      <c r="H218" s="74"/>
      <c r="I218" s="74"/>
      <c r="J218" s="75"/>
      <c r="K218" s="41" t="s">
        <v>649</v>
      </c>
      <c r="L218" s="75"/>
      <c r="M218" s="41" t="s">
        <v>585</v>
      </c>
      <c r="N218" s="75"/>
      <c r="O218" s="43">
        <v>0</v>
      </c>
      <c r="P218" s="42">
        <v>0</v>
      </c>
      <c r="Q218" s="42">
        <v>0</v>
      </c>
      <c r="R218" s="42">
        <v>0</v>
      </c>
      <c r="S218" s="43">
        <v>0</v>
      </c>
      <c r="T218" s="43">
        <f>O218+(P218*'Total Mantenimiento Anual 2021'!$N$7)+(R218*'Total Mantenimiento Anual 2021'!$N$7)+S218</f>
        <v>0</v>
      </c>
    </row>
    <row r="219" spans="1:20" ht="28.5">
      <c r="A219" s="41" t="s">
        <v>571</v>
      </c>
      <c r="B219" s="74"/>
      <c r="C219" s="75"/>
      <c r="D219" s="41" t="s">
        <v>572</v>
      </c>
      <c r="E219" s="75"/>
      <c r="F219" s="42" t="s">
        <v>402</v>
      </c>
      <c r="G219" s="41" t="s">
        <v>650</v>
      </c>
      <c r="H219" s="74"/>
      <c r="I219" s="74"/>
      <c r="J219" s="75"/>
      <c r="K219" s="41" t="s">
        <v>651</v>
      </c>
      <c r="L219" s="75"/>
      <c r="M219" s="41" t="s">
        <v>585</v>
      </c>
      <c r="N219" s="75"/>
      <c r="O219" s="43">
        <v>0</v>
      </c>
      <c r="P219" s="42">
        <v>0</v>
      </c>
      <c r="Q219" s="42">
        <v>0</v>
      </c>
      <c r="R219" s="42">
        <v>0</v>
      </c>
      <c r="S219" s="43">
        <v>0</v>
      </c>
      <c r="T219" s="43">
        <f>O219+(P219*'Total Mantenimiento Anual 2021'!$N$7)+(R219*'Total Mantenimiento Anual 2021'!$N$7)+S219</f>
        <v>0</v>
      </c>
    </row>
    <row r="220" spans="1:20" ht="28.5">
      <c r="A220" s="41" t="s">
        <v>571</v>
      </c>
      <c r="B220" s="74"/>
      <c r="C220" s="75"/>
      <c r="D220" s="41" t="s">
        <v>572</v>
      </c>
      <c r="E220" s="75"/>
      <c r="F220" s="42" t="s">
        <v>402</v>
      </c>
      <c r="G220" s="41" t="s">
        <v>652</v>
      </c>
      <c r="H220" s="74"/>
      <c r="I220" s="74"/>
      <c r="J220" s="75"/>
      <c r="K220" s="41" t="s">
        <v>653</v>
      </c>
      <c r="L220" s="75"/>
      <c r="M220" s="41" t="s">
        <v>585</v>
      </c>
      <c r="N220" s="75"/>
      <c r="O220" s="43">
        <v>0</v>
      </c>
      <c r="P220" s="42">
        <v>0</v>
      </c>
      <c r="Q220" s="42">
        <v>0</v>
      </c>
      <c r="R220" s="42">
        <v>0</v>
      </c>
      <c r="S220" s="43">
        <v>0</v>
      </c>
      <c r="T220" s="43">
        <f>O220+(P220*'Total Mantenimiento Anual 2021'!$N$7)+(R220*'Total Mantenimiento Anual 2021'!$N$7)+S220</f>
        <v>0</v>
      </c>
    </row>
    <row r="221" spans="1:20" ht="28.5">
      <c r="A221" s="41" t="s">
        <v>571</v>
      </c>
      <c r="B221" s="74"/>
      <c r="C221" s="75"/>
      <c r="D221" s="41" t="s">
        <v>572</v>
      </c>
      <c r="E221" s="75"/>
      <c r="F221" s="42" t="s">
        <v>402</v>
      </c>
      <c r="G221" s="41" t="s">
        <v>654</v>
      </c>
      <c r="H221" s="74"/>
      <c r="I221" s="74"/>
      <c r="J221" s="75"/>
      <c r="K221" s="41" t="s">
        <v>655</v>
      </c>
      <c r="L221" s="75"/>
      <c r="M221" s="41" t="s">
        <v>585</v>
      </c>
      <c r="N221" s="75"/>
      <c r="O221" s="43">
        <v>0</v>
      </c>
      <c r="P221" s="42">
        <v>0</v>
      </c>
      <c r="Q221" s="42">
        <v>0</v>
      </c>
      <c r="R221" s="42">
        <v>0</v>
      </c>
      <c r="S221" s="43">
        <v>0</v>
      </c>
      <c r="T221" s="43">
        <f>O221+(P221*'Total Mantenimiento Anual 2021'!$N$7)+(R221*'Total Mantenimiento Anual 2021'!$N$7)+S221</f>
        <v>0</v>
      </c>
    </row>
    <row r="222" spans="1:20" ht="28.5">
      <c r="A222" s="41" t="s">
        <v>571</v>
      </c>
      <c r="B222" s="74"/>
      <c r="C222" s="75"/>
      <c r="D222" s="41" t="s">
        <v>656</v>
      </c>
      <c r="E222" s="75"/>
      <c r="F222" s="42" t="s">
        <v>402</v>
      </c>
      <c r="G222" s="41" t="s">
        <v>657</v>
      </c>
      <c r="H222" s="74"/>
      <c r="I222" s="74"/>
      <c r="J222" s="75"/>
      <c r="K222" s="41" t="s">
        <v>658</v>
      </c>
      <c r="L222" s="75"/>
      <c r="M222" s="41" t="s">
        <v>585</v>
      </c>
      <c r="N222" s="75"/>
      <c r="O222" s="43">
        <v>0</v>
      </c>
      <c r="P222" s="42">
        <v>2</v>
      </c>
      <c r="Q222" s="42">
        <v>0</v>
      </c>
      <c r="R222" s="42">
        <v>0</v>
      </c>
      <c r="S222" s="43">
        <v>0</v>
      </c>
      <c r="T222" s="43">
        <f>O222+(P222*'Total Mantenimiento Anual 2021'!$N$7)+(R222*'Total Mantenimiento Anual 2021'!$N$7)+S222</f>
        <v>18518.518518518518</v>
      </c>
    </row>
    <row r="223" spans="1:20" ht="28.5">
      <c r="A223" s="41" t="s">
        <v>571</v>
      </c>
      <c r="B223" s="74"/>
      <c r="C223" s="75"/>
      <c r="D223" s="41" t="s">
        <v>656</v>
      </c>
      <c r="E223" s="75"/>
      <c r="F223" s="42" t="s">
        <v>402</v>
      </c>
      <c r="G223" s="41" t="s">
        <v>659</v>
      </c>
      <c r="H223" s="74"/>
      <c r="I223" s="74"/>
      <c r="J223" s="75"/>
      <c r="K223" s="41" t="s">
        <v>660</v>
      </c>
      <c r="L223" s="75"/>
      <c r="M223" s="41" t="s">
        <v>585</v>
      </c>
      <c r="N223" s="75"/>
      <c r="O223" s="43">
        <v>0</v>
      </c>
      <c r="P223" s="42">
        <v>2</v>
      </c>
      <c r="Q223" s="42">
        <v>0</v>
      </c>
      <c r="R223" s="42">
        <v>0</v>
      </c>
      <c r="S223" s="43">
        <v>0</v>
      </c>
      <c r="T223" s="43">
        <f>O223+(P223*'Total Mantenimiento Anual 2021'!$N$7)+(R223*'Total Mantenimiento Anual 2021'!$N$7)+S223</f>
        <v>18518.518518518518</v>
      </c>
    </row>
    <row r="224" spans="1:20" ht="28.5">
      <c r="A224" s="41" t="s">
        <v>571</v>
      </c>
      <c r="B224" s="74"/>
      <c r="C224" s="75"/>
      <c r="D224" s="41" t="s">
        <v>656</v>
      </c>
      <c r="E224" s="75"/>
      <c r="F224" s="42" t="s">
        <v>402</v>
      </c>
      <c r="G224" s="41" t="s">
        <v>661</v>
      </c>
      <c r="H224" s="74"/>
      <c r="I224" s="74"/>
      <c r="J224" s="75"/>
      <c r="K224" s="41" t="s">
        <v>662</v>
      </c>
      <c r="L224" s="75"/>
      <c r="M224" s="41" t="s">
        <v>585</v>
      </c>
      <c r="N224" s="75"/>
      <c r="O224" s="43">
        <v>0</v>
      </c>
      <c r="P224" s="42">
        <v>2</v>
      </c>
      <c r="Q224" s="42">
        <v>0</v>
      </c>
      <c r="R224" s="42">
        <v>0</v>
      </c>
      <c r="S224" s="43">
        <v>0</v>
      </c>
      <c r="T224" s="43">
        <f>O224+(P224*'Total Mantenimiento Anual 2021'!$N$7)+(R224*'Total Mantenimiento Anual 2021'!$N$7)+S224</f>
        <v>18518.518518518518</v>
      </c>
    </row>
    <row r="225" spans="1:20" ht="28.5">
      <c r="A225" s="41" t="s">
        <v>571</v>
      </c>
      <c r="B225" s="74"/>
      <c r="C225" s="75"/>
      <c r="D225" s="41" t="s">
        <v>656</v>
      </c>
      <c r="E225" s="75"/>
      <c r="F225" s="42" t="s">
        <v>402</v>
      </c>
      <c r="G225" s="41" t="s">
        <v>663</v>
      </c>
      <c r="H225" s="74"/>
      <c r="I225" s="74"/>
      <c r="J225" s="75"/>
      <c r="K225" s="41" t="s">
        <v>664</v>
      </c>
      <c r="L225" s="75"/>
      <c r="M225" s="41" t="s">
        <v>585</v>
      </c>
      <c r="N225" s="75"/>
      <c r="O225" s="43">
        <v>0</v>
      </c>
      <c r="P225" s="42">
        <v>0</v>
      </c>
      <c r="Q225" s="42">
        <v>0</v>
      </c>
      <c r="R225" s="42">
        <v>0</v>
      </c>
      <c r="S225" s="43">
        <v>0</v>
      </c>
      <c r="T225" s="43">
        <f>O225+(P225*'Total Mantenimiento Anual 2021'!$N$7)+(R225*'Total Mantenimiento Anual 2021'!$N$7)+S225</f>
        <v>0</v>
      </c>
    </row>
    <row r="226" spans="1:20" ht="28.5">
      <c r="A226" s="41" t="s">
        <v>571</v>
      </c>
      <c r="B226" s="74"/>
      <c r="C226" s="75"/>
      <c r="D226" s="41" t="s">
        <v>656</v>
      </c>
      <c r="E226" s="75"/>
      <c r="F226" s="42" t="s">
        <v>402</v>
      </c>
      <c r="G226" s="41" t="s">
        <v>665</v>
      </c>
      <c r="H226" s="74"/>
      <c r="I226" s="74"/>
      <c r="J226" s="75"/>
      <c r="K226" s="41" t="s">
        <v>666</v>
      </c>
      <c r="L226" s="75"/>
      <c r="M226" s="41" t="s">
        <v>585</v>
      </c>
      <c r="N226" s="75"/>
      <c r="O226" s="43">
        <v>0</v>
      </c>
      <c r="P226" s="42">
        <v>0</v>
      </c>
      <c r="Q226" s="42">
        <v>0</v>
      </c>
      <c r="R226" s="42">
        <v>0</v>
      </c>
      <c r="S226" s="43">
        <v>0</v>
      </c>
      <c r="T226" s="43">
        <f>O226+(P226*'Total Mantenimiento Anual 2021'!$N$7)+(R226*'Total Mantenimiento Anual 2021'!$N$7)+S226</f>
        <v>0</v>
      </c>
    </row>
    <row r="227" spans="1:20" ht="14.25">
      <c r="A227" s="41" t="s">
        <v>667</v>
      </c>
      <c r="B227" s="74"/>
      <c r="C227" s="75"/>
      <c r="D227" s="41" t="s">
        <v>668</v>
      </c>
      <c r="E227" s="75"/>
      <c r="F227" s="42" t="s">
        <v>669</v>
      </c>
      <c r="G227" s="41" t="s">
        <v>670</v>
      </c>
      <c r="H227" s="74"/>
      <c r="I227" s="74"/>
      <c r="J227" s="75"/>
      <c r="K227" s="41" t="s">
        <v>671</v>
      </c>
      <c r="L227" s="75"/>
      <c r="M227" s="41" t="s">
        <v>239</v>
      </c>
      <c r="N227" s="75"/>
      <c r="O227" s="43">
        <v>0</v>
      </c>
      <c r="P227" s="42">
        <v>0</v>
      </c>
      <c r="Q227" s="42">
        <v>0</v>
      </c>
      <c r="R227" s="42">
        <v>0</v>
      </c>
      <c r="S227" s="43">
        <v>0</v>
      </c>
      <c r="T227" s="43">
        <f>O227+(P227*'Total Mantenimiento Anual 2021'!$N$7)+(R227*'Total Mantenimiento Anual 2021'!$N$7)+S227</f>
        <v>0</v>
      </c>
    </row>
    <row r="228" spans="1:20" ht="14.25">
      <c r="A228" s="41" t="s">
        <v>667</v>
      </c>
      <c r="B228" s="74"/>
      <c r="C228" s="75"/>
      <c r="D228" s="41" t="s">
        <v>668</v>
      </c>
      <c r="E228" s="75"/>
      <c r="F228" s="42" t="s">
        <v>669</v>
      </c>
      <c r="G228" s="41" t="s">
        <v>672</v>
      </c>
      <c r="H228" s="74"/>
      <c r="I228" s="74"/>
      <c r="J228" s="75"/>
      <c r="K228" s="41" t="s">
        <v>673</v>
      </c>
      <c r="L228" s="75"/>
      <c r="M228" s="41" t="s">
        <v>239</v>
      </c>
      <c r="N228" s="75"/>
      <c r="O228" s="43">
        <v>0</v>
      </c>
      <c r="P228" s="42">
        <v>0</v>
      </c>
      <c r="Q228" s="42">
        <v>0</v>
      </c>
      <c r="R228" s="42">
        <v>0</v>
      </c>
      <c r="S228" s="43">
        <v>0</v>
      </c>
      <c r="T228" s="43">
        <f>O228+(P228*'Total Mantenimiento Anual 2021'!$N$7)+(R228*'Total Mantenimiento Anual 2021'!$N$7)+S228</f>
        <v>0</v>
      </c>
    </row>
    <row r="229" spans="1:20" ht="14.25">
      <c r="A229" s="41" t="s">
        <v>667</v>
      </c>
      <c r="B229" s="74"/>
      <c r="C229" s="75"/>
      <c r="D229" s="41" t="s">
        <v>668</v>
      </c>
      <c r="E229" s="75"/>
      <c r="F229" s="42" t="s">
        <v>669</v>
      </c>
      <c r="G229" s="41" t="s">
        <v>674</v>
      </c>
      <c r="H229" s="74"/>
      <c r="I229" s="74"/>
      <c r="J229" s="75"/>
      <c r="K229" s="41" t="s">
        <v>675</v>
      </c>
      <c r="L229" s="75"/>
      <c r="M229" s="41" t="s">
        <v>239</v>
      </c>
      <c r="N229" s="75"/>
      <c r="O229" s="43">
        <v>0</v>
      </c>
      <c r="P229" s="42">
        <v>0</v>
      </c>
      <c r="Q229" s="42">
        <v>0</v>
      </c>
      <c r="R229" s="42">
        <v>0</v>
      </c>
      <c r="S229" s="43">
        <v>0</v>
      </c>
      <c r="T229" s="43">
        <f>O229+(P229*'Total Mantenimiento Anual 2021'!$N$7)+(R229*'Total Mantenimiento Anual 2021'!$N$7)+S229</f>
        <v>0</v>
      </c>
    </row>
    <row r="230" spans="1:20" ht="14.25">
      <c r="A230" s="41" t="s">
        <v>667</v>
      </c>
      <c r="B230" s="74"/>
      <c r="C230" s="75"/>
      <c r="D230" s="41" t="s">
        <v>676</v>
      </c>
      <c r="E230" s="75"/>
      <c r="F230" s="42" t="s">
        <v>677</v>
      </c>
      <c r="G230" s="41" t="s">
        <v>678</v>
      </c>
      <c r="H230" s="74"/>
      <c r="I230" s="74"/>
      <c r="J230" s="75"/>
      <c r="K230" s="41" t="s">
        <v>679</v>
      </c>
      <c r="L230" s="75"/>
      <c r="M230" s="41" t="s">
        <v>239</v>
      </c>
      <c r="N230" s="75"/>
      <c r="O230" s="43">
        <v>0</v>
      </c>
      <c r="P230" s="42">
        <v>0</v>
      </c>
      <c r="Q230" s="42">
        <v>0</v>
      </c>
      <c r="R230" s="42">
        <v>0</v>
      </c>
      <c r="S230" s="43">
        <v>0</v>
      </c>
      <c r="T230" s="43">
        <f>O230+(P230*'Total Mantenimiento Anual 2021'!$N$7)+(R230*'Total Mantenimiento Anual 2021'!$N$7)+S230</f>
        <v>0</v>
      </c>
    </row>
    <row r="231" spans="1:20" ht="14.25">
      <c r="A231" s="41" t="s">
        <v>667</v>
      </c>
      <c r="B231" s="74"/>
      <c r="C231" s="75"/>
      <c r="D231" s="41" t="s">
        <v>680</v>
      </c>
      <c r="E231" s="75"/>
      <c r="F231" s="42" t="s">
        <v>669</v>
      </c>
      <c r="G231" s="41" t="s">
        <v>681</v>
      </c>
      <c r="H231" s="74"/>
      <c r="I231" s="74"/>
      <c r="J231" s="75"/>
      <c r="K231" s="41" t="s">
        <v>682</v>
      </c>
      <c r="L231" s="75"/>
      <c r="M231" s="41" t="s">
        <v>106</v>
      </c>
      <c r="N231" s="75"/>
      <c r="O231" s="43">
        <v>0</v>
      </c>
      <c r="P231" s="42">
        <v>0</v>
      </c>
      <c r="Q231" s="42">
        <v>0</v>
      </c>
      <c r="R231" s="42">
        <v>0</v>
      </c>
      <c r="S231" s="43">
        <v>0</v>
      </c>
      <c r="T231" s="43">
        <f>O231+(P231*'Total Mantenimiento Anual 2021'!$N$7)+(R231*'Total Mantenimiento Anual 2021'!$N$7)+S231</f>
        <v>0</v>
      </c>
    </row>
    <row r="232" spans="1:20" ht="14.25">
      <c r="A232" s="41" t="s">
        <v>667</v>
      </c>
      <c r="B232" s="74"/>
      <c r="C232" s="75"/>
      <c r="D232" s="41" t="s">
        <v>668</v>
      </c>
      <c r="E232" s="75"/>
      <c r="F232" s="42" t="s">
        <v>669</v>
      </c>
      <c r="G232" s="41" t="s">
        <v>683</v>
      </c>
      <c r="H232" s="74"/>
      <c r="I232" s="74"/>
      <c r="J232" s="75"/>
      <c r="K232" s="41" t="s">
        <v>684</v>
      </c>
      <c r="L232" s="75"/>
      <c r="M232" s="41" t="s">
        <v>106</v>
      </c>
      <c r="N232" s="75"/>
      <c r="O232" s="43">
        <v>0</v>
      </c>
      <c r="P232" s="42">
        <v>0</v>
      </c>
      <c r="Q232" s="42">
        <v>0</v>
      </c>
      <c r="R232" s="42">
        <v>0</v>
      </c>
      <c r="S232" s="43">
        <v>0</v>
      </c>
      <c r="T232" s="43">
        <f>O232+(P232*'Total Mantenimiento Anual 2021'!$N$7)+(R232*'Total Mantenimiento Anual 2021'!$N$7)+S232</f>
        <v>0</v>
      </c>
    </row>
    <row r="233" spans="1:20" ht="14.25">
      <c r="A233" s="41" t="s">
        <v>667</v>
      </c>
      <c r="B233" s="74"/>
      <c r="C233" s="75"/>
      <c r="D233" s="41" t="s">
        <v>685</v>
      </c>
      <c r="E233" s="75"/>
      <c r="F233" s="42" t="s">
        <v>669</v>
      </c>
      <c r="G233" s="41" t="s">
        <v>686</v>
      </c>
      <c r="H233" s="74"/>
      <c r="I233" s="74"/>
      <c r="J233" s="75"/>
      <c r="K233" s="41" t="s">
        <v>687</v>
      </c>
      <c r="L233" s="75"/>
      <c r="M233" s="41" t="s">
        <v>106</v>
      </c>
      <c r="N233" s="75"/>
      <c r="O233" s="43">
        <v>0</v>
      </c>
      <c r="P233" s="42">
        <v>0</v>
      </c>
      <c r="Q233" s="42">
        <v>0</v>
      </c>
      <c r="R233" s="42">
        <v>0</v>
      </c>
      <c r="S233" s="43">
        <v>0</v>
      </c>
      <c r="T233" s="43">
        <f>O233+(P233*'Total Mantenimiento Anual 2021'!$N$7)+(R233*'Total Mantenimiento Anual 2021'!$N$7)+S233</f>
        <v>0</v>
      </c>
    </row>
    <row r="234" spans="1:20" ht="14.25">
      <c r="A234" s="41" t="s">
        <v>667</v>
      </c>
      <c r="B234" s="74"/>
      <c r="C234" s="75"/>
      <c r="D234" s="41" t="s">
        <v>685</v>
      </c>
      <c r="E234" s="75"/>
      <c r="F234" s="42" t="s">
        <v>669</v>
      </c>
      <c r="G234" s="41" t="s">
        <v>688</v>
      </c>
      <c r="H234" s="74"/>
      <c r="I234" s="74"/>
      <c r="J234" s="75"/>
      <c r="K234" s="41" t="s">
        <v>689</v>
      </c>
      <c r="L234" s="75"/>
      <c r="M234" s="41" t="s">
        <v>106</v>
      </c>
      <c r="N234" s="75"/>
      <c r="O234" s="43">
        <v>0</v>
      </c>
      <c r="P234" s="42">
        <v>0</v>
      </c>
      <c r="Q234" s="42">
        <v>0</v>
      </c>
      <c r="R234" s="42">
        <v>0</v>
      </c>
      <c r="S234" s="43">
        <v>0</v>
      </c>
      <c r="T234" s="43">
        <f>O234+(P234*'Total Mantenimiento Anual 2021'!$N$7)+(R234*'Total Mantenimiento Anual 2021'!$N$7)+S234</f>
        <v>0</v>
      </c>
    </row>
    <row r="235" spans="1:20" ht="14.25">
      <c r="A235" s="41" t="s">
        <v>667</v>
      </c>
      <c r="B235" s="74"/>
      <c r="C235" s="75"/>
      <c r="D235" s="41" t="s">
        <v>668</v>
      </c>
      <c r="E235" s="75"/>
      <c r="F235" s="42" t="s">
        <v>669</v>
      </c>
      <c r="G235" s="41" t="s">
        <v>690</v>
      </c>
      <c r="H235" s="74"/>
      <c r="I235" s="74"/>
      <c r="J235" s="75"/>
      <c r="K235" s="41" t="s">
        <v>691</v>
      </c>
      <c r="L235" s="75"/>
      <c r="M235" s="41" t="s">
        <v>106</v>
      </c>
      <c r="N235" s="75"/>
      <c r="O235" s="43">
        <v>0</v>
      </c>
      <c r="P235" s="42">
        <v>0</v>
      </c>
      <c r="Q235" s="42">
        <v>0</v>
      </c>
      <c r="R235" s="42">
        <v>0</v>
      </c>
      <c r="S235" s="43">
        <v>0</v>
      </c>
      <c r="T235" s="43">
        <f>O235+(P235*'Total Mantenimiento Anual 2021'!$N$7)+(R235*'Total Mantenimiento Anual 2021'!$N$7)+S235</f>
        <v>0</v>
      </c>
    </row>
    <row r="236" spans="1:20" ht="14.25">
      <c r="A236" s="41" t="s">
        <v>667</v>
      </c>
      <c r="B236" s="74"/>
      <c r="C236" s="75"/>
      <c r="D236" s="41" t="s">
        <v>668</v>
      </c>
      <c r="E236" s="75"/>
      <c r="F236" s="42" t="s">
        <v>669</v>
      </c>
      <c r="G236" s="41" t="s">
        <v>692</v>
      </c>
      <c r="H236" s="74"/>
      <c r="I236" s="74"/>
      <c r="J236" s="75"/>
      <c r="K236" s="41" t="s">
        <v>693</v>
      </c>
      <c r="L236" s="75"/>
      <c r="M236" s="41" t="s">
        <v>106</v>
      </c>
      <c r="N236" s="75"/>
      <c r="O236" s="43">
        <v>0</v>
      </c>
      <c r="P236" s="42">
        <v>0</v>
      </c>
      <c r="Q236" s="42">
        <v>0</v>
      </c>
      <c r="R236" s="42">
        <v>0</v>
      </c>
      <c r="S236" s="43">
        <v>0</v>
      </c>
      <c r="T236" s="43">
        <f>O236+(P236*'Total Mantenimiento Anual 2021'!$N$7)+(R236*'Total Mantenimiento Anual 2021'!$N$7)+S236</f>
        <v>0</v>
      </c>
    </row>
    <row r="237" spans="1:20" ht="14.25">
      <c r="A237" s="41" t="s">
        <v>667</v>
      </c>
      <c r="B237" s="74"/>
      <c r="C237" s="75"/>
      <c r="D237" s="41" t="s">
        <v>668</v>
      </c>
      <c r="E237" s="75"/>
      <c r="F237" s="42" t="s">
        <v>669</v>
      </c>
      <c r="G237" s="41" t="s">
        <v>694</v>
      </c>
      <c r="H237" s="74"/>
      <c r="I237" s="74"/>
      <c r="J237" s="75"/>
      <c r="K237" s="41" t="s">
        <v>695</v>
      </c>
      <c r="L237" s="75"/>
      <c r="M237" s="41" t="s">
        <v>106</v>
      </c>
      <c r="N237" s="75"/>
      <c r="O237" s="43">
        <v>0</v>
      </c>
      <c r="P237" s="42">
        <v>0</v>
      </c>
      <c r="Q237" s="42">
        <v>0</v>
      </c>
      <c r="R237" s="42">
        <v>0</v>
      </c>
      <c r="S237" s="43">
        <v>0</v>
      </c>
      <c r="T237" s="43">
        <f>O237+(P237*'Total Mantenimiento Anual 2021'!$N$7)+(R237*'Total Mantenimiento Anual 2021'!$N$7)+S237</f>
        <v>0</v>
      </c>
    </row>
    <row r="238" spans="1:20" ht="14.25">
      <c r="A238" s="41" t="s">
        <v>667</v>
      </c>
      <c r="B238" s="74"/>
      <c r="C238" s="75"/>
      <c r="D238" s="41" t="s">
        <v>668</v>
      </c>
      <c r="E238" s="75"/>
      <c r="F238" s="42" t="s">
        <v>669</v>
      </c>
      <c r="G238" s="41" t="s">
        <v>696</v>
      </c>
      <c r="H238" s="74"/>
      <c r="I238" s="74"/>
      <c r="J238" s="75"/>
      <c r="K238" s="41" t="s">
        <v>697</v>
      </c>
      <c r="L238" s="75"/>
      <c r="M238" s="41" t="s">
        <v>106</v>
      </c>
      <c r="N238" s="75"/>
      <c r="O238" s="43">
        <v>0</v>
      </c>
      <c r="P238" s="42">
        <v>0</v>
      </c>
      <c r="Q238" s="42">
        <v>0</v>
      </c>
      <c r="R238" s="42">
        <v>0</v>
      </c>
      <c r="S238" s="43">
        <v>0</v>
      </c>
      <c r="T238" s="43">
        <f>O238+(P238*'Total Mantenimiento Anual 2021'!$N$7)+(R238*'Total Mantenimiento Anual 2021'!$N$7)+S238</f>
        <v>0</v>
      </c>
    </row>
    <row r="239" spans="1:20" ht="14.25">
      <c r="A239" s="41" t="s">
        <v>667</v>
      </c>
      <c r="B239" s="74"/>
      <c r="C239" s="75"/>
      <c r="D239" s="41" t="s">
        <v>668</v>
      </c>
      <c r="E239" s="75"/>
      <c r="F239" s="42" t="s">
        <v>669</v>
      </c>
      <c r="G239" s="41" t="s">
        <v>698</v>
      </c>
      <c r="H239" s="74"/>
      <c r="I239" s="74"/>
      <c r="J239" s="75"/>
      <c r="K239" s="41" t="s">
        <v>699</v>
      </c>
      <c r="L239" s="75"/>
      <c r="M239" s="41" t="s">
        <v>106</v>
      </c>
      <c r="N239" s="75"/>
      <c r="O239" s="43">
        <v>0</v>
      </c>
      <c r="P239" s="42">
        <v>0</v>
      </c>
      <c r="Q239" s="42">
        <v>0</v>
      </c>
      <c r="R239" s="42">
        <v>0</v>
      </c>
      <c r="S239" s="43">
        <v>0</v>
      </c>
      <c r="T239" s="43">
        <f>O239+(P239*'Total Mantenimiento Anual 2021'!$N$7)+(R239*'Total Mantenimiento Anual 2021'!$N$7)+S239</f>
        <v>0</v>
      </c>
    </row>
    <row r="240" spans="1:20" ht="14.25">
      <c r="A240" s="41" t="s">
        <v>667</v>
      </c>
      <c r="B240" s="74"/>
      <c r="C240" s="75"/>
      <c r="D240" s="41" t="s">
        <v>668</v>
      </c>
      <c r="E240" s="75"/>
      <c r="F240" s="42" t="s">
        <v>669</v>
      </c>
      <c r="G240" s="41" t="s">
        <v>700</v>
      </c>
      <c r="H240" s="74"/>
      <c r="I240" s="74"/>
      <c r="J240" s="75"/>
      <c r="K240" s="41" t="s">
        <v>701</v>
      </c>
      <c r="L240" s="75"/>
      <c r="M240" s="41" t="s">
        <v>106</v>
      </c>
      <c r="N240" s="75"/>
      <c r="O240" s="43">
        <v>0</v>
      </c>
      <c r="P240" s="42">
        <v>0</v>
      </c>
      <c r="Q240" s="42">
        <v>0</v>
      </c>
      <c r="R240" s="42">
        <v>0</v>
      </c>
      <c r="S240" s="43">
        <v>0</v>
      </c>
      <c r="T240" s="43">
        <f>O240+(P240*'Total Mantenimiento Anual 2021'!$N$7)+(R240*'Total Mantenimiento Anual 2021'!$N$7)+S240</f>
        <v>0</v>
      </c>
    </row>
    <row r="241" spans="1:20" ht="14.25">
      <c r="A241" s="41" t="s">
        <v>667</v>
      </c>
      <c r="B241" s="74"/>
      <c r="C241" s="75"/>
      <c r="D241" s="41" t="s">
        <v>668</v>
      </c>
      <c r="E241" s="75"/>
      <c r="F241" s="42" t="s">
        <v>669</v>
      </c>
      <c r="G241" s="41" t="s">
        <v>702</v>
      </c>
      <c r="H241" s="74"/>
      <c r="I241" s="74"/>
      <c r="J241" s="75"/>
      <c r="K241" s="41" t="s">
        <v>703</v>
      </c>
      <c r="L241" s="75"/>
      <c r="M241" s="41" t="s">
        <v>106</v>
      </c>
      <c r="N241" s="75"/>
      <c r="O241" s="43">
        <v>0</v>
      </c>
      <c r="P241" s="42">
        <v>0</v>
      </c>
      <c r="Q241" s="42">
        <v>0</v>
      </c>
      <c r="R241" s="42">
        <v>0</v>
      </c>
      <c r="S241" s="43">
        <v>0</v>
      </c>
      <c r="T241" s="43">
        <f>O241+(P241*'Total Mantenimiento Anual 2021'!$N$7)+(R241*'Total Mantenimiento Anual 2021'!$N$7)+S241</f>
        <v>0</v>
      </c>
    </row>
    <row r="242" spans="1:20" ht="14.25">
      <c r="A242" s="41" t="s">
        <v>667</v>
      </c>
      <c r="B242" s="74"/>
      <c r="C242" s="75"/>
      <c r="D242" s="41" t="s">
        <v>668</v>
      </c>
      <c r="E242" s="75"/>
      <c r="F242" s="42" t="s">
        <v>669</v>
      </c>
      <c r="G242" s="41" t="s">
        <v>704</v>
      </c>
      <c r="H242" s="74"/>
      <c r="I242" s="74"/>
      <c r="J242" s="75"/>
      <c r="K242" s="41" t="s">
        <v>705</v>
      </c>
      <c r="L242" s="75"/>
      <c r="M242" s="41" t="s">
        <v>106</v>
      </c>
      <c r="N242" s="75"/>
      <c r="O242" s="43">
        <v>0</v>
      </c>
      <c r="P242" s="42">
        <v>0</v>
      </c>
      <c r="Q242" s="42">
        <v>0</v>
      </c>
      <c r="R242" s="42">
        <v>0</v>
      </c>
      <c r="S242" s="43">
        <v>0</v>
      </c>
      <c r="T242" s="43">
        <f>O242+(P242*'Total Mantenimiento Anual 2021'!$N$7)+(R242*'Total Mantenimiento Anual 2021'!$N$7)+S242</f>
        <v>0</v>
      </c>
    </row>
    <row r="243" spans="1:20" ht="14.25">
      <c r="A243" s="41" t="s">
        <v>667</v>
      </c>
      <c r="B243" s="74"/>
      <c r="C243" s="75"/>
      <c r="D243" s="41" t="s">
        <v>668</v>
      </c>
      <c r="E243" s="75"/>
      <c r="F243" s="42" t="s">
        <v>669</v>
      </c>
      <c r="G243" s="41" t="s">
        <v>706</v>
      </c>
      <c r="H243" s="74"/>
      <c r="I243" s="74"/>
      <c r="J243" s="75"/>
      <c r="K243" s="41" t="s">
        <v>707</v>
      </c>
      <c r="L243" s="75"/>
      <c r="M243" s="41" t="s">
        <v>106</v>
      </c>
      <c r="N243" s="75"/>
      <c r="O243" s="43">
        <v>0</v>
      </c>
      <c r="P243" s="42">
        <v>0</v>
      </c>
      <c r="Q243" s="42">
        <v>0</v>
      </c>
      <c r="R243" s="42">
        <v>0</v>
      </c>
      <c r="S243" s="43">
        <v>0</v>
      </c>
      <c r="T243" s="43">
        <f>O243+(P243*'Total Mantenimiento Anual 2021'!$N$7)+(R243*'Total Mantenimiento Anual 2021'!$N$7)+S243</f>
        <v>0</v>
      </c>
    </row>
    <row r="244" spans="1:20" ht="14.25">
      <c r="A244" s="41" t="s">
        <v>667</v>
      </c>
      <c r="B244" s="74"/>
      <c r="C244" s="75"/>
      <c r="D244" s="41" t="s">
        <v>676</v>
      </c>
      <c r="E244" s="75"/>
      <c r="F244" s="42" t="s">
        <v>677</v>
      </c>
      <c r="G244" s="41" t="s">
        <v>708</v>
      </c>
      <c r="H244" s="74"/>
      <c r="I244" s="74"/>
      <c r="J244" s="75"/>
      <c r="K244" s="41" t="s">
        <v>709</v>
      </c>
      <c r="L244" s="75"/>
      <c r="M244" s="41" t="s">
        <v>106</v>
      </c>
      <c r="N244" s="75"/>
      <c r="O244" s="43">
        <v>0</v>
      </c>
      <c r="P244" s="42">
        <v>0</v>
      </c>
      <c r="Q244" s="42">
        <v>0</v>
      </c>
      <c r="R244" s="42">
        <v>0</v>
      </c>
      <c r="S244" s="43">
        <v>0</v>
      </c>
      <c r="T244" s="43">
        <f>O244+(P244*'Total Mantenimiento Anual 2021'!$N$7)+(R244*'Total Mantenimiento Anual 2021'!$N$7)+S244</f>
        <v>0</v>
      </c>
    </row>
    <row r="245" spans="1:20" ht="14.25">
      <c r="A245" s="41" t="s">
        <v>710</v>
      </c>
      <c r="B245" s="74"/>
      <c r="C245" s="75"/>
      <c r="D245" s="41" t="s">
        <v>711</v>
      </c>
      <c r="E245" s="75"/>
      <c r="F245" s="42" t="s">
        <v>669</v>
      </c>
      <c r="G245" s="41" t="s">
        <v>712</v>
      </c>
      <c r="H245" s="74"/>
      <c r="I245" s="74"/>
      <c r="J245" s="75"/>
      <c r="K245" s="41" t="s">
        <v>713</v>
      </c>
      <c r="L245" s="75"/>
      <c r="M245" s="41" t="s">
        <v>239</v>
      </c>
      <c r="N245" s="75"/>
      <c r="O245" s="43">
        <v>0</v>
      </c>
      <c r="P245" s="42">
        <v>0</v>
      </c>
      <c r="Q245" s="42">
        <v>0</v>
      </c>
      <c r="R245" s="42">
        <v>0</v>
      </c>
      <c r="S245" s="43">
        <v>0</v>
      </c>
      <c r="T245" s="43">
        <f>O245+(P245*'Total Mantenimiento Anual 2021'!$N$7)+(R245*'Total Mantenimiento Anual 2021'!$N$7)+S245</f>
        <v>0</v>
      </c>
    </row>
    <row r="246" spans="1:20" ht="14.25">
      <c r="A246" s="41" t="s">
        <v>710</v>
      </c>
      <c r="B246" s="74"/>
      <c r="C246" s="75"/>
      <c r="D246" s="41" t="s">
        <v>711</v>
      </c>
      <c r="E246" s="75"/>
      <c r="F246" s="42" t="s">
        <v>669</v>
      </c>
      <c r="G246" s="41" t="s">
        <v>714</v>
      </c>
      <c r="H246" s="74"/>
      <c r="I246" s="74"/>
      <c r="J246" s="75"/>
      <c r="K246" s="41" t="s">
        <v>715</v>
      </c>
      <c r="L246" s="75"/>
      <c r="M246" s="41" t="s">
        <v>239</v>
      </c>
      <c r="N246" s="75"/>
      <c r="O246" s="43">
        <v>0</v>
      </c>
      <c r="P246" s="42">
        <v>0</v>
      </c>
      <c r="Q246" s="42">
        <v>0</v>
      </c>
      <c r="R246" s="42">
        <v>0</v>
      </c>
      <c r="S246" s="43">
        <v>0</v>
      </c>
      <c r="T246" s="43">
        <f>O246+(P246*'Total Mantenimiento Anual 2021'!$N$7)+(R246*'Total Mantenimiento Anual 2021'!$N$7)+S246</f>
        <v>0</v>
      </c>
    </row>
    <row r="247" spans="1:20" ht="14.25">
      <c r="A247" s="41" t="s">
        <v>710</v>
      </c>
      <c r="B247" s="74"/>
      <c r="C247" s="75"/>
      <c r="D247" s="41" t="s">
        <v>711</v>
      </c>
      <c r="E247" s="75"/>
      <c r="F247" s="42" t="s">
        <v>669</v>
      </c>
      <c r="G247" s="41" t="s">
        <v>716</v>
      </c>
      <c r="H247" s="74"/>
      <c r="I247" s="74"/>
      <c r="J247" s="75"/>
      <c r="K247" s="41" t="s">
        <v>717</v>
      </c>
      <c r="L247" s="75"/>
      <c r="M247" s="41" t="s">
        <v>239</v>
      </c>
      <c r="N247" s="75"/>
      <c r="O247" s="43">
        <v>0</v>
      </c>
      <c r="P247" s="42">
        <v>0</v>
      </c>
      <c r="Q247" s="42">
        <v>0</v>
      </c>
      <c r="R247" s="42">
        <v>0</v>
      </c>
      <c r="S247" s="43">
        <v>0</v>
      </c>
      <c r="T247" s="43">
        <f>O247+(P247*'Total Mantenimiento Anual 2021'!$N$7)+(R247*'Total Mantenimiento Anual 2021'!$N$7)+S247</f>
        <v>0</v>
      </c>
    </row>
    <row r="248" spans="1:20" ht="14.25">
      <c r="A248" s="41" t="s">
        <v>710</v>
      </c>
      <c r="B248" s="74"/>
      <c r="C248" s="75"/>
      <c r="D248" s="41" t="s">
        <v>711</v>
      </c>
      <c r="E248" s="75"/>
      <c r="F248" s="42" t="s">
        <v>669</v>
      </c>
      <c r="G248" s="41" t="s">
        <v>718</v>
      </c>
      <c r="H248" s="74"/>
      <c r="I248" s="74"/>
      <c r="J248" s="75"/>
      <c r="K248" s="41" t="s">
        <v>719</v>
      </c>
      <c r="L248" s="75"/>
      <c r="M248" s="41" t="s">
        <v>106</v>
      </c>
      <c r="N248" s="75"/>
      <c r="O248" s="43">
        <v>0</v>
      </c>
      <c r="P248" s="42">
        <v>0</v>
      </c>
      <c r="Q248" s="42">
        <v>0</v>
      </c>
      <c r="R248" s="42">
        <v>0</v>
      </c>
      <c r="S248" s="43">
        <v>0</v>
      </c>
      <c r="T248" s="43">
        <f>O248+(P248*'Total Mantenimiento Anual 2021'!$N$7)+(R248*'Total Mantenimiento Anual 2021'!$N$7)+S248</f>
        <v>0</v>
      </c>
    </row>
    <row r="249" spans="1:20" ht="14.25">
      <c r="A249" s="41" t="s">
        <v>710</v>
      </c>
      <c r="B249" s="74"/>
      <c r="C249" s="75"/>
      <c r="D249" s="41" t="s">
        <v>711</v>
      </c>
      <c r="E249" s="75"/>
      <c r="F249" s="42" t="s">
        <v>669</v>
      </c>
      <c r="G249" s="41" t="s">
        <v>720</v>
      </c>
      <c r="H249" s="74"/>
      <c r="I249" s="74"/>
      <c r="J249" s="75"/>
      <c r="K249" s="41" t="s">
        <v>721</v>
      </c>
      <c r="L249" s="75"/>
      <c r="M249" s="41" t="s">
        <v>106</v>
      </c>
      <c r="N249" s="75"/>
      <c r="O249" s="43">
        <v>0</v>
      </c>
      <c r="P249" s="42">
        <v>0</v>
      </c>
      <c r="Q249" s="42">
        <v>0</v>
      </c>
      <c r="R249" s="42">
        <v>0</v>
      </c>
      <c r="S249" s="43">
        <v>0</v>
      </c>
      <c r="T249" s="43">
        <f>O249+(P249*'Total Mantenimiento Anual 2021'!$N$7)+(R249*'Total Mantenimiento Anual 2021'!$N$7)+S249</f>
        <v>0</v>
      </c>
    </row>
    <row r="250" spans="1:20" ht="14.25">
      <c r="A250" s="41" t="s">
        <v>710</v>
      </c>
      <c r="B250" s="74"/>
      <c r="C250" s="75"/>
      <c r="D250" s="41" t="s">
        <v>711</v>
      </c>
      <c r="E250" s="75"/>
      <c r="F250" s="42" t="s">
        <v>669</v>
      </c>
      <c r="G250" s="41" t="s">
        <v>722</v>
      </c>
      <c r="H250" s="74"/>
      <c r="I250" s="74"/>
      <c r="J250" s="75"/>
      <c r="K250" s="41" t="s">
        <v>723</v>
      </c>
      <c r="L250" s="75"/>
      <c r="M250" s="41" t="s">
        <v>106</v>
      </c>
      <c r="N250" s="75"/>
      <c r="O250" s="43">
        <v>0</v>
      </c>
      <c r="P250" s="42">
        <v>0</v>
      </c>
      <c r="Q250" s="42">
        <v>0</v>
      </c>
      <c r="R250" s="42">
        <v>0</v>
      </c>
      <c r="S250" s="43">
        <v>0</v>
      </c>
      <c r="T250" s="43">
        <f>O250+(P250*'Total Mantenimiento Anual 2021'!$N$7)+(R250*'Total Mantenimiento Anual 2021'!$N$7)+S250</f>
        <v>0</v>
      </c>
    </row>
    <row r="251" spans="1:20" ht="14.25">
      <c r="A251" s="41" t="s">
        <v>710</v>
      </c>
      <c r="B251" s="74"/>
      <c r="C251" s="75"/>
      <c r="D251" s="41" t="s">
        <v>711</v>
      </c>
      <c r="E251" s="75"/>
      <c r="F251" s="42" t="s">
        <v>669</v>
      </c>
      <c r="G251" s="41" t="s">
        <v>724</v>
      </c>
      <c r="H251" s="74"/>
      <c r="I251" s="74"/>
      <c r="J251" s="75"/>
      <c r="K251" s="41" t="s">
        <v>725</v>
      </c>
      <c r="L251" s="75"/>
      <c r="M251" s="41" t="s">
        <v>106</v>
      </c>
      <c r="N251" s="75"/>
      <c r="O251" s="43">
        <v>0</v>
      </c>
      <c r="P251" s="42">
        <v>0</v>
      </c>
      <c r="Q251" s="42">
        <v>0</v>
      </c>
      <c r="R251" s="42">
        <v>0</v>
      </c>
      <c r="S251" s="43">
        <v>0</v>
      </c>
      <c r="T251" s="43">
        <f>O251+(P251*'Total Mantenimiento Anual 2021'!$N$7)+(R251*'Total Mantenimiento Anual 2021'!$N$7)+S251</f>
        <v>0</v>
      </c>
    </row>
    <row r="252" spans="1:20" ht="14.25">
      <c r="A252" s="41" t="s">
        <v>710</v>
      </c>
      <c r="B252" s="74"/>
      <c r="C252" s="75"/>
      <c r="D252" s="41" t="s">
        <v>711</v>
      </c>
      <c r="E252" s="75"/>
      <c r="F252" s="42" t="s">
        <v>669</v>
      </c>
      <c r="G252" s="41" t="s">
        <v>726</v>
      </c>
      <c r="H252" s="74"/>
      <c r="I252" s="74"/>
      <c r="J252" s="75"/>
      <c r="K252" s="41" t="s">
        <v>727</v>
      </c>
      <c r="L252" s="75"/>
      <c r="M252" s="41" t="s">
        <v>106</v>
      </c>
      <c r="N252" s="75"/>
      <c r="O252" s="43">
        <v>0</v>
      </c>
      <c r="P252" s="42">
        <v>0</v>
      </c>
      <c r="Q252" s="42">
        <v>0</v>
      </c>
      <c r="R252" s="42">
        <v>0</v>
      </c>
      <c r="S252" s="43">
        <v>0</v>
      </c>
      <c r="T252" s="43">
        <f>O252+(P252*'Total Mantenimiento Anual 2021'!$N$7)+(R252*'Total Mantenimiento Anual 2021'!$N$7)+S252</f>
        <v>0</v>
      </c>
    </row>
    <row r="253" spans="1:20" ht="14.25">
      <c r="A253" s="41" t="s">
        <v>728</v>
      </c>
      <c r="B253" s="74"/>
      <c r="C253" s="75"/>
      <c r="D253" s="41" t="s">
        <v>729</v>
      </c>
      <c r="E253" s="75"/>
      <c r="F253" s="42" t="s">
        <v>1504</v>
      </c>
      <c r="G253" s="41" t="s">
        <v>730</v>
      </c>
      <c r="H253" s="74"/>
      <c r="I253" s="74"/>
      <c r="J253" s="75"/>
      <c r="K253" s="41" t="s">
        <v>731</v>
      </c>
      <c r="L253" s="75"/>
      <c r="M253" s="41" t="s">
        <v>239</v>
      </c>
      <c r="N253" s="75"/>
      <c r="O253" s="43">
        <v>0</v>
      </c>
      <c r="P253" s="42">
        <v>0</v>
      </c>
      <c r="Q253" s="42">
        <v>0</v>
      </c>
      <c r="R253" s="42">
        <v>0</v>
      </c>
      <c r="S253" s="43">
        <v>0</v>
      </c>
      <c r="T253" s="43">
        <f>O253+(P253*'Total Mantenimiento Anual 2021'!$N$7)+(R253*'Total Mantenimiento Anual 2021'!$N$7)+S253</f>
        <v>0</v>
      </c>
    </row>
    <row r="254" spans="1:20" ht="14.25">
      <c r="A254" s="41" t="s">
        <v>732</v>
      </c>
      <c r="B254" s="74"/>
      <c r="C254" s="75"/>
      <c r="D254" s="41" t="s">
        <v>733</v>
      </c>
      <c r="E254" s="75"/>
      <c r="F254" s="42" t="s">
        <v>734</v>
      </c>
      <c r="G254" s="41" t="s">
        <v>735</v>
      </c>
      <c r="H254" s="74"/>
      <c r="I254" s="74"/>
      <c r="J254" s="75"/>
      <c r="K254" s="41" t="s">
        <v>736</v>
      </c>
      <c r="L254" s="75"/>
      <c r="M254" s="41" t="s">
        <v>23</v>
      </c>
      <c r="N254" s="75"/>
      <c r="O254" s="43">
        <v>0</v>
      </c>
      <c r="P254" s="42">
        <v>1</v>
      </c>
      <c r="Q254" s="42">
        <v>0</v>
      </c>
      <c r="R254" s="42">
        <v>0</v>
      </c>
      <c r="S254" s="43">
        <v>0</v>
      </c>
      <c r="T254" s="43">
        <f>O254+(P254*'Total Mantenimiento Anual 2021'!$N$7)+(R254*'Total Mantenimiento Anual 2021'!$N$7)+S254</f>
        <v>9259.2592592592591</v>
      </c>
    </row>
    <row r="255" spans="1:20" ht="14.25">
      <c r="A255" s="41" t="s">
        <v>732</v>
      </c>
      <c r="B255" s="74"/>
      <c r="C255" s="75"/>
      <c r="D255" s="41" t="s">
        <v>737</v>
      </c>
      <c r="E255" s="75"/>
      <c r="F255" s="42" t="s">
        <v>169</v>
      </c>
      <c r="G255" s="41" t="s">
        <v>738</v>
      </c>
      <c r="H255" s="74"/>
      <c r="I255" s="74"/>
      <c r="J255" s="75"/>
      <c r="K255" s="41" t="s">
        <v>739</v>
      </c>
      <c r="L255" s="75"/>
      <c r="M255" s="41" t="s">
        <v>23</v>
      </c>
      <c r="N255" s="75"/>
      <c r="O255" s="43">
        <v>0</v>
      </c>
      <c r="P255" s="42">
        <v>1</v>
      </c>
      <c r="Q255" s="42">
        <v>0</v>
      </c>
      <c r="R255" s="42">
        <v>0</v>
      </c>
      <c r="S255" s="43">
        <v>0</v>
      </c>
      <c r="T255" s="43">
        <f>O255+(P255*'Total Mantenimiento Anual 2021'!$N$7)+(R255*'Total Mantenimiento Anual 2021'!$N$7)+S255</f>
        <v>9259.2592592592591</v>
      </c>
    </row>
    <row r="256" spans="1:20" ht="14.25">
      <c r="A256" s="41" t="s">
        <v>740</v>
      </c>
      <c r="B256" s="74"/>
      <c r="C256" s="75"/>
      <c r="D256" s="41" t="s">
        <v>741</v>
      </c>
      <c r="E256" s="75"/>
      <c r="F256" s="42" t="s">
        <v>742</v>
      </c>
      <c r="G256" s="41" t="s">
        <v>743</v>
      </c>
      <c r="H256" s="74"/>
      <c r="I256" s="74"/>
      <c r="J256" s="75"/>
      <c r="K256" s="41" t="s">
        <v>744</v>
      </c>
      <c r="L256" s="75"/>
      <c r="M256" s="41" t="s">
        <v>23</v>
      </c>
      <c r="N256" s="75"/>
      <c r="O256" s="43">
        <v>0</v>
      </c>
      <c r="P256" s="42">
        <v>1</v>
      </c>
      <c r="Q256" s="42">
        <v>0</v>
      </c>
      <c r="R256" s="42">
        <v>0</v>
      </c>
      <c r="S256" s="43">
        <v>0</v>
      </c>
      <c r="T256" s="43">
        <f>O256+(P256*'Total Mantenimiento Anual 2021'!$N$7)+(R256*'Total Mantenimiento Anual 2021'!$N$7)+S256</f>
        <v>9259.2592592592591</v>
      </c>
    </row>
    <row r="257" spans="1:20" ht="14.25">
      <c r="A257" s="41" t="s">
        <v>740</v>
      </c>
      <c r="B257" s="74"/>
      <c r="C257" s="75"/>
      <c r="D257" s="41" t="s">
        <v>741</v>
      </c>
      <c r="E257" s="75"/>
      <c r="F257" s="42" t="s">
        <v>742</v>
      </c>
      <c r="G257" s="41" t="s">
        <v>745</v>
      </c>
      <c r="H257" s="74"/>
      <c r="I257" s="74"/>
      <c r="J257" s="75"/>
      <c r="K257" s="41" t="s">
        <v>746</v>
      </c>
      <c r="L257" s="75"/>
      <c r="M257" s="41" t="s">
        <v>23</v>
      </c>
      <c r="N257" s="75"/>
      <c r="O257" s="43">
        <v>0</v>
      </c>
      <c r="P257" s="42">
        <v>1</v>
      </c>
      <c r="Q257" s="42">
        <v>0</v>
      </c>
      <c r="R257" s="42">
        <v>0</v>
      </c>
      <c r="S257" s="43">
        <v>0</v>
      </c>
      <c r="T257" s="43">
        <f>O257+(P257*'Total Mantenimiento Anual 2021'!$N$7)+(R257*'Total Mantenimiento Anual 2021'!$N$7)+S257</f>
        <v>9259.2592592592591</v>
      </c>
    </row>
    <row r="258" spans="1:20" ht="14.25">
      <c r="A258" s="41" t="s">
        <v>740</v>
      </c>
      <c r="B258" s="74"/>
      <c r="C258" s="75"/>
      <c r="D258" s="41" t="s">
        <v>741</v>
      </c>
      <c r="E258" s="75"/>
      <c r="F258" s="42" t="s">
        <v>742</v>
      </c>
      <c r="G258" s="41" t="s">
        <v>747</v>
      </c>
      <c r="H258" s="74"/>
      <c r="I258" s="74"/>
      <c r="J258" s="75"/>
      <c r="K258" s="41" t="s">
        <v>748</v>
      </c>
      <c r="L258" s="75"/>
      <c r="M258" s="41" t="s">
        <v>23</v>
      </c>
      <c r="N258" s="75"/>
      <c r="O258" s="43">
        <v>0</v>
      </c>
      <c r="P258" s="42">
        <v>1</v>
      </c>
      <c r="Q258" s="42">
        <v>0</v>
      </c>
      <c r="R258" s="42">
        <v>0</v>
      </c>
      <c r="S258" s="43">
        <v>0</v>
      </c>
      <c r="T258" s="43">
        <f>O258+(P258*'Total Mantenimiento Anual 2021'!$N$7)+(R258*'Total Mantenimiento Anual 2021'!$N$7)+S258</f>
        <v>9259.2592592592591</v>
      </c>
    </row>
    <row r="259" spans="1:20" ht="28.5">
      <c r="A259" s="41" t="s">
        <v>749</v>
      </c>
      <c r="B259" s="74"/>
      <c r="C259" s="75"/>
      <c r="D259" s="41" t="s">
        <v>750</v>
      </c>
      <c r="E259" s="75"/>
      <c r="F259" s="42" t="s">
        <v>751</v>
      </c>
      <c r="G259" s="41" t="s">
        <v>752</v>
      </c>
      <c r="H259" s="74"/>
      <c r="I259" s="74"/>
      <c r="J259" s="75"/>
      <c r="K259" s="41" t="s">
        <v>753</v>
      </c>
      <c r="L259" s="75"/>
      <c r="M259" s="41" t="s">
        <v>30</v>
      </c>
      <c r="N259" s="75"/>
      <c r="O259" s="43">
        <v>0</v>
      </c>
      <c r="P259" s="42">
        <v>0</v>
      </c>
      <c r="Q259" s="42">
        <v>0</v>
      </c>
      <c r="R259" s="42">
        <v>0</v>
      </c>
      <c r="S259" s="43">
        <v>0</v>
      </c>
      <c r="T259" s="43">
        <f>O259+(P259*'Total Mantenimiento Anual 2021'!$N$7)+(R259*'Total Mantenimiento Anual 2021'!$N$7)+S259</f>
        <v>0</v>
      </c>
    </row>
    <row r="260" spans="1:20" ht="14.25">
      <c r="A260" s="41" t="s">
        <v>754</v>
      </c>
      <c r="B260" s="74"/>
      <c r="C260" s="75"/>
      <c r="D260" s="41" t="s">
        <v>755</v>
      </c>
      <c r="E260" s="75"/>
      <c r="F260" s="42" t="s">
        <v>756</v>
      </c>
      <c r="G260" s="41" t="s">
        <v>757</v>
      </c>
      <c r="H260" s="74"/>
      <c r="I260" s="74"/>
      <c r="J260" s="75"/>
      <c r="K260" s="41" t="s">
        <v>758</v>
      </c>
      <c r="L260" s="75"/>
      <c r="M260" s="41" t="s">
        <v>40</v>
      </c>
      <c r="N260" s="75"/>
      <c r="O260" s="43">
        <v>1368500</v>
      </c>
      <c r="P260" s="42">
        <v>3</v>
      </c>
      <c r="Q260" s="42">
        <v>1</v>
      </c>
      <c r="R260" s="42">
        <v>2</v>
      </c>
      <c r="S260" s="43">
        <v>2075836</v>
      </c>
      <c r="T260" s="43">
        <f>O260+(P260*'Total Mantenimiento Anual 2021'!$N$7)+(R260*'Total Mantenimiento Anual 2021'!$N$7)+S260</f>
        <v>3490632.2962962962</v>
      </c>
    </row>
    <row r="261" spans="1:20" ht="14.25">
      <c r="A261" s="41" t="s">
        <v>759</v>
      </c>
      <c r="B261" s="74"/>
      <c r="C261" s="75"/>
      <c r="D261" s="41" t="s">
        <v>760</v>
      </c>
      <c r="E261" s="75"/>
      <c r="F261" s="42" t="s">
        <v>761</v>
      </c>
      <c r="G261" s="41" t="s">
        <v>762</v>
      </c>
      <c r="H261" s="74"/>
      <c r="I261" s="74"/>
      <c r="J261" s="75"/>
      <c r="K261" s="41" t="s">
        <v>763</v>
      </c>
      <c r="L261" s="75"/>
      <c r="M261" s="41" t="s">
        <v>40</v>
      </c>
      <c r="N261" s="75"/>
      <c r="O261" s="43">
        <v>0</v>
      </c>
      <c r="P261" s="42">
        <v>2</v>
      </c>
      <c r="Q261" s="42">
        <v>1</v>
      </c>
      <c r="R261" s="42">
        <v>4</v>
      </c>
      <c r="S261" s="43">
        <v>502961</v>
      </c>
      <c r="T261" s="43">
        <f>O261+(P261*'Total Mantenimiento Anual 2021'!$N$7)+(R261*'Total Mantenimiento Anual 2021'!$N$7)+S261</f>
        <v>558516.5555555555</v>
      </c>
    </row>
    <row r="262" spans="1:20" ht="14.25">
      <c r="A262" s="41" t="s">
        <v>759</v>
      </c>
      <c r="B262" s="74"/>
      <c r="C262" s="75"/>
      <c r="D262" s="41" t="s">
        <v>760</v>
      </c>
      <c r="E262" s="75"/>
      <c r="F262" s="42" t="s">
        <v>761</v>
      </c>
      <c r="G262" s="41" t="s">
        <v>764</v>
      </c>
      <c r="H262" s="74"/>
      <c r="I262" s="74"/>
      <c r="J262" s="75"/>
      <c r="K262" s="41" t="s">
        <v>765</v>
      </c>
      <c r="L262" s="75"/>
      <c r="M262" s="41" t="s">
        <v>40</v>
      </c>
      <c r="N262" s="75"/>
      <c r="O262" s="43">
        <v>0</v>
      </c>
      <c r="P262" s="42">
        <v>2</v>
      </c>
      <c r="Q262" s="42">
        <v>0</v>
      </c>
      <c r="R262" s="42">
        <v>0</v>
      </c>
      <c r="S262" s="43">
        <v>502961</v>
      </c>
      <c r="T262" s="43">
        <f>O262+(P262*'Total Mantenimiento Anual 2021'!$N$7)+(R262*'Total Mantenimiento Anual 2021'!$N$7)+S262</f>
        <v>521479.51851851854</v>
      </c>
    </row>
    <row r="263" spans="1:20" ht="14.25">
      <c r="A263" s="41" t="s">
        <v>766</v>
      </c>
      <c r="B263" s="74"/>
      <c r="C263" s="75"/>
      <c r="D263" s="41" t="s">
        <v>767</v>
      </c>
      <c r="E263" s="75"/>
      <c r="F263" s="42" t="s">
        <v>768</v>
      </c>
      <c r="G263" s="41" t="s">
        <v>769</v>
      </c>
      <c r="H263" s="74"/>
      <c r="I263" s="74"/>
      <c r="J263" s="75"/>
      <c r="K263" s="41" t="s">
        <v>770</v>
      </c>
      <c r="L263" s="75"/>
      <c r="M263" s="41" t="s">
        <v>23</v>
      </c>
      <c r="N263" s="75"/>
      <c r="O263" s="43">
        <v>0</v>
      </c>
      <c r="P263" s="42">
        <v>0</v>
      </c>
      <c r="Q263" s="42">
        <v>0</v>
      </c>
      <c r="R263" s="42">
        <v>0</v>
      </c>
      <c r="S263" s="43">
        <v>0</v>
      </c>
      <c r="T263" s="43">
        <f>O263+(P263*'Total Mantenimiento Anual 2021'!$N$7)+(R263*'Total Mantenimiento Anual 2021'!$N$7)+S263</f>
        <v>0</v>
      </c>
    </row>
    <row r="264" spans="1:20" ht="14.25">
      <c r="A264" s="41" t="s">
        <v>771</v>
      </c>
      <c r="B264" s="74"/>
      <c r="C264" s="75"/>
      <c r="D264" s="41" t="s">
        <v>772</v>
      </c>
      <c r="E264" s="75"/>
      <c r="F264" s="42" t="s">
        <v>38</v>
      </c>
      <c r="G264" s="41" t="s">
        <v>773</v>
      </c>
      <c r="H264" s="74"/>
      <c r="I264" s="74"/>
      <c r="J264" s="75"/>
      <c r="K264" s="41" t="s">
        <v>774</v>
      </c>
      <c r="L264" s="75"/>
      <c r="M264" s="41" t="s">
        <v>40</v>
      </c>
      <c r="N264" s="75"/>
      <c r="O264" s="43">
        <v>0</v>
      </c>
      <c r="P264" s="42">
        <v>0</v>
      </c>
      <c r="Q264" s="42">
        <v>0</v>
      </c>
      <c r="R264" s="42">
        <v>0</v>
      </c>
      <c r="S264" s="43">
        <v>0</v>
      </c>
      <c r="T264" s="43">
        <f>O264+(P264*'Total Mantenimiento Anual 2021'!$N$7)+(R264*'Total Mantenimiento Anual 2021'!$N$7)+S264</f>
        <v>0</v>
      </c>
    </row>
    <row r="265" spans="1:20" ht="14.25">
      <c r="A265" s="41" t="s">
        <v>775</v>
      </c>
      <c r="B265" s="74"/>
      <c r="C265" s="75"/>
      <c r="D265" s="41" t="s">
        <v>776</v>
      </c>
      <c r="E265" s="75"/>
      <c r="F265" s="42" t="s">
        <v>777</v>
      </c>
      <c r="G265" s="41" t="s">
        <v>778</v>
      </c>
      <c r="H265" s="74"/>
      <c r="I265" s="74"/>
      <c r="J265" s="75"/>
      <c r="K265" s="41" t="s">
        <v>779</v>
      </c>
      <c r="L265" s="75"/>
      <c r="M265" s="41" t="s">
        <v>23</v>
      </c>
      <c r="N265" s="75"/>
      <c r="O265" s="43">
        <v>0</v>
      </c>
      <c r="P265" s="42">
        <v>0</v>
      </c>
      <c r="Q265" s="42">
        <v>0</v>
      </c>
      <c r="R265" s="42">
        <v>0</v>
      </c>
      <c r="S265" s="43">
        <v>0</v>
      </c>
      <c r="T265" s="43">
        <f>O265+(P265*'Total Mantenimiento Anual 2021'!$N$7)+(R265*'Total Mantenimiento Anual 2021'!$N$7)+S265</f>
        <v>0</v>
      </c>
    </row>
    <row r="266" spans="1:20" ht="14.25">
      <c r="A266" s="41" t="s">
        <v>780</v>
      </c>
      <c r="B266" s="74"/>
      <c r="C266" s="75"/>
      <c r="D266" s="41" t="s">
        <v>781</v>
      </c>
      <c r="E266" s="75"/>
      <c r="F266" s="42" t="s">
        <v>782</v>
      </c>
      <c r="G266" s="41" t="s">
        <v>783</v>
      </c>
      <c r="H266" s="74"/>
      <c r="I266" s="74"/>
      <c r="J266" s="75"/>
      <c r="K266" s="41" t="s">
        <v>784</v>
      </c>
      <c r="L266" s="75"/>
      <c r="M266" s="41" t="s">
        <v>23</v>
      </c>
      <c r="N266" s="75"/>
      <c r="O266" s="43">
        <v>2737000</v>
      </c>
      <c r="P266" s="42">
        <v>0</v>
      </c>
      <c r="Q266" s="42">
        <v>0</v>
      </c>
      <c r="R266" s="42">
        <v>0</v>
      </c>
      <c r="S266" s="43">
        <v>0</v>
      </c>
      <c r="T266" s="43">
        <f>O266+(P266*'Total Mantenimiento Anual 2021'!$N$7)+(R266*'Total Mantenimiento Anual 2021'!$N$7)+S266</f>
        <v>2737000</v>
      </c>
    </row>
    <row r="267" spans="1:20" ht="28.5">
      <c r="A267" s="41" t="s">
        <v>780</v>
      </c>
      <c r="B267" s="74"/>
      <c r="C267" s="75"/>
      <c r="D267" s="41" t="s">
        <v>785</v>
      </c>
      <c r="E267" s="75"/>
      <c r="F267" s="42" t="s">
        <v>792</v>
      </c>
      <c r="G267" s="41" t="s">
        <v>787</v>
      </c>
      <c r="H267" s="74"/>
      <c r="I267" s="74"/>
      <c r="J267" s="75"/>
      <c r="K267" s="41" t="s">
        <v>788</v>
      </c>
      <c r="L267" s="75"/>
      <c r="M267" s="41" t="s">
        <v>23</v>
      </c>
      <c r="N267" s="75"/>
      <c r="O267" s="43">
        <v>0</v>
      </c>
      <c r="P267" s="42">
        <v>0</v>
      </c>
      <c r="Q267" s="42">
        <v>0</v>
      </c>
      <c r="R267" s="42">
        <v>0</v>
      </c>
      <c r="S267" s="43">
        <v>0</v>
      </c>
      <c r="T267" s="43">
        <f>O267+(P267*'Total Mantenimiento Anual 2021'!$N$7)+(R267*'Total Mantenimiento Anual 2021'!$N$7)+S267</f>
        <v>0</v>
      </c>
    </row>
    <row r="268" spans="1:20" ht="28.5">
      <c r="A268" s="41" t="s">
        <v>780</v>
      </c>
      <c r="B268" s="74"/>
      <c r="C268" s="75"/>
      <c r="D268" s="41" t="s">
        <v>789</v>
      </c>
      <c r="E268" s="75"/>
      <c r="F268" s="42" t="s">
        <v>792</v>
      </c>
      <c r="G268" s="41" t="s">
        <v>790</v>
      </c>
      <c r="H268" s="74"/>
      <c r="I268" s="74"/>
      <c r="J268" s="75"/>
      <c r="K268" s="41" t="s">
        <v>791</v>
      </c>
      <c r="L268" s="75"/>
      <c r="M268" s="41" t="s">
        <v>23</v>
      </c>
      <c r="N268" s="75"/>
      <c r="O268" s="43">
        <v>0</v>
      </c>
      <c r="P268" s="42">
        <v>0</v>
      </c>
      <c r="Q268" s="42">
        <v>0</v>
      </c>
      <c r="R268" s="42">
        <v>0</v>
      </c>
      <c r="S268" s="43">
        <v>0</v>
      </c>
      <c r="T268" s="43">
        <f>O268+(P268*'Total Mantenimiento Anual 2021'!$N$7)+(R268*'Total Mantenimiento Anual 2021'!$N$7)+S268</f>
        <v>0</v>
      </c>
    </row>
    <row r="269" spans="1:20" ht="28.5">
      <c r="A269" s="41" t="s">
        <v>780</v>
      </c>
      <c r="B269" s="74"/>
      <c r="C269" s="75"/>
      <c r="D269" s="41" t="s">
        <v>789</v>
      </c>
      <c r="E269" s="75"/>
      <c r="F269" s="42" t="s">
        <v>792</v>
      </c>
      <c r="G269" s="41" t="s">
        <v>793</v>
      </c>
      <c r="H269" s="74"/>
      <c r="I269" s="74"/>
      <c r="J269" s="75"/>
      <c r="K269" s="41" t="s">
        <v>794</v>
      </c>
      <c r="L269" s="75"/>
      <c r="M269" s="41" t="s">
        <v>23</v>
      </c>
      <c r="N269" s="75"/>
      <c r="O269" s="43">
        <v>0</v>
      </c>
      <c r="P269" s="42">
        <v>0</v>
      </c>
      <c r="Q269" s="42">
        <v>0</v>
      </c>
      <c r="R269" s="42">
        <v>0</v>
      </c>
      <c r="S269" s="43">
        <v>0</v>
      </c>
      <c r="T269" s="43">
        <f>O269+(P269*'Total Mantenimiento Anual 2021'!$N$7)+(R269*'Total Mantenimiento Anual 2021'!$N$7)+S269</f>
        <v>0</v>
      </c>
    </row>
    <row r="270" spans="1:20" ht="28.5">
      <c r="A270" s="41" t="s">
        <v>780</v>
      </c>
      <c r="B270" s="74"/>
      <c r="C270" s="75"/>
      <c r="D270" s="41" t="s">
        <v>789</v>
      </c>
      <c r="E270" s="75"/>
      <c r="F270" s="42" t="s">
        <v>792</v>
      </c>
      <c r="G270" s="41" t="s">
        <v>795</v>
      </c>
      <c r="H270" s="74"/>
      <c r="I270" s="74"/>
      <c r="J270" s="75"/>
      <c r="K270" s="41" t="s">
        <v>796</v>
      </c>
      <c r="L270" s="75"/>
      <c r="M270" s="41" t="s">
        <v>23</v>
      </c>
      <c r="N270" s="75"/>
      <c r="O270" s="43">
        <v>3661074</v>
      </c>
      <c r="P270" s="42">
        <v>0</v>
      </c>
      <c r="Q270" s="42">
        <v>1</v>
      </c>
      <c r="R270" s="42">
        <v>4</v>
      </c>
      <c r="S270" s="43">
        <v>0</v>
      </c>
      <c r="T270" s="43">
        <f>O270+(P270*'Total Mantenimiento Anual 2021'!$N$7)+(R270*'Total Mantenimiento Anual 2021'!$N$7)+S270</f>
        <v>3698111.0370370368</v>
      </c>
    </row>
    <row r="271" spans="1:20" ht="28.5">
      <c r="A271" s="41" t="s">
        <v>780</v>
      </c>
      <c r="B271" s="74"/>
      <c r="C271" s="75"/>
      <c r="D271" s="41" t="s">
        <v>789</v>
      </c>
      <c r="E271" s="75"/>
      <c r="F271" s="42" t="s">
        <v>792</v>
      </c>
      <c r="G271" s="41" t="s">
        <v>797</v>
      </c>
      <c r="H271" s="74"/>
      <c r="I271" s="74"/>
      <c r="J271" s="75"/>
      <c r="K271" s="41" t="s">
        <v>798</v>
      </c>
      <c r="L271" s="75"/>
      <c r="M271" s="41" t="s">
        <v>23</v>
      </c>
      <c r="N271" s="75"/>
      <c r="O271" s="43">
        <v>0</v>
      </c>
      <c r="P271" s="42">
        <v>0</v>
      </c>
      <c r="Q271" s="42">
        <v>0</v>
      </c>
      <c r="R271" s="42">
        <v>0</v>
      </c>
      <c r="S271" s="43">
        <v>0</v>
      </c>
      <c r="T271" s="43">
        <f>O271+(P271*'Total Mantenimiento Anual 2021'!$N$7)+(R271*'Total Mantenimiento Anual 2021'!$N$7)+S271</f>
        <v>0</v>
      </c>
    </row>
    <row r="272" spans="1:20" ht="14.25">
      <c r="A272" s="41" t="s">
        <v>780</v>
      </c>
      <c r="B272" s="74"/>
      <c r="C272" s="75"/>
      <c r="D272" s="41" t="s">
        <v>799</v>
      </c>
      <c r="E272" s="75"/>
      <c r="F272" s="42" t="s">
        <v>782</v>
      </c>
      <c r="G272" s="41" t="s">
        <v>800</v>
      </c>
      <c r="H272" s="74"/>
      <c r="I272" s="74"/>
      <c r="J272" s="75"/>
      <c r="K272" s="41" t="s">
        <v>801</v>
      </c>
      <c r="L272" s="75"/>
      <c r="M272" s="41" t="s">
        <v>30</v>
      </c>
      <c r="N272" s="75"/>
      <c r="O272" s="43">
        <v>0</v>
      </c>
      <c r="P272" s="42">
        <v>0</v>
      </c>
      <c r="Q272" s="42">
        <v>0</v>
      </c>
      <c r="R272" s="42">
        <v>0</v>
      </c>
      <c r="S272" s="43">
        <v>0</v>
      </c>
      <c r="T272" s="43">
        <f>O272+(P272*'Total Mantenimiento Anual 2021'!$N$7)+(R272*'Total Mantenimiento Anual 2021'!$N$7)+S272</f>
        <v>0</v>
      </c>
    </row>
    <row r="273" spans="1:20" ht="14.25">
      <c r="A273" s="41" t="s">
        <v>780</v>
      </c>
      <c r="B273" s="74"/>
      <c r="C273" s="75"/>
      <c r="D273" s="41" t="s">
        <v>799</v>
      </c>
      <c r="E273" s="75"/>
      <c r="F273" s="42" t="s">
        <v>782</v>
      </c>
      <c r="G273" s="41" t="s">
        <v>802</v>
      </c>
      <c r="H273" s="74"/>
      <c r="I273" s="74"/>
      <c r="J273" s="75"/>
      <c r="K273" s="41" t="s">
        <v>803</v>
      </c>
      <c r="L273" s="75"/>
      <c r="M273" s="41" t="s">
        <v>30</v>
      </c>
      <c r="N273" s="75"/>
      <c r="O273" s="43">
        <v>0</v>
      </c>
      <c r="P273" s="42">
        <v>0</v>
      </c>
      <c r="Q273" s="42">
        <v>0</v>
      </c>
      <c r="R273" s="42">
        <v>0</v>
      </c>
      <c r="S273" s="43">
        <v>0</v>
      </c>
      <c r="T273" s="43">
        <f>O273+(P273*'Total Mantenimiento Anual 2021'!$N$7)+(R273*'Total Mantenimiento Anual 2021'!$N$7)+S273</f>
        <v>0</v>
      </c>
    </row>
    <row r="274" spans="1:20" ht="14.25">
      <c r="A274" s="41" t="s">
        <v>804</v>
      </c>
      <c r="B274" s="74"/>
      <c r="C274" s="75"/>
      <c r="D274" s="41" t="s">
        <v>805</v>
      </c>
      <c r="E274" s="75"/>
      <c r="F274" s="42" t="s">
        <v>169</v>
      </c>
      <c r="G274" s="41" t="s">
        <v>806</v>
      </c>
      <c r="H274" s="74"/>
      <c r="I274" s="74"/>
      <c r="J274" s="75"/>
      <c r="K274" s="41" t="s">
        <v>807</v>
      </c>
      <c r="L274" s="75"/>
      <c r="M274" s="41" t="s">
        <v>23</v>
      </c>
      <c r="N274" s="75"/>
      <c r="O274" s="43">
        <v>0</v>
      </c>
      <c r="P274" s="42">
        <v>3</v>
      </c>
      <c r="Q274" s="42">
        <v>0</v>
      </c>
      <c r="R274" s="42">
        <v>0</v>
      </c>
      <c r="S274" s="43">
        <v>0</v>
      </c>
      <c r="T274" s="43">
        <f>O274+(P274*'Total Mantenimiento Anual 2021'!$N$7)+(R274*'Total Mantenimiento Anual 2021'!$N$7)+S274</f>
        <v>27777.777777777777</v>
      </c>
    </row>
    <row r="275" spans="1:20" ht="14.25">
      <c r="A275" s="41" t="s">
        <v>804</v>
      </c>
      <c r="B275" s="74"/>
      <c r="C275" s="75"/>
      <c r="D275" s="41" t="s">
        <v>808</v>
      </c>
      <c r="E275" s="75"/>
      <c r="F275" s="42" t="s">
        <v>169</v>
      </c>
      <c r="G275" s="41" t="s">
        <v>809</v>
      </c>
      <c r="H275" s="74"/>
      <c r="I275" s="74"/>
      <c r="J275" s="75"/>
      <c r="K275" s="41" t="s">
        <v>810</v>
      </c>
      <c r="L275" s="75"/>
      <c r="M275" s="41" t="s">
        <v>23</v>
      </c>
      <c r="N275" s="75"/>
      <c r="O275" s="43">
        <v>0</v>
      </c>
      <c r="P275" s="42">
        <v>3</v>
      </c>
      <c r="Q275" s="42">
        <v>0</v>
      </c>
      <c r="R275" s="42">
        <v>0</v>
      </c>
      <c r="S275" s="43">
        <v>0</v>
      </c>
      <c r="T275" s="43">
        <f>O275+(P275*'Total Mantenimiento Anual 2021'!$N$7)+(R275*'Total Mantenimiento Anual 2021'!$N$7)+S275</f>
        <v>27777.777777777777</v>
      </c>
    </row>
    <row r="276" spans="1:20" ht="14.25">
      <c r="A276" s="41" t="s">
        <v>811</v>
      </c>
      <c r="B276" s="74"/>
      <c r="C276" s="75"/>
      <c r="D276" s="41" t="s">
        <v>812</v>
      </c>
      <c r="E276" s="75"/>
      <c r="F276" s="42" t="s">
        <v>20</v>
      </c>
      <c r="G276" s="41" t="s">
        <v>813</v>
      </c>
      <c r="H276" s="74"/>
      <c r="I276" s="74"/>
      <c r="J276" s="75"/>
      <c r="K276" s="41" t="s">
        <v>814</v>
      </c>
      <c r="L276" s="75"/>
      <c r="M276" s="41" t="s">
        <v>23</v>
      </c>
      <c r="N276" s="75"/>
      <c r="O276" s="43">
        <v>0</v>
      </c>
      <c r="P276" s="42">
        <v>0</v>
      </c>
      <c r="Q276" s="42">
        <v>0</v>
      </c>
      <c r="R276" s="42">
        <v>0</v>
      </c>
      <c r="S276" s="43">
        <v>0</v>
      </c>
      <c r="T276" s="43">
        <f>O276+(P276*'Total Mantenimiento Anual 2021'!$N$7)+(R276*'Total Mantenimiento Anual 2021'!$N$7)+S276</f>
        <v>0</v>
      </c>
    </row>
    <row r="277" spans="1:20" ht="14.25">
      <c r="A277" s="41" t="s">
        <v>811</v>
      </c>
      <c r="B277" s="74"/>
      <c r="C277" s="75"/>
      <c r="D277" s="41" t="s">
        <v>812</v>
      </c>
      <c r="E277" s="75"/>
      <c r="F277" s="42" t="s">
        <v>20</v>
      </c>
      <c r="G277" s="41" t="s">
        <v>815</v>
      </c>
      <c r="H277" s="74"/>
      <c r="I277" s="74"/>
      <c r="J277" s="75"/>
      <c r="K277" s="41" t="s">
        <v>816</v>
      </c>
      <c r="L277" s="75"/>
      <c r="M277" s="41" t="s">
        <v>23</v>
      </c>
      <c r="N277" s="75"/>
      <c r="O277" s="43">
        <v>0</v>
      </c>
      <c r="P277" s="42">
        <v>0</v>
      </c>
      <c r="Q277" s="42">
        <v>0</v>
      </c>
      <c r="R277" s="42">
        <v>0</v>
      </c>
      <c r="S277" s="43">
        <v>0</v>
      </c>
      <c r="T277" s="43">
        <f>O277+(P277*'Total Mantenimiento Anual 2021'!$N$7)+(R277*'Total Mantenimiento Anual 2021'!$N$7)+S277</f>
        <v>0</v>
      </c>
    </row>
    <row r="278" spans="1:20" ht="14.25">
      <c r="A278" s="41" t="s">
        <v>811</v>
      </c>
      <c r="B278" s="74"/>
      <c r="C278" s="75"/>
      <c r="D278" s="41" t="s">
        <v>812</v>
      </c>
      <c r="E278" s="75"/>
      <c r="F278" s="42" t="s">
        <v>20</v>
      </c>
      <c r="G278" s="41" t="s">
        <v>817</v>
      </c>
      <c r="H278" s="74"/>
      <c r="I278" s="74"/>
      <c r="J278" s="75"/>
      <c r="K278" s="41" t="s">
        <v>818</v>
      </c>
      <c r="L278" s="75"/>
      <c r="M278" s="41" t="s">
        <v>23</v>
      </c>
      <c r="N278" s="75"/>
      <c r="O278" s="43">
        <v>0</v>
      </c>
      <c r="P278" s="42">
        <v>0</v>
      </c>
      <c r="Q278" s="42">
        <v>0</v>
      </c>
      <c r="R278" s="42">
        <v>0</v>
      </c>
      <c r="S278" s="43">
        <v>0</v>
      </c>
      <c r="T278" s="43">
        <f>O278+(P278*'Total Mantenimiento Anual 2021'!$N$7)+(R278*'Total Mantenimiento Anual 2021'!$N$7)+S278</f>
        <v>0</v>
      </c>
    </row>
    <row r="279" spans="1:20" ht="14.25">
      <c r="A279" s="41" t="s">
        <v>811</v>
      </c>
      <c r="B279" s="74"/>
      <c r="C279" s="75"/>
      <c r="D279" s="41" t="s">
        <v>819</v>
      </c>
      <c r="E279" s="75"/>
      <c r="F279" s="42" t="s">
        <v>20</v>
      </c>
      <c r="G279" s="41" t="s">
        <v>820</v>
      </c>
      <c r="H279" s="74"/>
      <c r="I279" s="74"/>
      <c r="J279" s="75"/>
      <c r="K279" s="41" t="s">
        <v>821</v>
      </c>
      <c r="L279" s="75"/>
      <c r="M279" s="41" t="s">
        <v>30</v>
      </c>
      <c r="N279" s="75"/>
      <c r="O279" s="43">
        <v>0</v>
      </c>
      <c r="P279" s="42">
        <v>0</v>
      </c>
      <c r="Q279" s="42">
        <v>0</v>
      </c>
      <c r="R279" s="42">
        <v>0</v>
      </c>
      <c r="S279" s="43">
        <v>0</v>
      </c>
      <c r="T279" s="43">
        <f>O279+(P279*'Total Mantenimiento Anual 2021'!$N$7)+(R279*'Total Mantenimiento Anual 2021'!$N$7)+S279</f>
        <v>0</v>
      </c>
    </row>
    <row r="280" spans="1:20" ht="14.25">
      <c r="A280" s="41" t="s">
        <v>811</v>
      </c>
      <c r="B280" s="74"/>
      <c r="C280" s="75"/>
      <c r="D280" s="41" t="s">
        <v>819</v>
      </c>
      <c r="E280" s="75"/>
      <c r="F280" s="42" t="s">
        <v>20</v>
      </c>
      <c r="G280" s="41" t="s">
        <v>822</v>
      </c>
      <c r="H280" s="74"/>
      <c r="I280" s="74"/>
      <c r="J280" s="75"/>
      <c r="K280" s="41" t="s">
        <v>823</v>
      </c>
      <c r="L280" s="75"/>
      <c r="M280" s="41" t="s">
        <v>30</v>
      </c>
      <c r="N280" s="75"/>
      <c r="O280" s="43">
        <v>0</v>
      </c>
      <c r="P280" s="42">
        <v>0</v>
      </c>
      <c r="Q280" s="42">
        <v>0</v>
      </c>
      <c r="R280" s="42">
        <v>0</v>
      </c>
      <c r="S280" s="43">
        <v>0</v>
      </c>
      <c r="T280" s="43">
        <f>O280+(P280*'Total Mantenimiento Anual 2021'!$N$7)+(R280*'Total Mantenimiento Anual 2021'!$N$7)+S280</f>
        <v>0</v>
      </c>
    </row>
    <row r="281" spans="1:20" ht="14.25">
      <c r="A281" s="41" t="s">
        <v>811</v>
      </c>
      <c r="B281" s="74"/>
      <c r="C281" s="75"/>
      <c r="D281" s="41" t="s">
        <v>819</v>
      </c>
      <c r="E281" s="75"/>
      <c r="F281" s="42" t="s">
        <v>20</v>
      </c>
      <c r="G281" s="41" t="s">
        <v>824</v>
      </c>
      <c r="H281" s="74"/>
      <c r="I281" s="74"/>
      <c r="J281" s="75"/>
      <c r="K281" s="41" t="s">
        <v>825</v>
      </c>
      <c r="L281" s="75"/>
      <c r="M281" s="41" t="s">
        <v>30</v>
      </c>
      <c r="N281" s="75"/>
      <c r="O281" s="43">
        <v>0</v>
      </c>
      <c r="P281" s="42">
        <v>0</v>
      </c>
      <c r="Q281" s="42">
        <v>0</v>
      </c>
      <c r="R281" s="42">
        <v>0</v>
      </c>
      <c r="S281" s="43">
        <v>0</v>
      </c>
      <c r="T281" s="43">
        <f>O281+(P281*'Total Mantenimiento Anual 2021'!$N$7)+(R281*'Total Mantenimiento Anual 2021'!$N$7)+S281</f>
        <v>0</v>
      </c>
    </row>
    <row r="282" spans="1:20" ht="14.25">
      <c r="A282" s="41" t="s">
        <v>811</v>
      </c>
      <c r="B282" s="74"/>
      <c r="C282" s="75"/>
      <c r="D282" s="41" t="s">
        <v>819</v>
      </c>
      <c r="E282" s="75"/>
      <c r="F282" s="42" t="s">
        <v>20</v>
      </c>
      <c r="G282" s="41" t="s">
        <v>826</v>
      </c>
      <c r="H282" s="74"/>
      <c r="I282" s="74"/>
      <c r="J282" s="75"/>
      <c r="K282" s="41" t="s">
        <v>827</v>
      </c>
      <c r="L282" s="75"/>
      <c r="M282" s="41" t="s">
        <v>30</v>
      </c>
      <c r="N282" s="75"/>
      <c r="O282" s="43">
        <v>0</v>
      </c>
      <c r="P282" s="42">
        <v>0</v>
      </c>
      <c r="Q282" s="42">
        <v>0</v>
      </c>
      <c r="R282" s="42">
        <v>0</v>
      </c>
      <c r="S282" s="43">
        <v>0</v>
      </c>
      <c r="T282" s="43">
        <f>O282+(P282*'Total Mantenimiento Anual 2021'!$N$7)+(R282*'Total Mantenimiento Anual 2021'!$N$7)+S282</f>
        <v>0</v>
      </c>
    </row>
    <row r="283" spans="1:20" ht="14.25">
      <c r="A283" s="41" t="s">
        <v>811</v>
      </c>
      <c r="B283" s="74"/>
      <c r="C283" s="75"/>
      <c r="D283" s="41" t="s">
        <v>828</v>
      </c>
      <c r="E283" s="75"/>
      <c r="F283" s="42" t="s">
        <v>20</v>
      </c>
      <c r="G283" s="41" t="s">
        <v>829</v>
      </c>
      <c r="H283" s="74"/>
      <c r="I283" s="74"/>
      <c r="J283" s="75"/>
      <c r="K283" s="41" t="s">
        <v>830</v>
      </c>
      <c r="L283" s="75"/>
      <c r="M283" s="41" t="s">
        <v>30</v>
      </c>
      <c r="N283" s="75"/>
      <c r="O283" s="43">
        <v>0</v>
      </c>
      <c r="P283" s="42">
        <v>0</v>
      </c>
      <c r="Q283" s="42">
        <v>0</v>
      </c>
      <c r="R283" s="42">
        <v>0</v>
      </c>
      <c r="S283" s="43">
        <v>0</v>
      </c>
      <c r="T283" s="43">
        <f>O283+(P283*'Total Mantenimiento Anual 2021'!$N$7)+(R283*'Total Mantenimiento Anual 2021'!$N$7)+S283</f>
        <v>0</v>
      </c>
    </row>
    <row r="284" spans="1:20" ht="14.25">
      <c r="A284" s="41" t="s">
        <v>811</v>
      </c>
      <c r="B284" s="74"/>
      <c r="C284" s="75"/>
      <c r="D284" s="41" t="s">
        <v>819</v>
      </c>
      <c r="E284" s="75"/>
      <c r="F284" s="42" t="s">
        <v>20</v>
      </c>
      <c r="G284" s="41" t="s">
        <v>831</v>
      </c>
      <c r="H284" s="74"/>
      <c r="I284" s="74"/>
      <c r="J284" s="75"/>
      <c r="K284" s="41" t="s">
        <v>832</v>
      </c>
      <c r="L284" s="75"/>
      <c r="M284" s="41" t="s">
        <v>96</v>
      </c>
      <c r="N284" s="75"/>
      <c r="O284" s="43">
        <v>0</v>
      </c>
      <c r="P284" s="42">
        <v>0</v>
      </c>
      <c r="Q284" s="42">
        <v>0</v>
      </c>
      <c r="R284" s="42">
        <v>0</v>
      </c>
      <c r="S284" s="43">
        <v>0</v>
      </c>
      <c r="T284" s="43">
        <f>O284+(P284*'Total Mantenimiento Anual 2021'!$N$7)+(R284*'Total Mantenimiento Anual 2021'!$N$7)+S284</f>
        <v>0</v>
      </c>
    </row>
    <row r="285" spans="1:20" ht="14.25">
      <c r="A285" s="41" t="s">
        <v>811</v>
      </c>
      <c r="B285" s="74"/>
      <c r="C285" s="75"/>
      <c r="D285" s="41" t="s">
        <v>812</v>
      </c>
      <c r="E285" s="75"/>
      <c r="F285" s="42" t="s">
        <v>20</v>
      </c>
      <c r="G285" s="41" t="s">
        <v>833</v>
      </c>
      <c r="H285" s="74"/>
      <c r="I285" s="74"/>
      <c r="J285" s="75"/>
      <c r="K285" s="41" t="s">
        <v>834</v>
      </c>
      <c r="L285" s="75"/>
      <c r="M285" s="41" t="s">
        <v>96</v>
      </c>
      <c r="N285" s="75"/>
      <c r="O285" s="43">
        <v>0</v>
      </c>
      <c r="P285" s="42">
        <v>0</v>
      </c>
      <c r="Q285" s="42">
        <v>0</v>
      </c>
      <c r="R285" s="42">
        <v>0</v>
      </c>
      <c r="S285" s="43">
        <v>0</v>
      </c>
      <c r="T285" s="43">
        <f>O285+(P285*'Total Mantenimiento Anual 2021'!$N$7)+(R285*'Total Mantenimiento Anual 2021'!$N$7)+S285</f>
        <v>0</v>
      </c>
    </row>
    <row r="286" spans="1:20" ht="14.25">
      <c r="A286" s="41" t="s">
        <v>811</v>
      </c>
      <c r="B286" s="74"/>
      <c r="C286" s="75"/>
      <c r="D286" s="41" t="s">
        <v>819</v>
      </c>
      <c r="E286" s="75"/>
      <c r="F286" s="42" t="s">
        <v>20</v>
      </c>
      <c r="G286" s="41" t="s">
        <v>835</v>
      </c>
      <c r="H286" s="74"/>
      <c r="I286" s="74"/>
      <c r="J286" s="75"/>
      <c r="K286" s="41" t="s">
        <v>836</v>
      </c>
      <c r="L286" s="75"/>
      <c r="M286" s="41" t="s">
        <v>96</v>
      </c>
      <c r="N286" s="75"/>
      <c r="O286" s="43">
        <v>0</v>
      </c>
      <c r="P286" s="42">
        <v>1</v>
      </c>
      <c r="Q286" s="42">
        <v>0</v>
      </c>
      <c r="R286" s="42">
        <v>0</v>
      </c>
      <c r="S286" s="43">
        <v>0</v>
      </c>
      <c r="T286" s="43">
        <f>O286+(P286*'Total Mantenimiento Anual 2021'!$N$7)+(R286*'Total Mantenimiento Anual 2021'!$N$7)+S286</f>
        <v>9259.2592592592591</v>
      </c>
    </row>
    <row r="287" spans="1:20" ht="14.25">
      <c r="A287" s="41" t="s">
        <v>811</v>
      </c>
      <c r="B287" s="74"/>
      <c r="C287" s="75"/>
      <c r="D287" s="41" t="s">
        <v>812</v>
      </c>
      <c r="E287" s="75"/>
      <c r="F287" s="42" t="s">
        <v>20</v>
      </c>
      <c r="G287" s="41" t="s">
        <v>837</v>
      </c>
      <c r="H287" s="74"/>
      <c r="I287" s="74"/>
      <c r="J287" s="75"/>
      <c r="K287" s="41" t="s">
        <v>838</v>
      </c>
      <c r="L287" s="75"/>
      <c r="M287" s="41" t="s">
        <v>35</v>
      </c>
      <c r="N287" s="75"/>
      <c r="O287" s="43">
        <v>0</v>
      </c>
      <c r="P287" s="42">
        <v>0</v>
      </c>
      <c r="Q287" s="42">
        <v>0</v>
      </c>
      <c r="R287" s="42">
        <v>0</v>
      </c>
      <c r="S287" s="43">
        <v>0</v>
      </c>
      <c r="T287" s="43">
        <f>O287+(P287*'Total Mantenimiento Anual 2021'!$N$7)+(R287*'Total Mantenimiento Anual 2021'!$N$7)+S287</f>
        <v>0</v>
      </c>
    </row>
    <row r="288" spans="1:20" ht="14.25">
      <c r="A288" s="41" t="s">
        <v>811</v>
      </c>
      <c r="B288" s="74"/>
      <c r="C288" s="75"/>
      <c r="D288" s="41" t="s">
        <v>812</v>
      </c>
      <c r="E288" s="75"/>
      <c r="F288" s="42" t="s">
        <v>20</v>
      </c>
      <c r="G288" s="41" t="s">
        <v>839</v>
      </c>
      <c r="H288" s="74"/>
      <c r="I288" s="74"/>
      <c r="J288" s="75"/>
      <c r="K288" s="41" t="s">
        <v>840</v>
      </c>
      <c r="L288" s="75"/>
      <c r="M288" s="41" t="s">
        <v>35</v>
      </c>
      <c r="N288" s="75"/>
      <c r="O288" s="43">
        <v>0</v>
      </c>
      <c r="P288" s="42">
        <v>0</v>
      </c>
      <c r="Q288" s="42">
        <v>0</v>
      </c>
      <c r="R288" s="42">
        <v>0</v>
      </c>
      <c r="S288" s="43">
        <v>0</v>
      </c>
      <c r="T288" s="43">
        <f>O288+(P288*'Total Mantenimiento Anual 2021'!$N$7)+(R288*'Total Mantenimiento Anual 2021'!$N$7)+S288</f>
        <v>0</v>
      </c>
    </row>
    <row r="289" spans="1:20" ht="14.25">
      <c r="A289" s="41" t="s">
        <v>811</v>
      </c>
      <c r="B289" s="74"/>
      <c r="C289" s="75"/>
      <c r="D289" s="41" t="s">
        <v>819</v>
      </c>
      <c r="E289" s="75"/>
      <c r="F289" s="42" t="s">
        <v>20</v>
      </c>
      <c r="G289" s="41" t="s">
        <v>841</v>
      </c>
      <c r="H289" s="74"/>
      <c r="I289" s="74"/>
      <c r="J289" s="75"/>
      <c r="K289" s="41" t="s">
        <v>842</v>
      </c>
      <c r="L289" s="75"/>
      <c r="M289" s="41" t="s">
        <v>239</v>
      </c>
      <c r="N289" s="75"/>
      <c r="O289" s="43">
        <v>0</v>
      </c>
      <c r="P289" s="42">
        <v>0</v>
      </c>
      <c r="Q289" s="42">
        <v>0</v>
      </c>
      <c r="R289" s="42">
        <v>0</v>
      </c>
      <c r="S289" s="43">
        <v>0</v>
      </c>
      <c r="T289" s="43">
        <f>O289+(P289*'Total Mantenimiento Anual 2021'!$N$7)+(R289*'Total Mantenimiento Anual 2021'!$N$7)+S289</f>
        <v>0</v>
      </c>
    </row>
    <row r="290" spans="1:20" ht="14.25">
      <c r="A290" s="41" t="s">
        <v>811</v>
      </c>
      <c r="B290" s="74"/>
      <c r="C290" s="75"/>
      <c r="D290" s="41" t="s">
        <v>812</v>
      </c>
      <c r="E290" s="75"/>
      <c r="F290" s="42" t="s">
        <v>20</v>
      </c>
      <c r="G290" s="41" t="s">
        <v>843</v>
      </c>
      <c r="H290" s="74"/>
      <c r="I290" s="74"/>
      <c r="J290" s="75"/>
      <c r="K290" s="41" t="s">
        <v>844</v>
      </c>
      <c r="L290" s="75"/>
      <c r="M290" s="41" t="s">
        <v>239</v>
      </c>
      <c r="N290" s="75"/>
      <c r="O290" s="43">
        <v>0</v>
      </c>
      <c r="P290" s="42">
        <v>0</v>
      </c>
      <c r="Q290" s="42">
        <v>0</v>
      </c>
      <c r="R290" s="42">
        <v>0</v>
      </c>
      <c r="S290" s="43">
        <v>0</v>
      </c>
      <c r="T290" s="43">
        <f>O290+(P290*'Total Mantenimiento Anual 2021'!$N$7)+(R290*'Total Mantenimiento Anual 2021'!$N$7)+S290</f>
        <v>0</v>
      </c>
    </row>
    <row r="291" spans="1:20" ht="14.25">
      <c r="A291" s="41" t="s">
        <v>811</v>
      </c>
      <c r="B291" s="74"/>
      <c r="C291" s="75"/>
      <c r="D291" s="41" t="s">
        <v>812</v>
      </c>
      <c r="E291" s="75"/>
      <c r="F291" s="42" t="s">
        <v>20</v>
      </c>
      <c r="G291" s="41" t="s">
        <v>845</v>
      </c>
      <c r="H291" s="74"/>
      <c r="I291" s="74"/>
      <c r="J291" s="75"/>
      <c r="K291" s="41" t="s">
        <v>846</v>
      </c>
      <c r="L291" s="75"/>
      <c r="M291" s="41" t="s">
        <v>239</v>
      </c>
      <c r="N291" s="75"/>
      <c r="O291" s="43">
        <v>0</v>
      </c>
      <c r="P291" s="42">
        <v>0</v>
      </c>
      <c r="Q291" s="42">
        <v>0</v>
      </c>
      <c r="R291" s="42">
        <v>0</v>
      </c>
      <c r="S291" s="43">
        <v>0</v>
      </c>
      <c r="T291" s="43">
        <f>O291+(P291*'Total Mantenimiento Anual 2021'!$N$7)+(R291*'Total Mantenimiento Anual 2021'!$N$7)+S291</f>
        <v>0</v>
      </c>
    </row>
    <row r="292" spans="1:20" ht="14.25">
      <c r="A292" s="41" t="s">
        <v>811</v>
      </c>
      <c r="B292" s="74"/>
      <c r="C292" s="75"/>
      <c r="D292" s="41" t="s">
        <v>812</v>
      </c>
      <c r="E292" s="75"/>
      <c r="F292" s="42" t="s">
        <v>20</v>
      </c>
      <c r="G292" s="41" t="s">
        <v>847</v>
      </c>
      <c r="H292" s="74"/>
      <c r="I292" s="74"/>
      <c r="J292" s="75"/>
      <c r="K292" s="41" t="s">
        <v>848</v>
      </c>
      <c r="L292" s="75"/>
      <c r="M292" s="41" t="s">
        <v>106</v>
      </c>
      <c r="N292" s="75"/>
      <c r="O292" s="43">
        <v>0</v>
      </c>
      <c r="P292" s="42">
        <v>0</v>
      </c>
      <c r="Q292" s="42">
        <v>0</v>
      </c>
      <c r="R292" s="42">
        <v>0</v>
      </c>
      <c r="S292" s="43">
        <v>0</v>
      </c>
      <c r="T292" s="43">
        <f>O292+(P292*'Total Mantenimiento Anual 2021'!$N$7)+(R292*'Total Mantenimiento Anual 2021'!$N$7)+S292</f>
        <v>0</v>
      </c>
    </row>
    <row r="293" spans="1:20" ht="14.25">
      <c r="A293" s="41" t="s">
        <v>811</v>
      </c>
      <c r="B293" s="74"/>
      <c r="C293" s="75"/>
      <c r="D293" s="41" t="s">
        <v>812</v>
      </c>
      <c r="E293" s="75"/>
      <c r="F293" s="42" t="s">
        <v>20</v>
      </c>
      <c r="G293" s="41" t="s">
        <v>849</v>
      </c>
      <c r="H293" s="74"/>
      <c r="I293" s="74"/>
      <c r="J293" s="75"/>
      <c r="K293" s="41" t="s">
        <v>850</v>
      </c>
      <c r="L293" s="75"/>
      <c r="M293" s="41" t="s">
        <v>106</v>
      </c>
      <c r="N293" s="75"/>
      <c r="O293" s="43">
        <v>0</v>
      </c>
      <c r="P293" s="42">
        <v>0</v>
      </c>
      <c r="Q293" s="42">
        <v>0</v>
      </c>
      <c r="R293" s="42">
        <v>0</v>
      </c>
      <c r="S293" s="43">
        <v>0</v>
      </c>
      <c r="T293" s="43">
        <f>O293+(P293*'Total Mantenimiento Anual 2021'!$N$7)+(R293*'Total Mantenimiento Anual 2021'!$N$7)+S293</f>
        <v>0</v>
      </c>
    </row>
    <row r="294" spans="1:20" ht="14.25">
      <c r="A294" s="41" t="s">
        <v>811</v>
      </c>
      <c r="B294" s="74"/>
      <c r="C294" s="75"/>
      <c r="D294" s="41" t="s">
        <v>812</v>
      </c>
      <c r="E294" s="75"/>
      <c r="F294" s="42" t="s">
        <v>20</v>
      </c>
      <c r="G294" s="41" t="s">
        <v>851</v>
      </c>
      <c r="H294" s="74"/>
      <c r="I294" s="74"/>
      <c r="J294" s="75"/>
      <c r="K294" s="41" t="s">
        <v>852</v>
      </c>
      <c r="L294" s="75"/>
      <c r="M294" s="41" t="s">
        <v>106</v>
      </c>
      <c r="N294" s="75"/>
      <c r="O294" s="43">
        <v>0</v>
      </c>
      <c r="P294" s="42">
        <v>0</v>
      </c>
      <c r="Q294" s="42">
        <v>0</v>
      </c>
      <c r="R294" s="42">
        <v>0</v>
      </c>
      <c r="S294" s="43">
        <v>0</v>
      </c>
      <c r="T294" s="43">
        <f>O294+(P294*'Total Mantenimiento Anual 2021'!$N$7)+(R294*'Total Mantenimiento Anual 2021'!$N$7)+S294</f>
        <v>0</v>
      </c>
    </row>
    <row r="295" spans="1:20" ht="14.25">
      <c r="A295" s="41" t="s">
        <v>811</v>
      </c>
      <c r="B295" s="74"/>
      <c r="C295" s="75"/>
      <c r="D295" s="41" t="s">
        <v>812</v>
      </c>
      <c r="E295" s="75"/>
      <c r="F295" s="42" t="s">
        <v>20</v>
      </c>
      <c r="G295" s="41" t="s">
        <v>853</v>
      </c>
      <c r="H295" s="74"/>
      <c r="I295" s="74"/>
      <c r="J295" s="75"/>
      <c r="K295" s="41" t="s">
        <v>854</v>
      </c>
      <c r="L295" s="75"/>
      <c r="M295" s="41" t="s">
        <v>106</v>
      </c>
      <c r="N295" s="75"/>
      <c r="O295" s="43">
        <v>0</v>
      </c>
      <c r="P295" s="42">
        <v>0</v>
      </c>
      <c r="Q295" s="42">
        <v>0</v>
      </c>
      <c r="R295" s="42">
        <v>0</v>
      </c>
      <c r="S295" s="43">
        <v>0</v>
      </c>
      <c r="T295" s="43">
        <f>O295+(P295*'Total Mantenimiento Anual 2021'!$N$7)+(R295*'Total Mantenimiento Anual 2021'!$N$7)+S295</f>
        <v>0</v>
      </c>
    </row>
    <row r="296" spans="1:20" ht="14.25">
      <c r="A296" s="41" t="s">
        <v>811</v>
      </c>
      <c r="B296" s="74"/>
      <c r="C296" s="75"/>
      <c r="D296" s="41" t="s">
        <v>812</v>
      </c>
      <c r="E296" s="75"/>
      <c r="F296" s="42" t="s">
        <v>20</v>
      </c>
      <c r="G296" s="41" t="s">
        <v>855</v>
      </c>
      <c r="H296" s="74"/>
      <c r="I296" s="74"/>
      <c r="J296" s="75"/>
      <c r="K296" s="41" t="s">
        <v>856</v>
      </c>
      <c r="L296" s="75"/>
      <c r="M296" s="41" t="s">
        <v>106</v>
      </c>
      <c r="N296" s="75"/>
      <c r="O296" s="43">
        <v>0</v>
      </c>
      <c r="P296" s="42">
        <v>0</v>
      </c>
      <c r="Q296" s="42">
        <v>0</v>
      </c>
      <c r="R296" s="42">
        <v>0</v>
      </c>
      <c r="S296" s="43">
        <v>0</v>
      </c>
      <c r="T296" s="43">
        <f>O296+(P296*'Total Mantenimiento Anual 2021'!$N$7)+(R296*'Total Mantenimiento Anual 2021'!$N$7)+S296</f>
        <v>0</v>
      </c>
    </row>
    <row r="297" spans="1:20" ht="14.25">
      <c r="A297" s="41" t="s">
        <v>811</v>
      </c>
      <c r="B297" s="74"/>
      <c r="C297" s="75"/>
      <c r="D297" s="41" t="s">
        <v>828</v>
      </c>
      <c r="E297" s="75"/>
      <c r="F297" s="42" t="s">
        <v>20</v>
      </c>
      <c r="G297" s="41" t="s">
        <v>857</v>
      </c>
      <c r="H297" s="74"/>
      <c r="I297" s="74"/>
      <c r="J297" s="75"/>
      <c r="K297" s="41" t="s">
        <v>858</v>
      </c>
      <c r="L297" s="75"/>
      <c r="M297" s="41" t="s">
        <v>106</v>
      </c>
      <c r="N297" s="75"/>
      <c r="O297" s="43">
        <v>0</v>
      </c>
      <c r="P297" s="42">
        <v>0</v>
      </c>
      <c r="Q297" s="42">
        <v>0</v>
      </c>
      <c r="R297" s="42">
        <v>0</v>
      </c>
      <c r="S297" s="43">
        <v>0</v>
      </c>
      <c r="T297" s="43">
        <f>O297+(P297*'Total Mantenimiento Anual 2021'!$N$7)+(R297*'Total Mantenimiento Anual 2021'!$N$7)+S297</f>
        <v>0</v>
      </c>
    </row>
    <row r="298" spans="1:20" ht="14.25">
      <c r="A298" s="41" t="s">
        <v>811</v>
      </c>
      <c r="B298" s="74"/>
      <c r="C298" s="75"/>
      <c r="D298" s="41" t="s">
        <v>828</v>
      </c>
      <c r="E298" s="75"/>
      <c r="F298" s="42" t="s">
        <v>20</v>
      </c>
      <c r="G298" s="41" t="s">
        <v>859</v>
      </c>
      <c r="H298" s="74"/>
      <c r="I298" s="74"/>
      <c r="J298" s="75"/>
      <c r="K298" s="41" t="s">
        <v>860</v>
      </c>
      <c r="L298" s="75"/>
      <c r="M298" s="41" t="s">
        <v>106</v>
      </c>
      <c r="N298" s="75"/>
      <c r="O298" s="43">
        <v>0</v>
      </c>
      <c r="P298" s="42">
        <v>0</v>
      </c>
      <c r="Q298" s="42">
        <v>0</v>
      </c>
      <c r="R298" s="42">
        <v>0</v>
      </c>
      <c r="S298" s="43">
        <v>0</v>
      </c>
      <c r="T298" s="43">
        <f>O298+(P298*'Total Mantenimiento Anual 2021'!$N$7)+(R298*'Total Mantenimiento Anual 2021'!$N$7)+S298</f>
        <v>0</v>
      </c>
    </row>
    <row r="299" spans="1:20" ht="14.25">
      <c r="A299" s="41" t="s">
        <v>861</v>
      </c>
      <c r="B299" s="74"/>
      <c r="C299" s="75"/>
      <c r="D299" s="41" t="s">
        <v>862</v>
      </c>
      <c r="E299" s="75"/>
      <c r="F299" s="42" t="s">
        <v>863</v>
      </c>
      <c r="G299" s="41" t="s">
        <v>864</v>
      </c>
      <c r="H299" s="74"/>
      <c r="I299" s="74"/>
      <c r="J299" s="75"/>
      <c r="K299" s="41" t="s">
        <v>865</v>
      </c>
      <c r="L299" s="75"/>
      <c r="M299" s="41" t="s">
        <v>23</v>
      </c>
      <c r="N299" s="75"/>
      <c r="O299" s="43">
        <v>0</v>
      </c>
      <c r="P299" s="42">
        <v>0</v>
      </c>
      <c r="Q299" s="42">
        <v>0</v>
      </c>
      <c r="R299" s="42">
        <v>0</v>
      </c>
      <c r="S299" s="43">
        <v>0</v>
      </c>
      <c r="T299" s="43">
        <f>O299+(P299*'Total Mantenimiento Anual 2021'!$N$7)+(R299*'Total Mantenimiento Anual 2021'!$N$7)+S299</f>
        <v>0</v>
      </c>
    </row>
    <row r="300" spans="1:20" ht="14.25">
      <c r="A300" s="41" t="s">
        <v>861</v>
      </c>
      <c r="B300" s="74"/>
      <c r="C300" s="75"/>
      <c r="D300" s="41" t="s">
        <v>866</v>
      </c>
      <c r="E300" s="75"/>
      <c r="F300" s="42" t="s">
        <v>863</v>
      </c>
      <c r="G300" s="41" t="s">
        <v>867</v>
      </c>
      <c r="H300" s="74"/>
      <c r="I300" s="74"/>
      <c r="J300" s="75"/>
      <c r="K300" s="41" t="s">
        <v>868</v>
      </c>
      <c r="L300" s="75"/>
      <c r="M300" s="41" t="s">
        <v>23</v>
      </c>
      <c r="N300" s="75"/>
      <c r="O300" s="43">
        <v>0</v>
      </c>
      <c r="P300" s="42">
        <v>0</v>
      </c>
      <c r="Q300" s="42">
        <v>0</v>
      </c>
      <c r="R300" s="42">
        <v>0</v>
      </c>
      <c r="S300" s="43">
        <v>0</v>
      </c>
      <c r="T300" s="43">
        <f>O300+(P300*'Total Mantenimiento Anual 2021'!$N$7)+(R300*'Total Mantenimiento Anual 2021'!$N$7)+S300</f>
        <v>0</v>
      </c>
    </row>
    <row r="301" spans="1:20" ht="14.25">
      <c r="A301" s="41" t="s">
        <v>861</v>
      </c>
      <c r="B301" s="74"/>
      <c r="C301" s="75"/>
      <c r="D301" s="41" t="s">
        <v>869</v>
      </c>
      <c r="E301" s="75"/>
      <c r="F301" s="42" t="s">
        <v>863</v>
      </c>
      <c r="G301" s="41" t="s">
        <v>870</v>
      </c>
      <c r="H301" s="74"/>
      <c r="I301" s="74"/>
      <c r="J301" s="75"/>
      <c r="K301" s="41" t="s">
        <v>871</v>
      </c>
      <c r="L301" s="75"/>
      <c r="M301" s="41" t="s">
        <v>23</v>
      </c>
      <c r="N301" s="75"/>
      <c r="O301" s="43">
        <v>0</v>
      </c>
      <c r="P301" s="42">
        <v>0</v>
      </c>
      <c r="Q301" s="42">
        <v>0</v>
      </c>
      <c r="R301" s="42">
        <v>0</v>
      </c>
      <c r="S301" s="43">
        <v>0</v>
      </c>
      <c r="T301" s="43">
        <f>O301+(P301*'Total Mantenimiento Anual 2021'!$N$7)+(R301*'Total Mantenimiento Anual 2021'!$N$7)+S301</f>
        <v>0</v>
      </c>
    </row>
    <row r="302" spans="1:20" ht="14.25">
      <c r="A302" s="41" t="s">
        <v>861</v>
      </c>
      <c r="B302" s="74"/>
      <c r="C302" s="75"/>
      <c r="D302" s="41" t="s">
        <v>872</v>
      </c>
      <c r="E302" s="75"/>
      <c r="F302" s="42" t="s">
        <v>863</v>
      </c>
      <c r="G302" s="41" t="s">
        <v>873</v>
      </c>
      <c r="H302" s="74"/>
      <c r="I302" s="74"/>
      <c r="J302" s="75"/>
      <c r="K302" s="41" t="s">
        <v>874</v>
      </c>
      <c r="L302" s="75"/>
      <c r="M302" s="41" t="s">
        <v>23</v>
      </c>
      <c r="N302" s="75"/>
      <c r="O302" s="43">
        <v>0</v>
      </c>
      <c r="P302" s="42">
        <v>0</v>
      </c>
      <c r="Q302" s="42">
        <v>0</v>
      </c>
      <c r="R302" s="42">
        <v>0</v>
      </c>
      <c r="S302" s="43">
        <v>0</v>
      </c>
      <c r="T302" s="43">
        <f>O302+(P302*'Total Mantenimiento Anual 2021'!$N$7)+(R302*'Total Mantenimiento Anual 2021'!$N$7)+S302</f>
        <v>0</v>
      </c>
    </row>
    <row r="303" spans="1:20" ht="14.25">
      <c r="A303" s="41" t="s">
        <v>861</v>
      </c>
      <c r="B303" s="74"/>
      <c r="C303" s="75"/>
      <c r="D303" s="41" t="s">
        <v>875</v>
      </c>
      <c r="E303" s="75"/>
      <c r="F303" s="42" t="s">
        <v>863</v>
      </c>
      <c r="G303" s="41" t="s">
        <v>876</v>
      </c>
      <c r="H303" s="74"/>
      <c r="I303" s="74"/>
      <c r="J303" s="75"/>
      <c r="K303" s="41" t="s">
        <v>877</v>
      </c>
      <c r="L303" s="75"/>
      <c r="M303" s="41" t="s">
        <v>23</v>
      </c>
      <c r="N303" s="75"/>
      <c r="O303" s="43">
        <v>0</v>
      </c>
      <c r="P303" s="42">
        <v>0</v>
      </c>
      <c r="Q303" s="42">
        <v>0</v>
      </c>
      <c r="R303" s="42">
        <v>0</v>
      </c>
      <c r="S303" s="43">
        <v>0</v>
      </c>
      <c r="T303" s="43">
        <f>O303+(P303*'Total Mantenimiento Anual 2021'!$N$7)+(R303*'Total Mantenimiento Anual 2021'!$N$7)+S303</f>
        <v>0</v>
      </c>
    </row>
    <row r="304" spans="1:20" ht="14.25">
      <c r="A304" s="41" t="s">
        <v>861</v>
      </c>
      <c r="B304" s="74"/>
      <c r="C304" s="75"/>
      <c r="D304" s="41" t="s">
        <v>875</v>
      </c>
      <c r="E304" s="75"/>
      <c r="F304" s="42" t="s">
        <v>863</v>
      </c>
      <c r="G304" s="41" t="s">
        <v>878</v>
      </c>
      <c r="H304" s="74"/>
      <c r="I304" s="74"/>
      <c r="J304" s="75"/>
      <c r="K304" s="41" t="s">
        <v>879</v>
      </c>
      <c r="L304" s="75"/>
      <c r="M304" s="41" t="s">
        <v>23</v>
      </c>
      <c r="N304" s="75"/>
      <c r="O304" s="43">
        <v>0</v>
      </c>
      <c r="P304" s="42">
        <v>0</v>
      </c>
      <c r="Q304" s="42">
        <v>0</v>
      </c>
      <c r="R304" s="42">
        <v>0</v>
      </c>
      <c r="S304" s="43">
        <v>0</v>
      </c>
      <c r="T304" s="43">
        <f>O304+(P304*'Total Mantenimiento Anual 2021'!$N$7)+(R304*'Total Mantenimiento Anual 2021'!$N$7)+S304</f>
        <v>0</v>
      </c>
    </row>
    <row r="305" spans="1:20" ht="14.25">
      <c r="A305" s="41" t="s">
        <v>861</v>
      </c>
      <c r="B305" s="74"/>
      <c r="C305" s="75"/>
      <c r="D305" s="41" t="s">
        <v>875</v>
      </c>
      <c r="E305" s="75"/>
      <c r="F305" s="42" t="s">
        <v>863</v>
      </c>
      <c r="G305" s="41" t="s">
        <v>880</v>
      </c>
      <c r="H305" s="74"/>
      <c r="I305" s="74"/>
      <c r="J305" s="75"/>
      <c r="K305" s="41" t="s">
        <v>881</v>
      </c>
      <c r="L305" s="75"/>
      <c r="M305" s="41" t="s">
        <v>23</v>
      </c>
      <c r="N305" s="75"/>
      <c r="O305" s="43">
        <v>0</v>
      </c>
      <c r="P305" s="42">
        <v>0</v>
      </c>
      <c r="Q305" s="42">
        <v>0</v>
      </c>
      <c r="R305" s="42">
        <v>0</v>
      </c>
      <c r="S305" s="43">
        <v>0</v>
      </c>
      <c r="T305" s="43">
        <f>O305+(P305*'Total Mantenimiento Anual 2021'!$N$7)+(R305*'Total Mantenimiento Anual 2021'!$N$7)+S305</f>
        <v>0</v>
      </c>
    </row>
    <row r="306" spans="1:20" ht="14.25">
      <c r="A306" s="41" t="s">
        <v>861</v>
      </c>
      <c r="B306" s="74"/>
      <c r="C306" s="75"/>
      <c r="D306" s="41" t="s">
        <v>882</v>
      </c>
      <c r="E306" s="75"/>
      <c r="F306" s="42" t="s">
        <v>883</v>
      </c>
      <c r="G306" s="41" t="s">
        <v>884</v>
      </c>
      <c r="H306" s="74"/>
      <c r="I306" s="74"/>
      <c r="J306" s="75"/>
      <c r="K306" s="41" t="s">
        <v>885</v>
      </c>
      <c r="L306" s="75"/>
      <c r="M306" s="41" t="s">
        <v>23</v>
      </c>
      <c r="N306" s="75"/>
      <c r="O306" s="43">
        <v>0</v>
      </c>
      <c r="P306" s="42">
        <v>0</v>
      </c>
      <c r="Q306" s="42">
        <v>0</v>
      </c>
      <c r="R306" s="42">
        <v>0</v>
      </c>
      <c r="S306" s="43">
        <v>0</v>
      </c>
      <c r="T306" s="43">
        <f>O306+(P306*'Total Mantenimiento Anual 2021'!$N$7)+(R306*'Total Mantenimiento Anual 2021'!$N$7)+S306</f>
        <v>0</v>
      </c>
    </row>
    <row r="307" spans="1:20" ht="14.25">
      <c r="A307" s="41" t="s">
        <v>861</v>
      </c>
      <c r="B307" s="74"/>
      <c r="C307" s="75"/>
      <c r="D307" s="41" t="s">
        <v>886</v>
      </c>
      <c r="E307" s="75"/>
      <c r="F307" s="42" t="s">
        <v>887</v>
      </c>
      <c r="G307" s="41" t="s">
        <v>888</v>
      </c>
      <c r="H307" s="74"/>
      <c r="I307" s="74"/>
      <c r="J307" s="75"/>
      <c r="K307" s="41" t="s">
        <v>889</v>
      </c>
      <c r="L307" s="75"/>
      <c r="M307" s="41" t="s">
        <v>239</v>
      </c>
      <c r="N307" s="75"/>
      <c r="O307" s="43">
        <v>0</v>
      </c>
      <c r="P307" s="42">
        <v>0</v>
      </c>
      <c r="Q307" s="42">
        <v>0</v>
      </c>
      <c r="R307" s="42">
        <v>0</v>
      </c>
      <c r="S307" s="43">
        <v>0</v>
      </c>
      <c r="T307" s="43">
        <f>O307+(P307*'Total Mantenimiento Anual 2021'!$N$7)+(R307*'Total Mantenimiento Anual 2021'!$N$7)+S307</f>
        <v>0</v>
      </c>
    </row>
    <row r="308" spans="1:20" ht="14.25">
      <c r="A308" s="41" t="s">
        <v>861</v>
      </c>
      <c r="B308" s="74"/>
      <c r="C308" s="75"/>
      <c r="D308" s="41" t="s">
        <v>886</v>
      </c>
      <c r="E308" s="75"/>
      <c r="F308" s="42" t="s">
        <v>887</v>
      </c>
      <c r="G308" s="41" t="s">
        <v>890</v>
      </c>
      <c r="H308" s="74"/>
      <c r="I308" s="74"/>
      <c r="J308" s="75"/>
      <c r="K308" s="41" t="s">
        <v>891</v>
      </c>
      <c r="L308" s="75"/>
      <c r="M308" s="41" t="s">
        <v>239</v>
      </c>
      <c r="N308" s="75"/>
      <c r="O308" s="43">
        <v>0</v>
      </c>
      <c r="P308" s="42">
        <v>0</v>
      </c>
      <c r="Q308" s="42">
        <v>0</v>
      </c>
      <c r="R308" s="42">
        <v>0</v>
      </c>
      <c r="S308" s="43">
        <v>0</v>
      </c>
      <c r="T308" s="43">
        <f>O308+(P308*'Total Mantenimiento Anual 2021'!$N$7)+(R308*'Total Mantenimiento Anual 2021'!$N$7)+S308</f>
        <v>0</v>
      </c>
    </row>
    <row r="309" spans="1:20" ht="14.25">
      <c r="A309" s="41" t="s">
        <v>861</v>
      </c>
      <c r="B309" s="74"/>
      <c r="C309" s="75"/>
      <c r="D309" s="41" t="s">
        <v>882</v>
      </c>
      <c r="E309" s="75"/>
      <c r="F309" s="42" t="s">
        <v>883</v>
      </c>
      <c r="G309" s="41" t="s">
        <v>892</v>
      </c>
      <c r="H309" s="74"/>
      <c r="I309" s="74"/>
      <c r="J309" s="75"/>
      <c r="K309" s="41" t="s">
        <v>893</v>
      </c>
      <c r="L309" s="75"/>
      <c r="M309" s="41" t="s">
        <v>239</v>
      </c>
      <c r="N309" s="75"/>
      <c r="O309" s="43">
        <v>0</v>
      </c>
      <c r="P309" s="42">
        <v>0</v>
      </c>
      <c r="Q309" s="42">
        <v>0</v>
      </c>
      <c r="R309" s="42">
        <v>0</v>
      </c>
      <c r="S309" s="43">
        <v>0</v>
      </c>
      <c r="T309" s="43">
        <f>O309+(P309*'Total Mantenimiento Anual 2021'!$N$7)+(R309*'Total Mantenimiento Anual 2021'!$N$7)+S309</f>
        <v>0</v>
      </c>
    </row>
    <row r="310" spans="1:20" ht="14.25">
      <c r="A310" s="41" t="s">
        <v>861</v>
      </c>
      <c r="B310" s="74"/>
      <c r="C310" s="75"/>
      <c r="D310" s="41" t="s">
        <v>869</v>
      </c>
      <c r="E310" s="75"/>
      <c r="F310" s="42" t="s">
        <v>863</v>
      </c>
      <c r="G310" s="41" t="s">
        <v>894</v>
      </c>
      <c r="H310" s="74"/>
      <c r="I310" s="74"/>
      <c r="J310" s="75"/>
      <c r="K310" s="41" t="s">
        <v>895</v>
      </c>
      <c r="L310" s="75"/>
      <c r="M310" s="41" t="s">
        <v>896</v>
      </c>
      <c r="N310" s="75"/>
      <c r="O310" s="43">
        <v>0</v>
      </c>
      <c r="P310" s="42">
        <v>0</v>
      </c>
      <c r="Q310" s="42">
        <v>1</v>
      </c>
      <c r="R310" s="42">
        <v>1</v>
      </c>
      <c r="S310" s="43">
        <v>0</v>
      </c>
      <c r="T310" s="43">
        <f>O310+(P310*'Total Mantenimiento Anual 2021'!$N$7)+(R310*'Total Mantenimiento Anual 2021'!$N$7)+S310</f>
        <v>9259.2592592592591</v>
      </c>
    </row>
    <row r="311" spans="1:20" ht="14.25">
      <c r="A311" s="41" t="s">
        <v>861</v>
      </c>
      <c r="B311" s="74"/>
      <c r="C311" s="75"/>
      <c r="D311" s="41" t="s">
        <v>897</v>
      </c>
      <c r="E311" s="75"/>
      <c r="F311" s="42" t="s">
        <v>863</v>
      </c>
      <c r="G311" s="41" t="s">
        <v>898</v>
      </c>
      <c r="H311" s="74"/>
      <c r="I311" s="74"/>
      <c r="J311" s="75"/>
      <c r="K311" s="41" t="s">
        <v>899</v>
      </c>
      <c r="L311" s="75"/>
      <c r="M311" s="41" t="s">
        <v>106</v>
      </c>
      <c r="N311" s="75"/>
      <c r="O311" s="43">
        <v>0</v>
      </c>
      <c r="P311" s="42">
        <v>0</v>
      </c>
      <c r="Q311" s="42">
        <v>0</v>
      </c>
      <c r="R311" s="42">
        <v>0</v>
      </c>
      <c r="S311" s="43">
        <v>0</v>
      </c>
      <c r="T311" s="43">
        <f>O311+(P311*'Total Mantenimiento Anual 2021'!$N$7)+(R311*'Total Mantenimiento Anual 2021'!$N$7)+S311</f>
        <v>0</v>
      </c>
    </row>
    <row r="312" spans="1:20" ht="14.25">
      <c r="A312" s="41" t="s">
        <v>861</v>
      </c>
      <c r="B312" s="74"/>
      <c r="C312" s="75"/>
      <c r="D312" s="41" t="s">
        <v>897</v>
      </c>
      <c r="E312" s="75"/>
      <c r="F312" s="42" t="s">
        <v>900</v>
      </c>
      <c r="G312" s="41" t="s">
        <v>901</v>
      </c>
      <c r="H312" s="74"/>
      <c r="I312" s="74"/>
      <c r="J312" s="75"/>
      <c r="K312" s="41" t="s">
        <v>902</v>
      </c>
      <c r="L312" s="75"/>
      <c r="M312" s="41" t="s">
        <v>106</v>
      </c>
      <c r="N312" s="75"/>
      <c r="O312" s="43">
        <v>0</v>
      </c>
      <c r="P312" s="42">
        <v>0</v>
      </c>
      <c r="Q312" s="42">
        <v>0</v>
      </c>
      <c r="R312" s="42">
        <v>0</v>
      </c>
      <c r="S312" s="43">
        <v>0</v>
      </c>
      <c r="T312" s="43">
        <f>O312+(P312*'Total Mantenimiento Anual 2021'!$N$7)+(R312*'Total Mantenimiento Anual 2021'!$N$7)+S312</f>
        <v>0</v>
      </c>
    </row>
    <row r="313" spans="1:20" ht="14.25">
      <c r="A313" s="41" t="s">
        <v>903</v>
      </c>
      <c r="B313" s="74"/>
      <c r="C313" s="75"/>
      <c r="D313" s="41" t="s">
        <v>904</v>
      </c>
      <c r="E313" s="75"/>
      <c r="F313" s="42" t="s">
        <v>905</v>
      </c>
      <c r="G313" s="41" t="s">
        <v>906</v>
      </c>
      <c r="H313" s="74"/>
      <c r="I313" s="74"/>
      <c r="J313" s="75"/>
      <c r="K313" s="41" t="s">
        <v>907</v>
      </c>
      <c r="L313" s="75"/>
      <c r="M313" s="41" t="s">
        <v>23</v>
      </c>
      <c r="N313" s="75"/>
      <c r="O313" s="43">
        <v>0</v>
      </c>
      <c r="P313" s="42">
        <v>0</v>
      </c>
      <c r="Q313" s="42">
        <v>0</v>
      </c>
      <c r="R313" s="42">
        <v>0</v>
      </c>
      <c r="S313" s="43">
        <v>0</v>
      </c>
      <c r="T313" s="43">
        <f>O313+(P313*'Total Mantenimiento Anual 2021'!$N$7)+(R313*'Total Mantenimiento Anual 2021'!$N$7)+S313</f>
        <v>0</v>
      </c>
    </row>
    <row r="314" spans="1:20" ht="14.25">
      <c r="A314" s="41" t="s">
        <v>903</v>
      </c>
      <c r="B314" s="74"/>
      <c r="C314" s="75"/>
      <c r="D314" s="41" t="s">
        <v>904</v>
      </c>
      <c r="E314" s="75"/>
      <c r="F314" s="42" t="s">
        <v>905</v>
      </c>
      <c r="G314" s="41" t="s">
        <v>908</v>
      </c>
      <c r="H314" s="74"/>
      <c r="I314" s="74"/>
      <c r="J314" s="75"/>
      <c r="K314" s="41" t="s">
        <v>909</v>
      </c>
      <c r="L314" s="75"/>
      <c r="M314" s="41" t="s">
        <v>106</v>
      </c>
      <c r="N314" s="75"/>
      <c r="O314" s="43">
        <v>0</v>
      </c>
      <c r="P314" s="42">
        <v>0</v>
      </c>
      <c r="Q314" s="42">
        <v>0</v>
      </c>
      <c r="R314" s="42">
        <v>0</v>
      </c>
      <c r="S314" s="43">
        <v>0</v>
      </c>
      <c r="T314" s="43">
        <f>O314+(P314*'Total Mantenimiento Anual 2021'!$N$7)+(R314*'Total Mantenimiento Anual 2021'!$N$7)+S314</f>
        <v>0</v>
      </c>
    </row>
    <row r="315" spans="1:20" ht="14.25">
      <c r="A315" s="41" t="s">
        <v>903</v>
      </c>
      <c r="B315" s="74"/>
      <c r="C315" s="75"/>
      <c r="D315" s="41" t="s">
        <v>904</v>
      </c>
      <c r="E315" s="75"/>
      <c r="F315" s="42" t="s">
        <v>905</v>
      </c>
      <c r="G315" s="41" t="s">
        <v>910</v>
      </c>
      <c r="H315" s="74"/>
      <c r="I315" s="74"/>
      <c r="J315" s="75"/>
      <c r="K315" s="41" t="s">
        <v>911</v>
      </c>
      <c r="L315" s="75"/>
      <c r="M315" s="41" t="s">
        <v>106</v>
      </c>
      <c r="N315" s="75"/>
      <c r="O315" s="43">
        <v>0</v>
      </c>
      <c r="P315" s="42">
        <v>0</v>
      </c>
      <c r="Q315" s="42">
        <v>0</v>
      </c>
      <c r="R315" s="42">
        <v>0</v>
      </c>
      <c r="S315" s="43">
        <v>0</v>
      </c>
      <c r="T315" s="43">
        <f>O315+(P315*'Total Mantenimiento Anual 2021'!$N$7)+(R315*'Total Mantenimiento Anual 2021'!$N$7)+S315</f>
        <v>0</v>
      </c>
    </row>
    <row r="316" spans="1:20" ht="14.25">
      <c r="A316" s="41" t="s">
        <v>912</v>
      </c>
      <c r="B316" s="74"/>
      <c r="C316" s="75"/>
      <c r="D316" s="41" t="s">
        <v>913</v>
      </c>
      <c r="E316" s="75"/>
      <c r="F316" s="42" t="s">
        <v>914</v>
      </c>
      <c r="G316" s="41" t="s">
        <v>915</v>
      </c>
      <c r="H316" s="74"/>
      <c r="I316" s="74"/>
      <c r="J316" s="75"/>
      <c r="K316" s="41" t="s">
        <v>916</v>
      </c>
      <c r="L316" s="75"/>
      <c r="M316" s="41" t="s">
        <v>23</v>
      </c>
      <c r="N316" s="75"/>
      <c r="O316" s="43">
        <v>0</v>
      </c>
      <c r="P316" s="42">
        <v>0</v>
      </c>
      <c r="Q316" s="42">
        <v>0</v>
      </c>
      <c r="R316" s="42">
        <v>0</v>
      </c>
      <c r="S316" s="43">
        <v>0</v>
      </c>
      <c r="T316" s="43">
        <f>O316+(P316*'Total Mantenimiento Anual 2021'!$N$7)+(R316*'Total Mantenimiento Anual 2021'!$N$7)+S316</f>
        <v>0</v>
      </c>
    </row>
    <row r="317" spans="1:20" ht="14.25">
      <c r="A317" s="41" t="s">
        <v>917</v>
      </c>
      <c r="B317" s="74"/>
      <c r="C317" s="75"/>
      <c r="D317" s="41" t="s">
        <v>918</v>
      </c>
      <c r="E317" s="75"/>
      <c r="F317" s="42" t="s">
        <v>919</v>
      </c>
      <c r="G317" s="41" t="s">
        <v>920</v>
      </c>
      <c r="H317" s="74"/>
      <c r="I317" s="74"/>
      <c r="J317" s="75"/>
      <c r="K317" s="41" t="s">
        <v>921</v>
      </c>
      <c r="L317" s="75"/>
      <c r="M317" s="41" t="s">
        <v>118</v>
      </c>
      <c r="N317" s="75"/>
      <c r="O317" s="43">
        <v>0</v>
      </c>
      <c r="P317" s="42">
        <v>0</v>
      </c>
      <c r="Q317" s="42">
        <v>0</v>
      </c>
      <c r="R317" s="42">
        <v>0</v>
      </c>
      <c r="S317" s="43">
        <v>0</v>
      </c>
      <c r="T317" s="43">
        <f>O317+(P317*'Total Mantenimiento Anual 2021'!$N$7)+(R317*'Total Mantenimiento Anual 2021'!$N$7)+S317</f>
        <v>0</v>
      </c>
    </row>
    <row r="318" spans="1:20" ht="14.25">
      <c r="A318" s="41" t="s">
        <v>917</v>
      </c>
      <c r="B318" s="74"/>
      <c r="C318" s="75"/>
      <c r="D318" s="41" t="s">
        <v>918</v>
      </c>
      <c r="E318" s="75"/>
      <c r="F318" s="42" t="s">
        <v>919</v>
      </c>
      <c r="G318" s="41" t="s">
        <v>922</v>
      </c>
      <c r="H318" s="74"/>
      <c r="I318" s="74"/>
      <c r="J318" s="75"/>
      <c r="K318" s="41" t="s">
        <v>923</v>
      </c>
      <c r="L318" s="75"/>
      <c r="M318" s="41" t="s">
        <v>118</v>
      </c>
      <c r="N318" s="75"/>
      <c r="O318" s="43">
        <v>0</v>
      </c>
      <c r="P318" s="42">
        <v>0</v>
      </c>
      <c r="Q318" s="42">
        <v>0</v>
      </c>
      <c r="R318" s="42">
        <v>0</v>
      </c>
      <c r="S318" s="43">
        <v>0</v>
      </c>
      <c r="T318" s="43">
        <f>O318+(P318*'Total Mantenimiento Anual 2021'!$N$7)+(R318*'Total Mantenimiento Anual 2021'!$N$7)+S318</f>
        <v>0</v>
      </c>
    </row>
    <row r="319" spans="1:20" ht="14.25">
      <c r="A319" s="41" t="s">
        <v>917</v>
      </c>
      <c r="B319" s="74"/>
      <c r="C319" s="75"/>
      <c r="D319" s="41" t="s">
        <v>918</v>
      </c>
      <c r="E319" s="75"/>
      <c r="F319" s="42" t="s">
        <v>919</v>
      </c>
      <c r="G319" s="41" t="s">
        <v>924</v>
      </c>
      <c r="H319" s="74"/>
      <c r="I319" s="74"/>
      <c r="J319" s="75"/>
      <c r="K319" s="41" t="s">
        <v>925</v>
      </c>
      <c r="L319" s="75"/>
      <c r="M319" s="41" t="s">
        <v>118</v>
      </c>
      <c r="N319" s="75"/>
      <c r="O319" s="43">
        <v>0</v>
      </c>
      <c r="P319" s="42">
        <v>0</v>
      </c>
      <c r="Q319" s="42">
        <v>0</v>
      </c>
      <c r="R319" s="42">
        <v>0</v>
      </c>
      <c r="S319" s="43">
        <v>0</v>
      </c>
      <c r="T319" s="43">
        <f>O319+(P319*'Total Mantenimiento Anual 2021'!$N$7)+(R319*'Total Mantenimiento Anual 2021'!$N$7)+S319</f>
        <v>0</v>
      </c>
    </row>
    <row r="320" spans="1:20" ht="14.25">
      <c r="A320" s="41" t="s">
        <v>926</v>
      </c>
      <c r="B320" s="74"/>
      <c r="C320" s="75"/>
      <c r="D320" s="41" t="s">
        <v>927</v>
      </c>
      <c r="E320" s="75"/>
      <c r="F320" s="42" t="s">
        <v>928</v>
      </c>
      <c r="G320" s="41" t="s">
        <v>929</v>
      </c>
      <c r="H320" s="74"/>
      <c r="I320" s="74"/>
      <c r="J320" s="75"/>
      <c r="K320" s="41" t="s">
        <v>930</v>
      </c>
      <c r="L320" s="75"/>
      <c r="M320" s="41" t="s">
        <v>23</v>
      </c>
      <c r="N320" s="75"/>
      <c r="O320" s="43">
        <v>0</v>
      </c>
      <c r="P320" s="42">
        <v>0</v>
      </c>
      <c r="Q320" s="42">
        <v>0</v>
      </c>
      <c r="R320" s="42">
        <v>0</v>
      </c>
      <c r="S320" s="43">
        <v>0</v>
      </c>
      <c r="T320" s="43">
        <f>O320+(P320*'Total Mantenimiento Anual 2021'!$N$7)+(R320*'Total Mantenimiento Anual 2021'!$N$7)+S320</f>
        <v>0</v>
      </c>
    </row>
    <row r="321" spans="1:20" ht="14.25">
      <c r="A321" s="41" t="s">
        <v>931</v>
      </c>
      <c r="B321" s="74"/>
      <c r="C321" s="75"/>
      <c r="D321" s="41" t="s">
        <v>932</v>
      </c>
      <c r="E321" s="75"/>
      <c r="F321" s="42" t="s">
        <v>933</v>
      </c>
      <c r="G321" s="41" t="s">
        <v>934</v>
      </c>
      <c r="H321" s="74"/>
      <c r="I321" s="74"/>
      <c r="J321" s="75"/>
      <c r="K321" s="41" t="s">
        <v>935</v>
      </c>
      <c r="L321" s="75"/>
      <c r="M321" s="41" t="s">
        <v>35</v>
      </c>
      <c r="N321" s="75"/>
      <c r="O321" s="43">
        <v>0</v>
      </c>
      <c r="P321" s="42">
        <v>0</v>
      </c>
      <c r="Q321" s="42">
        <v>0</v>
      </c>
      <c r="R321" s="42">
        <v>0</v>
      </c>
      <c r="S321" s="43">
        <v>0</v>
      </c>
      <c r="T321" s="43">
        <f>O321+(P321*'Total Mantenimiento Anual 2021'!$N$7)+(R321*'Total Mantenimiento Anual 2021'!$N$7)+S321</f>
        <v>0</v>
      </c>
    </row>
    <row r="322" spans="1:20" ht="14.25">
      <c r="A322" s="41" t="s">
        <v>931</v>
      </c>
      <c r="B322" s="74"/>
      <c r="C322" s="75"/>
      <c r="D322" s="41" t="s">
        <v>936</v>
      </c>
      <c r="E322" s="75"/>
      <c r="F322" s="42" t="s">
        <v>937</v>
      </c>
      <c r="G322" s="41" t="s">
        <v>938</v>
      </c>
      <c r="H322" s="74"/>
      <c r="I322" s="74"/>
      <c r="J322" s="75"/>
      <c r="K322" s="41" t="s">
        <v>117</v>
      </c>
      <c r="L322" s="75"/>
      <c r="M322" s="41" t="s">
        <v>302</v>
      </c>
      <c r="N322" s="75"/>
      <c r="O322" s="43">
        <v>0</v>
      </c>
      <c r="P322" s="42">
        <v>0</v>
      </c>
      <c r="Q322" s="42">
        <v>0</v>
      </c>
      <c r="R322" s="42">
        <v>0</v>
      </c>
      <c r="S322" s="43">
        <v>0</v>
      </c>
      <c r="T322" s="43">
        <f>O322+(P322*'Total Mantenimiento Anual 2021'!$N$7)+(R322*'Total Mantenimiento Anual 2021'!$N$7)+S322</f>
        <v>0</v>
      </c>
    </row>
    <row r="323" spans="1:20" ht="14.25">
      <c r="A323" s="41" t="s">
        <v>939</v>
      </c>
      <c r="B323" s="74"/>
      <c r="C323" s="75"/>
      <c r="D323" s="41" t="s">
        <v>940</v>
      </c>
      <c r="E323" s="75"/>
      <c r="F323" s="42" t="s">
        <v>246</v>
      </c>
      <c r="G323" s="41" t="s">
        <v>941</v>
      </c>
      <c r="H323" s="74"/>
      <c r="I323" s="74"/>
      <c r="J323" s="75"/>
      <c r="K323" s="41" t="s">
        <v>942</v>
      </c>
      <c r="L323" s="75"/>
      <c r="M323" s="41" t="s">
        <v>138</v>
      </c>
      <c r="N323" s="75"/>
      <c r="O323" s="43">
        <v>0</v>
      </c>
      <c r="P323" s="42">
        <v>0</v>
      </c>
      <c r="Q323" s="42">
        <v>0</v>
      </c>
      <c r="R323" s="42">
        <v>0</v>
      </c>
      <c r="S323" s="43">
        <v>0</v>
      </c>
      <c r="T323" s="43">
        <f>O323+(P323*'Total Mantenimiento Anual 2021'!$N$7)+(R323*'Total Mantenimiento Anual 2021'!$N$7)+S323</f>
        <v>0</v>
      </c>
    </row>
    <row r="324" spans="1:20" ht="14.25">
      <c r="A324" s="41" t="s">
        <v>943</v>
      </c>
      <c r="B324" s="74"/>
      <c r="C324" s="75"/>
      <c r="D324" s="41" t="s">
        <v>944</v>
      </c>
      <c r="E324" s="75"/>
      <c r="F324" s="42" t="s">
        <v>945</v>
      </c>
      <c r="G324" s="41" t="s">
        <v>946</v>
      </c>
      <c r="H324" s="74"/>
      <c r="I324" s="74"/>
      <c r="J324" s="75"/>
      <c r="K324" s="41" t="s">
        <v>947</v>
      </c>
      <c r="L324" s="75"/>
      <c r="M324" s="41" t="s">
        <v>516</v>
      </c>
      <c r="N324" s="75"/>
      <c r="O324" s="43">
        <v>0</v>
      </c>
      <c r="P324" s="42">
        <v>0</v>
      </c>
      <c r="Q324" s="42">
        <v>0</v>
      </c>
      <c r="R324" s="42">
        <v>0</v>
      </c>
      <c r="S324" s="43">
        <v>0</v>
      </c>
      <c r="T324" s="43">
        <f>O324+(P324*'Total Mantenimiento Anual 2021'!$N$7)+(R324*'Total Mantenimiento Anual 2021'!$N$7)+S324</f>
        <v>0</v>
      </c>
    </row>
    <row r="325" spans="1:20" ht="14.25">
      <c r="A325" s="41" t="s">
        <v>943</v>
      </c>
      <c r="B325" s="74"/>
      <c r="C325" s="75"/>
      <c r="D325" s="41" t="s">
        <v>948</v>
      </c>
      <c r="E325" s="75"/>
      <c r="F325" s="42" t="s">
        <v>246</v>
      </c>
      <c r="G325" s="41" t="s">
        <v>949</v>
      </c>
      <c r="H325" s="74"/>
      <c r="I325" s="74"/>
      <c r="J325" s="75"/>
      <c r="K325" s="41" t="s">
        <v>258</v>
      </c>
      <c r="L325" s="75"/>
      <c r="M325" s="41" t="s">
        <v>23</v>
      </c>
      <c r="N325" s="75"/>
      <c r="O325" s="43">
        <v>0</v>
      </c>
      <c r="P325" s="42">
        <v>0</v>
      </c>
      <c r="Q325" s="42">
        <v>1</v>
      </c>
      <c r="R325" s="42">
        <v>1</v>
      </c>
      <c r="S325" s="43">
        <v>0</v>
      </c>
      <c r="T325" s="43">
        <f>O325+(P325*'Total Mantenimiento Anual 2021'!$N$7)+(R325*'Total Mantenimiento Anual 2021'!$N$7)+S325</f>
        <v>9259.2592592592591</v>
      </c>
    </row>
    <row r="326" spans="1:20" ht="14.25">
      <c r="A326" s="41" t="s">
        <v>943</v>
      </c>
      <c r="B326" s="74"/>
      <c r="C326" s="75"/>
      <c r="D326" s="41" t="s">
        <v>948</v>
      </c>
      <c r="E326" s="75"/>
      <c r="F326" s="42" t="s">
        <v>246</v>
      </c>
      <c r="G326" s="41" t="s">
        <v>950</v>
      </c>
      <c r="H326" s="74"/>
      <c r="I326" s="74"/>
      <c r="J326" s="75"/>
      <c r="K326" s="41" t="s">
        <v>951</v>
      </c>
      <c r="L326" s="75"/>
      <c r="M326" s="41" t="s">
        <v>23</v>
      </c>
      <c r="N326" s="75"/>
      <c r="O326" s="43">
        <v>0</v>
      </c>
      <c r="P326" s="42">
        <v>0</v>
      </c>
      <c r="Q326" s="42">
        <v>0</v>
      </c>
      <c r="R326" s="42">
        <v>0</v>
      </c>
      <c r="S326" s="43">
        <v>0</v>
      </c>
      <c r="T326" s="43">
        <f>O326+(P326*'Total Mantenimiento Anual 2021'!$N$7)+(R326*'Total Mantenimiento Anual 2021'!$N$7)+S326</f>
        <v>0</v>
      </c>
    </row>
    <row r="327" spans="1:20" ht="14.25">
      <c r="A327" s="41" t="s">
        <v>943</v>
      </c>
      <c r="B327" s="74"/>
      <c r="C327" s="75"/>
      <c r="D327" s="41" t="s">
        <v>952</v>
      </c>
      <c r="E327" s="75"/>
      <c r="F327" s="42" t="s">
        <v>246</v>
      </c>
      <c r="G327" s="41" t="s">
        <v>953</v>
      </c>
      <c r="H327" s="74"/>
      <c r="I327" s="74"/>
      <c r="J327" s="75"/>
      <c r="K327" s="41" t="s">
        <v>954</v>
      </c>
      <c r="L327" s="75"/>
      <c r="M327" s="41" t="s">
        <v>23</v>
      </c>
      <c r="N327" s="75"/>
      <c r="O327" s="43">
        <v>0</v>
      </c>
      <c r="P327" s="42">
        <v>0</v>
      </c>
      <c r="Q327" s="42">
        <v>0</v>
      </c>
      <c r="R327" s="42">
        <v>0</v>
      </c>
      <c r="S327" s="43">
        <v>0</v>
      </c>
      <c r="T327" s="43">
        <f>O327+(P327*'Total Mantenimiento Anual 2021'!$N$7)+(R327*'Total Mantenimiento Anual 2021'!$N$7)+S327</f>
        <v>0</v>
      </c>
    </row>
    <row r="328" spans="1:20" ht="14.25">
      <c r="A328" s="41" t="s">
        <v>943</v>
      </c>
      <c r="B328" s="74"/>
      <c r="C328" s="75"/>
      <c r="D328" s="41" t="s">
        <v>952</v>
      </c>
      <c r="E328" s="75"/>
      <c r="F328" s="42" t="s">
        <v>246</v>
      </c>
      <c r="G328" s="41" t="s">
        <v>955</v>
      </c>
      <c r="H328" s="74"/>
      <c r="I328" s="74"/>
      <c r="J328" s="75"/>
      <c r="K328" s="41" t="s">
        <v>956</v>
      </c>
      <c r="L328" s="75"/>
      <c r="M328" s="41" t="s">
        <v>23</v>
      </c>
      <c r="N328" s="75"/>
      <c r="O328" s="43">
        <v>0</v>
      </c>
      <c r="P328" s="42">
        <v>0</v>
      </c>
      <c r="Q328" s="42">
        <v>0</v>
      </c>
      <c r="R328" s="42">
        <v>0</v>
      </c>
      <c r="S328" s="43">
        <v>0</v>
      </c>
      <c r="T328" s="43">
        <f>O328+(P328*'Total Mantenimiento Anual 2021'!$N$7)+(R328*'Total Mantenimiento Anual 2021'!$N$7)+S328</f>
        <v>0</v>
      </c>
    </row>
    <row r="329" spans="1:20" ht="14.25">
      <c r="A329" s="41" t="s">
        <v>943</v>
      </c>
      <c r="B329" s="74"/>
      <c r="C329" s="75"/>
      <c r="D329" s="41" t="s">
        <v>957</v>
      </c>
      <c r="E329" s="75"/>
      <c r="F329" s="42" t="s">
        <v>782</v>
      </c>
      <c r="G329" s="41" t="s">
        <v>958</v>
      </c>
      <c r="H329" s="74"/>
      <c r="I329" s="74"/>
      <c r="J329" s="75"/>
      <c r="K329" s="41" t="s">
        <v>959</v>
      </c>
      <c r="L329" s="75"/>
      <c r="M329" s="41" t="s">
        <v>23</v>
      </c>
      <c r="N329" s="75"/>
      <c r="O329" s="43">
        <v>0</v>
      </c>
      <c r="P329" s="42">
        <v>0</v>
      </c>
      <c r="Q329" s="42">
        <v>0</v>
      </c>
      <c r="R329" s="42">
        <v>0</v>
      </c>
      <c r="S329" s="43">
        <v>0</v>
      </c>
      <c r="T329" s="43">
        <f>O329+(P329*'Total Mantenimiento Anual 2021'!$N$7)+(R329*'Total Mantenimiento Anual 2021'!$N$7)+S329</f>
        <v>0</v>
      </c>
    </row>
    <row r="330" spans="1:20" ht="14.25">
      <c r="A330" s="41" t="s">
        <v>943</v>
      </c>
      <c r="B330" s="74"/>
      <c r="C330" s="75"/>
      <c r="D330" s="41" t="s">
        <v>960</v>
      </c>
      <c r="E330" s="75"/>
      <c r="F330" s="42" t="s">
        <v>961</v>
      </c>
      <c r="G330" s="41" t="s">
        <v>962</v>
      </c>
      <c r="H330" s="74"/>
      <c r="I330" s="74"/>
      <c r="J330" s="75"/>
      <c r="K330" s="41" t="s">
        <v>963</v>
      </c>
      <c r="L330" s="75"/>
      <c r="M330" s="41" t="s">
        <v>23</v>
      </c>
      <c r="N330" s="75"/>
      <c r="O330" s="43">
        <v>0</v>
      </c>
      <c r="P330" s="42">
        <v>0</v>
      </c>
      <c r="Q330" s="42">
        <v>0</v>
      </c>
      <c r="R330" s="42">
        <v>0</v>
      </c>
      <c r="S330" s="43">
        <v>0</v>
      </c>
      <c r="T330" s="43">
        <f>O330+(P330*'Total Mantenimiento Anual 2021'!$N$7)+(R330*'Total Mantenimiento Anual 2021'!$N$7)+S330</f>
        <v>0</v>
      </c>
    </row>
    <row r="331" spans="1:20" ht="14.25">
      <c r="A331" s="41" t="s">
        <v>943</v>
      </c>
      <c r="B331" s="74"/>
      <c r="C331" s="75"/>
      <c r="D331" s="41" t="s">
        <v>960</v>
      </c>
      <c r="E331" s="75"/>
      <c r="F331" s="42" t="s">
        <v>961</v>
      </c>
      <c r="G331" s="41" t="s">
        <v>964</v>
      </c>
      <c r="H331" s="74"/>
      <c r="I331" s="74"/>
      <c r="J331" s="75"/>
      <c r="K331" s="41" t="s">
        <v>965</v>
      </c>
      <c r="L331" s="75"/>
      <c r="M331" s="41" t="s">
        <v>23</v>
      </c>
      <c r="N331" s="75"/>
      <c r="O331" s="43">
        <v>0</v>
      </c>
      <c r="P331" s="42">
        <v>1</v>
      </c>
      <c r="Q331" s="42">
        <v>1</v>
      </c>
      <c r="R331" s="42">
        <v>3</v>
      </c>
      <c r="S331" s="43">
        <v>0</v>
      </c>
      <c r="T331" s="43">
        <f>O331+(P331*'Total Mantenimiento Anual 2021'!$N$7)+(R331*'Total Mantenimiento Anual 2021'!$N$7)+S331</f>
        <v>37037.037037037036</v>
      </c>
    </row>
    <row r="332" spans="1:20" ht="14.25">
      <c r="A332" s="41" t="s">
        <v>943</v>
      </c>
      <c r="B332" s="74"/>
      <c r="C332" s="75"/>
      <c r="D332" s="41" t="s">
        <v>966</v>
      </c>
      <c r="E332" s="75"/>
      <c r="F332" s="42" t="s">
        <v>246</v>
      </c>
      <c r="G332" s="41" t="s">
        <v>967</v>
      </c>
      <c r="H332" s="74"/>
      <c r="I332" s="74"/>
      <c r="J332" s="75"/>
      <c r="K332" s="41" t="s">
        <v>968</v>
      </c>
      <c r="L332" s="75"/>
      <c r="M332" s="41" t="s">
        <v>23</v>
      </c>
      <c r="N332" s="75"/>
      <c r="O332" s="43">
        <v>0</v>
      </c>
      <c r="P332" s="42">
        <v>1</v>
      </c>
      <c r="Q332" s="42">
        <v>0</v>
      </c>
      <c r="R332" s="42">
        <v>0</v>
      </c>
      <c r="S332" s="43">
        <v>0</v>
      </c>
      <c r="T332" s="43">
        <f>O332+(P332*'Total Mantenimiento Anual 2021'!$N$7)+(R332*'Total Mantenimiento Anual 2021'!$N$7)+S332</f>
        <v>9259.2592592592591</v>
      </c>
    </row>
    <row r="333" spans="1:20" ht="14.25">
      <c r="A333" s="41" t="s">
        <v>943</v>
      </c>
      <c r="B333" s="74"/>
      <c r="C333" s="75"/>
      <c r="D333" s="41" t="s">
        <v>966</v>
      </c>
      <c r="E333" s="75"/>
      <c r="F333" s="42" t="s">
        <v>246</v>
      </c>
      <c r="G333" s="41" t="s">
        <v>969</v>
      </c>
      <c r="H333" s="74"/>
      <c r="I333" s="74"/>
      <c r="J333" s="75"/>
      <c r="K333" s="41" t="s">
        <v>970</v>
      </c>
      <c r="L333" s="75"/>
      <c r="M333" s="41" t="s">
        <v>23</v>
      </c>
      <c r="N333" s="75"/>
      <c r="O333" s="43">
        <v>0</v>
      </c>
      <c r="P333" s="42">
        <v>1</v>
      </c>
      <c r="Q333" s="42">
        <v>0</v>
      </c>
      <c r="R333" s="42">
        <v>0</v>
      </c>
      <c r="S333" s="43">
        <v>0</v>
      </c>
      <c r="T333" s="43">
        <f>O333+(P333*'Total Mantenimiento Anual 2021'!$N$7)+(R333*'Total Mantenimiento Anual 2021'!$N$7)+S333</f>
        <v>9259.2592592592591</v>
      </c>
    </row>
    <row r="334" spans="1:20" ht="14.25">
      <c r="A334" s="41" t="s">
        <v>943</v>
      </c>
      <c r="B334" s="74"/>
      <c r="C334" s="75"/>
      <c r="D334" s="41" t="s">
        <v>966</v>
      </c>
      <c r="E334" s="75"/>
      <c r="F334" s="42" t="s">
        <v>246</v>
      </c>
      <c r="G334" s="41" t="s">
        <v>971</v>
      </c>
      <c r="H334" s="74"/>
      <c r="I334" s="74"/>
      <c r="J334" s="75"/>
      <c r="K334" s="41" t="s">
        <v>972</v>
      </c>
      <c r="L334" s="75"/>
      <c r="M334" s="41" t="s">
        <v>23</v>
      </c>
      <c r="N334" s="75"/>
      <c r="O334" s="43">
        <v>0</v>
      </c>
      <c r="P334" s="42">
        <v>0</v>
      </c>
      <c r="Q334" s="42">
        <v>0</v>
      </c>
      <c r="R334" s="42">
        <v>0</v>
      </c>
      <c r="S334" s="43">
        <v>0</v>
      </c>
      <c r="T334" s="43">
        <f>O334+(P334*'Total Mantenimiento Anual 2021'!$N$7)+(R334*'Total Mantenimiento Anual 2021'!$N$7)+S334</f>
        <v>0</v>
      </c>
    </row>
    <row r="335" spans="1:20" ht="14.25">
      <c r="A335" s="41" t="s">
        <v>943</v>
      </c>
      <c r="B335" s="74"/>
      <c r="C335" s="75"/>
      <c r="D335" s="41" t="s">
        <v>973</v>
      </c>
      <c r="E335" s="75"/>
      <c r="F335" s="42" t="s">
        <v>260</v>
      </c>
      <c r="G335" s="41" t="s">
        <v>974</v>
      </c>
      <c r="H335" s="74"/>
      <c r="I335" s="74"/>
      <c r="J335" s="75"/>
      <c r="K335" s="41" t="s">
        <v>975</v>
      </c>
      <c r="L335" s="75"/>
      <c r="M335" s="41" t="s">
        <v>23</v>
      </c>
      <c r="N335" s="75"/>
      <c r="O335" s="43">
        <v>0</v>
      </c>
      <c r="P335" s="42">
        <v>0</v>
      </c>
      <c r="Q335" s="42">
        <v>0</v>
      </c>
      <c r="R335" s="42">
        <v>0</v>
      </c>
      <c r="S335" s="43">
        <v>0</v>
      </c>
      <c r="T335" s="43">
        <f>O335+(P335*'Total Mantenimiento Anual 2021'!$N$7)+(R335*'Total Mantenimiento Anual 2021'!$N$7)+S335</f>
        <v>0</v>
      </c>
    </row>
    <row r="336" spans="1:20" ht="14.25">
      <c r="A336" s="41" t="s">
        <v>943</v>
      </c>
      <c r="B336" s="74"/>
      <c r="C336" s="75"/>
      <c r="D336" s="41" t="s">
        <v>973</v>
      </c>
      <c r="E336" s="75"/>
      <c r="F336" s="42" t="s">
        <v>260</v>
      </c>
      <c r="G336" s="41" t="s">
        <v>976</v>
      </c>
      <c r="H336" s="74"/>
      <c r="I336" s="74"/>
      <c r="J336" s="75"/>
      <c r="K336" s="41" t="s">
        <v>977</v>
      </c>
      <c r="L336" s="75"/>
      <c r="M336" s="41" t="s">
        <v>23</v>
      </c>
      <c r="N336" s="75"/>
      <c r="O336" s="43">
        <v>0</v>
      </c>
      <c r="P336" s="42">
        <v>0</v>
      </c>
      <c r="Q336" s="42">
        <v>0</v>
      </c>
      <c r="R336" s="42">
        <v>0</v>
      </c>
      <c r="S336" s="43">
        <v>0</v>
      </c>
      <c r="T336" s="43">
        <f>O336+(P336*'Total Mantenimiento Anual 2021'!$N$7)+(R336*'Total Mantenimiento Anual 2021'!$N$7)+S336</f>
        <v>0</v>
      </c>
    </row>
    <row r="337" spans="1:20" ht="14.25">
      <c r="A337" s="41" t="s">
        <v>943</v>
      </c>
      <c r="B337" s="74"/>
      <c r="C337" s="75"/>
      <c r="D337" s="41" t="s">
        <v>973</v>
      </c>
      <c r="E337" s="75"/>
      <c r="F337" s="42" t="s">
        <v>260</v>
      </c>
      <c r="G337" s="41" t="s">
        <v>978</v>
      </c>
      <c r="H337" s="74"/>
      <c r="I337" s="74"/>
      <c r="J337" s="75"/>
      <c r="K337" s="41" t="s">
        <v>979</v>
      </c>
      <c r="L337" s="75"/>
      <c r="M337" s="41" t="s">
        <v>23</v>
      </c>
      <c r="N337" s="75"/>
      <c r="O337" s="43">
        <v>0</v>
      </c>
      <c r="P337" s="42">
        <v>0</v>
      </c>
      <c r="Q337" s="42">
        <v>0</v>
      </c>
      <c r="R337" s="42">
        <v>0</v>
      </c>
      <c r="S337" s="43">
        <v>0</v>
      </c>
      <c r="T337" s="43">
        <f>O337+(P337*'Total Mantenimiento Anual 2021'!$N$7)+(R337*'Total Mantenimiento Anual 2021'!$N$7)+S337</f>
        <v>0</v>
      </c>
    </row>
    <row r="338" spans="1:20" ht="14.25">
      <c r="A338" s="41" t="s">
        <v>943</v>
      </c>
      <c r="B338" s="74"/>
      <c r="C338" s="75"/>
      <c r="D338" s="41" t="s">
        <v>973</v>
      </c>
      <c r="E338" s="75"/>
      <c r="F338" s="42" t="s">
        <v>260</v>
      </c>
      <c r="G338" s="41" t="s">
        <v>980</v>
      </c>
      <c r="H338" s="74"/>
      <c r="I338" s="74"/>
      <c r="J338" s="75"/>
      <c r="K338" s="41" t="s">
        <v>981</v>
      </c>
      <c r="L338" s="75"/>
      <c r="M338" s="41" t="s">
        <v>23</v>
      </c>
      <c r="N338" s="75"/>
      <c r="O338" s="43">
        <v>0</v>
      </c>
      <c r="P338" s="42">
        <v>0</v>
      </c>
      <c r="Q338" s="42">
        <v>0</v>
      </c>
      <c r="R338" s="42">
        <v>0</v>
      </c>
      <c r="S338" s="43">
        <v>0</v>
      </c>
      <c r="T338" s="43">
        <f>O338+(P338*'Total Mantenimiento Anual 2021'!$N$7)+(R338*'Total Mantenimiento Anual 2021'!$N$7)+S338</f>
        <v>0</v>
      </c>
    </row>
    <row r="339" spans="1:20" ht="14.25">
      <c r="A339" s="41" t="s">
        <v>943</v>
      </c>
      <c r="B339" s="74"/>
      <c r="C339" s="75"/>
      <c r="D339" s="41" t="s">
        <v>982</v>
      </c>
      <c r="E339" s="75"/>
      <c r="F339" s="42" t="s">
        <v>246</v>
      </c>
      <c r="G339" s="41" t="s">
        <v>983</v>
      </c>
      <c r="H339" s="74"/>
      <c r="I339" s="74"/>
      <c r="J339" s="75"/>
      <c r="K339" s="41" t="s">
        <v>984</v>
      </c>
      <c r="L339" s="75"/>
      <c r="M339" s="41" t="s">
        <v>66</v>
      </c>
      <c r="N339" s="75"/>
      <c r="O339" s="43">
        <v>0</v>
      </c>
      <c r="P339" s="42">
        <v>0</v>
      </c>
      <c r="Q339" s="42">
        <v>0</v>
      </c>
      <c r="R339" s="42">
        <v>0</v>
      </c>
      <c r="S339" s="43">
        <v>0</v>
      </c>
      <c r="T339" s="43">
        <f>O339+(P339*'Total Mantenimiento Anual 2021'!$N$7)+(R339*'Total Mantenimiento Anual 2021'!$N$7)+S339</f>
        <v>0</v>
      </c>
    </row>
    <row r="340" spans="1:20" ht="14.25">
      <c r="A340" s="41" t="s">
        <v>943</v>
      </c>
      <c r="B340" s="74"/>
      <c r="C340" s="75"/>
      <c r="D340" s="41" t="s">
        <v>966</v>
      </c>
      <c r="E340" s="75"/>
      <c r="F340" s="42" t="s">
        <v>246</v>
      </c>
      <c r="G340" s="41" t="s">
        <v>985</v>
      </c>
      <c r="H340" s="74"/>
      <c r="I340" s="74"/>
      <c r="J340" s="75"/>
      <c r="K340" s="41" t="s">
        <v>986</v>
      </c>
      <c r="L340" s="75"/>
      <c r="M340" s="41" t="s">
        <v>66</v>
      </c>
      <c r="N340" s="75"/>
      <c r="O340" s="43">
        <v>0</v>
      </c>
      <c r="P340" s="42">
        <v>1</v>
      </c>
      <c r="Q340" s="42">
        <v>0</v>
      </c>
      <c r="R340" s="42">
        <v>0</v>
      </c>
      <c r="S340" s="43">
        <v>0</v>
      </c>
      <c r="T340" s="43">
        <f>O340+(P340*'Total Mantenimiento Anual 2021'!$N$7)+(R340*'Total Mantenimiento Anual 2021'!$N$7)+S340</f>
        <v>9259.2592592592591</v>
      </c>
    </row>
    <row r="341" spans="1:20" ht="14.25">
      <c r="A341" s="41" t="s">
        <v>943</v>
      </c>
      <c r="B341" s="74"/>
      <c r="C341" s="75"/>
      <c r="D341" s="41" t="s">
        <v>987</v>
      </c>
      <c r="E341" s="75"/>
      <c r="F341" s="42" t="s">
        <v>260</v>
      </c>
      <c r="G341" s="41" t="s">
        <v>988</v>
      </c>
      <c r="H341" s="74"/>
      <c r="I341" s="74"/>
      <c r="J341" s="75"/>
      <c r="K341" s="41" t="s">
        <v>989</v>
      </c>
      <c r="L341" s="75"/>
      <c r="M341" s="41" t="s">
        <v>71</v>
      </c>
      <c r="N341" s="75"/>
      <c r="O341" s="43">
        <v>0</v>
      </c>
      <c r="P341" s="42">
        <v>0</v>
      </c>
      <c r="Q341" s="42">
        <v>0</v>
      </c>
      <c r="R341" s="42">
        <v>0</v>
      </c>
      <c r="S341" s="43">
        <v>0</v>
      </c>
      <c r="T341" s="43">
        <f>O341+(P341*'Total Mantenimiento Anual 2021'!$N$7)+(R341*'Total Mantenimiento Anual 2021'!$N$7)+S341</f>
        <v>0</v>
      </c>
    </row>
    <row r="342" spans="1:20" ht="14.25">
      <c r="A342" s="41" t="s">
        <v>943</v>
      </c>
      <c r="B342" s="74"/>
      <c r="C342" s="75"/>
      <c r="D342" s="41" t="s">
        <v>973</v>
      </c>
      <c r="E342" s="75"/>
      <c r="F342" s="42" t="s">
        <v>260</v>
      </c>
      <c r="G342" s="41" t="s">
        <v>990</v>
      </c>
      <c r="H342" s="74"/>
      <c r="I342" s="74"/>
      <c r="J342" s="75"/>
      <c r="K342" s="41" t="s">
        <v>991</v>
      </c>
      <c r="L342" s="75"/>
      <c r="M342" s="41" t="s">
        <v>71</v>
      </c>
      <c r="N342" s="75"/>
      <c r="O342" s="43">
        <v>0</v>
      </c>
      <c r="P342" s="42">
        <v>0</v>
      </c>
      <c r="Q342" s="42">
        <v>0</v>
      </c>
      <c r="R342" s="42">
        <v>0</v>
      </c>
      <c r="S342" s="43">
        <v>0</v>
      </c>
      <c r="T342" s="43">
        <f>O342+(P342*'Total Mantenimiento Anual 2021'!$N$7)+(R342*'Total Mantenimiento Anual 2021'!$N$7)+S342</f>
        <v>0</v>
      </c>
    </row>
    <row r="343" spans="1:20" ht="14.25">
      <c r="A343" s="41" t="s">
        <v>943</v>
      </c>
      <c r="B343" s="74"/>
      <c r="C343" s="75"/>
      <c r="D343" s="41" t="s">
        <v>948</v>
      </c>
      <c r="E343" s="75"/>
      <c r="F343" s="42" t="s">
        <v>246</v>
      </c>
      <c r="G343" s="41" t="s">
        <v>992</v>
      </c>
      <c r="H343" s="74"/>
      <c r="I343" s="74"/>
      <c r="J343" s="75"/>
      <c r="K343" s="41" t="s">
        <v>993</v>
      </c>
      <c r="L343" s="75"/>
      <c r="M343" s="41" t="s">
        <v>328</v>
      </c>
      <c r="N343" s="75"/>
      <c r="O343" s="43">
        <v>0</v>
      </c>
      <c r="P343" s="42">
        <v>0</v>
      </c>
      <c r="Q343" s="42">
        <v>0</v>
      </c>
      <c r="R343" s="42">
        <v>0</v>
      </c>
      <c r="S343" s="43">
        <v>0</v>
      </c>
      <c r="T343" s="43">
        <f>O343+(P343*'Total Mantenimiento Anual 2021'!$N$7)+(R343*'Total Mantenimiento Anual 2021'!$N$7)+S343</f>
        <v>0</v>
      </c>
    </row>
    <row r="344" spans="1:20" ht="14.25">
      <c r="A344" s="41" t="s">
        <v>943</v>
      </c>
      <c r="B344" s="74"/>
      <c r="C344" s="75"/>
      <c r="D344" s="41" t="s">
        <v>948</v>
      </c>
      <c r="E344" s="75"/>
      <c r="F344" s="42" t="s">
        <v>246</v>
      </c>
      <c r="G344" s="41" t="s">
        <v>994</v>
      </c>
      <c r="H344" s="74"/>
      <c r="I344" s="74"/>
      <c r="J344" s="75"/>
      <c r="K344" s="41" t="s">
        <v>995</v>
      </c>
      <c r="L344" s="75"/>
      <c r="M344" s="41" t="s">
        <v>328</v>
      </c>
      <c r="N344" s="75"/>
      <c r="O344" s="43">
        <v>0</v>
      </c>
      <c r="P344" s="42">
        <v>0</v>
      </c>
      <c r="Q344" s="42">
        <v>0</v>
      </c>
      <c r="R344" s="42">
        <v>0</v>
      </c>
      <c r="S344" s="43">
        <v>0</v>
      </c>
      <c r="T344" s="43">
        <f>O344+(P344*'Total Mantenimiento Anual 2021'!$N$7)+(R344*'Total Mantenimiento Anual 2021'!$N$7)+S344</f>
        <v>0</v>
      </c>
    </row>
    <row r="345" spans="1:20" ht="14.25">
      <c r="A345" s="41" t="s">
        <v>943</v>
      </c>
      <c r="B345" s="74"/>
      <c r="C345" s="75"/>
      <c r="D345" s="41" t="s">
        <v>966</v>
      </c>
      <c r="E345" s="75"/>
      <c r="F345" s="42" t="s">
        <v>246</v>
      </c>
      <c r="G345" s="41" t="s">
        <v>996</v>
      </c>
      <c r="H345" s="74"/>
      <c r="I345" s="74"/>
      <c r="J345" s="75"/>
      <c r="K345" s="41" t="s">
        <v>997</v>
      </c>
      <c r="L345" s="75"/>
      <c r="M345" s="41" t="s">
        <v>328</v>
      </c>
      <c r="N345" s="75"/>
      <c r="O345" s="43">
        <v>0</v>
      </c>
      <c r="P345" s="42">
        <v>0</v>
      </c>
      <c r="Q345" s="42">
        <v>0</v>
      </c>
      <c r="R345" s="42">
        <v>0</v>
      </c>
      <c r="S345" s="43">
        <v>0</v>
      </c>
      <c r="T345" s="43">
        <f>O345+(P345*'Total Mantenimiento Anual 2021'!$N$7)+(R345*'Total Mantenimiento Anual 2021'!$N$7)+S345</f>
        <v>0</v>
      </c>
    </row>
    <row r="346" spans="1:20" ht="14.25">
      <c r="A346" s="41" t="s">
        <v>943</v>
      </c>
      <c r="B346" s="74"/>
      <c r="C346" s="75"/>
      <c r="D346" s="41" t="s">
        <v>966</v>
      </c>
      <c r="E346" s="75"/>
      <c r="F346" s="42" t="s">
        <v>246</v>
      </c>
      <c r="G346" s="41" t="s">
        <v>998</v>
      </c>
      <c r="H346" s="74"/>
      <c r="I346" s="74"/>
      <c r="J346" s="75"/>
      <c r="K346" s="41" t="s">
        <v>999</v>
      </c>
      <c r="L346" s="75"/>
      <c r="M346" s="41" t="s">
        <v>328</v>
      </c>
      <c r="N346" s="75"/>
      <c r="O346" s="43">
        <v>0</v>
      </c>
      <c r="P346" s="42">
        <v>0</v>
      </c>
      <c r="Q346" s="42">
        <v>0</v>
      </c>
      <c r="R346" s="42">
        <v>0</v>
      </c>
      <c r="S346" s="43">
        <v>0</v>
      </c>
      <c r="T346" s="43">
        <f>O346+(P346*'Total Mantenimiento Anual 2021'!$N$7)+(R346*'Total Mantenimiento Anual 2021'!$N$7)+S346</f>
        <v>0</v>
      </c>
    </row>
    <row r="347" spans="1:20" ht="14.25">
      <c r="A347" s="41" t="s">
        <v>943</v>
      </c>
      <c r="B347" s="74"/>
      <c r="C347" s="75"/>
      <c r="D347" s="41" t="s">
        <v>966</v>
      </c>
      <c r="E347" s="75"/>
      <c r="F347" s="42" t="s">
        <v>246</v>
      </c>
      <c r="G347" s="41" t="s">
        <v>1000</v>
      </c>
      <c r="H347" s="74"/>
      <c r="I347" s="74"/>
      <c r="J347" s="75"/>
      <c r="K347" s="41" t="s">
        <v>1001</v>
      </c>
      <c r="L347" s="75"/>
      <c r="M347" s="41" t="s">
        <v>75</v>
      </c>
      <c r="N347" s="75"/>
      <c r="O347" s="43">
        <v>0</v>
      </c>
      <c r="P347" s="42">
        <v>0</v>
      </c>
      <c r="Q347" s="42">
        <v>0</v>
      </c>
      <c r="R347" s="42">
        <v>0</v>
      </c>
      <c r="S347" s="43">
        <v>0</v>
      </c>
      <c r="T347" s="43">
        <f>O347+(P347*'Total Mantenimiento Anual 2021'!$N$7)+(R347*'Total Mantenimiento Anual 2021'!$N$7)+S347</f>
        <v>0</v>
      </c>
    </row>
    <row r="348" spans="1:20" ht="14.25">
      <c r="A348" s="41" t="s">
        <v>943</v>
      </c>
      <c r="B348" s="74"/>
      <c r="C348" s="75"/>
      <c r="D348" s="41" t="s">
        <v>966</v>
      </c>
      <c r="E348" s="75"/>
      <c r="F348" s="42" t="s">
        <v>246</v>
      </c>
      <c r="G348" s="41" t="s">
        <v>1002</v>
      </c>
      <c r="H348" s="74"/>
      <c r="I348" s="74"/>
      <c r="J348" s="75"/>
      <c r="K348" s="41" t="s">
        <v>1003</v>
      </c>
      <c r="L348" s="75"/>
      <c r="M348" s="41" t="s">
        <v>75</v>
      </c>
      <c r="N348" s="75"/>
      <c r="O348" s="43">
        <v>0</v>
      </c>
      <c r="P348" s="42">
        <v>0</v>
      </c>
      <c r="Q348" s="42">
        <v>0</v>
      </c>
      <c r="R348" s="42">
        <v>0</v>
      </c>
      <c r="S348" s="43">
        <v>0</v>
      </c>
      <c r="T348" s="43">
        <f>O348+(P348*'Total Mantenimiento Anual 2021'!$N$7)+(R348*'Total Mantenimiento Anual 2021'!$N$7)+S348</f>
        <v>0</v>
      </c>
    </row>
    <row r="349" spans="1:20" ht="14.25">
      <c r="A349" s="41" t="s">
        <v>943</v>
      </c>
      <c r="B349" s="74"/>
      <c r="C349" s="75"/>
      <c r="D349" s="41" t="s">
        <v>1004</v>
      </c>
      <c r="E349" s="75"/>
      <c r="F349" s="42" t="s">
        <v>1005</v>
      </c>
      <c r="G349" s="41" t="s">
        <v>1006</v>
      </c>
      <c r="H349" s="74"/>
      <c r="I349" s="74"/>
      <c r="J349" s="75"/>
      <c r="K349" s="41" t="s">
        <v>1007</v>
      </c>
      <c r="L349" s="75"/>
      <c r="M349" s="41" t="s">
        <v>75</v>
      </c>
      <c r="N349" s="75"/>
      <c r="O349" s="43">
        <v>0</v>
      </c>
      <c r="P349" s="42">
        <v>0</v>
      </c>
      <c r="Q349" s="42">
        <v>0</v>
      </c>
      <c r="R349" s="42">
        <v>0</v>
      </c>
      <c r="S349" s="43">
        <v>0</v>
      </c>
      <c r="T349" s="43">
        <f>O349+(P349*'Total Mantenimiento Anual 2021'!$N$7)+(R349*'Total Mantenimiento Anual 2021'!$N$7)+S349</f>
        <v>0</v>
      </c>
    </row>
    <row r="350" spans="1:20" ht="14.25">
      <c r="A350" s="41" t="s">
        <v>943</v>
      </c>
      <c r="B350" s="74"/>
      <c r="C350" s="75"/>
      <c r="D350" s="41" t="s">
        <v>987</v>
      </c>
      <c r="E350" s="75"/>
      <c r="F350" s="42" t="s">
        <v>260</v>
      </c>
      <c r="G350" s="41" t="s">
        <v>1008</v>
      </c>
      <c r="H350" s="74"/>
      <c r="I350" s="74"/>
      <c r="J350" s="75"/>
      <c r="K350" s="41" t="s">
        <v>1009</v>
      </c>
      <c r="L350" s="75"/>
      <c r="M350" s="41" t="s">
        <v>75</v>
      </c>
      <c r="N350" s="75"/>
      <c r="O350" s="43">
        <v>0</v>
      </c>
      <c r="P350" s="42">
        <v>0</v>
      </c>
      <c r="Q350" s="42">
        <v>0</v>
      </c>
      <c r="R350" s="42">
        <v>0</v>
      </c>
      <c r="S350" s="43">
        <v>0</v>
      </c>
      <c r="T350" s="43">
        <f>O350+(P350*'Total Mantenimiento Anual 2021'!$N$7)+(R350*'Total Mantenimiento Anual 2021'!$N$7)+S350</f>
        <v>0</v>
      </c>
    </row>
    <row r="351" spans="1:20" ht="14.25">
      <c r="A351" s="41" t="s">
        <v>943</v>
      </c>
      <c r="B351" s="74"/>
      <c r="C351" s="75"/>
      <c r="D351" s="41" t="s">
        <v>952</v>
      </c>
      <c r="E351" s="75"/>
      <c r="F351" s="42" t="s">
        <v>246</v>
      </c>
      <c r="G351" s="41" t="s">
        <v>1010</v>
      </c>
      <c r="H351" s="74"/>
      <c r="I351" s="74"/>
      <c r="J351" s="75"/>
      <c r="K351" s="41" t="s">
        <v>1011</v>
      </c>
      <c r="L351" s="75"/>
      <c r="M351" s="41" t="s">
        <v>30</v>
      </c>
      <c r="N351" s="75"/>
      <c r="O351" s="43">
        <v>0</v>
      </c>
      <c r="P351" s="42">
        <v>0</v>
      </c>
      <c r="Q351" s="42">
        <v>0</v>
      </c>
      <c r="R351" s="42">
        <v>0</v>
      </c>
      <c r="S351" s="43">
        <v>0</v>
      </c>
      <c r="T351" s="43">
        <f>O351+(P351*'Total Mantenimiento Anual 2021'!$N$7)+(R351*'Total Mantenimiento Anual 2021'!$N$7)+S351</f>
        <v>0</v>
      </c>
    </row>
    <row r="352" spans="1:20" ht="14.25">
      <c r="A352" s="41" t="s">
        <v>943</v>
      </c>
      <c r="B352" s="74"/>
      <c r="C352" s="75"/>
      <c r="D352" s="41" t="s">
        <v>952</v>
      </c>
      <c r="E352" s="75"/>
      <c r="F352" s="42" t="s">
        <v>246</v>
      </c>
      <c r="G352" s="41" t="s">
        <v>1012</v>
      </c>
      <c r="H352" s="74"/>
      <c r="I352" s="74"/>
      <c r="J352" s="75"/>
      <c r="K352" s="41" t="s">
        <v>1013</v>
      </c>
      <c r="L352" s="75"/>
      <c r="M352" s="41" t="s">
        <v>30</v>
      </c>
      <c r="N352" s="75"/>
      <c r="O352" s="43">
        <v>0</v>
      </c>
      <c r="P352" s="42">
        <v>0</v>
      </c>
      <c r="Q352" s="42">
        <v>0</v>
      </c>
      <c r="R352" s="42">
        <v>0</v>
      </c>
      <c r="S352" s="43">
        <v>0</v>
      </c>
      <c r="T352" s="43">
        <f>O352+(P352*'Total Mantenimiento Anual 2021'!$N$7)+(R352*'Total Mantenimiento Anual 2021'!$N$7)+S352</f>
        <v>0</v>
      </c>
    </row>
    <row r="353" spans="1:20" ht="14.25">
      <c r="A353" s="41" t="s">
        <v>943</v>
      </c>
      <c r="B353" s="74"/>
      <c r="C353" s="75"/>
      <c r="D353" s="41" t="s">
        <v>957</v>
      </c>
      <c r="E353" s="75"/>
      <c r="F353" s="42" t="s">
        <v>782</v>
      </c>
      <c r="G353" s="41" t="s">
        <v>1014</v>
      </c>
      <c r="H353" s="74"/>
      <c r="I353" s="74"/>
      <c r="J353" s="75"/>
      <c r="K353" s="41" t="s">
        <v>1015</v>
      </c>
      <c r="L353" s="75"/>
      <c r="M353" s="41" t="s">
        <v>30</v>
      </c>
      <c r="N353" s="75"/>
      <c r="O353" s="43">
        <v>0</v>
      </c>
      <c r="P353" s="42">
        <v>0</v>
      </c>
      <c r="Q353" s="42">
        <v>0</v>
      </c>
      <c r="R353" s="42">
        <v>0</v>
      </c>
      <c r="S353" s="43">
        <v>0</v>
      </c>
      <c r="T353" s="43">
        <f>O353+(P353*'Total Mantenimiento Anual 2021'!$N$7)+(R353*'Total Mantenimiento Anual 2021'!$N$7)+S353</f>
        <v>0</v>
      </c>
    </row>
    <row r="354" spans="1:20" ht="14.25">
      <c r="A354" s="41" t="s">
        <v>943</v>
      </c>
      <c r="B354" s="74"/>
      <c r="C354" s="75"/>
      <c r="D354" s="41" t="s">
        <v>957</v>
      </c>
      <c r="E354" s="75"/>
      <c r="F354" s="42" t="s">
        <v>782</v>
      </c>
      <c r="G354" s="41" t="s">
        <v>1016</v>
      </c>
      <c r="H354" s="74"/>
      <c r="I354" s="74"/>
      <c r="J354" s="75"/>
      <c r="K354" s="41" t="s">
        <v>1017</v>
      </c>
      <c r="L354" s="75"/>
      <c r="M354" s="41" t="s">
        <v>30</v>
      </c>
      <c r="N354" s="75"/>
      <c r="O354" s="43">
        <v>0</v>
      </c>
      <c r="P354" s="42">
        <v>0</v>
      </c>
      <c r="Q354" s="42">
        <v>0</v>
      </c>
      <c r="R354" s="42">
        <v>0</v>
      </c>
      <c r="S354" s="43">
        <v>0</v>
      </c>
      <c r="T354" s="43">
        <f>O354+(P354*'Total Mantenimiento Anual 2021'!$N$7)+(R354*'Total Mantenimiento Anual 2021'!$N$7)+S354</f>
        <v>0</v>
      </c>
    </row>
    <row r="355" spans="1:20" ht="14.25">
      <c r="A355" s="41" t="s">
        <v>943</v>
      </c>
      <c r="B355" s="74"/>
      <c r="C355" s="75"/>
      <c r="D355" s="41" t="s">
        <v>973</v>
      </c>
      <c r="E355" s="75"/>
      <c r="F355" s="42" t="s">
        <v>260</v>
      </c>
      <c r="G355" s="41" t="s">
        <v>1018</v>
      </c>
      <c r="H355" s="74"/>
      <c r="I355" s="74"/>
      <c r="J355" s="75"/>
      <c r="K355" s="41" t="s">
        <v>1019</v>
      </c>
      <c r="L355" s="75"/>
      <c r="M355" s="41" t="s">
        <v>30</v>
      </c>
      <c r="N355" s="75"/>
      <c r="O355" s="43">
        <v>0</v>
      </c>
      <c r="P355" s="42">
        <v>1</v>
      </c>
      <c r="Q355" s="42">
        <v>0</v>
      </c>
      <c r="R355" s="42">
        <v>0</v>
      </c>
      <c r="S355" s="43">
        <v>0</v>
      </c>
      <c r="T355" s="43">
        <f>O355+(P355*'Total Mantenimiento Anual 2021'!$N$7)+(R355*'Total Mantenimiento Anual 2021'!$N$7)+S355</f>
        <v>9259.2592592592591</v>
      </c>
    </row>
    <row r="356" spans="1:20" ht="14.25">
      <c r="A356" s="41" t="s">
        <v>943</v>
      </c>
      <c r="B356" s="74"/>
      <c r="C356" s="75"/>
      <c r="D356" s="41" t="s">
        <v>973</v>
      </c>
      <c r="E356" s="75"/>
      <c r="F356" s="42" t="s">
        <v>260</v>
      </c>
      <c r="G356" s="41" t="s">
        <v>1020</v>
      </c>
      <c r="H356" s="74"/>
      <c r="I356" s="74"/>
      <c r="J356" s="75"/>
      <c r="K356" s="41" t="s">
        <v>1021</v>
      </c>
      <c r="L356" s="75"/>
      <c r="M356" s="41" t="s">
        <v>30</v>
      </c>
      <c r="N356" s="75"/>
      <c r="O356" s="43">
        <v>0</v>
      </c>
      <c r="P356" s="42">
        <v>0</v>
      </c>
      <c r="Q356" s="42">
        <v>0</v>
      </c>
      <c r="R356" s="42">
        <v>0</v>
      </c>
      <c r="S356" s="43">
        <v>0</v>
      </c>
      <c r="T356" s="43">
        <f>O356+(P356*'Total Mantenimiento Anual 2021'!$N$7)+(R356*'Total Mantenimiento Anual 2021'!$N$7)+S356</f>
        <v>0</v>
      </c>
    </row>
    <row r="357" spans="1:20" ht="14.25">
      <c r="A357" s="41" t="s">
        <v>943</v>
      </c>
      <c r="B357" s="74"/>
      <c r="C357" s="75"/>
      <c r="D357" s="41" t="s">
        <v>966</v>
      </c>
      <c r="E357" s="75"/>
      <c r="F357" s="42" t="s">
        <v>246</v>
      </c>
      <c r="G357" s="41" t="s">
        <v>1022</v>
      </c>
      <c r="H357" s="74"/>
      <c r="I357" s="74"/>
      <c r="J357" s="75"/>
      <c r="K357" s="41" t="s">
        <v>1023</v>
      </c>
      <c r="L357" s="75"/>
      <c r="M357" s="41" t="s">
        <v>30</v>
      </c>
      <c r="N357" s="75"/>
      <c r="O357" s="43">
        <v>0</v>
      </c>
      <c r="P357" s="42">
        <v>1</v>
      </c>
      <c r="Q357" s="42">
        <v>0</v>
      </c>
      <c r="R357" s="42">
        <v>0</v>
      </c>
      <c r="S357" s="43">
        <v>0</v>
      </c>
      <c r="T357" s="43">
        <f>O357+(P357*'Total Mantenimiento Anual 2021'!$N$7)+(R357*'Total Mantenimiento Anual 2021'!$N$7)+S357</f>
        <v>9259.2592592592591</v>
      </c>
    </row>
    <row r="358" spans="1:20" ht="14.25">
      <c r="A358" s="41" t="s">
        <v>943</v>
      </c>
      <c r="B358" s="74"/>
      <c r="C358" s="75"/>
      <c r="D358" s="41" t="s">
        <v>966</v>
      </c>
      <c r="E358" s="75"/>
      <c r="F358" s="42" t="s">
        <v>246</v>
      </c>
      <c r="G358" s="41" t="s">
        <v>1024</v>
      </c>
      <c r="H358" s="74"/>
      <c r="I358" s="74"/>
      <c r="J358" s="75"/>
      <c r="K358" s="41" t="s">
        <v>1025</v>
      </c>
      <c r="L358" s="75"/>
      <c r="M358" s="41" t="s">
        <v>30</v>
      </c>
      <c r="N358" s="75"/>
      <c r="O358" s="43">
        <v>0</v>
      </c>
      <c r="P358" s="42">
        <v>0</v>
      </c>
      <c r="Q358" s="42">
        <v>0</v>
      </c>
      <c r="R358" s="42">
        <v>0</v>
      </c>
      <c r="S358" s="43">
        <v>0</v>
      </c>
      <c r="T358" s="43">
        <f>O358+(P358*'Total Mantenimiento Anual 2021'!$N$7)+(R358*'Total Mantenimiento Anual 2021'!$N$7)+S358</f>
        <v>0</v>
      </c>
    </row>
    <row r="359" spans="1:20" ht="14.25">
      <c r="A359" s="41" t="s">
        <v>943</v>
      </c>
      <c r="B359" s="74"/>
      <c r="C359" s="75"/>
      <c r="D359" s="41" t="s">
        <v>948</v>
      </c>
      <c r="E359" s="75"/>
      <c r="F359" s="42" t="s">
        <v>246</v>
      </c>
      <c r="G359" s="41" t="s">
        <v>1026</v>
      </c>
      <c r="H359" s="74"/>
      <c r="I359" s="74"/>
      <c r="J359" s="75"/>
      <c r="K359" s="41" t="s">
        <v>1027</v>
      </c>
      <c r="L359" s="75"/>
      <c r="M359" s="41" t="s">
        <v>81</v>
      </c>
      <c r="N359" s="75"/>
      <c r="O359" s="43">
        <v>0</v>
      </c>
      <c r="P359" s="42">
        <v>0</v>
      </c>
      <c r="Q359" s="42">
        <v>1</v>
      </c>
      <c r="R359" s="42">
        <v>1</v>
      </c>
      <c r="S359" s="43">
        <v>0</v>
      </c>
      <c r="T359" s="43">
        <f>O359+(P359*'Total Mantenimiento Anual 2021'!$N$7)+(R359*'Total Mantenimiento Anual 2021'!$N$7)+S359</f>
        <v>9259.2592592592591</v>
      </c>
    </row>
    <row r="360" spans="1:20" ht="14.25">
      <c r="A360" s="41" t="s">
        <v>943</v>
      </c>
      <c r="B360" s="74"/>
      <c r="C360" s="75"/>
      <c r="D360" s="41" t="s">
        <v>948</v>
      </c>
      <c r="E360" s="75"/>
      <c r="F360" s="42" t="s">
        <v>246</v>
      </c>
      <c r="G360" s="41" t="s">
        <v>1028</v>
      </c>
      <c r="H360" s="74"/>
      <c r="I360" s="74"/>
      <c r="J360" s="75"/>
      <c r="K360" s="41" t="s">
        <v>1029</v>
      </c>
      <c r="L360" s="75"/>
      <c r="M360" s="41" t="s">
        <v>81</v>
      </c>
      <c r="N360" s="75"/>
      <c r="O360" s="43">
        <v>0</v>
      </c>
      <c r="P360" s="42">
        <v>0</v>
      </c>
      <c r="Q360" s="42">
        <v>2</v>
      </c>
      <c r="R360" s="42">
        <v>4</v>
      </c>
      <c r="S360" s="43">
        <v>0</v>
      </c>
      <c r="T360" s="43">
        <f>O360+(P360*'Total Mantenimiento Anual 2021'!$N$7)+(R360*'Total Mantenimiento Anual 2021'!$N$7)+S360</f>
        <v>37037.037037037036</v>
      </c>
    </row>
    <row r="361" spans="1:20" ht="14.25">
      <c r="A361" s="41" t="s">
        <v>943</v>
      </c>
      <c r="B361" s="74"/>
      <c r="C361" s="75"/>
      <c r="D361" s="41" t="s">
        <v>966</v>
      </c>
      <c r="E361" s="75"/>
      <c r="F361" s="42" t="s">
        <v>246</v>
      </c>
      <c r="G361" s="41" t="s">
        <v>1030</v>
      </c>
      <c r="H361" s="74"/>
      <c r="I361" s="74"/>
      <c r="J361" s="75"/>
      <c r="K361" s="41" t="s">
        <v>1031</v>
      </c>
      <c r="L361" s="75"/>
      <c r="M361" s="41" t="s">
        <v>81</v>
      </c>
      <c r="N361" s="75"/>
      <c r="O361" s="43">
        <v>0</v>
      </c>
      <c r="P361" s="42">
        <v>0</v>
      </c>
      <c r="Q361" s="42">
        <v>0</v>
      </c>
      <c r="R361" s="42">
        <v>0</v>
      </c>
      <c r="S361" s="43">
        <v>0</v>
      </c>
      <c r="T361" s="43">
        <f>O361+(P361*'Total Mantenimiento Anual 2021'!$N$7)+(R361*'Total Mantenimiento Anual 2021'!$N$7)+S361</f>
        <v>0</v>
      </c>
    </row>
    <row r="362" spans="1:20" ht="14.25">
      <c r="A362" s="41" t="s">
        <v>943</v>
      </c>
      <c r="B362" s="74"/>
      <c r="C362" s="75"/>
      <c r="D362" s="41" t="s">
        <v>1004</v>
      </c>
      <c r="E362" s="75"/>
      <c r="F362" s="42" t="s">
        <v>1005</v>
      </c>
      <c r="G362" s="41" t="s">
        <v>1032</v>
      </c>
      <c r="H362" s="74"/>
      <c r="I362" s="74"/>
      <c r="J362" s="75"/>
      <c r="K362" s="41" t="s">
        <v>1033</v>
      </c>
      <c r="L362" s="75"/>
      <c r="M362" s="41" t="s">
        <v>81</v>
      </c>
      <c r="N362" s="75"/>
      <c r="O362" s="43">
        <v>0</v>
      </c>
      <c r="P362" s="42">
        <v>1</v>
      </c>
      <c r="Q362" s="42">
        <v>0</v>
      </c>
      <c r="R362" s="42">
        <v>0</v>
      </c>
      <c r="S362" s="43">
        <v>0</v>
      </c>
      <c r="T362" s="43">
        <f>O362+(P362*'Total Mantenimiento Anual 2021'!$N$7)+(R362*'Total Mantenimiento Anual 2021'!$N$7)+S362</f>
        <v>9259.2592592592591</v>
      </c>
    </row>
    <row r="363" spans="1:20" ht="14.25">
      <c r="A363" s="41" t="s">
        <v>943</v>
      </c>
      <c r="B363" s="74"/>
      <c r="C363" s="75"/>
      <c r="D363" s="41" t="s">
        <v>987</v>
      </c>
      <c r="E363" s="75"/>
      <c r="F363" s="42" t="s">
        <v>260</v>
      </c>
      <c r="G363" s="41" t="s">
        <v>1034</v>
      </c>
      <c r="H363" s="74"/>
      <c r="I363" s="74"/>
      <c r="J363" s="75"/>
      <c r="K363" s="41" t="s">
        <v>1035</v>
      </c>
      <c r="L363" s="75"/>
      <c r="M363" s="41" t="s">
        <v>81</v>
      </c>
      <c r="N363" s="75"/>
      <c r="O363" s="43">
        <v>0</v>
      </c>
      <c r="P363" s="42">
        <v>0</v>
      </c>
      <c r="Q363" s="42">
        <v>0</v>
      </c>
      <c r="R363" s="42">
        <v>0</v>
      </c>
      <c r="S363" s="43">
        <v>0</v>
      </c>
      <c r="T363" s="43">
        <f>O363+(P363*'Total Mantenimiento Anual 2021'!$N$7)+(R363*'Total Mantenimiento Anual 2021'!$N$7)+S363</f>
        <v>0</v>
      </c>
    </row>
    <row r="364" spans="1:20" ht="14.25">
      <c r="A364" s="41" t="s">
        <v>943</v>
      </c>
      <c r="B364" s="74"/>
      <c r="C364" s="75"/>
      <c r="D364" s="41" t="s">
        <v>1036</v>
      </c>
      <c r="E364" s="75"/>
      <c r="F364" s="42" t="s">
        <v>260</v>
      </c>
      <c r="G364" s="41" t="s">
        <v>1037</v>
      </c>
      <c r="H364" s="74"/>
      <c r="I364" s="74"/>
      <c r="J364" s="75"/>
      <c r="K364" s="41" t="s">
        <v>1038</v>
      </c>
      <c r="L364" s="75"/>
      <c r="M364" s="41" t="s">
        <v>88</v>
      </c>
      <c r="N364" s="75"/>
      <c r="O364" s="43">
        <v>0</v>
      </c>
      <c r="P364" s="42">
        <v>0</v>
      </c>
      <c r="Q364" s="42">
        <v>0</v>
      </c>
      <c r="R364" s="42">
        <v>0</v>
      </c>
      <c r="S364" s="43">
        <v>0</v>
      </c>
      <c r="T364" s="43">
        <f>O364+(P364*'Total Mantenimiento Anual 2021'!$N$7)+(R364*'Total Mantenimiento Anual 2021'!$N$7)+S364</f>
        <v>0</v>
      </c>
    </row>
    <row r="365" spans="1:20" ht="14.25">
      <c r="A365" s="41" t="s">
        <v>943</v>
      </c>
      <c r="B365" s="74"/>
      <c r="C365" s="75"/>
      <c r="D365" s="41" t="s">
        <v>966</v>
      </c>
      <c r="E365" s="75"/>
      <c r="F365" s="42" t="s">
        <v>246</v>
      </c>
      <c r="G365" s="41" t="s">
        <v>1039</v>
      </c>
      <c r="H365" s="74"/>
      <c r="I365" s="74"/>
      <c r="J365" s="75"/>
      <c r="K365" s="41" t="s">
        <v>1040</v>
      </c>
      <c r="L365" s="75"/>
      <c r="M365" s="41" t="s">
        <v>88</v>
      </c>
      <c r="N365" s="75"/>
      <c r="O365" s="43">
        <v>568469</v>
      </c>
      <c r="P365" s="42">
        <v>0</v>
      </c>
      <c r="Q365" s="42">
        <v>1</v>
      </c>
      <c r="R365" s="42">
        <v>3</v>
      </c>
      <c r="S365" s="43">
        <v>0</v>
      </c>
      <c r="T365" s="43">
        <f>O365+(P365*'Total Mantenimiento Anual 2021'!$N$7)+(R365*'Total Mantenimiento Anual 2021'!$N$7)+S365</f>
        <v>596246.77777777775</v>
      </c>
    </row>
    <row r="366" spans="1:20" ht="14.25">
      <c r="A366" s="41" t="s">
        <v>943</v>
      </c>
      <c r="B366" s="74"/>
      <c r="C366" s="75"/>
      <c r="D366" s="41" t="s">
        <v>966</v>
      </c>
      <c r="E366" s="75"/>
      <c r="F366" s="42" t="s">
        <v>246</v>
      </c>
      <c r="G366" s="41" t="s">
        <v>1041</v>
      </c>
      <c r="H366" s="74"/>
      <c r="I366" s="74"/>
      <c r="J366" s="75"/>
      <c r="K366" s="41" t="s">
        <v>1042</v>
      </c>
      <c r="L366" s="75"/>
      <c r="M366" s="41" t="s">
        <v>88</v>
      </c>
      <c r="N366" s="75"/>
      <c r="O366" s="43">
        <v>0</v>
      </c>
      <c r="P366" s="42">
        <v>0</v>
      </c>
      <c r="Q366" s="42">
        <v>1</v>
      </c>
      <c r="R366" s="42">
        <v>1</v>
      </c>
      <c r="S366" s="43">
        <v>0</v>
      </c>
      <c r="T366" s="43">
        <f>O366+(P366*'Total Mantenimiento Anual 2021'!$N$7)+(R366*'Total Mantenimiento Anual 2021'!$N$7)+S366</f>
        <v>9259.2592592592591</v>
      </c>
    </row>
    <row r="367" spans="1:20" ht="14.25">
      <c r="A367" s="41" t="s">
        <v>943</v>
      </c>
      <c r="B367" s="74"/>
      <c r="C367" s="75"/>
      <c r="D367" s="41" t="s">
        <v>1004</v>
      </c>
      <c r="E367" s="75"/>
      <c r="F367" s="42" t="s">
        <v>1005</v>
      </c>
      <c r="G367" s="41" t="s">
        <v>1043</v>
      </c>
      <c r="H367" s="74"/>
      <c r="I367" s="74"/>
      <c r="J367" s="75"/>
      <c r="K367" s="41" t="s">
        <v>1044</v>
      </c>
      <c r="L367" s="75"/>
      <c r="M367" s="41" t="s">
        <v>88</v>
      </c>
      <c r="N367" s="75"/>
      <c r="O367" s="43">
        <v>0</v>
      </c>
      <c r="P367" s="42">
        <v>0</v>
      </c>
      <c r="Q367" s="42">
        <v>0</v>
      </c>
      <c r="R367" s="42">
        <v>0</v>
      </c>
      <c r="S367" s="43">
        <v>0</v>
      </c>
      <c r="T367" s="43">
        <f>O367+(P367*'Total Mantenimiento Anual 2021'!$N$7)+(R367*'Total Mantenimiento Anual 2021'!$N$7)+S367</f>
        <v>0</v>
      </c>
    </row>
    <row r="368" spans="1:20" ht="14.25">
      <c r="A368" s="41" t="s">
        <v>943</v>
      </c>
      <c r="B368" s="74"/>
      <c r="C368" s="75"/>
      <c r="D368" s="41" t="s">
        <v>987</v>
      </c>
      <c r="E368" s="75"/>
      <c r="F368" s="42" t="s">
        <v>260</v>
      </c>
      <c r="G368" s="41" t="s">
        <v>1045</v>
      </c>
      <c r="H368" s="74"/>
      <c r="I368" s="74"/>
      <c r="J368" s="75"/>
      <c r="K368" s="41" t="s">
        <v>1046</v>
      </c>
      <c r="L368" s="75"/>
      <c r="M368" s="41" t="s">
        <v>88</v>
      </c>
      <c r="N368" s="75"/>
      <c r="O368" s="43">
        <v>0</v>
      </c>
      <c r="P368" s="42">
        <v>0</v>
      </c>
      <c r="Q368" s="42">
        <v>1</v>
      </c>
      <c r="R368" s="42">
        <v>3</v>
      </c>
      <c r="S368" s="43">
        <v>0</v>
      </c>
      <c r="T368" s="43">
        <f>O368+(P368*'Total Mantenimiento Anual 2021'!$N$7)+(R368*'Total Mantenimiento Anual 2021'!$N$7)+S368</f>
        <v>27777.777777777777</v>
      </c>
    </row>
    <row r="369" spans="1:20" ht="14.25">
      <c r="A369" s="41" t="s">
        <v>943</v>
      </c>
      <c r="B369" s="74"/>
      <c r="C369" s="75"/>
      <c r="D369" s="41" t="s">
        <v>948</v>
      </c>
      <c r="E369" s="75"/>
      <c r="F369" s="42" t="s">
        <v>246</v>
      </c>
      <c r="G369" s="41" t="s">
        <v>1047</v>
      </c>
      <c r="H369" s="74"/>
      <c r="I369" s="74"/>
      <c r="J369" s="75"/>
      <c r="K369" s="41" t="s">
        <v>1048</v>
      </c>
      <c r="L369" s="75"/>
      <c r="M369" s="41" t="s">
        <v>93</v>
      </c>
      <c r="N369" s="75"/>
      <c r="O369" s="43">
        <v>2059262</v>
      </c>
      <c r="P369" s="42">
        <v>0</v>
      </c>
      <c r="Q369" s="42">
        <v>1</v>
      </c>
      <c r="R369" s="42">
        <v>2</v>
      </c>
      <c r="S369" s="43">
        <v>0</v>
      </c>
      <c r="T369" s="43">
        <f>O369+(P369*'Total Mantenimiento Anual 2021'!$N$7)+(R369*'Total Mantenimiento Anual 2021'!$N$7)+S369</f>
        <v>2077780.5185185184</v>
      </c>
    </row>
    <row r="370" spans="1:20" ht="14.25">
      <c r="A370" s="41" t="s">
        <v>943</v>
      </c>
      <c r="B370" s="74"/>
      <c r="C370" s="75"/>
      <c r="D370" s="41" t="s">
        <v>973</v>
      </c>
      <c r="E370" s="75"/>
      <c r="F370" s="42" t="s">
        <v>260</v>
      </c>
      <c r="G370" s="41" t="s">
        <v>1049</v>
      </c>
      <c r="H370" s="74"/>
      <c r="I370" s="74"/>
      <c r="J370" s="75"/>
      <c r="K370" s="41" t="s">
        <v>1050</v>
      </c>
      <c r="L370" s="75"/>
      <c r="M370" s="41" t="s">
        <v>93</v>
      </c>
      <c r="N370" s="75"/>
      <c r="O370" s="43">
        <v>0</v>
      </c>
      <c r="P370" s="42">
        <v>0</v>
      </c>
      <c r="Q370" s="42">
        <v>0</v>
      </c>
      <c r="R370" s="42">
        <v>0</v>
      </c>
      <c r="S370" s="43">
        <v>0</v>
      </c>
      <c r="T370" s="43">
        <f>O370+(P370*'Total Mantenimiento Anual 2021'!$N$7)+(R370*'Total Mantenimiento Anual 2021'!$N$7)+S370</f>
        <v>0</v>
      </c>
    </row>
    <row r="371" spans="1:20" ht="14.25">
      <c r="A371" s="41" t="s">
        <v>943</v>
      </c>
      <c r="B371" s="74"/>
      <c r="C371" s="75"/>
      <c r="D371" s="41" t="s">
        <v>987</v>
      </c>
      <c r="E371" s="75"/>
      <c r="F371" s="42" t="s">
        <v>260</v>
      </c>
      <c r="G371" s="41" t="s">
        <v>1051</v>
      </c>
      <c r="H371" s="74"/>
      <c r="I371" s="74"/>
      <c r="J371" s="75"/>
      <c r="K371" s="41" t="s">
        <v>1052</v>
      </c>
      <c r="L371" s="75"/>
      <c r="M371" s="41" t="s">
        <v>93</v>
      </c>
      <c r="N371" s="75"/>
      <c r="O371" s="43">
        <v>0</v>
      </c>
      <c r="P371" s="42">
        <v>0</v>
      </c>
      <c r="Q371" s="42">
        <v>0</v>
      </c>
      <c r="R371" s="42">
        <v>0</v>
      </c>
      <c r="S371" s="43">
        <v>0</v>
      </c>
      <c r="T371" s="43">
        <f>O371+(P371*'Total Mantenimiento Anual 2021'!$N$7)+(R371*'Total Mantenimiento Anual 2021'!$N$7)+S371</f>
        <v>0</v>
      </c>
    </row>
    <row r="372" spans="1:20" ht="14.25">
      <c r="A372" s="41" t="s">
        <v>943</v>
      </c>
      <c r="B372" s="74"/>
      <c r="C372" s="75"/>
      <c r="D372" s="41" t="s">
        <v>987</v>
      </c>
      <c r="E372" s="75"/>
      <c r="F372" s="42" t="s">
        <v>260</v>
      </c>
      <c r="G372" s="41" t="s">
        <v>1053</v>
      </c>
      <c r="H372" s="74"/>
      <c r="I372" s="74"/>
      <c r="J372" s="75"/>
      <c r="K372" s="41" t="s">
        <v>1054</v>
      </c>
      <c r="L372" s="75"/>
      <c r="M372" s="41" t="s">
        <v>93</v>
      </c>
      <c r="N372" s="75"/>
      <c r="O372" s="43">
        <v>0</v>
      </c>
      <c r="P372" s="42">
        <v>0</v>
      </c>
      <c r="Q372" s="42">
        <v>0</v>
      </c>
      <c r="R372" s="42">
        <v>0</v>
      </c>
      <c r="S372" s="43">
        <v>0</v>
      </c>
      <c r="T372" s="43">
        <f>O372+(P372*'Total Mantenimiento Anual 2021'!$N$7)+(R372*'Total Mantenimiento Anual 2021'!$N$7)+S372</f>
        <v>0</v>
      </c>
    </row>
    <row r="373" spans="1:20" ht="14.25">
      <c r="A373" s="41" t="s">
        <v>943</v>
      </c>
      <c r="B373" s="74"/>
      <c r="C373" s="75"/>
      <c r="D373" s="41" t="s">
        <v>952</v>
      </c>
      <c r="E373" s="75"/>
      <c r="F373" s="42" t="s">
        <v>246</v>
      </c>
      <c r="G373" s="41" t="s">
        <v>1055</v>
      </c>
      <c r="H373" s="74"/>
      <c r="I373" s="74"/>
      <c r="J373" s="75"/>
      <c r="K373" s="41" t="s">
        <v>1056</v>
      </c>
      <c r="L373" s="75"/>
      <c r="M373" s="41" t="s">
        <v>96</v>
      </c>
      <c r="N373" s="75"/>
      <c r="O373" s="43">
        <v>0</v>
      </c>
      <c r="P373" s="42">
        <v>0</v>
      </c>
      <c r="Q373" s="42">
        <v>0</v>
      </c>
      <c r="R373" s="42">
        <v>0</v>
      </c>
      <c r="S373" s="43">
        <v>0</v>
      </c>
      <c r="T373" s="43">
        <f>O373+(P373*'Total Mantenimiento Anual 2021'!$N$7)+(R373*'Total Mantenimiento Anual 2021'!$N$7)+S373</f>
        <v>0</v>
      </c>
    </row>
    <row r="374" spans="1:20" ht="14.25">
      <c r="A374" s="41" t="s">
        <v>943</v>
      </c>
      <c r="B374" s="74"/>
      <c r="C374" s="75"/>
      <c r="D374" s="41" t="s">
        <v>1004</v>
      </c>
      <c r="E374" s="75"/>
      <c r="F374" s="42" t="s">
        <v>1005</v>
      </c>
      <c r="G374" s="41" t="s">
        <v>1057</v>
      </c>
      <c r="H374" s="74"/>
      <c r="I374" s="74"/>
      <c r="J374" s="75"/>
      <c r="K374" s="41" t="s">
        <v>1058</v>
      </c>
      <c r="L374" s="75"/>
      <c r="M374" s="41" t="s">
        <v>96</v>
      </c>
      <c r="N374" s="75"/>
      <c r="O374" s="43">
        <v>0</v>
      </c>
      <c r="P374" s="42">
        <v>0</v>
      </c>
      <c r="Q374" s="42">
        <v>0</v>
      </c>
      <c r="R374" s="42">
        <v>0</v>
      </c>
      <c r="S374" s="43">
        <v>0</v>
      </c>
      <c r="T374" s="43">
        <f>O374+(P374*'Total Mantenimiento Anual 2021'!$N$7)+(R374*'Total Mantenimiento Anual 2021'!$N$7)+S374</f>
        <v>0</v>
      </c>
    </row>
    <row r="375" spans="1:20" ht="14.25">
      <c r="A375" s="41" t="s">
        <v>943</v>
      </c>
      <c r="B375" s="74"/>
      <c r="C375" s="75"/>
      <c r="D375" s="41" t="s">
        <v>1004</v>
      </c>
      <c r="E375" s="75"/>
      <c r="F375" s="42" t="s">
        <v>1005</v>
      </c>
      <c r="G375" s="41" t="s">
        <v>1059</v>
      </c>
      <c r="H375" s="74"/>
      <c r="I375" s="74"/>
      <c r="J375" s="75"/>
      <c r="K375" s="41" t="s">
        <v>1060</v>
      </c>
      <c r="L375" s="75"/>
      <c r="M375" s="41" t="s">
        <v>96</v>
      </c>
      <c r="N375" s="75"/>
      <c r="O375" s="43">
        <v>0</v>
      </c>
      <c r="P375" s="42">
        <v>0</v>
      </c>
      <c r="Q375" s="42">
        <v>0</v>
      </c>
      <c r="R375" s="42">
        <v>0</v>
      </c>
      <c r="S375" s="43">
        <v>0</v>
      </c>
      <c r="T375" s="43">
        <f>O375+(P375*'Total Mantenimiento Anual 2021'!$N$7)+(R375*'Total Mantenimiento Anual 2021'!$N$7)+S375</f>
        <v>0</v>
      </c>
    </row>
    <row r="376" spans="1:20" ht="14.25">
      <c r="A376" s="41" t="s">
        <v>943</v>
      </c>
      <c r="B376" s="74"/>
      <c r="C376" s="75"/>
      <c r="D376" s="41" t="s">
        <v>973</v>
      </c>
      <c r="E376" s="75"/>
      <c r="F376" s="42" t="s">
        <v>260</v>
      </c>
      <c r="G376" s="41" t="s">
        <v>1061</v>
      </c>
      <c r="H376" s="74"/>
      <c r="I376" s="74"/>
      <c r="J376" s="75"/>
      <c r="K376" s="41" t="s">
        <v>1062</v>
      </c>
      <c r="L376" s="75"/>
      <c r="M376" s="41" t="s">
        <v>99</v>
      </c>
      <c r="N376" s="75"/>
      <c r="O376" s="43">
        <v>0</v>
      </c>
      <c r="P376" s="42">
        <v>0</v>
      </c>
      <c r="Q376" s="42">
        <v>0</v>
      </c>
      <c r="R376" s="42">
        <v>0</v>
      </c>
      <c r="S376" s="43">
        <v>0</v>
      </c>
      <c r="T376" s="43">
        <f>O376+(P376*'Total Mantenimiento Anual 2021'!$N$7)+(R376*'Total Mantenimiento Anual 2021'!$N$7)+S376</f>
        <v>0</v>
      </c>
    </row>
    <row r="377" spans="1:20" ht="14.25">
      <c r="A377" s="41" t="s">
        <v>943</v>
      </c>
      <c r="B377" s="74"/>
      <c r="C377" s="75"/>
      <c r="D377" s="41" t="s">
        <v>973</v>
      </c>
      <c r="E377" s="75"/>
      <c r="F377" s="42" t="s">
        <v>260</v>
      </c>
      <c r="G377" s="41" t="s">
        <v>1063</v>
      </c>
      <c r="H377" s="74"/>
      <c r="I377" s="74"/>
      <c r="J377" s="75"/>
      <c r="K377" s="41" t="s">
        <v>1064</v>
      </c>
      <c r="L377" s="75"/>
      <c r="M377" s="41" t="s">
        <v>102</v>
      </c>
      <c r="N377" s="75"/>
      <c r="O377" s="43">
        <v>0</v>
      </c>
      <c r="P377" s="42">
        <v>0</v>
      </c>
      <c r="Q377" s="42">
        <v>0</v>
      </c>
      <c r="R377" s="42">
        <v>0</v>
      </c>
      <c r="S377" s="43">
        <v>0</v>
      </c>
      <c r="T377" s="43">
        <f>O377+(P377*'Total Mantenimiento Anual 2021'!$N$7)+(R377*'Total Mantenimiento Anual 2021'!$N$7)+S377</f>
        <v>0</v>
      </c>
    </row>
    <row r="378" spans="1:20" ht="14.25">
      <c r="A378" s="41" t="s">
        <v>943</v>
      </c>
      <c r="B378" s="74"/>
      <c r="C378" s="75"/>
      <c r="D378" s="41" t="s">
        <v>973</v>
      </c>
      <c r="E378" s="75"/>
      <c r="F378" s="42" t="s">
        <v>260</v>
      </c>
      <c r="G378" s="41" t="s">
        <v>1065</v>
      </c>
      <c r="H378" s="74"/>
      <c r="I378" s="74"/>
      <c r="J378" s="75"/>
      <c r="K378" s="41" t="s">
        <v>1066</v>
      </c>
      <c r="L378" s="75"/>
      <c r="M378" s="41" t="s">
        <v>102</v>
      </c>
      <c r="N378" s="75"/>
      <c r="O378" s="43">
        <v>0</v>
      </c>
      <c r="P378" s="42">
        <v>0</v>
      </c>
      <c r="Q378" s="42">
        <v>0</v>
      </c>
      <c r="R378" s="42">
        <v>0</v>
      </c>
      <c r="S378" s="43">
        <v>0</v>
      </c>
      <c r="T378" s="43">
        <f>O378+(P378*'Total Mantenimiento Anual 2021'!$N$7)+(R378*'Total Mantenimiento Anual 2021'!$N$7)+S378</f>
        <v>0</v>
      </c>
    </row>
    <row r="379" spans="1:20" ht="14.25">
      <c r="A379" s="41" t="s">
        <v>943</v>
      </c>
      <c r="B379" s="74"/>
      <c r="C379" s="75"/>
      <c r="D379" s="41" t="s">
        <v>952</v>
      </c>
      <c r="E379" s="75"/>
      <c r="F379" s="42" t="s">
        <v>246</v>
      </c>
      <c r="G379" s="41" t="s">
        <v>1067</v>
      </c>
      <c r="H379" s="74"/>
      <c r="I379" s="74"/>
      <c r="J379" s="75"/>
      <c r="K379" s="41" t="s">
        <v>1068</v>
      </c>
      <c r="L379" s="75"/>
      <c r="M379" s="41" t="s">
        <v>310</v>
      </c>
      <c r="N379" s="75"/>
      <c r="O379" s="43">
        <v>0</v>
      </c>
      <c r="P379" s="42">
        <v>0</v>
      </c>
      <c r="Q379" s="42">
        <v>0</v>
      </c>
      <c r="R379" s="42">
        <v>0</v>
      </c>
      <c r="S379" s="43">
        <v>0</v>
      </c>
      <c r="T379" s="43">
        <f>O379+(P379*'Total Mantenimiento Anual 2021'!$N$7)+(R379*'Total Mantenimiento Anual 2021'!$N$7)+S379</f>
        <v>0</v>
      </c>
    </row>
    <row r="380" spans="1:20" ht="14.25">
      <c r="A380" s="41" t="s">
        <v>943</v>
      </c>
      <c r="B380" s="74"/>
      <c r="C380" s="75"/>
      <c r="D380" s="41" t="s">
        <v>1069</v>
      </c>
      <c r="E380" s="75"/>
      <c r="F380" s="42" t="s">
        <v>1070</v>
      </c>
      <c r="G380" s="41" t="s">
        <v>1071</v>
      </c>
      <c r="H380" s="74"/>
      <c r="I380" s="74"/>
      <c r="J380" s="75"/>
      <c r="K380" s="41" t="s">
        <v>1072</v>
      </c>
      <c r="L380" s="75"/>
      <c r="M380" s="41" t="s">
        <v>138</v>
      </c>
      <c r="N380" s="75"/>
      <c r="O380" s="43">
        <v>0</v>
      </c>
      <c r="P380" s="42">
        <v>0</v>
      </c>
      <c r="Q380" s="42">
        <v>0</v>
      </c>
      <c r="R380" s="42">
        <v>0</v>
      </c>
      <c r="S380" s="43">
        <v>0</v>
      </c>
      <c r="T380" s="43">
        <f>O380+(P380*'Total Mantenimiento Anual 2021'!$N$7)+(R380*'Total Mantenimiento Anual 2021'!$N$7)+S380</f>
        <v>0</v>
      </c>
    </row>
    <row r="381" spans="1:20" ht="14.25">
      <c r="A381" s="41" t="s">
        <v>943</v>
      </c>
      <c r="B381" s="74"/>
      <c r="C381" s="75"/>
      <c r="D381" s="41" t="s">
        <v>1069</v>
      </c>
      <c r="E381" s="75"/>
      <c r="F381" s="42" t="s">
        <v>1070</v>
      </c>
      <c r="G381" s="41" t="s">
        <v>1073</v>
      </c>
      <c r="H381" s="74"/>
      <c r="I381" s="74"/>
      <c r="J381" s="75"/>
      <c r="K381" s="41" t="s">
        <v>1074</v>
      </c>
      <c r="L381" s="75"/>
      <c r="M381" s="41" t="s">
        <v>138</v>
      </c>
      <c r="N381" s="75"/>
      <c r="O381" s="43">
        <v>0</v>
      </c>
      <c r="P381" s="42">
        <v>0</v>
      </c>
      <c r="Q381" s="42">
        <v>0</v>
      </c>
      <c r="R381" s="42">
        <v>0</v>
      </c>
      <c r="S381" s="43">
        <v>0</v>
      </c>
      <c r="T381" s="43">
        <f>O381+(P381*'Total Mantenimiento Anual 2021'!$N$7)+(R381*'Total Mantenimiento Anual 2021'!$N$7)+S381</f>
        <v>0</v>
      </c>
    </row>
    <row r="382" spans="1:20" ht="14.25">
      <c r="A382" s="41" t="s">
        <v>943</v>
      </c>
      <c r="B382" s="74"/>
      <c r="C382" s="75"/>
      <c r="D382" s="41" t="s">
        <v>948</v>
      </c>
      <c r="E382" s="75"/>
      <c r="F382" s="42" t="s">
        <v>246</v>
      </c>
      <c r="G382" s="41" t="s">
        <v>1075</v>
      </c>
      <c r="H382" s="74"/>
      <c r="I382" s="74"/>
      <c r="J382" s="75"/>
      <c r="K382" s="41" t="s">
        <v>1076</v>
      </c>
      <c r="L382" s="75"/>
      <c r="M382" s="41" t="s">
        <v>35</v>
      </c>
      <c r="N382" s="75"/>
      <c r="O382" s="43">
        <v>0</v>
      </c>
      <c r="P382" s="42">
        <v>0</v>
      </c>
      <c r="Q382" s="42">
        <v>0</v>
      </c>
      <c r="R382" s="42">
        <v>0</v>
      </c>
      <c r="S382" s="43">
        <v>0</v>
      </c>
      <c r="T382" s="43">
        <f>O382+(P382*'Total Mantenimiento Anual 2021'!$N$7)+(R382*'Total Mantenimiento Anual 2021'!$N$7)+S382</f>
        <v>0</v>
      </c>
    </row>
    <row r="383" spans="1:20" ht="14.25">
      <c r="A383" s="41" t="s">
        <v>943</v>
      </c>
      <c r="B383" s="74"/>
      <c r="C383" s="75"/>
      <c r="D383" s="41" t="s">
        <v>948</v>
      </c>
      <c r="E383" s="75"/>
      <c r="F383" s="42" t="s">
        <v>246</v>
      </c>
      <c r="G383" s="41" t="s">
        <v>1077</v>
      </c>
      <c r="H383" s="74"/>
      <c r="I383" s="74"/>
      <c r="J383" s="75"/>
      <c r="K383" s="41" t="s">
        <v>1078</v>
      </c>
      <c r="L383" s="75"/>
      <c r="M383" s="41" t="s">
        <v>35</v>
      </c>
      <c r="N383" s="75"/>
      <c r="O383" s="43">
        <v>0</v>
      </c>
      <c r="P383" s="42">
        <v>0</v>
      </c>
      <c r="Q383" s="42">
        <v>0</v>
      </c>
      <c r="R383" s="42">
        <v>0</v>
      </c>
      <c r="S383" s="43">
        <v>0</v>
      </c>
      <c r="T383" s="43">
        <f>O383+(P383*'Total Mantenimiento Anual 2021'!$N$7)+(R383*'Total Mantenimiento Anual 2021'!$N$7)+S383</f>
        <v>0</v>
      </c>
    </row>
    <row r="384" spans="1:20" ht="14.25">
      <c r="A384" s="41" t="s">
        <v>943</v>
      </c>
      <c r="B384" s="74"/>
      <c r="C384" s="75"/>
      <c r="D384" s="41" t="s">
        <v>948</v>
      </c>
      <c r="E384" s="75"/>
      <c r="F384" s="42" t="s">
        <v>246</v>
      </c>
      <c r="G384" s="41" t="s">
        <v>1079</v>
      </c>
      <c r="H384" s="74"/>
      <c r="I384" s="74"/>
      <c r="J384" s="75"/>
      <c r="K384" s="41" t="s">
        <v>1080</v>
      </c>
      <c r="L384" s="75"/>
      <c r="M384" s="41" t="s">
        <v>35</v>
      </c>
      <c r="N384" s="75"/>
      <c r="O384" s="43">
        <v>0</v>
      </c>
      <c r="P384" s="42">
        <v>0</v>
      </c>
      <c r="Q384" s="42">
        <v>0</v>
      </c>
      <c r="R384" s="42">
        <v>0</v>
      </c>
      <c r="S384" s="43">
        <v>0</v>
      </c>
      <c r="T384" s="43">
        <f>O384+(P384*'Total Mantenimiento Anual 2021'!$N$7)+(R384*'Total Mantenimiento Anual 2021'!$N$7)+S384</f>
        <v>0</v>
      </c>
    </row>
    <row r="385" spans="1:20" ht="14.25">
      <c r="A385" s="41" t="s">
        <v>943</v>
      </c>
      <c r="B385" s="74"/>
      <c r="C385" s="75"/>
      <c r="D385" s="41" t="s">
        <v>948</v>
      </c>
      <c r="E385" s="75"/>
      <c r="F385" s="42" t="s">
        <v>246</v>
      </c>
      <c r="G385" s="41" t="s">
        <v>1081</v>
      </c>
      <c r="H385" s="74"/>
      <c r="I385" s="74"/>
      <c r="J385" s="75"/>
      <c r="K385" s="41" t="s">
        <v>1082</v>
      </c>
      <c r="L385" s="75"/>
      <c r="M385" s="41" t="s">
        <v>35</v>
      </c>
      <c r="N385" s="75"/>
      <c r="O385" s="43">
        <v>0</v>
      </c>
      <c r="P385" s="42">
        <v>0</v>
      </c>
      <c r="Q385" s="42">
        <v>0</v>
      </c>
      <c r="R385" s="42">
        <v>0</v>
      </c>
      <c r="S385" s="43">
        <v>0</v>
      </c>
      <c r="T385" s="43">
        <f>O385+(P385*'Total Mantenimiento Anual 2021'!$N$7)+(R385*'Total Mantenimiento Anual 2021'!$N$7)+S385</f>
        <v>0</v>
      </c>
    </row>
    <row r="386" spans="1:20" ht="14.25">
      <c r="A386" s="41" t="s">
        <v>943</v>
      </c>
      <c r="B386" s="74"/>
      <c r="C386" s="75"/>
      <c r="D386" s="41" t="s">
        <v>948</v>
      </c>
      <c r="E386" s="75"/>
      <c r="F386" s="42" t="s">
        <v>246</v>
      </c>
      <c r="G386" s="41" t="s">
        <v>1083</v>
      </c>
      <c r="H386" s="74"/>
      <c r="I386" s="74"/>
      <c r="J386" s="75"/>
      <c r="K386" s="41" t="s">
        <v>1084</v>
      </c>
      <c r="L386" s="75"/>
      <c r="M386" s="41" t="s">
        <v>35</v>
      </c>
      <c r="N386" s="75"/>
      <c r="O386" s="43">
        <v>0</v>
      </c>
      <c r="P386" s="42">
        <v>0</v>
      </c>
      <c r="Q386" s="42">
        <v>0</v>
      </c>
      <c r="R386" s="42">
        <v>0</v>
      </c>
      <c r="S386" s="43">
        <v>0</v>
      </c>
      <c r="T386" s="43">
        <f>O386+(P386*'Total Mantenimiento Anual 2021'!$N$7)+(R386*'Total Mantenimiento Anual 2021'!$N$7)+S386</f>
        <v>0</v>
      </c>
    </row>
    <row r="387" spans="1:20" ht="14.25">
      <c r="A387" s="41" t="s">
        <v>943</v>
      </c>
      <c r="B387" s="74"/>
      <c r="C387" s="75"/>
      <c r="D387" s="41" t="s">
        <v>982</v>
      </c>
      <c r="E387" s="75"/>
      <c r="F387" s="42" t="s">
        <v>246</v>
      </c>
      <c r="G387" s="41" t="s">
        <v>1085</v>
      </c>
      <c r="H387" s="74"/>
      <c r="I387" s="74"/>
      <c r="J387" s="75"/>
      <c r="K387" s="41" t="s">
        <v>1086</v>
      </c>
      <c r="L387" s="75"/>
      <c r="M387" s="41" t="s">
        <v>35</v>
      </c>
      <c r="N387" s="75"/>
      <c r="O387" s="43">
        <v>0</v>
      </c>
      <c r="P387" s="42">
        <v>0</v>
      </c>
      <c r="Q387" s="42">
        <v>0</v>
      </c>
      <c r="R387" s="42">
        <v>0</v>
      </c>
      <c r="S387" s="43">
        <v>0</v>
      </c>
      <c r="T387" s="43">
        <f>O387+(P387*'Total Mantenimiento Anual 2021'!$N$7)+(R387*'Total Mantenimiento Anual 2021'!$N$7)+S387</f>
        <v>0</v>
      </c>
    </row>
    <row r="388" spans="1:20" ht="14.25">
      <c r="A388" s="41" t="s">
        <v>943</v>
      </c>
      <c r="B388" s="74"/>
      <c r="C388" s="75"/>
      <c r="D388" s="41" t="s">
        <v>982</v>
      </c>
      <c r="E388" s="75"/>
      <c r="F388" s="42" t="s">
        <v>246</v>
      </c>
      <c r="G388" s="41" t="s">
        <v>1087</v>
      </c>
      <c r="H388" s="74"/>
      <c r="I388" s="74"/>
      <c r="J388" s="75"/>
      <c r="K388" s="41" t="s">
        <v>1088</v>
      </c>
      <c r="L388" s="75"/>
      <c r="M388" s="41" t="s">
        <v>35</v>
      </c>
      <c r="N388" s="75"/>
      <c r="O388" s="43">
        <v>0</v>
      </c>
      <c r="P388" s="42">
        <v>0</v>
      </c>
      <c r="Q388" s="42">
        <v>0</v>
      </c>
      <c r="R388" s="42">
        <v>0</v>
      </c>
      <c r="S388" s="43">
        <v>0</v>
      </c>
      <c r="T388" s="43">
        <f>O388+(P388*'Total Mantenimiento Anual 2021'!$N$7)+(R388*'Total Mantenimiento Anual 2021'!$N$7)+S388</f>
        <v>0</v>
      </c>
    </row>
    <row r="389" spans="1:20" ht="14.25">
      <c r="A389" s="41" t="s">
        <v>943</v>
      </c>
      <c r="B389" s="74"/>
      <c r="C389" s="75"/>
      <c r="D389" s="41" t="s">
        <v>982</v>
      </c>
      <c r="E389" s="75"/>
      <c r="F389" s="42" t="s">
        <v>246</v>
      </c>
      <c r="G389" s="41" t="s">
        <v>1089</v>
      </c>
      <c r="H389" s="74"/>
      <c r="I389" s="74"/>
      <c r="J389" s="75"/>
      <c r="K389" s="41" t="s">
        <v>1090</v>
      </c>
      <c r="L389" s="75"/>
      <c r="M389" s="41" t="s">
        <v>35</v>
      </c>
      <c r="N389" s="75"/>
      <c r="O389" s="43">
        <v>0</v>
      </c>
      <c r="P389" s="42">
        <v>0</v>
      </c>
      <c r="Q389" s="42">
        <v>1</v>
      </c>
      <c r="R389" s="42">
        <v>1</v>
      </c>
      <c r="S389" s="43">
        <v>0</v>
      </c>
      <c r="T389" s="43">
        <f>O389+(P389*'Total Mantenimiento Anual 2021'!$N$7)+(R389*'Total Mantenimiento Anual 2021'!$N$7)+S389</f>
        <v>9259.2592592592591</v>
      </c>
    </row>
    <row r="390" spans="1:20" ht="14.25">
      <c r="A390" s="41" t="s">
        <v>943</v>
      </c>
      <c r="B390" s="74"/>
      <c r="C390" s="75"/>
      <c r="D390" s="41" t="s">
        <v>1091</v>
      </c>
      <c r="E390" s="75"/>
      <c r="F390" s="42" t="s">
        <v>246</v>
      </c>
      <c r="G390" s="41" t="s">
        <v>1092</v>
      </c>
      <c r="H390" s="74"/>
      <c r="I390" s="74"/>
      <c r="J390" s="75"/>
      <c r="K390" s="41" t="s">
        <v>1093</v>
      </c>
      <c r="L390" s="75"/>
      <c r="M390" s="41" t="s">
        <v>35</v>
      </c>
      <c r="N390" s="75"/>
      <c r="O390" s="43">
        <v>0</v>
      </c>
      <c r="P390" s="42">
        <v>0</v>
      </c>
      <c r="Q390" s="42">
        <v>1</v>
      </c>
      <c r="R390" s="42">
        <v>1</v>
      </c>
      <c r="S390" s="43">
        <v>0</v>
      </c>
      <c r="T390" s="43">
        <f>O390+(P390*'Total Mantenimiento Anual 2021'!$N$7)+(R390*'Total Mantenimiento Anual 2021'!$N$7)+S390</f>
        <v>9259.2592592592591</v>
      </c>
    </row>
    <row r="391" spans="1:20" ht="14.25">
      <c r="A391" s="41" t="s">
        <v>943</v>
      </c>
      <c r="B391" s="74"/>
      <c r="C391" s="75"/>
      <c r="D391" s="41" t="s">
        <v>982</v>
      </c>
      <c r="E391" s="75"/>
      <c r="F391" s="42" t="s">
        <v>246</v>
      </c>
      <c r="G391" s="41" t="s">
        <v>1094</v>
      </c>
      <c r="H391" s="74"/>
      <c r="I391" s="74"/>
      <c r="J391" s="75"/>
      <c r="K391" s="41" t="s">
        <v>1095</v>
      </c>
      <c r="L391" s="75"/>
      <c r="M391" s="41" t="s">
        <v>35</v>
      </c>
      <c r="N391" s="75"/>
      <c r="O391" s="43">
        <v>0</v>
      </c>
      <c r="P391" s="42">
        <v>0</v>
      </c>
      <c r="Q391" s="42">
        <v>0</v>
      </c>
      <c r="R391" s="42">
        <v>0</v>
      </c>
      <c r="S391" s="43">
        <v>0</v>
      </c>
      <c r="T391" s="43">
        <f>O391+(P391*'Total Mantenimiento Anual 2021'!$N$7)+(R391*'Total Mantenimiento Anual 2021'!$N$7)+S391</f>
        <v>0</v>
      </c>
    </row>
    <row r="392" spans="1:20" ht="14.25">
      <c r="A392" s="41" t="s">
        <v>943</v>
      </c>
      <c r="B392" s="74"/>
      <c r="C392" s="75"/>
      <c r="D392" s="41" t="s">
        <v>982</v>
      </c>
      <c r="E392" s="75"/>
      <c r="F392" s="42" t="s">
        <v>246</v>
      </c>
      <c r="G392" s="41" t="s">
        <v>1096</v>
      </c>
      <c r="H392" s="74"/>
      <c r="I392" s="74"/>
      <c r="J392" s="75"/>
      <c r="K392" s="41" t="s">
        <v>1097</v>
      </c>
      <c r="L392" s="75"/>
      <c r="M392" s="41" t="s">
        <v>35</v>
      </c>
      <c r="N392" s="75"/>
      <c r="O392" s="43">
        <v>0</v>
      </c>
      <c r="P392" s="42">
        <v>0</v>
      </c>
      <c r="Q392" s="42">
        <v>0</v>
      </c>
      <c r="R392" s="42">
        <v>0</v>
      </c>
      <c r="S392" s="43">
        <v>0</v>
      </c>
      <c r="T392" s="43">
        <f>O392+(P392*'Total Mantenimiento Anual 2021'!$N$7)+(R392*'Total Mantenimiento Anual 2021'!$N$7)+S392</f>
        <v>0</v>
      </c>
    </row>
    <row r="393" spans="1:20" ht="14.25">
      <c r="A393" s="41" t="s">
        <v>943</v>
      </c>
      <c r="B393" s="74"/>
      <c r="C393" s="75"/>
      <c r="D393" s="41" t="s">
        <v>982</v>
      </c>
      <c r="E393" s="75"/>
      <c r="F393" s="42" t="s">
        <v>246</v>
      </c>
      <c r="G393" s="41" t="s">
        <v>1098</v>
      </c>
      <c r="H393" s="74"/>
      <c r="I393" s="74"/>
      <c r="J393" s="75"/>
      <c r="K393" s="41" t="s">
        <v>1099</v>
      </c>
      <c r="L393" s="75"/>
      <c r="M393" s="41" t="s">
        <v>35</v>
      </c>
      <c r="N393" s="75"/>
      <c r="O393" s="43">
        <v>0</v>
      </c>
      <c r="P393" s="42">
        <v>0</v>
      </c>
      <c r="Q393" s="42">
        <v>0</v>
      </c>
      <c r="R393" s="42">
        <v>0</v>
      </c>
      <c r="S393" s="43">
        <v>0</v>
      </c>
      <c r="T393" s="43">
        <f>O393+(P393*'Total Mantenimiento Anual 2021'!$N$7)+(R393*'Total Mantenimiento Anual 2021'!$N$7)+S393</f>
        <v>0</v>
      </c>
    </row>
    <row r="394" spans="1:20" ht="14.25">
      <c r="A394" s="41" t="s">
        <v>943</v>
      </c>
      <c r="B394" s="74"/>
      <c r="C394" s="75"/>
      <c r="D394" s="41" t="s">
        <v>982</v>
      </c>
      <c r="E394" s="75"/>
      <c r="F394" s="42" t="s">
        <v>246</v>
      </c>
      <c r="G394" s="41" t="s">
        <v>1100</v>
      </c>
      <c r="H394" s="74"/>
      <c r="I394" s="74"/>
      <c r="J394" s="75"/>
      <c r="K394" s="41" t="s">
        <v>1101</v>
      </c>
      <c r="L394" s="75"/>
      <c r="M394" s="41" t="s">
        <v>35</v>
      </c>
      <c r="N394" s="75"/>
      <c r="O394" s="43">
        <v>0</v>
      </c>
      <c r="P394" s="42">
        <v>0</v>
      </c>
      <c r="Q394" s="42">
        <v>0</v>
      </c>
      <c r="R394" s="42">
        <v>0</v>
      </c>
      <c r="S394" s="43">
        <v>0</v>
      </c>
      <c r="T394" s="43">
        <f>O394+(P394*'Total Mantenimiento Anual 2021'!$N$7)+(R394*'Total Mantenimiento Anual 2021'!$N$7)+S394</f>
        <v>0</v>
      </c>
    </row>
    <row r="395" spans="1:20" ht="14.25">
      <c r="A395" s="41" t="s">
        <v>943</v>
      </c>
      <c r="B395" s="74"/>
      <c r="C395" s="75"/>
      <c r="D395" s="41" t="s">
        <v>982</v>
      </c>
      <c r="E395" s="75"/>
      <c r="F395" s="42" t="s">
        <v>246</v>
      </c>
      <c r="G395" s="41" t="s">
        <v>1102</v>
      </c>
      <c r="H395" s="74"/>
      <c r="I395" s="74"/>
      <c r="J395" s="75"/>
      <c r="K395" s="41" t="s">
        <v>1103</v>
      </c>
      <c r="L395" s="75"/>
      <c r="M395" s="41" t="s">
        <v>1104</v>
      </c>
      <c r="N395" s="75"/>
      <c r="O395" s="43">
        <v>0</v>
      </c>
      <c r="P395" s="42">
        <v>0</v>
      </c>
      <c r="Q395" s="42">
        <v>0</v>
      </c>
      <c r="R395" s="42">
        <v>0</v>
      </c>
      <c r="S395" s="43">
        <v>0</v>
      </c>
      <c r="T395" s="43">
        <f>O395+(P395*'Total Mantenimiento Anual 2021'!$N$7)+(R395*'Total Mantenimiento Anual 2021'!$N$7)+S395</f>
        <v>0</v>
      </c>
    </row>
    <row r="396" spans="1:20" ht="14.25">
      <c r="A396" s="41" t="s">
        <v>943</v>
      </c>
      <c r="B396" s="74"/>
      <c r="C396" s="75"/>
      <c r="D396" s="41" t="s">
        <v>960</v>
      </c>
      <c r="E396" s="75"/>
      <c r="F396" s="42" t="s">
        <v>961</v>
      </c>
      <c r="G396" s="41" t="s">
        <v>1105</v>
      </c>
      <c r="H396" s="74"/>
      <c r="I396" s="74"/>
      <c r="J396" s="75"/>
      <c r="K396" s="41" t="s">
        <v>1106</v>
      </c>
      <c r="L396" s="75"/>
      <c r="M396" s="41" t="s">
        <v>239</v>
      </c>
      <c r="N396" s="75"/>
      <c r="O396" s="43">
        <v>0</v>
      </c>
      <c r="P396" s="42">
        <v>1</v>
      </c>
      <c r="Q396" s="42">
        <v>0</v>
      </c>
      <c r="R396" s="42">
        <v>0</v>
      </c>
      <c r="S396" s="43">
        <v>0</v>
      </c>
      <c r="T396" s="43">
        <f>O396+(P396*'Total Mantenimiento Anual 2021'!$N$7)+(R396*'Total Mantenimiento Anual 2021'!$N$7)+S396</f>
        <v>9259.2592592592591</v>
      </c>
    </row>
    <row r="397" spans="1:20" ht="14.25">
      <c r="A397" s="41" t="s">
        <v>943</v>
      </c>
      <c r="B397" s="74"/>
      <c r="C397" s="75"/>
      <c r="D397" s="41" t="s">
        <v>960</v>
      </c>
      <c r="E397" s="75"/>
      <c r="F397" s="42" t="s">
        <v>961</v>
      </c>
      <c r="G397" s="41" t="s">
        <v>1107</v>
      </c>
      <c r="H397" s="74"/>
      <c r="I397" s="74"/>
      <c r="J397" s="75"/>
      <c r="K397" s="41" t="s">
        <v>1108</v>
      </c>
      <c r="L397" s="75"/>
      <c r="M397" s="41" t="s">
        <v>239</v>
      </c>
      <c r="N397" s="75"/>
      <c r="O397" s="43">
        <v>0</v>
      </c>
      <c r="P397" s="42">
        <v>1</v>
      </c>
      <c r="Q397" s="42">
        <v>0</v>
      </c>
      <c r="R397" s="42">
        <v>0</v>
      </c>
      <c r="S397" s="43">
        <v>0</v>
      </c>
      <c r="T397" s="43">
        <f>O397+(P397*'Total Mantenimiento Anual 2021'!$N$7)+(R397*'Total Mantenimiento Anual 2021'!$N$7)+S397</f>
        <v>9259.2592592592591</v>
      </c>
    </row>
    <row r="398" spans="1:20" ht="14.25">
      <c r="A398" s="41" t="s">
        <v>943</v>
      </c>
      <c r="B398" s="74"/>
      <c r="C398" s="75"/>
      <c r="D398" s="41" t="s">
        <v>960</v>
      </c>
      <c r="E398" s="75"/>
      <c r="F398" s="42" t="s">
        <v>961</v>
      </c>
      <c r="G398" s="41" t="s">
        <v>1109</v>
      </c>
      <c r="H398" s="74"/>
      <c r="I398" s="74"/>
      <c r="J398" s="75"/>
      <c r="K398" s="41" t="s">
        <v>1110</v>
      </c>
      <c r="L398" s="75"/>
      <c r="M398" s="41" t="s">
        <v>239</v>
      </c>
      <c r="N398" s="75"/>
      <c r="O398" s="43">
        <v>0</v>
      </c>
      <c r="P398" s="42">
        <v>1</v>
      </c>
      <c r="Q398" s="42">
        <v>0</v>
      </c>
      <c r="R398" s="42">
        <v>0</v>
      </c>
      <c r="S398" s="43">
        <v>0</v>
      </c>
      <c r="T398" s="43">
        <f>O398+(P398*'Total Mantenimiento Anual 2021'!$N$7)+(R398*'Total Mantenimiento Anual 2021'!$N$7)+S398</f>
        <v>9259.2592592592591</v>
      </c>
    </row>
    <row r="399" spans="1:20" ht="14.25">
      <c r="A399" s="41" t="s">
        <v>943</v>
      </c>
      <c r="B399" s="74"/>
      <c r="C399" s="75"/>
      <c r="D399" s="41" t="s">
        <v>960</v>
      </c>
      <c r="E399" s="75"/>
      <c r="F399" s="42" t="s">
        <v>961</v>
      </c>
      <c r="G399" s="41" t="s">
        <v>1111</v>
      </c>
      <c r="H399" s="74"/>
      <c r="I399" s="74"/>
      <c r="J399" s="75"/>
      <c r="K399" s="41" t="s">
        <v>1112</v>
      </c>
      <c r="L399" s="75"/>
      <c r="M399" s="41" t="s">
        <v>239</v>
      </c>
      <c r="N399" s="75"/>
      <c r="O399" s="43">
        <v>0</v>
      </c>
      <c r="P399" s="42">
        <v>1</v>
      </c>
      <c r="Q399" s="42">
        <v>0</v>
      </c>
      <c r="R399" s="42">
        <v>0</v>
      </c>
      <c r="S399" s="43">
        <v>0</v>
      </c>
      <c r="T399" s="43">
        <f>O399+(P399*'Total Mantenimiento Anual 2021'!$N$7)+(R399*'Total Mantenimiento Anual 2021'!$N$7)+S399</f>
        <v>9259.2592592592591</v>
      </c>
    </row>
    <row r="400" spans="1:20" ht="14.25">
      <c r="A400" s="41" t="s">
        <v>943</v>
      </c>
      <c r="B400" s="74"/>
      <c r="C400" s="75"/>
      <c r="D400" s="41" t="s">
        <v>960</v>
      </c>
      <c r="E400" s="75"/>
      <c r="F400" s="42" t="s">
        <v>961</v>
      </c>
      <c r="G400" s="41" t="s">
        <v>1113</v>
      </c>
      <c r="H400" s="74"/>
      <c r="I400" s="74"/>
      <c r="J400" s="75"/>
      <c r="K400" s="41" t="s">
        <v>1114</v>
      </c>
      <c r="L400" s="75"/>
      <c r="M400" s="41" t="s">
        <v>239</v>
      </c>
      <c r="N400" s="75"/>
      <c r="O400" s="43">
        <v>0</v>
      </c>
      <c r="P400" s="42">
        <v>1</v>
      </c>
      <c r="Q400" s="42">
        <v>0</v>
      </c>
      <c r="R400" s="42">
        <v>0</v>
      </c>
      <c r="S400" s="43">
        <v>0</v>
      </c>
      <c r="T400" s="43">
        <f>O400+(P400*'Total Mantenimiento Anual 2021'!$N$7)+(R400*'Total Mantenimiento Anual 2021'!$N$7)+S400</f>
        <v>9259.2592592592591</v>
      </c>
    </row>
    <row r="401" spans="1:20" ht="14.25">
      <c r="A401" s="41" t="s">
        <v>943</v>
      </c>
      <c r="B401" s="74"/>
      <c r="C401" s="75"/>
      <c r="D401" s="41" t="s">
        <v>960</v>
      </c>
      <c r="E401" s="75"/>
      <c r="F401" s="42" t="s">
        <v>961</v>
      </c>
      <c r="G401" s="41" t="s">
        <v>1115</v>
      </c>
      <c r="H401" s="74"/>
      <c r="I401" s="74"/>
      <c r="J401" s="75"/>
      <c r="K401" s="41" t="s">
        <v>1116</v>
      </c>
      <c r="L401" s="75"/>
      <c r="M401" s="41" t="s">
        <v>239</v>
      </c>
      <c r="N401" s="75"/>
      <c r="O401" s="43">
        <v>0</v>
      </c>
      <c r="P401" s="42">
        <v>1</v>
      </c>
      <c r="Q401" s="42">
        <v>0</v>
      </c>
      <c r="R401" s="42">
        <v>0</v>
      </c>
      <c r="S401" s="43">
        <v>0</v>
      </c>
      <c r="T401" s="43">
        <f>O401+(P401*'Total Mantenimiento Anual 2021'!$N$7)+(R401*'Total Mantenimiento Anual 2021'!$N$7)+S401</f>
        <v>9259.2592592592591</v>
      </c>
    </row>
    <row r="402" spans="1:20" ht="14.25">
      <c r="A402" s="41" t="s">
        <v>943</v>
      </c>
      <c r="B402" s="74"/>
      <c r="C402" s="75"/>
      <c r="D402" s="41" t="s">
        <v>960</v>
      </c>
      <c r="E402" s="75"/>
      <c r="F402" s="42" t="s">
        <v>961</v>
      </c>
      <c r="G402" s="41" t="s">
        <v>1117</v>
      </c>
      <c r="H402" s="74"/>
      <c r="I402" s="74"/>
      <c r="J402" s="75"/>
      <c r="K402" s="41" t="s">
        <v>1118</v>
      </c>
      <c r="L402" s="75"/>
      <c r="M402" s="41" t="s">
        <v>239</v>
      </c>
      <c r="N402" s="75"/>
      <c r="O402" s="43">
        <v>0</v>
      </c>
      <c r="P402" s="42">
        <v>1</v>
      </c>
      <c r="Q402" s="42">
        <v>0</v>
      </c>
      <c r="R402" s="42">
        <v>0</v>
      </c>
      <c r="S402" s="43">
        <v>0</v>
      </c>
      <c r="T402" s="43">
        <f>O402+(P402*'Total Mantenimiento Anual 2021'!$N$7)+(R402*'Total Mantenimiento Anual 2021'!$N$7)+S402</f>
        <v>9259.2592592592591</v>
      </c>
    </row>
    <row r="403" spans="1:20" ht="14.25">
      <c r="A403" s="41" t="s">
        <v>943</v>
      </c>
      <c r="B403" s="74"/>
      <c r="C403" s="75"/>
      <c r="D403" s="41" t="s">
        <v>960</v>
      </c>
      <c r="E403" s="75"/>
      <c r="F403" s="42" t="s">
        <v>961</v>
      </c>
      <c r="G403" s="41" t="s">
        <v>1119</v>
      </c>
      <c r="H403" s="74"/>
      <c r="I403" s="74"/>
      <c r="J403" s="75"/>
      <c r="K403" s="41" t="s">
        <v>1120</v>
      </c>
      <c r="L403" s="75"/>
      <c r="M403" s="41" t="s">
        <v>239</v>
      </c>
      <c r="N403" s="75"/>
      <c r="O403" s="43">
        <v>481950</v>
      </c>
      <c r="P403" s="42">
        <v>1</v>
      </c>
      <c r="Q403" s="42">
        <v>0</v>
      </c>
      <c r="R403" s="42">
        <v>0</v>
      </c>
      <c r="S403" s="43">
        <v>0</v>
      </c>
      <c r="T403" s="43">
        <f>O403+(P403*'Total Mantenimiento Anual 2021'!$N$7)+(R403*'Total Mantenimiento Anual 2021'!$N$7)+S403</f>
        <v>491209.25925925927</v>
      </c>
    </row>
    <row r="404" spans="1:20" ht="14.25">
      <c r="A404" s="41" t="s">
        <v>943</v>
      </c>
      <c r="B404" s="74"/>
      <c r="C404" s="75"/>
      <c r="D404" s="41" t="s">
        <v>960</v>
      </c>
      <c r="E404" s="75"/>
      <c r="F404" s="42" t="s">
        <v>961</v>
      </c>
      <c r="G404" s="41" t="s">
        <v>1121</v>
      </c>
      <c r="H404" s="74"/>
      <c r="I404" s="74"/>
      <c r="J404" s="75"/>
      <c r="K404" s="41" t="s">
        <v>1122</v>
      </c>
      <c r="L404" s="75"/>
      <c r="M404" s="41" t="s">
        <v>239</v>
      </c>
      <c r="N404" s="75"/>
      <c r="O404" s="43">
        <v>0</v>
      </c>
      <c r="P404" s="42">
        <v>1</v>
      </c>
      <c r="Q404" s="42">
        <v>0</v>
      </c>
      <c r="R404" s="42">
        <v>0</v>
      </c>
      <c r="S404" s="43">
        <v>0</v>
      </c>
      <c r="T404" s="43">
        <f>O404+(P404*'Total Mantenimiento Anual 2021'!$N$7)+(R404*'Total Mantenimiento Anual 2021'!$N$7)+S404</f>
        <v>9259.2592592592591</v>
      </c>
    </row>
    <row r="405" spans="1:20" ht="14.25">
      <c r="A405" s="41" t="s">
        <v>943</v>
      </c>
      <c r="B405" s="74"/>
      <c r="C405" s="75"/>
      <c r="D405" s="41" t="s">
        <v>960</v>
      </c>
      <c r="E405" s="75"/>
      <c r="F405" s="42" t="s">
        <v>961</v>
      </c>
      <c r="G405" s="41" t="s">
        <v>1123</v>
      </c>
      <c r="H405" s="74"/>
      <c r="I405" s="74"/>
      <c r="J405" s="75"/>
      <c r="K405" s="41" t="s">
        <v>1124</v>
      </c>
      <c r="L405" s="75"/>
      <c r="M405" s="41" t="s">
        <v>239</v>
      </c>
      <c r="N405" s="75"/>
      <c r="O405" s="43">
        <v>0</v>
      </c>
      <c r="P405" s="42">
        <v>1</v>
      </c>
      <c r="Q405" s="42">
        <v>0</v>
      </c>
      <c r="R405" s="42">
        <v>0</v>
      </c>
      <c r="S405" s="43">
        <v>0</v>
      </c>
      <c r="T405" s="43">
        <f>O405+(P405*'Total Mantenimiento Anual 2021'!$N$7)+(R405*'Total Mantenimiento Anual 2021'!$N$7)+S405</f>
        <v>9259.2592592592591</v>
      </c>
    </row>
    <row r="406" spans="1:20" ht="14.25">
      <c r="A406" s="41" t="s">
        <v>943</v>
      </c>
      <c r="B406" s="74"/>
      <c r="C406" s="75"/>
      <c r="D406" s="41" t="s">
        <v>960</v>
      </c>
      <c r="E406" s="75"/>
      <c r="F406" s="42" t="s">
        <v>961</v>
      </c>
      <c r="G406" s="41" t="s">
        <v>1125</v>
      </c>
      <c r="H406" s="74"/>
      <c r="I406" s="74"/>
      <c r="J406" s="75"/>
      <c r="K406" s="41" t="s">
        <v>1126</v>
      </c>
      <c r="L406" s="75"/>
      <c r="M406" s="41" t="s">
        <v>239</v>
      </c>
      <c r="N406" s="75"/>
      <c r="O406" s="43">
        <v>0</v>
      </c>
      <c r="P406" s="42">
        <v>1</v>
      </c>
      <c r="Q406" s="42">
        <v>0</v>
      </c>
      <c r="R406" s="42">
        <v>0</v>
      </c>
      <c r="S406" s="43">
        <v>0</v>
      </c>
      <c r="T406" s="43">
        <f>O406+(P406*'Total Mantenimiento Anual 2021'!$N$7)+(R406*'Total Mantenimiento Anual 2021'!$N$7)+S406</f>
        <v>9259.2592592592591</v>
      </c>
    </row>
    <row r="407" spans="1:20" ht="14.25">
      <c r="A407" s="41" t="s">
        <v>943</v>
      </c>
      <c r="B407" s="74"/>
      <c r="C407" s="75"/>
      <c r="D407" s="41" t="s">
        <v>960</v>
      </c>
      <c r="E407" s="75"/>
      <c r="F407" s="42" t="s">
        <v>961</v>
      </c>
      <c r="G407" s="41" t="s">
        <v>1127</v>
      </c>
      <c r="H407" s="74"/>
      <c r="I407" s="74"/>
      <c r="J407" s="75"/>
      <c r="K407" s="41" t="s">
        <v>1128</v>
      </c>
      <c r="L407" s="75"/>
      <c r="M407" s="41" t="s">
        <v>239</v>
      </c>
      <c r="N407" s="75"/>
      <c r="O407" s="43">
        <v>0</v>
      </c>
      <c r="P407" s="42">
        <v>1</v>
      </c>
      <c r="Q407" s="42">
        <v>0</v>
      </c>
      <c r="R407" s="42">
        <v>0</v>
      </c>
      <c r="S407" s="43">
        <v>0</v>
      </c>
      <c r="T407" s="43">
        <f>O407+(P407*'Total Mantenimiento Anual 2021'!$N$7)+(R407*'Total Mantenimiento Anual 2021'!$N$7)+S407</f>
        <v>9259.2592592592591</v>
      </c>
    </row>
    <row r="408" spans="1:20" ht="14.25">
      <c r="A408" s="41" t="s">
        <v>943</v>
      </c>
      <c r="B408" s="74"/>
      <c r="C408" s="75"/>
      <c r="D408" s="41" t="s">
        <v>960</v>
      </c>
      <c r="E408" s="75"/>
      <c r="F408" s="42" t="s">
        <v>961</v>
      </c>
      <c r="G408" s="41" t="s">
        <v>1129</v>
      </c>
      <c r="H408" s="74"/>
      <c r="I408" s="74"/>
      <c r="J408" s="75"/>
      <c r="K408" s="41" t="s">
        <v>1130</v>
      </c>
      <c r="L408" s="75"/>
      <c r="M408" s="41" t="s">
        <v>239</v>
      </c>
      <c r="N408" s="75"/>
      <c r="O408" s="43">
        <v>0</v>
      </c>
      <c r="P408" s="42">
        <v>1</v>
      </c>
      <c r="Q408" s="42">
        <v>0</v>
      </c>
      <c r="R408" s="42">
        <v>0</v>
      </c>
      <c r="S408" s="43">
        <v>0</v>
      </c>
      <c r="T408" s="43">
        <f>O408+(P408*'Total Mantenimiento Anual 2021'!$N$7)+(R408*'Total Mantenimiento Anual 2021'!$N$7)+S408</f>
        <v>9259.2592592592591</v>
      </c>
    </row>
    <row r="409" spans="1:20" ht="14.25">
      <c r="A409" s="41" t="s">
        <v>943</v>
      </c>
      <c r="B409" s="74"/>
      <c r="C409" s="75"/>
      <c r="D409" s="41" t="s">
        <v>960</v>
      </c>
      <c r="E409" s="75"/>
      <c r="F409" s="42" t="s">
        <v>961</v>
      </c>
      <c r="G409" s="41" t="s">
        <v>1131</v>
      </c>
      <c r="H409" s="74"/>
      <c r="I409" s="74"/>
      <c r="J409" s="75"/>
      <c r="K409" s="41" t="s">
        <v>1132</v>
      </c>
      <c r="L409" s="75"/>
      <c r="M409" s="41" t="s">
        <v>239</v>
      </c>
      <c r="N409" s="75"/>
      <c r="O409" s="43">
        <v>0</v>
      </c>
      <c r="P409" s="42">
        <v>1</v>
      </c>
      <c r="Q409" s="42">
        <v>0</v>
      </c>
      <c r="R409" s="42">
        <v>0</v>
      </c>
      <c r="S409" s="43">
        <v>0</v>
      </c>
      <c r="T409" s="43">
        <f>O409+(P409*'Total Mantenimiento Anual 2021'!$N$7)+(R409*'Total Mantenimiento Anual 2021'!$N$7)+S409</f>
        <v>9259.2592592592591</v>
      </c>
    </row>
    <row r="410" spans="1:20" ht="14.25">
      <c r="A410" s="41" t="s">
        <v>943</v>
      </c>
      <c r="B410" s="74"/>
      <c r="C410" s="75"/>
      <c r="D410" s="41" t="s">
        <v>960</v>
      </c>
      <c r="E410" s="75"/>
      <c r="F410" s="42" t="s">
        <v>961</v>
      </c>
      <c r="G410" s="41" t="s">
        <v>1133</v>
      </c>
      <c r="H410" s="74"/>
      <c r="I410" s="74"/>
      <c r="J410" s="75"/>
      <c r="K410" s="41" t="s">
        <v>1134</v>
      </c>
      <c r="L410" s="75"/>
      <c r="M410" s="41" t="s">
        <v>239</v>
      </c>
      <c r="N410" s="75"/>
      <c r="O410" s="43">
        <v>0</v>
      </c>
      <c r="P410" s="42">
        <v>1</v>
      </c>
      <c r="Q410" s="42">
        <v>0</v>
      </c>
      <c r="R410" s="42">
        <v>0</v>
      </c>
      <c r="S410" s="43">
        <v>0</v>
      </c>
      <c r="T410" s="43">
        <f>O410+(P410*'Total Mantenimiento Anual 2021'!$N$7)+(R410*'Total Mantenimiento Anual 2021'!$N$7)+S410</f>
        <v>9259.2592592592591</v>
      </c>
    </row>
    <row r="411" spans="1:20" ht="14.25">
      <c r="A411" s="41" t="s">
        <v>943</v>
      </c>
      <c r="B411" s="74"/>
      <c r="C411" s="75"/>
      <c r="D411" s="41" t="s">
        <v>1091</v>
      </c>
      <c r="E411" s="75"/>
      <c r="F411" s="42" t="s">
        <v>246</v>
      </c>
      <c r="G411" s="41" t="s">
        <v>1135</v>
      </c>
      <c r="H411" s="74"/>
      <c r="I411" s="74"/>
      <c r="J411" s="75"/>
      <c r="K411" s="41" t="s">
        <v>1136</v>
      </c>
      <c r="L411" s="75"/>
      <c r="M411" s="41" t="s">
        <v>239</v>
      </c>
      <c r="N411" s="75"/>
      <c r="O411" s="43">
        <v>0</v>
      </c>
      <c r="P411" s="42">
        <v>1</v>
      </c>
      <c r="Q411" s="42">
        <v>2</v>
      </c>
      <c r="R411" s="42">
        <v>3</v>
      </c>
      <c r="S411" s="43">
        <v>0</v>
      </c>
      <c r="T411" s="43">
        <f>O411+(P411*'Total Mantenimiento Anual 2021'!$N$7)+(R411*'Total Mantenimiento Anual 2021'!$N$7)+S411</f>
        <v>37037.037037037036</v>
      </c>
    </row>
    <row r="412" spans="1:20" ht="14.25">
      <c r="A412" s="41" t="s">
        <v>943</v>
      </c>
      <c r="B412" s="74"/>
      <c r="C412" s="75"/>
      <c r="D412" s="41" t="s">
        <v>1004</v>
      </c>
      <c r="E412" s="75"/>
      <c r="F412" s="42" t="s">
        <v>1005</v>
      </c>
      <c r="G412" s="41" t="s">
        <v>1137</v>
      </c>
      <c r="H412" s="74"/>
      <c r="I412" s="74"/>
      <c r="J412" s="75"/>
      <c r="K412" s="41" t="s">
        <v>1138</v>
      </c>
      <c r="L412" s="75"/>
      <c r="M412" s="41" t="s">
        <v>239</v>
      </c>
      <c r="N412" s="75"/>
      <c r="O412" s="43">
        <v>0</v>
      </c>
      <c r="P412" s="42">
        <v>1</v>
      </c>
      <c r="Q412" s="42">
        <v>0</v>
      </c>
      <c r="R412" s="42">
        <v>0</v>
      </c>
      <c r="S412" s="43">
        <v>0</v>
      </c>
      <c r="T412" s="43">
        <f>O412+(P412*'Total Mantenimiento Anual 2021'!$N$7)+(R412*'Total Mantenimiento Anual 2021'!$N$7)+S412</f>
        <v>9259.2592592592591</v>
      </c>
    </row>
    <row r="413" spans="1:20" ht="14.25">
      <c r="A413" s="41" t="s">
        <v>943</v>
      </c>
      <c r="B413" s="74"/>
      <c r="C413" s="75"/>
      <c r="D413" s="41" t="s">
        <v>973</v>
      </c>
      <c r="E413" s="75"/>
      <c r="F413" s="42" t="s">
        <v>260</v>
      </c>
      <c r="G413" s="41" t="s">
        <v>1139</v>
      </c>
      <c r="H413" s="74"/>
      <c r="I413" s="74"/>
      <c r="J413" s="75"/>
      <c r="K413" s="41" t="s">
        <v>1140</v>
      </c>
      <c r="L413" s="75"/>
      <c r="M413" s="41" t="s">
        <v>239</v>
      </c>
      <c r="N413" s="75"/>
      <c r="O413" s="43">
        <v>0</v>
      </c>
      <c r="P413" s="42">
        <v>0</v>
      </c>
      <c r="Q413" s="42">
        <v>0</v>
      </c>
      <c r="R413" s="42">
        <v>0</v>
      </c>
      <c r="S413" s="43">
        <v>0</v>
      </c>
      <c r="T413" s="43">
        <f>O413+(P413*'Total Mantenimiento Anual 2021'!$N$7)+(R413*'Total Mantenimiento Anual 2021'!$N$7)+S413</f>
        <v>0</v>
      </c>
    </row>
    <row r="414" spans="1:20" ht="14.25">
      <c r="A414" s="41" t="s">
        <v>943</v>
      </c>
      <c r="B414" s="74"/>
      <c r="C414" s="75"/>
      <c r="D414" s="41" t="s">
        <v>1141</v>
      </c>
      <c r="E414" s="75"/>
      <c r="F414" s="42" t="s">
        <v>260</v>
      </c>
      <c r="G414" s="41" t="s">
        <v>1142</v>
      </c>
      <c r="H414" s="74"/>
      <c r="I414" s="74"/>
      <c r="J414" s="75"/>
      <c r="K414" s="41" t="s">
        <v>1143</v>
      </c>
      <c r="L414" s="75"/>
      <c r="M414" s="41" t="s">
        <v>239</v>
      </c>
      <c r="N414" s="75"/>
      <c r="O414" s="43">
        <v>0</v>
      </c>
      <c r="P414" s="42">
        <v>1</v>
      </c>
      <c r="Q414" s="42">
        <v>0</v>
      </c>
      <c r="R414" s="42">
        <v>0</v>
      </c>
      <c r="S414" s="43">
        <v>0</v>
      </c>
      <c r="T414" s="43">
        <f>O414+(P414*'Total Mantenimiento Anual 2021'!$N$7)+(R414*'Total Mantenimiento Anual 2021'!$N$7)+S414</f>
        <v>9259.2592592592591</v>
      </c>
    </row>
    <row r="415" spans="1:20" ht="14.25">
      <c r="A415" s="41" t="s">
        <v>943</v>
      </c>
      <c r="B415" s="74"/>
      <c r="C415" s="75"/>
      <c r="D415" s="41" t="s">
        <v>960</v>
      </c>
      <c r="E415" s="75"/>
      <c r="F415" s="42" t="s">
        <v>961</v>
      </c>
      <c r="G415" s="41" t="s">
        <v>1144</v>
      </c>
      <c r="H415" s="74"/>
      <c r="I415" s="74"/>
      <c r="J415" s="75"/>
      <c r="K415" s="41" t="s">
        <v>1145</v>
      </c>
      <c r="L415" s="75"/>
      <c r="M415" s="41" t="s">
        <v>239</v>
      </c>
      <c r="N415" s="75"/>
      <c r="O415" s="43">
        <v>0</v>
      </c>
      <c r="P415" s="42">
        <v>1</v>
      </c>
      <c r="Q415" s="42">
        <v>0</v>
      </c>
      <c r="R415" s="42">
        <v>0</v>
      </c>
      <c r="S415" s="43">
        <v>0</v>
      </c>
      <c r="T415" s="43">
        <f>O415+(P415*'Total Mantenimiento Anual 2021'!$N$7)+(R415*'Total Mantenimiento Anual 2021'!$N$7)+S415</f>
        <v>9259.2592592592591</v>
      </c>
    </row>
    <row r="416" spans="1:20" ht="14.25">
      <c r="A416" s="41" t="s">
        <v>943</v>
      </c>
      <c r="B416" s="74"/>
      <c r="C416" s="75"/>
      <c r="D416" s="41" t="s">
        <v>1004</v>
      </c>
      <c r="E416" s="75"/>
      <c r="F416" s="42" t="s">
        <v>1005</v>
      </c>
      <c r="G416" s="41" t="s">
        <v>1146</v>
      </c>
      <c r="H416" s="74"/>
      <c r="I416" s="74"/>
      <c r="J416" s="75"/>
      <c r="K416" s="41" t="s">
        <v>1147</v>
      </c>
      <c r="L416" s="75"/>
      <c r="M416" s="41" t="s">
        <v>106</v>
      </c>
      <c r="N416" s="75"/>
      <c r="O416" s="43">
        <v>0</v>
      </c>
      <c r="P416" s="42">
        <v>0</v>
      </c>
      <c r="Q416" s="42">
        <v>0</v>
      </c>
      <c r="R416" s="42">
        <v>0</v>
      </c>
      <c r="S416" s="43">
        <v>0</v>
      </c>
      <c r="T416" s="43">
        <f>O416+(P416*'Total Mantenimiento Anual 2021'!$N$7)+(R416*'Total Mantenimiento Anual 2021'!$N$7)+S416</f>
        <v>0</v>
      </c>
    </row>
    <row r="417" spans="1:20" ht="14.25">
      <c r="A417" s="41" t="s">
        <v>943</v>
      </c>
      <c r="B417" s="74"/>
      <c r="C417" s="75"/>
      <c r="D417" s="41" t="s">
        <v>982</v>
      </c>
      <c r="E417" s="75"/>
      <c r="F417" s="42" t="s">
        <v>246</v>
      </c>
      <c r="G417" s="41" t="s">
        <v>1148</v>
      </c>
      <c r="H417" s="74"/>
      <c r="I417" s="74"/>
      <c r="J417" s="75"/>
      <c r="K417" s="41" t="s">
        <v>1149</v>
      </c>
      <c r="L417" s="75"/>
      <c r="M417" s="41" t="s">
        <v>106</v>
      </c>
      <c r="N417" s="75"/>
      <c r="O417" s="43">
        <v>0</v>
      </c>
      <c r="P417" s="42">
        <v>0</v>
      </c>
      <c r="Q417" s="42">
        <v>0</v>
      </c>
      <c r="R417" s="42">
        <v>0</v>
      </c>
      <c r="S417" s="43">
        <v>0</v>
      </c>
      <c r="T417" s="43">
        <f>O417+(P417*'Total Mantenimiento Anual 2021'!$N$7)+(R417*'Total Mantenimiento Anual 2021'!$N$7)+S417</f>
        <v>0</v>
      </c>
    </row>
    <row r="418" spans="1:20" ht="14.25">
      <c r="A418" s="41" t="s">
        <v>943</v>
      </c>
      <c r="B418" s="74"/>
      <c r="C418" s="75"/>
      <c r="D418" s="41" t="s">
        <v>966</v>
      </c>
      <c r="E418" s="75"/>
      <c r="F418" s="42" t="s">
        <v>246</v>
      </c>
      <c r="G418" s="41" t="s">
        <v>1150</v>
      </c>
      <c r="H418" s="74"/>
      <c r="I418" s="74"/>
      <c r="J418" s="75"/>
      <c r="K418" s="41" t="s">
        <v>1151</v>
      </c>
      <c r="L418" s="75"/>
      <c r="M418" s="41" t="s">
        <v>106</v>
      </c>
      <c r="N418" s="75"/>
      <c r="O418" s="43">
        <v>550000</v>
      </c>
      <c r="P418" s="42">
        <v>1</v>
      </c>
      <c r="Q418" s="42">
        <v>1</v>
      </c>
      <c r="R418" s="42">
        <v>2</v>
      </c>
      <c r="S418" s="43">
        <v>0</v>
      </c>
      <c r="T418" s="43">
        <f>O418+(P418*'Total Mantenimiento Anual 2021'!$N$7)+(R418*'Total Mantenimiento Anual 2021'!$N$7)+S418</f>
        <v>577777.77777777775</v>
      </c>
    </row>
    <row r="419" spans="1:20" ht="14.25">
      <c r="A419" s="41" t="s">
        <v>943</v>
      </c>
      <c r="B419" s="74"/>
      <c r="C419" s="75"/>
      <c r="D419" s="41" t="s">
        <v>948</v>
      </c>
      <c r="E419" s="75"/>
      <c r="F419" s="42" t="s">
        <v>246</v>
      </c>
      <c r="G419" s="41" t="s">
        <v>1152</v>
      </c>
      <c r="H419" s="74"/>
      <c r="I419" s="74"/>
      <c r="J419" s="75"/>
      <c r="K419" s="41" t="s">
        <v>1153</v>
      </c>
      <c r="L419" s="75"/>
      <c r="M419" s="41" t="s">
        <v>302</v>
      </c>
      <c r="N419" s="75"/>
      <c r="O419" s="43">
        <v>0</v>
      </c>
      <c r="P419" s="42">
        <v>0</v>
      </c>
      <c r="Q419" s="42">
        <v>0</v>
      </c>
      <c r="R419" s="42">
        <v>0</v>
      </c>
      <c r="S419" s="43">
        <v>0</v>
      </c>
      <c r="T419" s="43">
        <f>O419+(P419*'Total Mantenimiento Anual 2021'!$N$7)+(R419*'Total Mantenimiento Anual 2021'!$N$7)+S419</f>
        <v>0</v>
      </c>
    </row>
    <row r="420" spans="1:20" ht="14.25">
      <c r="A420" s="41" t="s">
        <v>943</v>
      </c>
      <c r="B420" s="74"/>
      <c r="C420" s="75"/>
      <c r="D420" s="41" t="s">
        <v>973</v>
      </c>
      <c r="E420" s="75"/>
      <c r="F420" s="42" t="s">
        <v>260</v>
      </c>
      <c r="G420" s="41" t="s">
        <v>1154</v>
      </c>
      <c r="H420" s="74"/>
      <c r="I420" s="74"/>
      <c r="J420" s="75"/>
      <c r="K420" s="41" t="s">
        <v>1155</v>
      </c>
      <c r="L420" s="75"/>
      <c r="M420" s="41" t="s">
        <v>302</v>
      </c>
      <c r="N420" s="75"/>
      <c r="O420" s="43">
        <v>0</v>
      </c>
      <c r="P420" s="42">
        <v>0</v>
      </c>
      <c r="Q420" s="42">
        <v>0</v>
      </c>
      <c r="R420" s="42">
        <v>0</v>
      </c>
      <c r="S420" s="43">
        <v>0</v>
      </c>
      <c r="T420" s="43">
        <f>O420+(P420*'Total Mantenimiento Anual 2021'!$N$7)+(R420*'Total Mantenimiento Anual 2021'!$N$7)+S420</f>
        <v>0</v>
      </c>
    </row>
    <row r="421" spans="1:20" ht="14.25">
      <c r="A421" s="41" t="s">
        <v>943</v>
      </c>
      <c r="B421" s="74"/>
      <c r="C421" s="75"/>
      <c r="D421" s="41" t="s">
        <v>973</v>
      </c>
      <c r="E421" s="75"/>
      <c r="F421" s="42" t="s">
        <v>260</v>
      </c>
      <c r="G421" s="41" t="s">
        <v>1156</v>
      </c>
      <c r="H421" s="74"/>
      <c r="I421" s="74"/>
      <c r="J421" s="75"/>
      <c r="K421" s="41" t="s">
        <v>1157</v>
      </c>
      <c r="L421" s="75"/>
      <c r="M421" s="41" t="s">
        <v>302</v>
      </c>
      <c r="N421" s="75"/>
      <c r="O421" s="43">
        <v>0</v>
      </c>
      <c r="P421" s="42">
        <v>0</v>
      </c>
      <c r="Q421" s="42">
        <v>0</v>
      </c>
      <c r="R421" s="42">
        <v>0</v>
      </c>
      <c r="S421" s="43">
        <v>0</v>
      </c>
      <c r="T421" s="43">
        <f>O421+(P421*'Total Mantenimiento Anual 2021'!$N$7)+(R421*'Total Mantenimiento Anual 2021'!$N$7)+S421</f>
        <v>0</v>
      </c>
    </row>
    <row r="422" spans="1:20" ht="14.25">
      <c r="A422" s="41" t="s">
        <v>943</v>
      </c>
      <c r="B422" s="74"/>
      <c r="C422" s="75"/>
      <c r="D422" s="41" t="s">
        <v>973</v>
      </c>
      <c r="E422" s="75"/>
      <c r="F422" s="42" t="s">
        <v>260</v>
      </c>
      <c r="G422" s="41" t="s">
        <v>1158</v>
      </c>
      <c r="H422" s="74"/>
      <c r="I422" s="74"/>
      <c r="J422" s="75"/>
      <c r="K422" s="41" t="s">
        <v>1159</v>
      </c>
      <c r="L422" s="75"/>
      <c r="M422" s="41" t="s">
        <v>302</v>
      </c>
      <c r="N422" s="75"/>
      <c r="O422" s="43">
        <v>0</v>
      </c>
      <c r="P422" s="42">
        <v>0</v>
      </c>
      <c r="Q422" s="42">
        <v>0</v>
      </c>
      <c r="R422" s="42">
        <v>0</v>
      </c>
      <c r="S422" s="43">
        <v>0</v>
      </c>
      <c r="T422" s="43">
        <f>O422+(P422*'Total Mantenimiento Anual 2021'!$N$7)+(R422*'Total Mantenimiento Anual 2021'!$N$7)+S422</f>
        <v>0</v>
      </c>
    </row>
    <row r="423" spans="1:20" ht="14.25">
      <c r="A423" s="41" t="s">
        <v>943</v>
      </c>
      <c r="B423" s="74"/>
      <c r="C423" s="75"/>
      <c r="D423" s="41" t="s">
        <v>973</v>
      </c>
      <c r="E423" s="75"/>
      <c r="F423" s="42" t="s">
        <v>260</v>
      </c>
      <c r="G423" s="41" t="s">
        <v>1160</v>
      </c>
      <c r="H423" s="74"/>
      <c r="I423" s="74"/>
      <c r="J423" s="75"/>
      <c r="K423" s="41" t="s">
        <v>1161</v>
      </c>
      <c r="L423" s="75"/>
      <c r="M423" s="41" t="s">
        <v>302</v>
      </c>
      <c r="N423" s="75"/>
      <c r="O423" s="43">
        <v>0</v>
      </c>
      <c r="P423" s="42">
        <v>0</v>
      </c>
      <c r="Q423" s="42">
        <v>1</v>
      </c>
      <c r="R423" s="42">
        <v>2</v>
      </c>
      <c r="S423" s="43">
        <v>0</v>
      </c>
      <c r="T423" s="43">
        <f>O423+(P423*'Total Mantenimiento Anual 2021'!$N$7)+(R423*'Total Mantenimiento Anual 2021'!$N$7)+S423</f>
        <v>18518.518518518518</v>
      </c>
    </row>
    <row r="424" spans="1:20" ht="14.25">
      <c r="A424" s="41" t="s">
        <v>943</v>
      </c>
      <c r="B424" s="74"/>
      <c r="C424" s="75"/>
      <c r="D424" s="41" t="s">
        <v>973</v>
      </c>
      <c r="E424" s="75"/>
      <c r="F424" s="42" t="s">
        <v>260</v>
      </c>
      <c r="G424" s="41" t="s">
        <v>1162</v>
      </c>
      <c r="H424" s="74"/>
      <c r="I424" s="74"/>
      <c r="J424" s="75"/>
      <c r="K424" s="41" t="s">
        <v>1163</v>
      </c>
      <c r="L424" s="75"/>
      <c r="M424" s="41" t="s">
        <v>302</v>
      </c>
      <c r="N424" s="75"/>
      <c r="O424" s="43">
        <v>0</v>
      </c>
      <c r="P424" s="42">
        <v>0</v>
      </c>
      <c r="Q424" s="42">
        <v>0</v>
      </c>
      <c r="R424" s="42">
        <v>0</v>
      </c>
      <c r="S424" s="43">
        <v>0</v>
      </c>
      <c r="T424" s="43">
        <f>O424+(P424*'Total Mantenimiento Anual 2021'!$N$7)+(R424*'Total Mantenimiento Anual 2021'!$N$7)+S424</f>
        <v>0</v>
      </c>
    </row>
    <row r="425" spans="1:20" ht="14.25">
      <c r="A425" s="41" t="s">
        <v>943</v>
      </c>
      <c r="B425" s="74"/>
      <c r="C425" s="75"/>
      <c r="D425" s="41" t="s">
        <v>973</v>
      </c>
      <c r="E425" s="75"/>
      <c r="F425" s="42" t="s">
        <v>260</v>
      </c>
      <c r="G425" s="41" t="s">
        <v>1164</v>
      </c>
      <c r="H425" s="74"/>
      <c r="I425" s="74"/>
      <c r="J425" s="75"/>
      <c r="K425" s="41" t="s">
        <v>1165</v>
      </c>
      <c r="L425" s="75"/>
      <c r="M425" s="41" t="s">
        <v>302</v>
      </c>
      <c r="N425" s="75"/>
      <c r="O425" s="43">
        <v>0</v>
      </c>
      <c r="P425" s="42">
        <v>0</v>
      </c>
      <c r="Q425" s="42">
        <v>0</v>
      </c>
      <c r="R425" s="42">
        <v>0</v>
      </c>
      <c r="S425" s="43">
        <v>0</v>
      </c>
      <c r="T425" s="43">
        <f>O425+(P425*'Total Mantenimiento Anual 2021'!$N$7)+(R425*'Total Mantenimiento Anual 2021'!$N$7)+S425</f>
        <v>0</v>
      </c>
    </row>
    <row r="426" spans="1:20" ht="14.25">
      <c r="A426" s="41" t="s">
        <v>943</v>
      </c>
      <c r="B426" s="74"/>
      <c r="C426" s="75"/>
      <c r="D426" s="41" t="s">
        <v>973</v>
      </c>
      <c r="E426" s="75"/>
      <c r="F426" s="42" t="s">
        <v>260</v>
      </c>
      <c r="G426" s="41" t="s">
        <v>1166</v>
      </c>
      <c r="H426" s="74"/>
      <c r="I426" s="74"/>
      <c r="J426" s="75"/>
      <c r="K426" s="41" t="s">
        <v>1167</v>
      </c>
      <c r="L426" s="75"/>
      <c r="M426" s="41" t="s">
        <v>302</v>
      </c>
      <c r="N426" s="75"/>
      <c r="O426" s="43">
        <v>0</v>
      </c>
      <c r="P426" s="42">
        <v>0</v>
      </c>
      <c r="Q426" s="42">
        <v>0</v>
      </c>
      <c r="R426" s="42">
        <v>0</v>
      </c>
      <c r="S426" s="43">
        <v>0</v>
      </c>
      <c r="T426" s="43">
        <f>O426+(P426*'Total Mantenimiento Anual 2021'!$N$7)+(R426*'Total Mantenimiento Anual 2021'!$N$7)+S426</f>
        <v>0</v>
      </c>
    </row>
    <row r="427" spans="1:20" ht="14.25">
      <c r="A427" s="41" t="s">
        <v>943</v>
      </c>
      <c r="B427" s="74"/>
      <c r="C427" s="75"/>
      <c r="D427" s="41" t="s">
        <v>973</v>
      </c>
      <c r="E427" s="75"/>
      <c r="F427" s="42" t="s">
        <v>260</v>
      </c>
      <c r="G427" s="41" t="s">
        <v>1168</v>
      </c>
      <c r="H427" s="74"/>
      <c r="I427" s="74"/>
      <c r="J427" s="75"/>
      <c r="K427" s="41" t="s">
        <v>1169</v>
      </c>
      <c r="L427" s="75"/>
      <c r="M427" s="41" t="s">
        <v>302</v>
      </c>
      <c r="N427" s="75"/>
      <c r="O427" s="43">
        <v>0</v>
      </c>
      <c r="P427" s="42">
        <v>0</v>
      </c>
      <c r="Q427" s="42">
        <v>0</v>
      </c>
      <c r="R427" s="42">
        <v>0</v>
      </c>
      <c r="S427" s="43">
        <v>0</v>
      </c>
      <c r="T427" s="43">
        <f>O427+(P427*'Total Mantenimiento Anual 2021'!$N$7)+(R427*'Total Mantenimiento Anual 2021'!$N$7)+S427</f>
        <v>0</v>
      </c>
    </row>
    <row r="428" spans="1:20" ht="14.25">
      <c r="A428" s="41" t="s">
        <v>943</v>
      </c>
      <c r="B428" s="74"/>
      <c r="C428" s="75"/>
      <c r="D428" s="41" t="s">
        <v>973</v>
      </c>
      <c r="E428" s="75"/>
      <c r="F428" s="42" t="s">
        <v>260</v>
      </c>
      <c r="G428" s="41" t="s">
        <v>1170</v>
      </c>
      <c r="H428" s="74"/>
      <c r="I428" s="74"/>
      <c r="J428" s="75"/>
      <c r="K428" s="41" t="s">
        <v>1171</v>
      </c>
      <c r="L428" s="75"/>
      <c r="M428" s="41" t="s">
        <v>302</v>
      </c>
      <c r="N428" s="75"/>
      <c r="O428" s="43">
        <v>0</v>
      </c>
      <c r="P428" s="42">
        <v>0</v>
      </c>
      <c r="Q428" s="42">
        <v>0</v>
      </c>
      <c r="R428" s="42">
        <v>0</v>
      </c>
      <c r="S428" s="43">
        <v>0</v>
      </c>
      <c r="T428" s="43">
        <f>O428+(P428*'Total Mantenimiento Anual 2021'!$N$7)+(R428*'Total Mantenimiento Anual 2021'!$N$7)+S428</f>
        <v>0</v>
      </c>
    </row>
    <row r="429" spans="1:20" ht="14.25">
      <c r="A429" s="41" t="s">
        <v>943</v>
      </c>
      <c r="B429" s="74"/>
      <c r="C429" s="75"/>
      <c r="D429" s="41" t="s">
        <v>973</v>
      </c>
      <c r="E429" s="75"/>
      <c r="F429" s="42" t="s">
        <v>260</v>
      </c>
      <c r="G429" s="41" t="s">
        <v>1172</v>
      </c>
      <c r="H429" s="74"/>
      <c r="I429" s="74"/>
      <c r="J429" s="75"/>
      <c r="K429" s="41" t="s">
        <v>1173</v>
      </c>
      <c r="L429" s="75"/>
      <c r="M429" s="41" t="s">
        <v>302</v>
      </c>
      <c r="N429" s="75"/>
      <c r="O429" s="43">
        <v>0</v>
      </c>
      <c r="P429" s="42">
        <v>0</v>
      </c>
      <c r="Q429" s="42">
        <v>0</v>
      </c>
      <c r="R429" s="42">
        <v>0</v>
      </c>
      <c r="S429" s="43">
        <v>0</v>
      </c>
      <c r="T429" s="43">
        <f>O429+(P429*'Total Mantenimiento Anual 2021'!$N$7)+(R429*'Total Mantenimiento Anual 2021'!$N$7)+S429</f>
        <v>0</v>
      </c>
    </row>
    <row r="430" spans="1:20" ht="14.25">
      <c r="A430" s="41" t="s">
        <v>943</v>
      </c>
      <c r="B430" s="74"/>
      <c r="C430" s="75"/>
      <c r="D430" s="41" t="s">
        <v>973</v>
      </c>
      <c r="E430" s="75"/>
      <c r="F430" s="42" t="s">
        <v>260</v>
      </c>
      <c r="G430" s="41" t="s">
        <v>1174</v>
      </c>
      <c r="H430" s="74"/>
      <c r="I430" s="74"/>
      <c r="J430" s="75"/>
      <c r="K430" s="41" t="s">
        <v>1175</v>
      </c>
      <c r="L430" s="75"/>
      <c r="M430" s="41" t="s">
        <v>302</v>
      </c>
      <c r="N430" s="75"/>
      <c r="O430" s="43">
        <v>0</v>
      </c>
      <c r="P430" s="42">
        <v>0</v>
      </c>
      <c r="Q430" s="42">
        <v>1</v>
      </c>
      <c r="R430" s="42">
        <v>1</v>
      </c>
      <c r="S430" s="43">
        <v>0</v>
      </c>
      <c r="T430" s="43">
        <f>O430+(P430*'Total Mantenimiento Anual 2021'!$N$7)+(R430*'Total Mantenimiento Anual 2021'!$N$7)+S430</f>
        <v>9259.2592592592591</v>
      </c>
    </row>
    <row r="431" spans="1:20" ht="14.25">
      <c r="A431" s="41" t="s">
        <v>943</v>
      </c>
      <c r="B431" s="74"/>
      <c r="C431" s="75"/>
      <c r="D431" s="41" t="s">
        <v>973</v>
      </c>
      <c r="E431" s="75"/>
      <c r="F431" s="42" t="s">
        <v>260</v>
      </c>
      <c r="G431" s="41" t="s">
        <v>1176</v>
      </c>
      <c r="H431" s="74"/>
      <c r="I431" s="74"/>
      <c r="J431" s="75"/>
      <c r="K431" s="41" t="s">
        <v>1177</v>
      </c>
      <c r="L431" s="75"/>
      <c r="M431" s="41" t="s">
        <v>302</v>
      </c>
      <c r="N431" s="75"/>
      <c r="O431" s="43">
        <v>0</v>
      </c>
      <c r="P431" s="42">
        <v>0</v>
      </c>
      <c r="Q431" s="42">
        <v>0</v>
      </c>
      <c r="R431" s="42">
        <v>0</v>
      </c>
      <c r="S431" s="43">
        <v>0</v>
      </c>
      <c r="T431" s="43">
        <f>O431+(P431*'Total Mantenimiento Anual 2021'!$N$7)+(R431*'Total Mantenimiento Anual 2021'!$N$7)+S431</f>
        <v>0</v>
      </c>
    </row>
    <row r="432" spans="1:20" ht="14.25">
      <c r="A432" s="41" t="s">
        <v>943</v>
      </c>
      <c r="B432" s="74"/>
      <c r="C432" s="75"/>
      <c r="D432" s="41" t="s">
        <v>973</v>
      </c>
      <c r="E432" s="75"/>
      <c r="F432" s="42" t="s">
        <v>260</v>
      </c>
      <c r="G432" s="41" t="s">
        <v>1178</v>
      </c>
      <c r="H432" s="74"/>
      <c r="I432" s="74"/>
      <c r="J432" s="75"/>
      <c r="K432" s="41" t="s">
        <v>1179</v>
      </c>
      <c r="L432" s="75"/>
      <c r="M432" s="41" t="s">
        <v>302</v>
      </c>
      <c r="N432" s="75"/>
      <c r="O432" s="43">
        <v>0</v>
      </c>
      <c r="P432" s="42">
        <v>0</v>
      </c>
      <c r="Q432" s="42">
        <v>0</v>
      </c>
      <c r="R432" s="42">
        <v>0</v>
      </c>
      <c r="S432" s="43">
        <v>0</v>
      </c>
      <c r="T432" s="43">
        <f>O432+(P432*'Total Mantenimiento Anual 2021'!$N$7)+(R432*'Total Mantenimiento Anual 2021'!$N$7)+S432</f>
        <v>0</v>
      </c>
    </row>
    <row r="433" spans="1:20" ht="14.25">
      <c r="A433" s="41" t="s">
        <v>943</v>
      </c>
      <c r="B433" s="74"/>
      <c r="C433" s="75"/>
      <c r="D433" s="41" t="s">
        <v>966</v>
      </c>
      <c r="E433" s="75"/>
      <c r="F433" s="42" t="s">
        <v>246</v>
      </c>
      <c r="G433" s="41" t="s">
        <v>1180</v>
      </c>
      <c r="H433" s="74"/>
      <c r="I433" s="74"/>
      <c r="J433" s="75"/>
      <c r="K433" s="41" t="s">
        <v>1181</v>
      </c>
      <c r="L433" s="75"/>
      <c r="M433" s="41" t="s">
        <v>302</v>
      </c>
      <c r="N433" s="75"/>
      <c r="O433" s="43">
        <v>0</v>
      </c>
      <c r="P433" s="42">
        <v>1</v>
      </c>
      <c r="Q433" s="42">
        <v>0</v>
      </c>
      <c r="R433" s="42">
        <v>0</v>
      </c>
      <c r="S433" s="43">
        <v>0</v>
      </c>
      <c r="T433" s="43">
        <f>O433+(P433*'Total Mantenimiento Anual 2021'!$N$7)+(R433*'Total Mantenimiento Anual 2021'!$N$7)+S433</f>
        <v>9259.2592592592591</v>
      </c>
    </row>
    <row r="434" spans="1:20" ht="14.25">
      <c r="A434" s="41" t="s">
        <v>943</v>
      </c>
      <c r="B434" s="74"/>
      <c r="C434" s="75"/>
      <c r="D434" s="41" t="s">
        <v>966</v>
      </c>
      <c r="E434" s="75"/>
      <c r="F434" s="42" t="s">
        <v>246</v>
      </c>
      <c r="G434" s="41" t="s">
        <v>1182</v>
      </c>
      <c r="H434" s="74"/>
      <c r="I434" s="74"/>
      <c r="J434" s="75"/>
      <c r="K434" s="41" t="s">
        <v>1183</v>
      </c>
      <c r="L434" s="75"/>
      <c r="M434" s="41" t="s">
        <v>302</v>
      </c>
      <c r="N434" s="75"/>
      <c r="O434" s="43">
        <v>0</v>
      </c>
      <c r="P434" s="42">
        <v>0</v>
      </c>
      <c r="Q434" s="42">
        <v>0</v>
      </c>
      <c r="R434" s="42">
        <v>0</v>
      </c>
      <c r="S434" s="43">
        <v>0</v>
      </c>
      <c r="T434" s="43">
        <f>O434+(P434*'Total Mantenimiento Anual 2021'!$N$7)+(R434*'Total Mantenimiento Anual 2021'!$N$7)+S434</f>
        <v>0</v>
      </c>
    </row>
    <row r="435" spans="1:20" ht="14.25">
      <c r="A435" s="41" t="s">
        <v>943</v>
      </c>
      <c r="B435" s="74"/>
      <c r="C435" s="75"/>
      <c r="D435" s="41" t="s">
        <v>966</v>
      </c>
      <c r="E435" s="75"/>
      <c r="F435" s="42" t="s">
        <v>246</v>
      </c>
      <c r="G435" s="41" t="s">
        <v>1184</v>
      </c>
      <c r="H435" s="74"/>
      <c r="I435" s="74"/>
      <c r="J435" s="75"/>
      <c r="K435" s="41" t="s">
        <v>1185</v>
      </c>
      <c r="L435" s="75"/>
      <c r="M435" s="41" t="s">
        <v>302</v>
      </c>
      <c r="N435" s="75"/>
      <c r="O435" s="43">
        <v>0</v>
      </c>
      <c r="P435" s="42">
        <v>0</v>
      </c>
      <c r="Q435" s="42">
        <v>1</v>
      </c>
      <c r="R435" s="42">
        <v>1</v>
      </c>
      <c r="S435" s="43">
        <v>0</v>
      </c>
      <c r="T435" s="43">
        <f>O435+(P435*'Total Mantenimiento Anual 2021'!$N$7)+(R435*'Total Mantenimiento Anual 2021'!$N$7)+S435</f>
        <v>9259.2592592592591</v>
      </c>
    </row>
    <row r="436" spans="1:20" ht="14.25">
      <c r="A436" s="41" t="s">
        <v>943</v>
      </c>
      <c r="B436" s="74"/>
      <c r="C436" s="75"/>
      <c r="D436" s="41" t="s">
        <v>966</v>
      </c>
      <c r="E436" s="75"/>
      <c r="F436" s="42" t="s">
        <v>246</v>
      </c>
      <c r="G436" s="41" t="s">
        <v>1186</v>
      </c>
      <c r="H436" s="74"/>
      <c r="I436" s="74"/>
      <c r="J436" s="75"/>
      <c r="K436" s="41" t="s">
        <v>1187</v>
      </c>
      <c r="L436" s="75"/>
      <c r="M436" s="41" t="s">
        <v>302</v>
      </c>
      <c r="N436" s="75"/>
      <c r="O436" s="43">
        <v>0</v>
      </c>
      <c r="P436" s="42">
        <v>0</v>
      </c>
      <c r="Q436" s="42">
        <v>0</v>
      </c>
      <c r="R436" s="42">
        <v>0</v>
      </c>
      <c r="S436" s="43">
        <v>0</v>
      </c>
      <c r="T436" s="43">
        <f>O436+(P436*'Total Mantenimiento Anual 2021'!$N$7)+(R436*'Total Mantenimiento Anual 2021'!$N$7)+S436</f>
        <v>0</v>
      </c>
    </row>
    <row r="437" spans="1:20" ht="14.25">
      <c r="A437" s="41" t="s">
        <v>943</v>
      </c>
      <c r="B437" s="74"/>
      <c r="C437" s="75"/>
      <c r="D437" s="41" t="s">
        <v>966</v>
      </c>
      <c r="E437" s="75"/>
      <c r="F437" s="42" t="s">
        <v>246</v>
      </c>
      <c r="G437" s="41" t="s">
        <v>1188</v>
      </c>
      <c r="H437" s="74"/>
      <c r="I437" s="74"/>
      <c r="J437" s="75"/>
      <c r="K437" s="41" t="s">
        <v>1189</v>
      </c>
      <c r="L437" s="75"/>
      <c r="M437" s="41" t="s">
        <v>302</v>
      </c>
      <c r="N437" s="75"/>
      <c r="O437" s="43">
        <v>0</v>
      </c>
      <c r="P437" s="42">
        <v>0</v>
      </c>
      <c r="Q437" s="42">
        <v>0</v>
      </c>
      <c r="R437" s="42">
        <v>0</v>
      </c>
      <c r="S437" s="43">
        <v>0</v>
      </c>
      <c r="T437" s="43">
        <f>O437+(P437*'Total Mantenimiento Anual 2021'!$N$7)+(R437*'Total Mantenimiento Anual 2021'!$N$7)+S437</f>
        <v>0</v>
      </c>
    </row>
    <row r="438" spans="1:20" ht="14.25">
      <c r="A438" s="41" t="s">
        <v>943</v>
      </c>
      <c r="B438" s="74"/>
      <c r="C438" s="75"/>
      <c r="D438" s="41" t="s">
        <v>944</v>
      </c>
      <c r="E438" s="75"/>
      <c r="F438" s="42" t="s">
        <v>945</v>
      </c>
      <c r="G438" s="41" t="s">
        <v>1190</v>
      </c>
      <c r="H438" s="74"/>
      <c r="I438" s="74"/>
      <c r="J438" s="75"/>
      <c r="K438" s="41" t="s">
        <v>1191</v>
      </c>
      <c r="L438" s="75"/>
      <c r="M438" s="41" t="s">
        <v>302</v>
      </c>
      <c r="N438" s="75"/>
      <c r="O438" s="43">
        <v>0</v>
      </c>
      <c r="P438" s="42">
        <v>0</v>
      </c>
      <c r="Q438" s="42">
        <v>0</v>
      </c>
      <c r="R438" s="42">
        <v>0</v>
      </c>
      <c r="S438" s="43">
        <v>0</v>
      </c>
      <c r="T438" s="43">
        <f>O438+(P438*'Total Mantenimiento Anual 2021'!$N$7)+(R438*'Total Mantenimiento Anual 2021'!$N$7)+S438</f>
        <v>0</v>
      </c>
    </row>
    <row r="439" spans="1:20" ht="14.25">
      <c r="A439" s="41" t="s">
        <v>943</v>
      </c>
      <c r="B439" s="74"/>
      <c r="C439" s="75"/>
      <c r="D439" s="41" t="s">
        <v>973</v>
      </c>
      <c r="E439" s="75"/>
      <c r="F439" s="42" t="s">
        <v>260</v>
      </c>
      <c r="G439" s="41" t="s">
        <v>1192</v>
      </c>
      <c r="H439" s="74"/>
      <c r="I439" s="74"/>
      <c r="J439" s="75"/>
      <c r="K439" s="41" t="s">
        <v>1193</v>
      </c>
      <c r="L439" s="75"/>
      <c r="M439" s="41" t="s">
        <v>302</v>
      </c>
      <c r="N439" s="75"/>
      <c r="O439" s="43">
        <v>0</v>
      </c>
      <c r="P439" s="42">
        <v>0</v>
      </c>
      <c r="Q439" s="42">
        <v>0</v>
      </c>
      <c r="R439" s="42">
        <v>0</v>
      </c>
      <c r="S439" s="43">
        <v>0</v>
      </c>
      <c r="T439" s="43">
        <f>O439+(P439*'Total Mantenimiento Anual 2021'!$N$7)+(R439*'Total Mantenimiento Anual 2021'!$N$7)+S439</f>
        <v>0</v>
      </c>
    </row>
    <row r="440" spans="1:20" ht="14.25">
      <c r="A440" s="41" t="s">
        <v>943</v>
      </c>
      <c r="B440" s="74"/>
      <c r="C440" s="75"/>
      <c r="D440" s="41" t="s">
        <v>948</v>
      </c>
      <c r="E440" s="75"/>
      <c r="F440" s="42" t="s">
        <v>246</v>
      </c>
      <c r="G440" s="41" t="s">
        <v>1194</v>
      </c>
      <c r="H440" s="74"/>
      <c r="I440" s="74"/>
      <c r="J440" s="75"/>
      <c r="K440" s="41" t="s">
        <v>1195</v>
      </c>
      <c r="L440" s="75"/>
      <c r="M440" s="41" t="s">
        <v>1196</v>
      </c>
      <c r="N440" s="75"/>
      <c r="O440" s="43">
        <v>0</v>
      </c>
      <c r="P440" s="42">
        <v>0</v>
      </c>
      <c r="Q440" s="42">
        <v>0</v>
      </c>
      <c r="R440" s="42">
        <v>0</v>
      </c>
      <c r="S440" s="43">
        <v>0</v>
      </c>
      <c r="T440" s="43">
        <f>O440+(P440*'Total Mantenimiento Anual 2021'!$N$7)+(R440*'Total Mantenimiento Anual 2021'!$N$7)+S440</f>
        <v>0</v>
      </c>
    </row>
    <row r="441" spans="1:20" ht="14.25">
      <c r="A441" s="41" t="s">
        <v>1197</v>
      </c>
      <c r="B441" s="74"/>
      <c r="C441" s="75"/>
      <c r="D441" s="41" t="s">
        <v>1198</v>
      </c>
      <c r="E441" s="75"/>
      <c r="F441" s="42" t="s">
        <v>1199</v>
      </c>
      <c r="G441" s="41" t="s">
        <v>1200</v>
      </c>
      <c r="H441" s="74"/>
      <c r="I441" s="74"/>
      <c r="J441" s="75"/>
      <c r="K441" s="41" t="s">
        <v>1201</v>
      </c>
      <c r="L441" s="75"/>
      <c r="M441" s="41" t="s">
        <v>106</v>
      </c>
      <c r="N441" s="75"/>
      <c r="O441" s="43">
        <v>0</v>
      </c>
      <c r="P441" s="42">
        <v>0</v>
      </c>
      <c r="Q441" s="42">
        <v>0</v>
      </c>
      <c r="R441" s="42">
        <v>0</v>
      </c>
      <c r="S441" s="43">
        <v>0</v>
      </c>
      <c r="T441" s="43">
        <f>O441+(P441*'Total Mantenimiento Anual 2021'!$N$7)+(R441*'Total Mantenimiento Anual 2021'!$N$7)+S441</f>
        <v>0</v>
      </c>
    </row>
    <row r="442" spans="1:20" ht="14.25">
      <c r="A442" s="41" t="s">
        <v>1197</v>
      </c>
      <c r="B442" s="74"/>
      <c r="C442" s="75"/>
      <c r="D442" s="41" t="s">
        <v>1198</v>
      </c>
      <c r="E442" s="75"/>
      <c r="F442" s="42" t="s">
        <v>1199</v>
      </c>
      <c r="G442" s="41" t="s">
        <v>1202</v>
      </c>
      <c r="H442" s="74"/>
      <c r="I442" s="74"/>
      <c r="J442" s="75"/>
      <c r="K442" s="41" t="s">
        <v>1203</v>
      </c>
      <c r="L442" s="75"/>
      <c r="M442" s="41" t="s">
        <v>106</v>
      </c>
      <c r="N442" s="75"/>
      <c r="O442" s="43">
        <v>0</v>
      </c>
      <c r="P442" s="42">
        <v>0</v>
      </c>
      <c r="Q442" s="42">
        <v>0</v>
      </c>
      <c r="R442" s="42">
        <v>0</v>
      </c>
      <c r="S442" s="43">
        <v>0</v>
      </c>
      <c r="T442" s="43">
        <f>O442+(P442*'Total Mantenimiento Anual 2021'!$N$7)+(R442*'Total Mantenimiento Anual 2021'!$N$7)+S442</f>
        <v>0</v>
      </c>
    </row>
    <row r="443" spans="1:20" ht="14.25">
      <c r="A443" s="41" t="s">
        <v>1197</v>
      </c>
      <c r="B443" s="74"/>
      <c r="C443" s="75"/>
      <c r="D443" s="41" t="s">
        <v>1198</v>
      </c>
      <c r="E443" s="75"/>
      <c r="F443" s="42" t="s">
        <v>1199</v>
      </c>
      <c r="G443" s="41" t="s">
        <v>1204</v>
      </c>
      <c r="H443" s="74"/>
      <c r="I443" s="74"/>
      <c r="J443" s="75"/>
      <c r="K443" s="41" t="s">
        <v>1205</v>
      </c>
      <c r="L443" s="75"/>
      <c r="M443" s="41" t="s">
        <v>106</v>
      </c>
      <c r="N443" s="75"/>
      <c r="O443" s="43">
        <v>0</v>
      </c>
      <c r="P443" s="42">
        <v>0</v>
      </c>
      <c r="Q443" s="42">
        <v>1</v>
      </c>
      <c r="R443" s="42">
        <v>2</v>
      </c>
      <c r="S443" s="43">
        <v>0</v>
      </c>
      <c r="T443" s="43">
        <f>O443+(P443*'Total Mantenimiento Anual 2021'!$N$7)+(R443*'Total Mantenimiento Anual 2021'!$N$7)+S443</f>
        <v>18518.518518518518</v>
      </c>
    </row>
    <row r="444" spans="1:20" ht="14.25">
      <c r="A444" s="41" t="s">
        <v>1206</v>
      </c>
      <c r="B444" s="74"/>
      <c r="C444" s="75"/>
      <c r="D444" s="41" t="s">
        <v>1207</v>
      </c>
      <c r="E444" s="75"/>
      <c r="F444" s="42" t="s">
        <v>330</v>
      </c>
      <c r="G444" s="41" t="s">
        <v>1208</v>
      </c>
      <c r="H444" s="74"/>
      <c r="I444" s="74"/>
      <c r="J444" s="75"/>
      <c r="K444" s="41" t="s">
        <v>1209</v>
      </c>
      <c r="L444" s="75"/>
      <c r="M444" s="41" t="s">
        <v>310</v>
      </c>
      <c r="N444" s="75"/>
      <c r="O444" s="43">
        <v>0</v>
      </c>
      <c r="P444" s="42">
        <v>0</v>
      </c>
      <c r="Q444" s="42">
        <v>0</v>
      </c>
      <c r="R444" s="42">
        <v>0</v>
      </c>
      <c r="S444" s="43">
        <v>0</v>
      </c>
      <c r="T444" s="43">
        <f>O444+(P444*'Total Mantenimiento Anual 2021'!$N$7)+(R444*'Total Mantenimiento Anual 2021'!$N$7)+S444</f>
        <v>0</v>
      </c>
    </row>
    <row r="445" spans="1:20" ht="14.25">
      <c r="A445" s="41" t="s">
        <v>1210</v>
      </c>
      <c r="B445" s="74"/>
      <c r="C445" s="75"/>
      <c r="D445" s="41" t="s">
        <v>1211</v>
      </c>
      <c r="E445" s="75"/>
      <c r="F445" s="42" t="s">
        <v>260</v>
      </c>
      <c r="G445" s="41" t="s">
        <v>1212</v>
      </c>
      <c r="H445" s="74"/>
      <c r="I445" s="74"/>
      <c r="J445" s="75"/>
      <c r="K445" s="41" t="s">
        <v>1213</v>
      </c>
      <c r="L445" s="75"/>
      <c r="M445" s="41" t="s">
        <v>328</v>
      </c>
      <c r="N445" s="75"/>
      <c r="O445" s="43">
        <v>0</v>
      </c>
      <c r="P445" s="42">
        <v>1</v>
      </c>
      <c r="Q445" s="42">
        <v>0</v>
      </c>
      <c r="R445" s="42">
        <v>0</v>
      </c>
      <c r="S445" s="43">
        <v>0</v>
      </c>
      <c r="T445" s="43">
        <f>O445+(P445*'Total Mantenimiento Anual 2021'!$N$7)+(R445*'Total Mantenimiento Anual 2021'!$N$7)+S445</f>
        <v>9259.2592592592591</v>
      </c>
    </row>
    <row r="446" spans="1:20" ht="14.25">
      <c r="A446" s="41" t="s">
        <v>1210</v>
      </c>
      <c r="B446" s="74"/>
      <c r="C446" s="75"/>
      <c r="D446" s="41" t="s">
        <v>1211</v>
      </c>
      <c r="E446" s="75"/>
      <c r="F446" s="42" t="s">
        <v>260</v>
      </c>
      <c r="G446" s="41" t="s">
        <v>1214</v>
      </c>
      <c r="H446" s="74"/>
      <c r="I446" s="74"/>
      <c r="J446" s="75"/>
      <c r="K446" s="41" t="s">
        <v>1215</v>
      </c>
      <c r="L446" s="75"/>
      <c r="M446" s="41" t="s">
        <v>35</v>
      </c>
      <c r="N446" s="75"/>
      <c r="O446" s="43">
        <v>0</v>
      </c>
      <c r="P446" s="42">
        <v>0</v>
      </c>
      <c r="Q446" s="42">
        <v>0</v>
      </c>
      <c r="R446" s="42">
        <v>0</v>
      </c>
      <c r="S446" s="43">
        <v>0</v>
      </c>
      <c r="T446" s="43">
        <f>O446+(P446*'Total Mantenimiento Anual 2021'!$N$7)+(R446*'Total Mantenimiento Anual 2021'!$N$7)+S446</f>
        <v>0</v>
      </c>
    </row>
    <row r="447" spans="1:20" ht="14.25">
      <c r="A447" s="41" t="s">
        <v>1210</v>
      </c>
      <c r="B447" s="74"/>
      <c r="C447" s="75"/>
      <c r="D447" s="41" t="s">
        <v>1211</v>
      </c>
      <c r="E447" s="75"/>
      <c r="F447" s="42" t="s">
        <v>260</v>
      </c>
      <c r="G447" s="41" t="s">
        <v>1216</v>
      </c>
      <c r="H447" s="74"/>
      <c r="I447" s="74"/>
      <c r="J447" s="75"/>
      <c r="K447" s="41" t="s">
        <v>1217</v>
      </c>
      <c r="L447" s="75"/>
      <c r="M447" s="41" t="s">
        <v>106</v>
      </c>
      <c r="N447" s="75"/>
      <c r="O447" s="43">
        <v>0</v>
      </c>
      <c r="P447" s="42">
        <v>0</v>
      </c>
      <c r="Q447" s="42">
        <v>0</v>
      </c>
      <c r="R447" s="42">
        <v>0</v>
      </c>
      <c r="S447" s="43">
        <v>0</v>
      </c>
      <c r="T447" s="43">
        <f>O447+(P447*'Total Mantenimiento Anual 2021'!$N$7)+(R447*'Total Mantenimiento Anual 2021'!$N$7)+S447</f>
        <v>0</v>
      </c>
    </row>
    <row r="448" spans="1:20" ht="14.25">
      <c r="A448" s="41" t="s">
        <v>1218</v>
      </c>
      <c r="B448" s="74"/>
      <c r="C448" s="75"/>
      <c r="D448" s="41" t="s">
        <v>1219</v>
      </c>
      <c r="E448" s="75"/>
      <c r="F448" s="42" t="s">
        <v>1220</v>
      </c>
      <c r="G448" s="41" t="s">
        <v>1221</v>
      </c>
      <c r="H448" s="74"/>
      <c r="I448" s="74"/>
      <c r="J448" s="75"/>
      <c r="K448" s="41" t="s">
        <v>1222</v>
      </c>
      <c r="L448" s="75"/>
      <c r="M448" s="41" t="s">
        <v>40</v>
      </c>
      <c r="N448" s="75"/>
      <c r="O448" s="43">
        <v>0</v>
      </c>
      <c r="P448" s="42">
        <v>0</v>
      </c>
      <c r="Q448" s="42">
        <v>0</v>
      </c>
      <c r="R448" s="42">
        <v>0</v>
      </c>
      <c r="S448" s="43">
        <v>0</v>
      </c>
      <c r="T448" s="43">
        <f>O448+(P448*'Total Mantenimiento Anual 2021'!$N$7)+(R448*'Total Mantenimiento Anual 2021'!$N$7)+S448</f>
        <v>0</v>
      </c>
    </row>
    <row r="449" spans="1:20" ht="14.25">
      <c r="A449" s="41" t="s">
        <v>1218</v>
      </c>
      <c r="B449" s="74"/>
      <c r="C449" s="75"/>
      <c r="D449" s="41" t="s">
        <v>1219</v>
      </c>
      <c r="E449" s="75"/>
      <c r="F449" s="42" t="s">
        <v>1220</v>
      </c>
      <c r="G449" s="41" t="s">
        <v>1223</v>
      </c>
      <c r="H449" s="74"/>
      <c r="I449" s="74"/>
      <c r="J449" s="75"/>
      <c r="K449" s="41" t="s">
        <v>117</v>
      </c>
      <c r="L449" s="75"/>
      <c r="M449" s="41" t="s">
        <v>40</v>
      </c>
      <c r="N449" s="75"/>
      <c r="O449" s="43">
        <v>0</v>
      </c>
      <c r="P449" s="42">
        <v>0</v>
      </c>
      <c r="Q449" s="42">
        <v>0</v>
      </c>
      <c r="R449" s="42">
        <v>0</v>
      </c>
      <c r="S449" s="43">
        <v>0</v>
      </c>
      <c r="T449" s="43">
        <f>O449+(P449*'Total Mantenimiento Anual 2021'!$N$7)+(R449*'Total Mantenimiento Anual 2021'!$N$7)+S449</f>
        <v>0</v>
      </c>
    </row>
    <row r="450" spans="1:20" ht="14.25">
      <c r="A450" s="41" t="s">
        <v>1218</v>
      </c>
      <c r="B450" s="74"/>
      <c r="C450" s="75"/>
      <c r="D450" s="41" t="s">
        <v>1219</v>
      </c>
      <c r="E450" s="75"/>
      <c r="F450" s="42" t="s">
        <v>1220</v>
      </c>
      <c r="G450" s="41" t="s">
        <v>1224</v>
      </c>
      <c r="H450" s="74"/>
      <c r="I450" s="74"/>
      <c r="J450" s="75"/>
      <c r="K450" s="41" t="s">
        <v>117</v>
      </c>
      <c r="L450" s="75"/>
      <c r="M450" s="41" t="s">
        <v>40</v>
      </c>
      <c r="N450" s="75"/>
      <c r="O450" s="43">
        <v>0</v>
      </c>
      <c r="P450" s="42">
        <v>0</v>
      </c>
      <c r="Q450" s="42">
        <v>0</v>
      </c>
      <c r="R450" s="42">
        <v>0</v>
      </c>
      <c r="S450" s="43">
        <v>0</v>
      </c>
      <c r="T450" s="43">
        <f>O450+(P450*'Total Mantenimiento Anual 2021'!$N$7)+(R450*'Total Mantenimiento Anual 2021'!$N$7)+S450</f>
        <v>0</v>
      </c>
    </row>
    <row r="451" spans="1:20" ht="14.25">
      <c r="A451" s="41" t="s">
        <v>1218</v>
      </c>
      <c r="B451" s="74"/>
      <c r="C451" s="75"/>
      <c r="D451" s="41" t="s">
        <v>1219</v>
      </c>
      <c r="E451" s="75"/>
      <c r="F451" s="42" t="s">
        <v>1220</v>
      </c>
      <c r="G451" s="41" t="s">
        <v>1225</v>
      </c>
      <c r="H451" s="74"/>
      <c r="I451" s="74"/>
      <c r="J451" s="75"/>
      <c r="K451" s="41" t="s">
        <v>220</v>
      </c>
      <c r="L451" s="75"/>
      <c r="M451" s="41" t="s">
        <v>40</v>
      </c>
      <c r="N451" s="75"/>
      <c r="O451" s="43">
        <v>0</v>
      </c>
      <c r="P451" s="42">
        <v>0</v>
      </c>
      <c r="Q451" s="42">
        <v>0</v>
      </c>
      <c r="R451" s="42">
        <v>0</v>
      </c>
      <c r="S451" s="43">
        <v>0</v>
      </c>
      <c r="T451" s="43">
        <f>O451+(P451*'Total Mantenimiento Anual 2021'!$N$7)+(R451*'Total Mantenimiento Anual 2021'!$N$7)+S451</f>
        <v>0</v>
      </c>
    </row>
    <row r="452" spans="1:20" ht="14.25">
      <c r="A452" s="41" t="s">
        <v>1226</v>
      </c>
      <c r="B452" s="74"/>
      <c r="C452" s="75"/>
      <c r="D452" s="41" t="s">
        <v>1227</v>
      </c>
      <c r="E452" s="75"/>
      <c r="F452" s="42" t="s">
        <v>777</v>
      </c>
      <c r="G452" s="41" t="s">
        <v>1228</v>
      </c>
      <c r="H452" s="74"/>
      <c r="I452" s="74"/>
      <c r="J452" s="75"/>
      <c r="K452" s="41" t="s">
        <v>1229</v>
      </c>
      <c r="L452" s="75"/>
      <c r="M452" s="41" t="s">
        <v>35</v>
      </c>
      <c r="N452" s="75"/>
      <c r="O452" s="43">
        <v>0</v>
      </c>
      <c r="P452" s="42">
        <v>0</v>
      </c>
      <c r="Q452" s="42">
        <v>0</v>
      </c>
      <c r="R452" s="42">
        <v>0</v>
      </c>
      <c r="S452" s="43">
        <v>0</v>
      </c>
      <c r="T452" s="43">
        <f>O452+(P452*'Total Mantenimiento Anual 2021'!$N$7)+(R452*'Total Mantenimiento Anual 2021'!$N$7)+S452</f>
        <v>0</v>
      </c>
    </row>
    <row r="453" spans="1:20" ht="14.25">
      <c r="A453" s="41" t="s">
        <v>1226</v>
      </c>
      <c r="B453" s="74"/>
      <c r="C453" s="75"/>
      <c r="D453" s="41" t="s">
        <v>1227</v>
      </c>
      <c r="E453" s="75"/>
      <c r="F453" s="42" t="s">
        <v>777</v>
      </c>
      <c r="G453" s="41" t="s">
        <v>1230</v>
      </c>
      <c r="H453" s="74"/>
      <c r="I453" s="74"/>
      <c r="J453" s="75"/>
      <c r="K453" s="41" t="s">
        <v>1231</v>
      </c>
      <c r="L453" s="75"/>
      <c r="M453" s="41" t="s">
        <v>896</v>
      </c>
      <c r="N453" s="75"/>
      <c r="O453" s="43">
        <v>0</v>
      </c>
      <c r="P453" s="42">
        <v>0</v>
      </c>
      <c r="Q453" s="42">
        <v>0</v>
      </c>
      <c r="R453" s="42">
        <v>0</v>
      </c>
      <c r="S453" s="43">
        <v>0</v>
      </c>
      <c r="T453" s="43">
        <f>O453+(P453*'Total Mantenimiento Anual 2021'!$N$7)+(R453*'Total Mantenimiento Anual 2021'!$N$7)+S453</f>
        <v>0</v>
      </c>
    </row>
    <row r="454" spans="1:20" ht="14.25">
      <c r="A454" s="41" t="s">
        <v>1226</v>
      </c>
      <c r="B454" s="74"/>
      <c r="C454" s="75"/>
      <c r="D454" s="41" t="s">
        <v>1227</v>
      </c>
      <c r="E454" s="75"/>
      <c r="F454" s="42" t="s">
        <v>777</v>
      </c>
      <c r="G454" s="41" t="s">
        <v>1232</v>
      </c>
      <c r="H454" s="74"/>
      <c r="I454" s="74"/>
      <c r="J454" s="75"/>
      <c r="K454" s="41" t="s">
        <v>1233</v>
      </c>
      <c r="L454" s="75"/>
      <c r="M454" s="41" t="s">
        <v>106</v>
      </c>
      <c r="N454" s="75"/>
      <c r="O454" s="43">
        <v>0</v>
      </c>
      <c r="P454" s="42">
        <v>0</v>
      </c>
      <c r="Q454" s="42">
        <v>0</v>
      </c>
      <c r="R454" s="42">
        <v>0</v>
      </c>
      <c r="S454" s="43">
        <v>0</v>
      </c>
      <c r="T454" s="43">
        <f>O454+(P454*'Total Mantenimiento Anual 2021'!$N$7)+(R454*'Total Mantenimiento Anual 2021'!$N$7)+S454</f>
        <v>0</v>
      </c>
    </row>
    <row r="455" spans="1:20" ht="14.25">
      <c r="A455" s="41" t="s">
        <v>1234</v>
      </c>
      <c r="B455" s="74"/>
      <c r="C455" s="75"/>
      <c r="D455" s="41" t="s">
        <v>1235</v>
      </c>
      <c r="E455" s="75"/>
      <c r="F455" s="42" t="s">
        <v>1236</v>
      </c>
      <c r="G455" s="41" t="s">
        <v>1237</v>
      </c>
      <c r="H455" s="74"/>
      <c r="I455" s="74"/>
      <c r="J455" s="75"/>
      <c r="K455" s="41" t="s">
        <v>1238</v>
      </c>
      <c r="L455" s="75"/>
      <c r="M455" s="41" t="s">
        <v>99</v>
      </c>
      <c r="N455" s="75"/>
      <c r="O455" s="43">
        <v>0</v>
      </c>
      <c r="P455" s="42">
        <v>0</v>
      </c>
      <c r="Q455" s="42">
        <v>0</v>
      </c>
      <c r="R455" s="42">
        <v>0</v>
      </c>
      <c r="S455" s="43">
        <v>0</v>
      </c>
      <c r="T455" s="43">
        <f>O455+(P455*'Total Mantenimiento Anual 2021'!$N$7)+(R455*'Total Mantenimiento Anual 2021'!$N$7)+S455</f>
        <v>0</v>
      </c>
    </row>
    <row r="456" spans="1:20" ht="14.25">
      <c r="A456" s="41" t="s">
        <v>1234</v>
      </c>
      <c r="B456" s="74"/>
      <c r="C456" s="75"/>
      <c r="D456" s="41" t="s">
        <v>1235</v>
      </c>
      <c r="E456" s="75"/>
      <c r="F456" s="42" t="s">
        <v>1236</v>
      </c>
      <c r="G456" s="41" t="s">
        <v>1239</v>
      </c>
      <c r="H456" s="74"/>
      <c r="I456" s="74"/>
      <c r="J456" s="75"/>
      <c r="K456" s="41" t="s">
        <v>1238</v>
      </c>
      <c r="L456" s="75"/>
      <c r="M456" s="41" t="s">
        <v>99</v>
      </c>
      <c r="N456" s="75"/>
      <c r="O456" s="43">
        <v>0</v>
      </c>
      <c r="P456" s="42">
        <v>0</v>
      </c>
      <c r="Q456" s="42">
        <v>0</v>
      </c>
      <c r="R456" s="42">
        <v>0</v>
      </c>
      <c r="S456" s="43">
        <v>0</v>
      </c>
      <c r="T456" s="43">
        <f>O456+(P456*'Total Mantenimiento Anual 2021'!$N$7)+(R456*'Total Mantenimiento Anual 2021'!$N$7)+S456</f>
        <v>0</v>
      </c>
    </row>
    <row r="457" spans="1:20" ht="14.25">
      <c r="A457" s="41" t="s">
        <v>1234</v>
      </c>
      <c r="B457" s="74"/>
      <c r="C457" s="75"/>
      <c r="D457" s="41" t="s">
        <v>1240</v>
      </c>
      <c r="E457" s="75"/>
      <c r="F457" s="42" t="s">
        <v>1236</v>
      </c>
      <c r="G457" s="41" t="s">
        <v>1241</v>
      </c>
      <c r="H457" s="74"/>
      <c r="I457" s="74"/>
      <c r="J457" s="75"/>
      <c r="K457" s="41" t="s">
        <v>1242</v>
      </c>
      <c r="L457" s="75"/>
      <c r="M457" s="41" t="s">
        <v>99</v>
      </c>
      <c r="N457" s="75"/>
      <c r="O457" s="43">
        <v>0</v>
      </c>
      <c r="P457" s="42">
        <v>0</v>
      </c>
      <c r="Q457" s="42">
        <v>0</v>
      </c>
      <c r="R457" s="42">
        <v>0</v>
      </c>
      <c r="S457" s="43">
        <v>0</v>
      </c>
      <c r="T457" s="43">
        <f>O457+(P457*'Total Mantenimiento Anual 2021'!$N$7)+(R457*'Total Mantenimiento Anual 2021'!$N$7)+S457</f>
        <v>0</v>
      </c>
    </row>
    <row r="458" spans="1:20" ht="14.25">
      <c r="A458" s="41" t="s">
        <v>1243</v>
      </c>
      <c r="B458" s="74"/>
      <c r="C458" s="75"/>
      <c r="D458" s="41" t="s">
        <v>1244</v>
      </c>
      <c r="E458" s="75"/>
      <c r="F458" s="42" t="s">
        <v>1245</v>
      </c>
      <c r="G458" s="41" t="s">
        <v>1246</v>
      </c>
      <c r="H458" s="74"/>
      <c r="I458" s="74"/>
      <c r="J458" s="75"/>
      <c r="K458" s="41" t="s">
        <v>1247</v>
      </c>
      <c r="L458" s="75"/>
      <c r="M458" s="41" t="s">
        <v>318</v>
      </c>
      <c r="N458" s="75"/>
      <c r="O458" s="43">
        <v>0</v>
      </c>
      <c r="P458" s="42">
        <v>0</v>
      </c>
      <c r="Q458" s="42">
        <v>0</v>
      </c>
      <c r="R458" s="42">
        <v>0</v>
      </c>
      <c r="S458" s="43">
        <v>0</v>
      </c>
      <c r="T458" s="43">
        <f>O458+(P458*'Total Mantenimiento Anual 2021'!$N$7)+(R458*'Total Mantenimiento Anual 2021'!$N$7)+S458</f>
        <v>0</v>
      </c>
    </row>
    <row r="459" spans="1:20" ht="14.25">
      <c r="A459" s="41" t="s">
        <v>1248</v>
      </c>
      <c r="B459" s="74"/>
      <c r="C459" s="75"/>
      <c r="D459" s="41" t="s">
        <v>1249</v>
      </c>
      <c r="E459" s="75"/>
      <c r="F459" s="42" t="s">
        <v>1250</v>
      </c>
      <c r="G459" s="41" t="s">
        <v>1251</v>
      </c>
      <c r="H459" s="74"/>
      <c r="I459" s="74"/>
      <c r="J459" s="75"/>
      <c r="K459" s="41" t="s">
        <v>1252</v>
      </c>
      <c r="L459" s="75"/>
      <c r="M459" s="41" t="s">
        <v>30</v>
      </c>
      <c r="N459" s="75"/>
      <c r="O459" s="43">
        <v>0</v>
      </c>
      <c r="P459" s="42">
        <v>0</v>
      </c>
      <c r="Q459" s="42">
        <v>0</v>
      </c>
      <c r="R459" s="42">
        <v>0</v>
      </c>
      <c r="S459" s="43">
        <v>0</v>
      </c>
      <c r="T459" s="43">
        <f>O459+(P459*'Total Mantenimiento Anual 2021'!$N$7)+(R459*'Total Mantenimiento Anual 2021'!$N$7)+S459</f>
        <v>0</v>
      </c>
    </row>
    <row r="460" spans="1:20" ht="14.25">
      <c r="A460" s="41" t="s">
        <v>1248</v>
      </c>
      <c r="B460" s="74"/>
      <c r="C460" s="75"/>
      <c r="D460" s="41" t="s">
        <v>1253</v>
      </c>
      <c r="E460" s="75"/>
      <c r="F460" s="42" t="s">
        <v>457</v>
      </c>
      <c r="G460" s="41" t="s">
        <v>1254</v>
      </c>
      <c r="H460" s="74"/>
      <c r="I460" s="74"/>
      <c r="J460" s="75"/>
      <c r="K460" s="41" t="s">
        <v>1255</v>
      </c>
      <c r="L460" s="75"/>
      <c r="M460" s="41" t="s">
        <v>30</v>
      </c>
      <c r="N460" s="75"/>
      <c r="O460" s="43">
        <v>0</v>
      </c>
      <c r="P460" s="42">
        <v>0</v>
      </c>
      <c r="Q460" s="42">
        <v>0</v>
      </c>
      <c r="R460" s="42">
        <v>0</v>
      </c>
      <c r="S460" s="43">
        <v>0</v>
      </c>
      <c r="T460" s="43">
        <f>O460+(P460*'Total Mantenimiento Anual 2021'!$N$7)+(R460*'Total Mantenimiento Anual 2021'!$N$7)+S460</f>
        <v>0</v>
      </c>
    </row>
    <row r="461" spans="1:20" ht="14.25">
      <c r="A461" s="41" t="s">
        <v>1256</v>
      </c>
      <c r="B461" s="74"/>
      <c r="C461" s="75"/>
      <c r="D461" s="41" t="s">
        <v>1257</v>
      </c>
      <c r="E461" s="75"/>
      <c r="F461" s="42" t="s">
        <v>1258</v>
      </c>
      <c r="G461" s="41" t="s">
        <v>1259</v>
      </c>
      <c r="H461" s="74"/>
      <c r="I461" s="74"/>
      <c r="J461" s="75"/>
      <c r="K461" s="41" t="s">
        <v>1260</v>
      </c>
      <c r="L461" s="75"/>
      <c r="M461" s="41" t="s">
        <v>66</v>
      </c>
      <c r="N461" s="75"/>
      <c r="O461" s="43">
        <v>0</v>
      </c>
      <c r="P461" s="42">
        <v>1</v>
      </c>
      <c r="Q461" s="42">
        <v>0</v>
      </c>
      <c r="R461" s="42">
        <v>0</v>
      </c>
      <c r="S461" s="43">
        <v>0</v>
      </c>
      <c r="T461" s="43">
        <f>O461+(P461*'Total Mantenimiento Anual 2021'!$N$7)+(R461*'Total Mantenimiento Anual 2021'!$N$7)+S461</f>
        <v>9259.2592592592591</v>
      </c>
    </row>
    <row r="462" spans="1:20" ht="14.25">
      <c r="A462" s="41" t="s">
        <v>1256</v>
      </c>
      <c r="B462" s="74"/>
      <c r="C462" s="75"/>
      <c r="D462" s="41" t="s">
        <v>1257</v>
      </c>
      <c r="E462" s="75"/>
      <c r="F462" s="42" t="s">
        <v>1258</v>
      </c>
      <c r="G462" s="41" t="s">
        <v>1261</v>
      </c>
      <c r="H462" s="74"/>
      <c r="I462" s="74"/>
      <c r="J462" s="75"/>
      <c r="K462" s="41" t="s">
        <v>1262</v>
      </c>
      <c r="L462" s="75"/>
      <c r="M462" s="41" t="s">
        <v>81</v>
      </c>
      <c r="N462" s="75"/>
      <c r="O462" s="43">
        <v>0</v>
      </c>
      <c r="P462" s="42">
        <v>0</v>
      </c>
      <c r="Q462" s="42">
        <v>0</v>
      </c>
      <c r="R462" s="42">
        <v>0</v>
      </c>
      <c r="S462" s="43">
        <v>0</v>
      </c>
      <c r="T462" s="43">
        <f>O462+(P462*'Total Mantenimiento Anual 2021'!$N$7)+(R462*'Total Mantenimiento Anual 2021'!$N$7)+S462</f>
        <v>0</v>
      </c>
    </row>
    <row r="463" spans="1:20" ht="14.25">
      <c r="A463" s="41" t="s">
        <v>1256</v>
      </c>
      <c r="B463" s="74"/>
      <c r="C463" s="75"/>
      <c r="D463" s="41" t="s">
        <v>1263</v>
      </c>
      <c r="E463" s="75"/>
      <c r="F463" s="42" t="s">
        <v>1258</v>
      </c>
      <c r="G463" s="41" t="s">
        <v>1264</v>
      </c>
      <c r="H463" s="74"/>
      <c r="I463" s="74"/>
      <c r="J463" s="75"/>
      <c r="K463" s="41" t="s">
        <v>1265</v>
      </c>
      <c r="L463" s="75"/>
      <c r="M463" s="41" t="s">
        <v>96</v>
      </c>
      <c r="N463" s="75"/>
      <c r="O463" s="43">
        <v>0</v>
      </c>
      <c r="P463" s="42">
        <v>0</v>
      </c>
      <c r="Q463" s="42">
        <v>0</v>
      </c>
      <c r="R463" s="42">
        <v>0</v>
      </c>
      <c r="S463" s="43">
        <v>0</v>
      </c>
      <c r="T463" s="43">
        <f>O463+(P463*'Total Mantenimiento Anual 2021'!$N$7)+(R463*'Total Mantenimiento Anual 2021'!$N$7)+S463</f>
        <v>0</v>
      </c>
    </row>
    <row r="464" spans="1:20" ht="14.25">
      <c r="A464" s="41" t="s">
        <v>1256</v>
      </c>
      <c r="B464" s="74"/>
      <c r="C464" s="75"/>
      <c r="D464" s="41" t="s">
        <v>1266</v>
      </c>
      <c r="E464" s="75"/>
      <c r="F464" s="42" t="s">
        <v>1267</v>
      </c>
      <c r="G464" s="41" t="s">
        <v>1268</v>
      </c>
      <c r="H464" s="74"/>
      <c r="I464" s="74"/>
      <c r="J464" s="75"/>
      <c r="K464" s="41" t="s">
        <v>1269</v>
      </c>
      <c r="L464" s="75"/>
      <c r="M464" s="41" t="s">
        <v>96</v>
      </c>
      <c r="N464" s="75"/>
      <c r="O464" s="43">
        <v>0</v>
      </c>
      <c r="P464" s="42">
        <v>0</v>
      </c>
      <c r="Q464" s="42">
        <v>0</v>
      </c>
      <c r="R464" s="42">
        <v>0</v>
      </c>
      <c r="S464" s="43">
        <v>0</v>
      </c>
      <c r="T464" s="43">
        <f>O464+(P464*'Total Mantenimiento Anual 2021'!$N$7)+(R464*'Total Mantenimiento Anual 2021'!$N$7)+S464</f>
        <v>0</v>
      </c>
    </row>
    <row r="465" spans="1:20" ht="14.25">
      <c r="A465" s="41" t="s">
        <v>1256</v>
      </c>
      <c r="B465" s="74"/>
      <c r="C465" s="75"/>
      <c r="D465" s="41" t="s">
        <v>1270</v>
      </c>
      <c r="E465" s="75"/>
      <c r="F465" s="42" t="s">
        <v>1271</v>
      </c>
      <c r="G465" s="41" t="s">
        <v>1272</v>
      </c>
      <c r="H465" s="74"/>
      <c r="I465" s="74"/>
      <c r="J465" s="75"/>
      <c r="K465" s="41" t="s">
        <v>1273</v>
      </c>
      <c r="L465" s="75"/>
      <c r="M465" s="41" t="s">
        <v>96</v>
      </c>
      <c r="N465" s="75"/>
      <c r="O465" s="43">
        <v>0</v>
      </c>
      <c r="P465" s="42">
        <v>0</v>
      </c>
      <c r="Q465" s="42">
        <v>0</v>
      </c>
      <c r="R465" s="42">
        <v>0</v>
      </c>
      <c r="S465" s="43">
        <v>0</v>
      </c>
      <c r="T465" s="43">
        <f>O465+(P465*'Total Mantenimiento Anual 2021'!$N$7)+(R465*'Total Mantenimiento Anual 2021'!$N$7)+S465</f>
        <v>0</v>
      </c>
    </row>
    <row r="466" spans="1:20" ht="14.25">
      <c r="A466" s="41" t="s">
        <v>1256</v>
      </c>
      <c r="B466" s="74"/>
      <c r="C466" s="75"/>
      <c r="D466" s="41" t="s">
        <v>1257</v>
      </c>
      <c r="E466" s="75"/>
      <c r="F466" s="42" t="s">
        <v>1258</v>
      </c>
      <c r="G466" s="41" t="s">
        <v>1274</v>
      </c>
      <c r="H466" s="74"/>
      <c r="I466" s="74"/>
      <c r="J466" s="75"/>
      <c r="K466" s="41" t="s">
        <v>1275</v>
      </c>
      <c r="L466" s="75"/>
      <c r="M466" s="41" t="s">
        <v>99</v>
      </c>
      <c r="N466" s="75"/>
      <c r="O466" s="43">
        <v>0</v>
      </c>
      <c r="P466" s="42">
        <v>0</v>
      </c>
      <c r="Q466" s="42">
        <v>0</v>
      </c>
      <c r="R466" s="42">
        <v>0</v>
      </c>
      <c r="S466" s="43">
        <v>0</v>
      </c>
      <c r="T466" s="43">
        <f>O466+(P466*'Total Mantenimiento Anual 2021'!$N$7)+(R466*'Total Mantenimiento Anual 2021'!$N$7)+S466</f>
        <v>0</v>
      </c>
    </row>
    <row r="467" spans="1:20" ht="14.25">
      <c r="A467" s="41" t="s">
        <v>1256</v>
      </c>
      <c r="B467" s="74"/>
      <c r="C467" s="75"/>
      <c r="D467" s="41" t="s">
        <v>1276</v>
      </c>
      <c r="E467" s="75"/>
      <c r="F467" s="42" t="s">
        <v>1258</v>
      </c>
      <c r="G467" s="41" t="s">
        <v>1277</v>
      </c>
      <c r="H467" s="74"/>
      <c r="I467" s="74"/>
      <c r="J467" s="75"/>
      <c r="K467" s="41" t="s">
        <v>1278</v>
      </c>
      <c r="L467" s="75"/>
      <c r="M467" s="41" t="s">
        <v>310</v>
      </c>
      <c r="N467" s="75"/>
      <c r="O467" s="43">
        <v>0</v>
      </c>
      <c r="P467" s="42">
        <v>0</v>
      </c>
      <c r="Q467" s="42">
        <v>0</v>
      </c>
      <c r="R467" s="42">
        <v>0</v>
      </c>
      <c r="S467" s="43">
        <v>0</v>
      </c>
      <c r="T467" s="43">
        <f>O467+(P467*'Total Mantenimiento Anual 2021'!$N$7)+(R467*'Total Mantenimiento Anual 2021'!$N$7)+S467</f>
        <v>0</v>
      </c>
    </row>
    <row r="468" spans="1:20" ht="14.25">
      <c r="A468" s="41" t="s">
        <v>1256</v>
      </c>
      <c r="B468" s="74"/>
      <c r="C468" s="75"/>
      <c r="D468" s="41" t="s">
        <v>1279</v>
      </c>
      <c r="E468" s="75"/>
      <c r="F468" s="42" t="s">
        <v>1280</v>
      </c>
      <c r="G468" s="41" t="s">
        <v>1281</v>
      </c>
      <c r="H468" s="74"/>
      <c r="I468" s="74"/>
      <c r="J468" s="75"/>
      <c r="K468" s="41" t="s">
        <v>1282</v>
      </c>
      <c r="L468" s="75"/>
      <c r="M468" s="41" t="s">
        <v>310</v>
      </c>
      <c r="N468" s="75"/>
      <c r="O468" s="43">
        <v>0</v>
      </c>
      <c r="P468" s="42">
        <v>0</v>
      </c>
      <c r="Q468" s="42">
        <v>0</v>
      </c>
      <c r="R468" s="42">
        <v>0</v>
      </c>
      <c r="S468" s="43">
        <v>0</v>
      </c>
      <c r="T468" s="43">
        <f>O468+(P468*'Total Mantenimiento Anual 2021'!$N$7)+(R468*'Total Mantenimiento Anual 2021'!$N$7)+S468</f>
        <v>0</v>
      </c>
    </row>
    <row r="469" spans="1:20" ht="14.25">
      <c r="A469" s="41" t="s">
        <v>1256</v>
      </c>
      <c r="B469" s="74"/>
      <c r="C469" s="75"/>
      <c r="D469" s="41" t="s">
        <v>1257</v>
      </c>
      <c r="E469" s="75"/>
      <c r="F469" s="42" t="s">
        <v>1258</v>
      </c>
      <c r="G469" s="41" t="s">
        <v>1283</v>
      </c>
      <c r="H469" s="74"/>
      <c r="I469" s="74"/>
      <c r="J469" s="75"/>
      <c r="K469" s="41" t="s">
        <v>1284</v>
      </c>
      <c r="L469" s="75"/>
      <c r="M469" s="41" t="s">
        <v>35</v>
      </c>
      <c r="N469" s="75"/>
      <c r="O469" s="43">
        <v>0</v>
      </c>
      <c r="P469" s="42">
        <v>0</v>
      </c>
      <c r="Q469" s="42">
        <v>0</v>
      </c>
      <c r="R469" s="42">
        <v>0</v>
      </c>
      <c r="S469" s="43">
        <v>0</v>
      </c>
      <c r="T469" s="43">
        <f>O469+(P469*'Total Mantenimiento Anual 2021'!$N$7)+(R469*'Total Mantenimiento Anual 2021'!$N$7)+S469</f>
        <v>0</v>
      </c>
    </row>
    <row r="470" spans="1:20" ht="14.25">
      <c r="A470" s="41" t="s">
        <v>1285</v>
      </c>
      <c r="B470" s="74"/>
      <c r="C470" s="75"/>
      <c r="D470" s="41" t="s">
        <v>1286</v>
      </c>
      <c r="E470" s="75"/>
      <c r="F470" s="42" t="s">
        <v>961</v>
      </c>
      <c r="G470" s="41" t="s">
        <v>1287</v>
      </c>
      <c r="H470" s="74"/>
      <c r="I470" s="74"/>
      <c r="J470" s="75"/>
      <c r="K470" s="41" t="s">
        <v>1288</v>
      </c>
      <c r="L470" s="75"/>
      <c r="M470" s="41" t="s">
        <v>896</v>
      </c>
      <c r="N470" s="75"/>
      <c r="O470" s="43">
        <v>0</v>
      </c>
      <c r="P470" s="42">
        <v>2</v>
      </c>
      <c r="Q470" s="42">
        <v>0</v>
      </c>
      <c r="R470" s="42">
        <v>0</v>
      </c>
      <c r="S470" s="43">
        <v>2464745</v>
      </c>
      <c r="T470" s="43">
        <f>O470+(P470*'Total Mantenimiento Anual 2021'!$N$7)+(R470*'Total Mantenimiento Anual 2021'!$N$7)+S470</f>
        <v>2483263.5185185187</v>
      </c>
    </row>
    <row r="471" spans="1:20" ht="14.25">
      <c r="A471" s="41" t="s">
        <v>1285</v>
      </c>
      <c r="B471" s="74"/>
      <c r="C471" s="75"/>
      <c r="D471" s="41" t="s">
        <v>1286</v>
      </c>
      <c r="E471" s="75"/>
      <c r="F471" s="42" t="s">
        <v>961</v>
      </c>
      <c r="G471" s="41" t="s">
        <v>1289</v>
      </c>
      <c r="H471" s="74"/>
      <c r="I471" s="74"/>
      <c r="J471" s="75"/>
      <c r="K471" s="41" t="s">
        <v>1290</v>
      </c>
      <c r="L471" s="75"/>
      <c r="M471" s="41" t="s">
        <v>896</v>
      </c>
      <c r="N471" s="75"/>
      <c r="O471" s="43">
        <v>0</v>
      </c>
      <c r="P471" s="42">
        <v>2</v>
      </c>
      <c r="Q471" s="42">
        <v>1</v>
      </c>
      <c r="R471" s="42">
        <v>1</v>
      </c>
      <c r="S471" s="43">
        <v>0</v>
      </c>
      <c r="T471" s="43">
        <f>O471+(P471*'Total Mantenimiento Anual 2021'!$N$7)+(R471*'Total Mantenimiento Anual 2021'!$N$7)+S471</f>
        <v>27777.777777777777</v>
      </c>
    </row>
    <row r="472" spans="1:20" ht="14.25">
      <c r="A472" s="41" t="s">
        <v>1285</v>
      </c>
      <c r="B472" s="74"/>
      <c r="C472" s="75"/>
      <c r="D472" s="41" t="s">
        <v>1286</v>
      </c>
      <c r="E472" s="75"/>
      <c r="F472" s="42" t="s">
        <v>961</v>
      </c>
      <c r="G472" s="41" t="s">
        <v>1291</v>
      </c>
      <c r="H472" s="74"/>
      <c r="I472" s="74"/>
      <c r="J472" s="75"/>
      <c r="K472" s="41" t="s">
        <v>1292</v>
      </c>
      <c r="L472" s="75"/>
      <c r="M472" s="41" t="s">
        <v>896</v>
      </c>
      <c r="N472" s="75"/>
      <c r="O472" s="43">
        <v>0</v>
      </c>
      <c r="P472" s="42">
        <v>2</v>
      </c>
      <c r="Q472" s="42">
        <v>0</v>
      </c>
      <c r="R472" s="42">
        <v>0</v>
      </c>
      <c r="S472" s="43">
        <v>0</v>
      </c>
      <c r="T472" s="43">
        <f>O472+(P472*'Total Mantenimiento Anual 2021'!$N$7)+(R472*'Total Mantenimiento Anual 2021'!$N$7)+S472</f>
        <v>18518.518518518518</v>
      </c>
    </row>
    <row r="473" spans="1:20" ht="14.25">
      <c r="A473" s="41" t="s">
        <v>1285</v>
      </c>
      <c r="B473" s="74"/>
      <c r="C473" s="75"/>
      <c r="D473" s="41" t="s">
        <v>1286</v>
      </c>
      <c r="E473" s="75"/>
      <c r="F473" s="42" t="s">
        <v>961</v>
      </c>
      <c r="G473" s="41" t="s">
        <v>1293</v>
      </c>
      <c r="H473" s="74"/>
      <c r="I473" s="74"/>
      <c r="J473" s="75"/>
      <c r="K473" s="41" t="s">
        <v>1294</v>
      </c>
      <c r="L473" s="75"/>
      <c r="M473" s="41" t="s">
        <v>896</v>
      </c>
      <c r="N473" s="75"/>
      <c r="O473" s="43">
        <v>0</v>
      </c>
      <c r="P473" s="42">
        <v>2</v>
      </c>
      <c r="Q473" s="42">
        <v>0</v>
      </c>
      <c r="R473" s="42">
        <v>0</v>
      </c>
      <c r="S473" s="43">
        <v>2464745</v>
      </c>
      <c r="T473" s="43">
        <f>O473+(P473*'Total Mantenimiento Anual 2021'!$N$7)+(R473*'Total Mantenimiento Anual 2021'!$N$7)+S473</f>
        <v>2483263.5185185187</v>
      </c>
    </row>
    <row r="474" spans="1:20" ht="14.25">
      <c r="A474" s="41" t="s">
        <v>1285</v>
      </c>
      <c r="B474" s="74"/>
      <c r="C474" s="75"/>
      <c r="D474" s="41" t="s">
        <v>1286</v>
      </c>
      <c r="E474" s="75"/>
      <c r="F474" s="42" t="s">
        <v>961</v>
      </c>
      <c r="G474" s="41" t="s">
        <v>1295</v>
      </c>
      <c r="H474" s="74"/>
      <c r="I474" s="74"/>
      <c r="J474" s="75"/>
      <c r="K474" s="41" t="s">
        <v>1296</v>
      </c>
      <c r="L474" s="75"/>
      <c r="M474" s="41" t="s">
        <v>896</v>
      </c>
      <c r="N474" s="75"/>
      <c r="O474" s="43">
        <v>0</v>
      </c>
      <c r="P474" s="42">
        <v>2</v>
      </c>
      <c r="Q474" s="42">
        <v>0</v>
      </c>
      <c r="R474" s="42">
        <v>0</v>
      </c>
      <c r="S474" s="43">
        <v>1062538</v>
      </c>
      <c r="T474" s="43">
        <f>O474+(P474*'Total Mantenimiento Anual 2021'!$N$7)+(R474*'Total Mantenimiento Anual 2021'!$N$7)+S474</f>
        <v>1081056.5185185184</v>
      </c>
    </row>
    <row r="475" spans="1:20" ht="14.25">
      <c r="A475" s="41" t="s">
        <v>1285</v>
      </c>
      <c r="B475" s="74"/>
      <c r="C475" s="75"/>
      <c r="D475" s="41" t="s">
        <v>1286</v>
      </c>
      <c r="E475" s="75"/>
      <c r="F475" s="42" t="s">
        <v>961</v>
      </c>
      <c r="G475" s="41" t="s">
        <v>1297</v>
      </c>
      <c r="H475" s="74"/>
      <c r="I475" s="74"/>
      <c r="J475" s="75"/>
      <c r="K475" s="41" t="s">
        <v>1298</v>
      </c>
      <c r="L475" s="75"/>
      <c r="M475" s="41" t="s">
        <v>896</v>
      </c>
      <c r="N475" s="75"/>
      <c r="O475" s="43">
        <v>0</v>
      </c>
      <c r="P475" s="42">
        <v>2</v>
      </c>
      <c r="Q475" s="42">
        <v>0</v>
      </c>
      <c r="R475" s="42">
        <v>0</v>
      </c>
      <c r="S475" s="43">
        <v>1062538</v>
      </c>
      <c r="T475" s="43">
        <f>O475+(P475*'Total Mantenimiento Anual 2021'!$N$7)+(R475*'Total Mantenimiento Anual 2021'!$N$7)+S475</f>
        <v>1081056.5185185184</v>
      </c>
    </row>
    <row r="476" spans="1:20" ht="14.25">
      <c r="A476" s="41" t="s">
        <v>1285</v>
      </c>
      <c r="B476" s="74"/>
      <c r="C476" s="75"/>
      <c r="D476" s="41" t="s">
        <v>1286</v>
      </c>
      <c r="E476" s="75"/>
      <c r="F476" s="42" t="s">
        <v>961</v>
      </c>
      <c r="G476" s="41" t="s">
        <v>1299</v>
      </c>
      <c r="H476" s="74"/>
      <c r="I476" s="74"/>
      <c r="J476" s="75"/>
      <c r="K476" s="41" t="s">
        <v>1300</v>
      </c>
      <c r="L476" s="75"/>
      <c r="M476" s="41" t="s">
        <v>896</v>
      </c>
      <c r="N476" s="75"/>
      <c r="O476" s="43">
        <v>0</v>
      </c>
      <c r="P476" s="42">
        <v>2</v>
      </c>
      <c r="Q476" s="42">
        <v>0</v>
      </c>
      <c r="R476" s="42">
        <v>0</v>
      </c>
      <c r="S476" s="43">
        <v>2464745</v>
      </c>
      <c r="T476" s="43">
        <f>O476+(P476*'Total Mantenimiento Anual 2021'!$N$7)+(R476*'Total Mantenimiento Anual 2021'!$N$7)+S476</f>
        <v>2483263.5185185187</v>
      </c>
    </row>
    <row r="477" spans="1:20" ht="14.25">
      <c r="A477" s="41" t="s">
        <v>1285</v>
      </c>
      <c r="B477" s="74"/>
      <c r="C477" s="75"/>
      <c r="D477" s="41" t="s">
        <v>1286</v>
      </c>
      <c r="E477" s="75"/>
      <c r="F477" s="42" t="s">
        <v>961</v>
      </c>
      <c r="G477" s="41" t="s">
        <v>1301</v>
      </c>
      <c r="H477" s="74"/>
      <c r="I477" s="74"/>
      <c r="J477" s="75"/>
      <c r="K477" s="41" t="s">
        <v>1302</v>
      </c>
      <c r="L477" s="75"/>
      <c r="M477" s="41" t="s">
        <v>106</v>
      </c>
      <c r="N477" s="75"/>
      <c r="O477" s="43">
        <v>731790</v>
      </c>
      <c r="P477" s="42">
        <v>2</v>
      </c>
      <c r="Q477" s="42">
        <v>0</v>
      </c>
      <c r="R477" s="42">
        <v>0</v>
      </c>
      <c r="S477" s="43">
        <v>2464745</v>
      </c>
      <c r="T477" s="43">
        <f>O477+(P477*'Total Mantenimiento Anual 2021'!$N$7)+(R477*'Total Mantenimiento Anual 2021'!$N$7)+S477</f>
        <v>3215053.5185185187</v>
      </c>
    </row>
    <row r="478" spans="1:20" ht="14.25">
      <c r="A478" s="41" t="s">
        <v>1303</v>
      </c>
      <c r="B478" s="74"/>
      <c r="C478" s="75"/>
      <c r="D478" s="41" t="s">
        <v>215</v>
      </c>
      <c r="E478" s="75"/>
      <c r="F478" s="42" t="s">
        <v>216</v>
      </c>
      <c r="G478" s="41" t="s">
        <v>1304</v>
      </c>
      <c r="H478" s="74"/>
      <c r="I478" s="74"/>
      <c r="J478" s="75"/>
      <c r="K478" s="41" t="s">
        <v>1305</v>
      </c>
      <c r="L478" s="75"/>
      <c r="M478" s="41" t="s">
        <v>23</v>
      </c>
      <c r="N478" s="75"/>
      <c r="O478" s="43">
        <v>0</v>
      </c>
      <c r="P478" s="42">
        <v>0</v>
      </c>
      <c r="Q478" s="42">
        <v>0</v>
      </c>
      <c r="R478" s="42">
        <v>0</v>
      </c>
      <c r="S478" s="43">
        <v>0</v>
      </c>
      <c r="T478" s="43">
        <f>O478+(P478*'Total Mantenimiento Anual 2021'!$N$7)+(R478*'Total Mantenimiento Anual 2021'!$N$7)+S478</f>
        <v>0</v>
      </c>
    </row>
    <row r="479" spans="1:20" ht="14.25">
      <c r="A479" s="41" t="s">
        <v>1303</v>
      </c>
      <c r="B479" s="74"/>
      <c r="C479" s="75"/>
      <c r="D479" s="41" t="s">
        <v>215</v>
      </c>
      <c r="E479" s="75"/>
      <c r="F479" s="42" t="s">
        <v>216</v>
      </c>
      <c r="G479" s="41" t="s">
        <v>1306</v>
      </c>
      <c r="H479" s="74"/>
      <c r="I479" s="74"/>
      <c r="J479" s="75"/>
      <c r="K479" s="41" t="s">
        <v>1307</v>
      </c>
      <c r="L479" s="75"/>
      <c r="M479" s="41" t="s">
        <v>23</v>
      </c>
      <c r="N479" s="75"/>
      <c r="O479" s="43">
        <v>0</v>
      </c>
      <c r="P479" s="42">
        <v>0</v>
      </c>
      <c r="Q479" s="42">
        <v>0</v>
      </c>
      <c r="R479" s="42">
        <v>0</v>
      </c>
      <c r="S479" s="43">
        <v>0</v>
      </c>
      <c r="T479" s="43">
        <f>O479+(P479*'Total Mantenimiento Anual 2021'!$N$7)+(R479*'Total Mantenimiento Anual 2021'!$N$7)+S479</f>
        <v>0</v>
      </c>
    </row>
    <row r="480" spans="1:20" ht="14.25">
      <c r="A480" s="41" t="s">
        <v>1308</v>
      </c>
      <c r="B480" s="74"/>
      <c r="C480" s="75"/>
      <c r="D480" s="41" t="s">
        <v>1309</v>
      </c>
      <c r="E480" s="75"/>
      <c r="F480" s="42" t="s">
        <v>1310</v>
      </c>
      <c r="G480" s="41" t="s">
        <v>1311</v>
      </c>
      <c r="H480" s="74"/>
      <c r="I480" s="74"/>
      <c r="J480" s="75"/>
      <c r="K480" s="41" t="s">
        <v>1312</v>
      </c>
      <c r="L480" s="75"/>
      <c r="M480" s="41" t="s">
        <v>23</v>
      </c>
      <c r="N480" s="75"/>
      <c r="O480" s="43">
        <v>0</v>
      </c>
      <c r="P480" s="42">
        <v>0</v>
      </c>
      <c r="Q480" s="42">
        <v>0</v>
      </c>
      <c r="R480" s="42">
        <v>0</v>
      </c>
      <c r="S480" s="43">
        <v>0</v>
      </c>
      <c r="T480" s="43">
        <f>O480+(P480*'Total Mantenimiento Anual 2021'!$N$7)+(R480*'Total Mantenimiento Anual 2021'!$N$7)+S480</f>
        <v>0</v>
      </c>
    </row>
    <row r="481" spans="1:20" ht="14.25">
      <c r="A481" s="41" t="s">
        <v>1313</v>
      </c>
      <c r="B481" s="74"/>
      <c r="C481" s="75"/>
      <c r="D481" s="41" t="s">
        <v>1314</v>
      </c>
      <c r="E481" s="75"/>
      <c r="F481" s="42" t="s">
        <v>348</v>
      </c>
      <c r="G481" s="41" t="s">
        <v>1315</v>
      </c>
      <c r="H481" s="74"/>
      <c r="I481" s="74"/>
      <c r="J481" s="75"/>
      <c r="K481" s="41" t="s">
        <v>1316</v>
      </c>
      <c r="L481" s="75"/>
      <c r="M481" s="41" t="s">
        <v>310</v>
      </c>
      <c r="N481" s="75"/>
      <c r="O481" s="43">
        <v>0</v>
      </c>
      <c r="P481" s="42">
        <v>0</v>
      </c>
      <c r="Q481" s="42">
        <v>0</v>
      </c>
      <c r="R481" s="42">
        <v>0</v>
      </c>
      <c r="S481" s="43">
        <v>0</v>
      </c>
      <c r="T481" s="43">
        <f>O481+(P481*'Total Mantenimiento Anual 2021'!$N$7)+(R481*'Total Mantenimiento Anual 2021'!$N$7)+S481</f>
        <v>0</v>
      </c>
    </row>
    <row r="482" spans="1:20" ht="42.75">
      <c r="A482" s="41" t="s">
        <v>1317</v>
      </c>
      <c r="B482" s="74"/>
      <c r="C482" s="75"/>
      <c r="D482" s="41" t="s">
        <v>1318</v>
      </c>
      <c r="E482" s="75"/>
      <c r="F482" s="42" t="s">
        <v>1505</v>
      </c>
      <c r="G482" s="41" t="s">
        <v>1319</v>
      </c>
      <c r="H482" s="74"/>
      <c r="I482" s="74"/>
      <c r="J482" s="75"/>
      <c r="K482" s="41" t="s">
        <v>1320</v>
      </c>
      <c r="L482" s="75"/>
      <c r="M482" s="41" t="s">
        <v>30</v>
      </c>
      <c r="N482" s="75"/>
      <c r="O482" s="43">
        <v>0</v>
      </c>
      <c r="P482" s="42">
        <v>0</v>
      </c>
      <c r="Q482" s="42">
        <v>0</v>
      </c>
      <c r="R482" s="42">
        <v>0</v>
      </c>
      <c r="S482" s="43">
        <v>0</v>
      </c>
      <c r="T482" s="43">
        <f>O482+(P482*'Total Mantenimiento Anual 2021'!$N$7)+(R482*'Total Mantenimiento Anual 2021'!$N$7)+S482</f>
        <v>0</v>
      </c>
    </row>
    <row r="483" spans="1:20" ht="14.25">
      <c r="A483" s="41" t="s">
        <v>1321</v>
      </c>
      <c r="B483" s="74"/>
      <c r="C483" s="75"/>
      <c r="D483" s="41" t="s">
        <v>1322</v>
      </c>
      <c r="E483" s="75"/>
      <c r="F483" s="42" t="s">
        <v>1323</v>
      </c>
      <c r="G483" s="41" t="s">
        <v>1324</v>
      </c>
      <c r="H483" s="74"/>
      <c r="I483" s="74"/>
      <c r="J483" s="75"/>
      <c r="K483" s="41" t="s">
        <v>1325</v>
      </c>
      <c r="L483" s="75"/>
      <c r="M483" s="41" t="s">
        <v>23</v>
      </c>
      <c r="N483" s="75"/>
      <c r="O483" s="43">
        <v>0</v>
      </c>
      <c r="P483" s="42">
        <v>0</v>
      </c>
      <c r="Q483" s="42">
        <v>0</v>
      </c>
      <c r="R483" s="42">
        <v>0</v>
      </c>
      <c r="S483" s="43">
        <v>0</v>
      </c>
      <c r="T483" s="43">
        <f>O483+(P483*'Total Mantenimiento Anual 2021'!$N$7)+(R483*'Total Mantenimiento Anual 2021'!$N$7)+S483</f>
        <v>0</v>
      </c>
    </row>
    <row r="484" spans="1:20" ht="14.25">
      <c r="A484" s="41" t="s">
        <v>1321</v>
      </c>
      <c r="B484" s="74"/>
      <c r="C484" s="75"/>
      <c r="D484" s="41" t="s">
        <v>1322</v>
      </c>
      <c r="E484" s="75"/>
      <c r="F484" s="42" t="s">
        <v>1323</v>
      </c>
      <c r="G484" s="41" t="s">
        <v>1326</v>
      </c>
      <c r="H484" s="74"/>
      <c r="I484" s="74"/>
      <c r="J484" s="75"/>
      <c r="K484" s="41" t="s">
        <v>1327</v>
      </c>
      <c r="L484" s="75"/>
      <c r="M484" s="41" t="s">
        <v>23</v>
      </c>
      <c r="N484" s="75"/>
      <c r="O484" s="43">
        <v>0</v>
      </c>
      <c r="P484" s="42">
        <v>0</v>
      </c>
      <c r="Q484" s="42">
        <v>0</v>
      </c>
      <c r="R484" s="42">
        <v>0</v>
      </c>
      <c r="S484" s="43">
        <v>0</v>
      </c>
      <c r="T484" s="43">
        <f>O484+(P484*'Total Mantenimiento Anual 2021'!$N$7)+(R484*'Total Mantenimiento Anual 2021'!$N$7)+S484</f>
        <v>0</v>
      </c>
    </row>
    <row r="485" spans="1:20" ht="14.25">
      <c r="A485" s="41" t="s">
        <v>1321</v>
      </c>
      <c r="B485" s="74"/>
      <c r="C485" s="75"/>
      <c r="D485" s="41" t="s">
        <v>1322</v>
      </c>
      <c r="E485" s="75"/>
      <c r="F485" s="42" t="s">
        <v>1323</v>
      </c>
      <c r="G485" s="41" t="s">
        <v>1328</v>
      </c>
      <c r="H485" s="74"/>
      <c r="I485" s="74"/>
      <c r="J485" s="75"/>
      <c r="K485" s="41" t="s">
        <v>1329</v>
      </c>
      <c r="L485" s="75"/>
      <c r="M485" s="41" t="s">
        <v>23</v>
      </c>
      <c r="N485" s="75"/>
      <c r="O485" s="43">
        <v>0</v>
      </c>
      <c r="P485" s="42">
        <v>0</v>
      </c>
      <c r="Q485" s="42">
        <v>1</v>
      </c>
      <c r="R485" s="42">
        <v>3</v>
      </c>
      <c r="S485" s="43">
        <v>0</v>
      </c>
      <c r="T485" s="43">
        <f>O485+(P485*'Total Mantenimiento Anual 2021'!$N$7)+(R485*'Total Mantenimiento Anual 2021'!$N$7)+S485</f>
        <v>27777.777777777777</v>
      </c>
    </row>
    <row r="486" spans="1:20" ht="14.25">
      <c r="A486" s="41" t="s">
        <v>1321</v>
      </c>
      <c r="B486" s="74"/>
      <c r="C486" s="75"/>
      <c r="D486" s="41" t="s">
        <v>1322</v>
      </c>
      <c r="E486" s="75"/>
      <c r="F486" s="42" t="s">
        <v>1323</v>
      </c>
      <c r="G486" s="41" t="s">
        <v>1330</v>
      </c>
      <c r="H486" s="74"/>
      <c r="I486" s="74"/>
      <c r="J486" s="75"/>
      <c r="K486" s="41" t="s">
        <v>1331</v>
      </c>
      <c r="L486" s="75"/>
      <c r="M486" s="41" t="s">
        <v>30</v>
      </c>
      <c r="N486" s="75"/>
      <c r="O486" s="43">
        <v>0</v>
      </c>
      <c r="P486" s="42">
        <v>0</v>
      </c>
      <c r="Q486" s="42">
        <v>0</v>
      </c>
      <c r="R486" s="42">
        <v>0</v>
      </c>
      <c r="S486" s="43">
        <v>0</v>
      </c>
      <c r="T486" s="43">
        <f>O486+(P486*'Total Mantenimiento Anual 2021'!$N$7)+(R486*'Total Mantenimiento Anual 2021'!$N$7)+S486</f>
        <v>0</v>
      </c>
    </row>
    <row r="487" spans="1:20" ht="14.25">
      <c r="A487" s="41" t="s">
        <v>1321</v>
      </c>
      <c r="B487" s="74"/>
      <c r="C487" s="75"/>
      <c r="D487" s="41" t="s">
        <v>1322</v>
      </c>
      <c r="E487" s="75"/>
      <c r="F487" s="42" t="s">
        <v>1323</v>
      </c>
      <c r="G487" s="41" t="s">
        <v>1332</v>
      </c>
      <c r="H487" s="74"/>
      <c r="I487" s="74"/>
      <c r="J487" s="75"/>
      <c r="K487" s="41" t="s">
        <v>1333</v>
      </c>
      <c r="L487" s="75"/>
      <c r="M487" s="41" t="s">
        <v>30</v>
      </c>
      <c r="N487" s="75"/>
      <c r="O487" s="43">
        <v>0</v>
      </c>
      <c r="P487" s="42">
        <v>0</v>
      </c>
      <c r="Q487" s="42">
        <v>1</v>
      </c>
      <c r="R487" s="42">
        <v>1</v>
      </c>
      <c r="S487" s="43">
        <v>0</v>
      </c>
      <c r="T487" s="43">
        <f>O487+(P487*'Total Mantenimiento Anual 2021'!$N$7)+(R487*'Total Mantenimiento Anual 2021'!$N$7)+S487</f>
        <v>9259.2592592592591</v>
      </c>
    </row>
    <row r="488" spans="1:20" ht="14.25">
      <c r="A488" s="41" t="s">
        <v>1321</v>
      </c>
      <c r="B488" s="74"/>
      <c r="C488" s="75"/>
      <c r="D488" s="41" t="s">
        <v>1322</v>
      </c>
      <c r="E488" s="75"/>
      <c r="F488" s="42" t="s">
        <v>1323</v>
      </c>
      <c r="G488" s="41" t="s">
        <v>1334</v>
      </c>
      <c r="H488" s="74"/>
      <c r="I488" s="74"/>
      <c r="J488" s="75"/>
      <c r="K488" s="41" t="s">
        <v>1335</v>
      </c>
      <c r="L488" s="75"/>
      <c r="M488" s="41" t="s">
        <v>30</v>
      </c>
      <c r="N488" s="75"/>
      <c r="O488" s="43">
        <v>0</v>
      </c>
      <c r="P488" s="42">
        <v>0</v>
      </c>
      <c r="Q488" s="42">
        <v>0</v>
      </c>
      <c r="R488" s="42">
        <v>0</v>
      </c>
      <c r="S488" s="43">
        <v>0</v>
      </c>
      <c r="T488" s="43">
        <f>O488+(P488*'Total Mantenimiento Anual 2021'!$N$7)+(R488*'Total Mantenimiento Anual 2021'!$N$7)+S488</f>
        <v>0</v>
      </c>
    </row>
    <row r="489" spans="1:20" ht="14.25">
      <c r="A489" s="41" t="s">
        <v>1321</v>
      </c>
      <c r="B489" s="74"/>
      <c r="C489" s="75"/>
      <c r="D489" s="41" t="s">
        <v>1322</v>
      </c>
      <c r="E489" s="75"/>
      <c r="F489" s="42" t="s">
        <v>1323</v>
      </c>
      <c r="G489" s="41" t="s">
        <v>1336</v>
      </c>
      <c r="H489" s="74"/>
      <c r="I489" s="74"/>
      <c r="J489" s="75"/>
      <c r="K489" s="41" t="s">
        <v>1337</v>
      </c>
      <c r="L489" s="75"/>
      <c r="M489" s="41" t="s">
        <v>35</v>
      </c>
      <c r="N489" s="75"/>
      <c r="O489" s="43">
        <v>0</v>
      </c>
      <c r="P489" s="42">
        <v>0</v>
      </c>
      <c r="Q489" s="42">
        <v>0</v>
      </c>
      <c r="R489" s="42">
        <v>0</v>
      </c>
      <c r="S489" s="43">
        <v>0</v>
      </c>
      <c r="T489" s="43">
        <f>O489+(P489*'Total Mantenimiento Anual 2021'!$N$7)+(R489*'Total Mantenimiento Anual 2021'!$N$7)+S489</f>
        <v>0</v>
      </c>
    </row>
    <row r="490" spans="1:20" ht="14.25">
      <c r="A490" s="41" t="s">
        <v>1321</v>
      </c>
      <c r="B490" s="74"/>
      <c r="C490" s="75"/>
      <c r="D490" s="41" t="s">
        <v>1322</v>
      </c>
      <c r="E490" s="75"/>
      <c r="F490" s="42" t="s">
        <v>1323</v>
      </c>
      <c r="G490" s="41" t="s">
        <v>1338</v>
      </c>
      <c r="H490" s="74"/>
      <c r="I490" s="74"/>
      <c r="J490" s="75"/>
      <c r="K490" s="41" t="s">
        <v>1339</v>
      </c>
      <c r="L490" s="75"/>
      <c r="M490" s="41" t="s">
        <v>239</v>
      </c>
      <c r="N490" s="75"/>
      <c r="O490" s="43">
        <v>0</v>
      </c>
      <c r="P490" s="42">
        <v>0</v>
      </c>
      <c r="Q490" s="42">
        <v>0</v>
      </c>
      <c r="R490" s="42">
        <v>0</v>
      </c>
      <c r="S490" s="43">
        <v>0</v>
      </c>
      <c r="T490" s="43">
        <f>O490+(P490*'Total Mantenimiento Anual 2021'!$N$7)+(R490*'Total Mantenimiento Anual 2021'!$N$7)+S490</f>
        <v>0</v>
      </c>
    </row>
    <row r="491" spans="1:20" ht="14.25">
      <c r="A491" s="41" t="s">
        <v>1321</v>
      </c>
      <c r="B491" s="74"/>
      <c r="C491" s="75"/>
      <c r="D491" s="41" t="s">
        <v>1322</v>
      </c>
      <c r="E491" s="75"/>
      <c r="F491" s="42" t="s">
        <v>1323</v>
      </c>
      <c r="G491" s="41" t="s">
        <v>1340</v>
      </c>
      <c r="H491" s="74"/>
      <c r="I491" s="74"/>
      <c r="J491" s="75"/>
      <c r="K491" s="41" t="s">
        <v>1341</v>
      </c>
      <c r="L491" s="75"/>
      <c r="M491" s="41" t="s">
        <v>239</v>
      </c>
      <c r="N491" s="75"/>
      <c r="O491" s="43">
        <v>0</v>
      </c>
      <c r="P491" s="42">
        <v>0</v>
      </c>
      <c r="Q491" s="42">
        <v>1</v>
      </c>
      <c r="R491" s="42">
        <v>1</v>
      </c>
      <c r="S491" s="43">
        <v>0</v>
      </c>
      <c r="T491" s="43">
        <f>O491+(P491*'Total Mantenimiento Anual 2021'!$N$7)+(R491*'Total Mantenimiento Anual 2021'!$N$7)+S491</f>
        <v>9259.2592592592591</v>
      </c>
    </row>
    <row r="492" spans="1:20" ht="14.25">
      <c r="A492" s="41" t="s">
        <v>1321</v>
      </c>
      <c r="B492" s="74"/>
      <c r="C492" s="75"/>
      <c r="D492" s="41" t="s">
        <v>1322</v>
      </c>
      <c r="E492" s="75"/>
      <c r="F492" s="42" t="s">
        <v>1323</v>
      </c>
      <c r="G492" s="41" t="s">
        <v>1342</v>
      </c>
      <c r="H492" s="74"/>
      <c r="I492" s="74"/>
      <c r="J492" s="75"/>
      <c r="K492" s="41" t="s">
        <v>1343</v>
      </c>
      <c r="L492" s="75"/>
      <c r="M492" s="41" t="s">
        <v>106</v>
      </c>
      <c r="N492" s="75"/>
      <c r="O492" s="43">
        <v>0</v>
      </c>
      <c r="P492" s="42">
        <v>2</v>
      </c>
      <c r="Q492" s="42">
        <v>0</v>
      </c>
      <c r="R492" s="42">
        <v>0</v>
      </c>
      <c r="S492" s="43">
        <v>0</v>
      </c>
      <c r="T492" s="43">
        <f>O492+(P492*'Total Mantenimiento Anual 2021'!$N$7)+(R492*'Total Mantenimiento Anual 2021'!$N$7)+S492</f>
        <v>18518.518518518518</v>
      </c>
    </row>
    <row r="493" spans="1:20" ht="14.25">
      <c r="A493" s="41" t="s">
        <v>1321</v>
      </c>
      <c r="B493" s="74"/>
      <c r="C493" s="75"/>
      <c r="D493" s="41" t="s">
        <v>1322</v>
      </c>
      <c r="E493" s="75"/>
      <c r="F493" s="42" t="s">
        <v>1323</v>
      </c>
      <c r="G493" s="41" t="s">
        <v>1344</v>
      </c>
      <c r="H493" s="74"/>
      <c r="I493" s="74"/>
      <c r="J493" s="75"/>
      <c r="K493" s="41" t="s">
        <v>1345</v>
      </c>
      <c r="L493" s="75"/>
      <c r="M493" s="41" t="s">
        <v>106</v>
      </c>
      <c r="N493" s="75"/>
      <c r="O493" s="43">
        <v>0</v>
      </c>
      <c r="P493" s="42">
        <v>0</v>
      </c>
      <c r="Q493" s="42">
        <v>0</v>
      </c>
      <c r="R493" s="42">
        <v>0</v>
      </c>
      <c r="S493" s="43">
        <v>0</v>
      </c>
      <c r="T493" s="43">
        <f>O493+(P493*'Total Mantenimiento Anual 2021'!$N$7)+(R493*'Total Mantenimiento Anual 2021'!$N$7)+S493</f>
        <v>0</v>
      </c>
    </row>
    <row r="494" spans="1:20" ht="14.25">
      <c r="A494" s="41" t="s">
        <v>1321</v>
      </c>
      <c r="B494" s="74"/>
      <c r="C494" s="75"/>
      <c r="D494" s="41" t="s">
        <v>1346</v>
      </c>
      <c r="E494" s="75"/>
      <c r="F494" s="42" t="s">
        <v>1347</v>
      </c>
      <c r="G494" s="41" t="s">
        <v>1348</v>
      </c>
      <c r="H494" s="74"/>
      <c r="I494" s="74"/>
      <c r="J494" s="75"/>
      <c r="K494" s="41" t="s">
        <v>1349</v>
      </c>
      <c r="L494" s="75"/>
      <c r="M494" s="41" t="s">
        <v>106</v>
      </c>
      <c r="N494" s="75"/>
      <c r="O494" s="43">
        <v>0</v>
      </c>
      <c r="P494" s="42">
        <v>0</v>
      </c>
      <c r="Q494" s="42">
        <v>0</v>
      </c>
      <c r="R494" s="42">
        <v>0</v>
      </c>
      <c r="S494" s="43">
        <v>0</v>
      </c>
      <c r="T494" s="43">
        <f>O494+(P494*'Total Mantenimiento Anual 2021'!$N$7)+(R494*'Total Mantenimiento Anual 2021'!$N$7)+S494</f>
        <v>0</v>
      </c>
    </row>
    <row r="495" spans="1:20" ht="14.25">
      <c r="A495" s="41" t="s">
        <v>1321</v>
      </c>
      <c r="B495" s="74"/>
      <c r="C495" s="75"/>
      <c r="D495" s="41" t="s">
        <v>1346</v>
      </c>
      <c r="E495" s="75"/>
      <c r="F495" s="42" t="s">
        <v>1347</v>
      </c>
      <c r="G495" s="41" t="s">
        <v>1350</v>
      </c>
      <c r="H495" s="74"/>
      <c r="I495" s="74"/>
      <c r="J495" s="75"/>
      <c r="K495" s="41" t="s">
        <v>1351</v>
      </c>
      <c r="L495" s="75"/>
      <c r="M495" s="41" t="s">
        <v>106</v>
      </c>
      <c r="N495" s="75"/>
      <c r="O495" s="43">
        <v>0</v>
      </c>
      <c r="P495" s="42">
        <v>0</v>
      </c>
      <c r="Q495" s="42">
        <v>0</v>
      </c>
      <c r="R495" s="42">
        <v>0</v>
      </c>
      <c r="S495" s="43">
        <v>0</v>
      </c>
      <c r="T495" s="43">
        <f>O495+(P495*'Total Mantenimiento Anual 2021'!$N$7)+(R495*'Total Mantenimiento Anual 2021'!$N$7)+S495</f>
        <v>0</v>
      </c>
    </row>
    <row r="496" spans="1:20" ht="14.25">
      <c r="A496" s="41" t="s">
        <v>1352</v>
      </c>
      <c r="B496" s="74"/>
      <c r="C496" s="75"/>
      <c r="D496" s="41" t="s">
        <v>1353</v>
      </c>
      <c r="E496" s="75"/>
      <c r="F496" s="42" t="s">
        <v>1354</v>
      </c>
      <c r="G496" s="41" t="s">
        <v>1355</v>
      </c>
      <c r="H496" s="74"/>
      <c r="I496" s="74"/>
      <c r="J496" s="75"/>
      <c r="K496" s="41" t="s">
        <v>1356</v>
      </c>
      <c r="L496" s="75"/>
      <c r="M496" s="41" t="s">
        <v>30</v>
      </c>
      <c r="N496" s="75"/>
      <c r="O496" s="43">
        <v>0</v>
      </c>
      <c r="P496" s="42">
        <v>0</v>
      </c>
      <c r="Q496" s="42">
        <v>0</v>
      </c>
      <c r="R496" s="42">
        <v>0</v>
      </c>
      <c r="S496" s="43">
        <v>0</v>
      </c>
      <c r="T496" s="43">
        <f>O496+(P496*'Total Mantenimiento Anual 2021'!$N$7)+(R496*'Total Mantenimiento Anual 2021'!$N$7)+S496</f>
        <v>0</v>
      </c>
    </row>
    <row r="497" spans="1:20" ht="14.25">
      <c r="A497" s="41" t="s">
        <v>1357</v>
      </c>
      <c r="B497" s="74"/>
      <c r="C497" s="75"/>
      <c r="D497" s="41" t="s">
        <v>1358</v>
      </c>
      <c r="E497" s="75"/>
      <c r="F497" s="42" t="s">
        <v>1359</v>
      </c>
      <c r="G497" s="41" t="s">
        <v>1360</v>
      </c>
      <c r="H497" s="74"/>
      <c r="I497" s="74"/>
      <c r="J497" s="75"/>
      <c r="K497" s="41" t="s">
        <v>1361</v>
      </c>
      <c r="L497" s="75"/>
      <c r="M497" s="41" t="s">
        <v>30</v>
      </c>
      <c r="N497" s="75"/>
      <c r="O497" s="43">
        <v>0</v>
      </c>
      <c r="P497" s="42">
        <v>0</v>
      </c>
      <c r="Q497" s="42">
        <v>0</v>
      </c>
      <c r="R497" s="42">
        <v>0</v>
      </c>
      <c r="S497" s="43">
        <v>0</v>
      </c>
      <c r="T497" s="43">
        <f>O497+(P497*'Total Mantenimiento Anual 2021'!$N$7)+(R497*'Total Mantenimiento Anual 2021'!$N$7)+S497</f>
        <v>0</v>
      </c>
    </row>
    <row r="498" spans="1:20" ht="14.25">
      <c r="A498" s="41" t="s">
        <v>1362</v>
      </c>
      <c r="B498" s="74"/>
      <c r="C498" s="75"/>
      <c r="D498" s="41" t="s">
        <v>1363</v>
      </c>
      <c r="E498" s="75"/>
      <c r="F498" s="42" t="s">
        <v>1364</v>
      </c>
      <c r="G498" s="41" t="s">
        <v>1365</v>
      </c>
      <c r="H498" s="74"/>
      <c r="I498" s="74"/>
      <c r="J498" s="75"/>
      <c r="K498" s="41" t="s">
        <v>1366</v>
      </c>
      <c r="L498" s="75"/>
      <c r="M498" s="41" t="s">
        <v>35</v>
      </c>
      <c r="N498" s="75"/>
      <c r="O498" s="43">
        <v>0</v>
      </c>
      <c r="P498" s="42">
        <v>0</v>
      </c>
      <c r="Q498" s="42">
        <v>0</v>
      </c>
      <c r="R498" s="42">
        <v>0</v>
      </c>
      <c r="S498" s="43">
        <v>0</v>
      </c>
      <c r="T498" s="43">
        <f>O498+(P498*'Total Mantenimiento Anual 2021'!$N$7)+(R498*'Total Mantenimiento Anual 2021'!$N$7)+S498</f>
        <v>0</v>
      </c>
    </row>
    <row r="499" spans="1:20" ht="14.25">
      <c r="A499" s="41" t="s">
        <v>1362</v>
      </c>
      <c r="B499" s="74"/>
      <c r="C499" s="75"/>
      <c r="D499" s="41" t="s">
        <v>1363</v>
      </c>
      <c r="E499" s="75"/>
      <c r="F499" s="42" t="s">
        <v>1364</v>
      </c>
      <c r="G499" s="41" t="s">
        <v>1367</v>
      </c>
      <c r="H499" s="74"/>
      <c r="I499" s="74"/>
      <c r="J499" s="75"/>
      <c r="K499" s="41" t="s">
        <v>1368</v>
      </c>
      <c r="L499" s="75"/>
      <c r="M499" s="41" t="s">
        <v>35</v>
      </c>
      <c r="N499" s="75"/>
      <c r="O499" s="43">
        <v>0</v>
      </c>
      <c r="P499" s="42">
        <v>0</v>
      </c>
      <c r="Q499" s="42">
        <v>0</v>
      </c>
      <c r="R499" s="42">
        <v>0</v>
      </c>
      <c r="S499" s="43">
        <v>0</v>
      </c>
      <c r="T499" s="43">
        <f>O499+(P499*'Total Mantenimiento Anual 2021'!$N$7)+(R499*'Total Mantenimiento Anual 2021'!$N$7)+S499</f>
        <v>0</v>
      </c>
    </row>
    <row r="500" spans="1:20" ht="14.25">
      <c r="A500" s="41" t="s">
        <v>1362</v>
      </c>
      <c r="B500" s="74"/>
      <c r="C500" s="75"/>
      <c r="D500" s="41" t="s">
        <v>1369</v>
      </c>
      <c r="E500" s="75"/>
      <c r="F500" s="42" t="s">
        <v>1506</v>
      </c>
      <c r="G500" s="41" t="s">
        <v>1371</v>
      </c>
      <c r="H500" s="74"/>
      <c r="I500" s="74"/>
      <c r="J500" s="75"/>
      <c r="K500" s="41" t="s">
        <v>1372</v>
      </c>
      <c r="L500" s="75"/>
      <c r="M500" s="41" t="s">
        <v>239</v>
      </c>
      <c r="N500" s="75"/>
      <c r="O500" s="43">
        <v>0</v>
      </c>
      <c r="P500" s="42">
        <v>0</v>
      </c>
      <c r="Q500" s="42">
        <v>0</v>
      </c>
      <c r="R500" s="42">
        <v>0</v>
      </c>
      <c r="S500" s="43">
        <v>0</v>
      </c>
      <c r="T500" s="43">
        <f>O500+(P500*'Total Mantenimiento Anual 2021'!$N$7)+(R500*'Total Mantenimiento Anual 2021'!$N$7)+S500</f>
        <v>0</v>
      </c>
    </row>
    <row r="501" spans="1:20" ht="14.25">
      <c r="A501" s="41" t="s">
        <v>1373</v>
      </c>
      <c r="B501" s="74"/>
      <c r="C501" s="75"/>
      <c r="D501" s="41" t="s">
        <v>1374</v>
      </c>
      <c r="E501" s="75"/>
      <c r="F501" s="42" t="s">
        <v>348</v>
      </c>
      <c r="G501" s="41" t="s">
        <v>1375</v>
      </c>
      <c r="H501" s="74"/>
      <c r="I501" s="74"/>
      <c r="J501" s="75"/>
      <c r="K501" s="41" t="s">
        <v>1376</v>
      </c>
      <c r="L501" s="75"/>
      <c r="M501" s="41" t="s">
        <v>310</v>
      </c>
      <c r="N501" s="75"/>
      <c r="O501" s="43">
        <v>785400</v>
      </c>
      <c r="P501" s="42">
        <v>0</v>
      </c>
      <c r="Q501" s="42">
        <v>2</v>
      </c>
      <c r="R501" s="42">
        <v>7</v>
      </c>
      <c r="S501" s="43">
        <v>0</v>
      </c>
      <c r="T501" s="43">
        <f>O501+(P501*'Total Mantenimiento Anual 2021'!$N$7)+(R501*'Total Mantenimiento Anual 2021'!$N$7)+S501</f>
        <v>850214.81481481483</v>
      </c>
    </row>
    <row r="502" spans="1:20" ht="14.25">
      <c r="A502" s="41" t="s">
        <v>1377</v>
      </c>
      <c r="B502" s="74"/>
      <c r="C502" s="75"/>
      <c r="D502" s="41" t="s">
        <v>1378</v>
      </c>
      <c r="E502" s="75"/>
      <c r="F502" s="42" t="s">
        <v>184</v>
      </c>
      <c r="G502" s="41" t="s">
        <v>1379</v>
      </c>
      <c r="H502" s="74"/>
      <c r="I502" s="74"/>
      <c r="J502" s="75"/>
      <c r="K502" s="41" t="s">
        <v>1380</v>
      </c>
      <c r="L502" s="75"/>
      <c r="M502" s="41" t="s">
        <v>99</v>
      </c>
      <c r="N502" s="75"/>
      <c r="O502" s="43">
        <v>1487500</v>
      </c>
      <c r="P502" s="42">
        <v>0</v>
      </c>
      <c r="Q502" s="42">
        <v>0</v>
      </c>
      <c r="R502" s="42">
        <v>0</v>
      </c>
      <c r="S502" s="43">
        <v>0</v>
      </c>
      <c r="T502" s="43">
        <f>O502+(P502*'Total Mantenimiento Anual 2021'!$N$7)+(R502*'Total Mantenimiento Anual 2021'!$N$7)+S502</f>
        <v>1487500</v>
      </c>
    </row>
    <row r="503" spans="1:20" ht="14.25">
      <c r="A503" s="41" t="s">
        <v>1377</v>
      </c>
      <c r="B503" s="74"/>
      <c r="C503" s="75"/>
      <c r="D503" s="41" t="s">
        <v>1381</v>
      </c>
      <c r="E503" s="75"/>
      <c r="F503" s="42" t="s">
        <v>1382</v>
      </c>
      <c r="G503" s="41" t="s">
        <v>1383</v>
      </c>
      <c r="H503" s="74"/>
      <c r="I503" s="74"/>
      <c r="J503" s="75"/>
      <c r="K503" s="41" t="s">
        <v>1384</v>
      </c>
      <c r="L503" s="75"/>
      <c r="M503" s="41" t="s">
        <v>99</v>
      </c>
      <c r="N503" s="75"/>
      <c r="O503" s="43">
        <v>0</v>
      </c>
      <c r="P503" s="42">
        <v>0</v>
      </c>
      <c r="Q503" s="42">
        <v>0</v>
      </c>
      <c r="R503" s="42">
        <v>0</v>
      </c>
      <c r="S503" s="43">
        <v>0</v>
      </c>
      <c r="T503" s="43">
        <f>O503+(P503*'Total Mantenimiento Anual 2021'!$N$7)+(R503*'Total Mantenimiento Anual 2021'!$N$7)+S503</f>
        <v>0</v>
      </c>
    </row>
    <row r="504" spans="1:20" ht="14.25">
      <c r="A504" s="41" t="s">
        <v>1385</v>
      </c>
      <c r="B504" s="74"/>
      <c r="C504" s="75"/>
      <c r="D504" s="41" t="s">
        <v>1386</v>
      </c>
      <c r="E504" s="75"/>
      <c r="F504" s="42" t="s">
        <v>961</v>
      </c>
      <c r="G504" s="41" t="s">
        <v>1387</v>
      </c>
      <c r="H504" s="74"/>
      <c r="I504" s="74"/>
      <c r="J504" s="75"/>
      <c r="K504" s="41" t="s">
        <v>1388</v>
      </c>
      <c r="L504" s="75"/>
      <c r="M504" s="41" t="s">
        <v>23</v>
      </c>
      <c r="N504" s="75"/>
      <c r="O504" s="43">
        <v>0</v>
      </c>
      <c r="P504" s="42">
        <v>0</v>
      </c>
      <c r="Q504" s="42">
        <v>0</v>
      </c>
      <c r="R504" s="42">
        <v>0</v>
      </c>
      <c r="S504" s="43">
        <v>0</v>
      </c>
      <c r="T504" s="43">
        <f>O504+(P504*'Total Mantenimiento Anual 2021'!$N$7)+(R504*'Total Mantenimiento Anual 2021'!$N$7)+S504</f>
        <v>0</v>
      </c>
    </row>
    <row r="505" spans="1:20" ht="14.25">
      <c r="A505" s="41" t="s">
        <v>1385</v>
      </c>
      <c r="B505" s="74"/>
      <c r="C505" s="75"/>
      <c r="D505" s="41" t="s">
        <v>1386</v>
      </c>
      <c r="E505" s="75"/>
      <c r="F505" s="42" t="s">
        <v>961</v>
      </c>
      <c r="G505" s="41" t="s">
        <v>1389</v>
      </c>
      <c r="H505" s="74"/>
      <c r="I505" s="74"/>
      <c r="J505" s="75"/>
      <c r="K505" s="41" t="s">
        <v>1390</v>
      </c>
      <c r="L505" s="75"/>
      <c r="M505" s="41" t="s">
        <v>23</v>
      </c>
      <c r="N505" s="75"/>
      <c r="O505" s="43">
        <v>0</v>
      </c>
      <c r="P505" s="42">
        <v>0</v>
      </c>
      <c r="Q505" s="42">
        <v>0</v>
      </c>
      <c r="R505" s="42">
        <v>0</v>
      </c>
      <c r="S505" s="43">
        <v>0</v>
      </c>
      <c r="T505" s="43">
        <f>O505+(P505*'Total Mantenimiento Anual 2021'!$N$7)+(R505*'Total Mantenimiento Anual 2021'!$N$7)+S505</f>
        <v>0</v>
      </c>
    </row>
    <row r="506" spans="1:20" ht="14.25">
      <c r="A506" s="41" t="s">
        <v>1385</v>
      </c>
      <c r="B506" s="74"/>
      <c r="C506" s="75"/>
      <c r="D506" s="41" t="s">
        <v>1391</v>
      </c>
      <c r="E506" s="75"/>
      <c r="F506" s="42" t="s">
        <v>782</v>
      </c>
      <c r="G506" s="41" t="s">
        <v>1392</v>
      </c>
      <c r="H506" s="74"/>
      <c r="I506" s="74"/>
      <c r="J506" s="75"/>
      <c r="K506" s="41" t="s">
        <v>1393</v>
      </c>
      <c r="L506" s="75"/>
      <c r="M506" s="41" t="s">
        <v>96</v>
      </c>
      <c r="N506" s="75"/>
      <c r="O506" s="43">
        <v>0</v>
      </c>
      <c r="P506" s="42">
        <v>0</v>
      </c>
      <c r="Q506" s="42">
        <v>0</v>
      </c>
      <c r="R506" s="42">
        <v>0</v>
      </c>
      <c r="S506" s="43">
        <v>0</v>
      </c>
      <c r="T506" s="43">
        <f>O506+(P506*'Total Mantenimiento Anual 2021'!$N$7)+(R506*'Total Mantenimiento Anual 2021'!$N$7)+S506</f>
        <v>0</v>
      </c>
    </row>
    <row r="507" spans="1:20" ht="14.25">
      <c r="A507" s="41" t="s">
        <v>1385</v>
      </c>
      <c r="B507" s="74"/>
      <c r="C507" s="75"/>
      <c r="D507" s="41" t="s">
        <v>1391</v>
      </c>
      <c r="E507" s="75"/>
      <c r="F507" s="42" t="s">
        <v>782</v>
      </c>
      <c r="G507" s="41" t="s">
        <v>1394</v>
      </c>
      <c r="H507" s="74"/>
      <c r="I507" s="74"/>
      <c r="J507" s="75"/>
      <c r="K507" s="41" t="s">
        <v>1395</v>
      </c>
      <c r="L507" s="75"/>
      <c r="M507" s="41" t="s">
        <v>96</v>
      </c>
      <c r="N507" s="75"/>
      <c r="O507" s="43">
        <v>0</v>
      </c>
      <c r="P507" s="42">
        <v>0</v>
      </c>
      <c r="Q507" s="42">
        <v>0</v>
      </c>
      <c r="R507" s="42">
        <v>0</v>
      </c>
      <c r="S507" s="43">
        <v>0</v>
      </c>
      <c r="T507" s="43">
        <f>O507+(P507*'Total Mantenimiento Anual 2021'!$N$7)+(R507*'Total Mantenimiento Anual 2021'!$N$7)+S507</f>
        <v>0</v>
      </c>
    </row>
    <row r="508" spans="1:20" ht="14.25">
      <c r="A508" s="41" t="s">
        <v>1396</v>
      </c>
      <c r="B508" s="74"/>
      <c r="C508" s="75"/>
      <c r="D508" s="41" t="s">
        <v>1397</v>
      </c>
      <c r="E508" s="75"/>
      <c r="F508" s="42" t="s">
        <v>1398</v>
      </c>
      <c r="G508" s="41" t="s">
        <v>1399</v>
      </c>
      <c r="H508" s="74"/>
      <c r="I508" s="74"/>
      <c r="J508" s="75"/>
      <c r="K508" s="41" t="s">
        <v>1400</v>
      </c>
      <c r="L508" s="75"/>
      <c r="M508" s="41" t="s">
        <v>35</v>
      </c>
      <c r="N508" s="75"/>
      <c r="O508" s="43">
        <v>0</v>
      </c>
      <c r="P508" s="42">
        <v>0</v>
      </c>
      <c r="Q508" s="42">
        <v>0</v>
      </c>
      <c r="R508" s="42">
        <v>0</v>
      </c>
      <c r="S508" s="43">
        <v>0</v>
      </c>
      <c r="T508" s="43">
        <f>O508+(P508*'Total Mantenimiento Anual 2021'!$N$7)+(R508*'Total Mantenimiento Anual 2021'!$N$7)+S508</f>
        <v>0</v>
      </c>
    </row>
    <row r="509" spans="1:20" ht="14.25">
      <c r="A509" s="41" t="s">
        <v>1396</v>
      </c>
      <c r="B509" s="74"/>
      <c r="C509" s="75"/>
      <c r="D509" s="41" t="s">
        <v>1397</v>
      </c>
      <c r="E509" s="75"/>
      <c r="F509" s="42" t="s">
        <v>1398</v>
      </c>
      <c r="G509" s="41" t="s">
        <v>1401</v>
      </c>
      <c r="H509" s="74"/>
      <c r="I509" s="74"/>
      <c r="J509" s="75"/>
      <c r="K509" s="41" t="s">
        <v>1402</v>
      </c>
      <c r="L509" s="75"/>
      <c r="M509" s="41" t="s">
        <v>35</v>
      </c>
      <c r="N509" s="75"/>
      <c r="O509" s="43">
        <v>0</v>
      </c>
      <c r="P509" s="42">
        <v>0</v>
      </c>
      <c r="Q509" s="42">
        <v>0</v>
      </c>
      <c r="R509" s="42">
        <v>0</v>
      </c>
      <c r="S509" s="43">
        <v>0</v>
      </c>
      <c r="T509" s="43">
        <f>O509+(P509*'Total Mantenimiento Anual 2021'!$N$7)+(R509*'Total Mantenimiento Anual 2021'!$N$7)+S509</f>
        <v>0</v>
      </c>
    </row>
    <row r="510" spans="1:20" ht="14.25">
      <c r="A510" s="41" t="s">
        <v>1396</v>
      </c>
      <c r="B510" s="74"/>
      <c r="C510" s="75"/>
      <c r="D510" s="41" t="s">
        <v>1397</v>
      </c>
      <c r="E510" s="75"/>
      <c r="F510" s="42" t="s">
        <v>1398</v>
      </c>
      <c r="G510" s="41" t="s">
        <v>1403</v>
      </c>
      <c r="H510" s="74"/>
      <c r="I510" s="74"/>
      <c r="J510" s="75"/>
      <c r="K510" s="41" t="s">
        <v>1404</v>
      </c>
      <c r="L510" s="75"/>
      <c r="M510" s="41" t="s">
        <v>239</v>
      </c>
      <c r="N510" s="75"/>
      <c r="O510" s="43">
        <v>0</v>
      </c>
      <c r="P510" s="42">
        <v>0</v>
      </c>
      <c r="Q510" s="42">
        <v>0</v>
      </c>
      <c r="R510" s="42">
        <v>0</v>
      </c>
      <c r="S510" s="43">
        <v>0</v>
      </c>
      <c r="T510" s="43">
        <f>O510+(P510*'Total Mantenimiento Anual 2021'!$N$7)+(R510*'Total Mantenimiento Anual 2021'!$N$7)+S510</f>
        <v>0</v>
      </c>
    </row>
    <row r="511" spans="1:20" ht="14.25">
      <c r="A511" s="41" t="s">
        <v>1396</v>
      </c>
      <c r="B511" s="74"/>
      <c r="C511" s="75"/>
      <c r="D511" s="41" t="s">
        <v>1397</v>
      </c>
      <c r="E511" s="75"/>
      <c r="F511" s="42" t="s">
        <v>1398</v>
      </c>
      <c r="G511" s="41" t="s">
        <v>1405</v>
      </c>
      <c r="H511" s="74"/>
      <c r="I511" s="74"/>
      <c r="J511" s="75"/>
      <c r="K511" s="41" t="s">
        <v>1406</v>
      </c>
      <c r="L511" s="75"/>
      <c r="M511" s="41" t="s">
        <v>239</v>
      </c>
      <c r="N511" s="75"/>
      <c r="O511" s="43">
        <v>0</v>
      </c>
      <c r="P511" s="42">
        <v>0</v>
      </c>
      <c r="Q511" s="42">
        <v>0</v>
      </c>
      <c r="R511" s="42">
        <v>0</v>
      </c>
      <c r="S511" s="43">
        <v>0</v>
      </c>
      <c r="T511" s="43">
        <f>O511+(P511*'Total Mantenimiento Anual 2021'!$N$7)+(R511*'Total Mantenimiento Anual 2021'!$N$7)+S511</f>
        <v>0</v>
      </c>
    </row>
    <row r="512" spans="1:20" ht="14.25">
      <c r="A512" s="41" t="s">
        <v>1396</v>
      </c>
      <c r="B512" s="74"/>
      <c r="C512" s="75"/>
      <c r="D512" s="41" t="s">
        <v>1397</v>
      </c>
      <c r="E512" s="75"/>
      <c r="F512" s="42" t="s">
        <v>1398</v>
      </c>
      <c r="G512" s="41" t="s">
        <v>1407</v>
      </c>
      <c r="H512" s="74"/>
      <c r="I512" s="74"/>
      <c r="J512" s="75"/>
      <c r="K512" s="41" t="s">
        <v>1408</v>
      </c>
      <c r="L512" s="75"/>
      <c r="M512" s="41" t="s">
        <v>239</v>
      </c>
      <c r="N512" s="75"/>
      <c r="O512" s="43">
        <v>0</v>
      </c>
      <c r="P512" s="42">
        <v>0</v>
      </c>
      <c r="Q512" s="42">
        <v>0</v>
      </c>
      <c r="R512" s="42">
        <v>0</v>
      </c>
      <c r="S512" s="43">
        <v>0</v>
      </c>
      <c r="T512" s="43">
        <f>O512+(P512*'Total Mantenimiento Anual 2021'!$N$7)+(R512*'Total Mantenimiento Anual 2021'!$N$7)+S512</f>
        <v>0</v>
      </c>
    </row>
    <row r="513" spans="1:20" ht="14.25">
      <c r="A513" s="41" t="s">
        <v>1396</v>
      </c>
      <c r="B513" s="74"/>
      <c r="C513" s="75"/>
      <c r="D513" s="41" t="s">
        <v>1397</v>
      </c>
      <c r="E513" s="75"/>
      <c r="F513" s="42" t="s">
        <v>1398</v>
      </c>
      <c r="G513" s="41" t="s">
        <v>1409</v>
      </c>
      <c r="H513" s="74"/>
      <c r="I513" s="74"/>
      <c r="J513" s="75"/>
      <c r="K513" s="41" t="s">
        <v>1410</v>
      </c>
      <c r="L513" s="75"/>
      <c r="M513" s="41" t="s">
        <v>239</v>
      </c>
      <c r="N513" s="75"/>
      <c r="O513" s="43">
        <v>0</v>
      </c>
      <c r="P513" s="42">
        <v>0</v>
      </c>
      <c r="Q513" s="42">
        <v>0</v>
      </c>
      <c r="R513" s="42">
        <v>0</v>
      </c>
      <c r="S513" s="43">
        <v>0</v>
      </c>
      <c r="T513" s="43">
        <f>O513+(P513*'Total Mantenimiento Anual 2021'!$N$7)+(R513*'Total Mantenimiento Anual 2021'!$N$7)+S513</f>
        <v>0</v>
      </c>
    </row>
    <row r="514" spans="1:20" ht="14.25">
      <c r="A514" s="41" t="s">
        <v>1411</v>
      </c>
      <c r="B514" s="74"/>
      <c r="C514" s="75"/>
      <c r="D514" s="41" t="s">
        <v>1412</v>
      </c>
      <c r="E514" s="75"/>
      <c r="F514" s="42" t="s">
        <v>1413</v>
      </c>
      <c r="G514" s="41" t="s">
        <v>1414</v>
      </c>
      <c r="H514" s="74"/>
      <c r="I514" s="74"/>
      <c r="J514" s="75"/>
      <c r="K514" s="41" t="s">
        <v>1415</v>
      </c>
      <c r="L514" s="75"/>
      <c r="M514" s="41" t="s">
        <v>35</v>
      </c>
      <c r="N514" s="75"/>
      <c r="O514" s="43">
        <v>0</v>
      </c>
      <c r="P514" s="42">
        <v>0</v>
      </c>
      <c r="Q514" s="42">
        <v>0</v>
      </c>
      <c r="R514" s="42">
        <v>0</v>
      </c>
      <c r="S514" s="43">
        <v>0</v>
      </c>
      <c r="T514" s="43">
        <f>O514+(P514*'Total Mantenimiento Anual 2021'!$N$7)+(R514*'Total Mantenimiento Anual 2021'!$N$7)+S514</f>
        <v>0</v>
      </c>
    </row>
    <row r="515" spans="1:20" ht="14.25">
      <c r="A515" s="41" t="s">
        <v>1411</v>
      </c>
      <c r="B515" s="74"/>
      <c r="C515" s="75"/>
      <c r="D515" s="41" t="s">
        <v>1412</v>
      </c>
      <c r="E515" s="75"/>
      <c r="F515" s="42" t="s">
        <v>1413</v>
      </c>
      <c r="G515" s="41" t="s">
        <v>1416</v>
      </c>
      <c r="H515" s="74"/>
      <c r="I515" s="74"/>
      <c r="J515" s="75"/>
      <c r="K515" s="41" t="s">
        <v>1417</v>
      </c>
      <c r="L515" s="75"/>
      <c r="M515" s="41" t="s">
        <v>35</v>
      </c>
      <c r="N515" s="75"/>
      <c r="O515" s="43">
        <v>0</v>
      </c>
      <c r="P515" s="42">
        <v>0</v>
      </c>
      <c r="Q515" s="42">
        <v>1</v>
      </c>
      <c r="R515" s="42">
        <v>3</v>
      </c>
      <c r="S515" s="43">
        <v>0</v>
      </c>
      <c r="T515" s="43">
        <f>O515+(P515*'Total Mantenimiento Anual 2021'!$N$7)+(R515*'Total Mantenimiento Anual 2021'!$N$7)+S515</f>
        <v>27777.777777777777</v>
      </c>
    </row>
    <row r="516" spans="1:20" ht="14.25">
      <c r="A516" s="41" t="s">
        <v>1411</v>
      </c>
      <c r="B516" s="74"/>
      <c r="C516" s="75"/>
      <c r="D516" s="41" t="s">
        <v>1418</v>
      </c>
      <c r="E516" s="75"/>
      <c r="F516" s="42" t="s">
        <v>1419</v>
      </c>
      <c r="G516" s="41" t="s">
        <v>1420</v>
      </c>
      <c r="H516" s="74"/>
      <c r="I516" s="74"/>
      <c r="J516" s="75"/>
      <c r="K516" s="41" t="s">
        <v>1421</v>
      </c>
      <c r="L516" s="75"/>
      <c r="M516" s="41" t="s">
        <v>239</v>
      </c>
      <c r="N516" s="75"/>
      <c r="O516" s="43">
        <v>0</v>
      </c>
      <c r="P516" s="42">
        <v>2</v>
      </c>
      <c r="Q516" s="42">
        <v>0</v>
      </c>
      <c r="R516" s="42">
        <v>0</v>
      </c>
      <c r="S516" s="43">
        <v>0</v>
      </c>
      <c r="T516" s="43">
        <f>O516+(P516*'Total Mantenimiento Anual 2021'!$N$7)+(R516*'Total Mantenimiento Anual 2021'!$N$7)+S516</f>
        <v>18518.518518518518</v>
      </c>
    </row>
    <row r="517" spans="1:20" ht="14.25">
      <c r="A517" s="41" t="s">
        <v>1411</v>
      </c>
      <c r="B517" s="74"/>
      <c r="C517" s="75"/>
      <c r="D517" s="41" t="s">
        <v>1418</v>
      </c>
      <c r="E517" s="75"/>
      <c r="F517" s="42" t="s">
        <v>1419</v>
      </c>
      <c r="G517" s="41" t="s">
        <v>1422</v>
      </c>
      <c r="H517" s="74"/>
      <c r="I517" s="74"/>
      <c r="J517" s="75"/>
      <c r="K517" s="41" t="s">
        <v>1423</v>
      </c>
      <c r="L517" s="75"/>
      <c r="M517" s="41" t="s">
        <v>239</v>
      </c>
      <c r="N517" s="75"/>
      <c r="O517" s="43">
        <v>0</v>
      </c>
      <c r="P517" s="42">
        <v>2</v>
      </c>
      <c r="Q517" s="42">
        <v>0</v>
      </c>
      <c r="R517" s="42">
        <v>0</v>
      </c>
      <c r="S517" s="43">
        <v>0</v>
      </c>
      <c r="T517" s="43">
        <f>O517+(P517*'Total Mantenimiento Anual 2021'!$N$7)+(R517*'Total Mantenimiento Anual 2021'!$N$7)+S517</f>
        <v>18518.518518518518</v>
      </c>
    </row>
    <row r="518" spans="1:20" ht="14.25">
      <c r="A518" s="41" t="s">
        <v>1411</v>
      </c>
      <c r="B518" s="74"/>
      <c r="C518" s="75"/>
      <c r="D518" s="41" t="s">
        <v>1424</v>
      </c>
      <c r="E518" s="75"/>
      <c r="F518" s="42" t="s">
        <v>1419</v>
      </c>
      <c r="G518" s="41" t="s">
        <v>1425</v>
      </c>
      <c r="H518" s="74"/>
      <c r="I518" s="74"/>
      <c r="J518" s="75"/>
      <c r="K518" s="41" t="s">
        <v>1426</v>
      </c>
      <c r="L518" s="75"/>
      <c r="M518" s="41" t="s">
        <v>239</v>
      </c>
      <c r="N518" s="75"/>
      <c r="O518" s="43">
        <v>0</v>
      </c>
      <c r="P518" s="42">
        <v>2</v>
      </c>
      <c r="Q518" s="42">
        <v>0</v>
      </c>
      <c r="R518" s="42">
        <v>0</v>
      </c>
      <c r="S518" s="43">
        <v>0</v>
      </c>
      <c r="T518" s="43">
        <f>O518+(P518*'Total Mantenimiento Anual 2021'!$N$7)+(R518*'Total Mantenimiento Anual 2021'!$N$7)+S518</f>
        <v>18518.518518518518</v>
      </c>
    </row>
    <row r="519" spans="1:20" ht="14.25">
      <c r="A519" s="41" t="s">
        <v>1411</v>
      </c>
      <c r="B519" s="74"/>
      <c r="C519" s="75"/>
      <c r="D519" s="41" t="s">
        <v>1424</v>
      </c>
      <c r="E519" s="75"/>
      <c r="F519" s="42" t="s">
        <v>1419</v>
      </c>
      <c r="G519" s="41" t="s">
        <v>1427</v>
      </c>
      <c r="H519" s="74"/>
      <c r="I519" s="74"/>
      <c r="J519" s="75"/>
      <c r="K519" s="41" t="s">
        <v>1428</v>
      </c>
      <c r="L519" s="75"/>
      <c r="M519" s="41" t="s">
        <v>239</v>
      </c>
      <c r="N519" s="75"/>
      <c r="O519" s="43">
        <v>0</v>
      </c>
      <c r="P519" s="42">
        <v>2</v>
      </c>
      <c r="Q519" s="42">
        <v>0</v>
      </c>
      <c r="R519" s="42">
        <v>0</v>
      </c>
      <c r="S519" s="43">
        <v>0</v>
      </c>
      <c r="T519" s="43">
        <f>O519+(P519*'Total Mantenimiento Anual 2021'!$N$7)+(R519*'Total Mantenimiento Anual 2021'!$N$7)+S519</f>
        <v>18518.518518518518</v>
      </c>
    </row>
    <row r="520" spans="1:20" ht="14.25">
      <c r="A520" s="41" t="s">
        <v>1411</v>
      </c>
      <c r="B520" s="74"/>
      <c r="C520" s="75"/>
      <c r="D520" s="41" t="s">
        <v>1424</v>
      </c>
      <c r="E520" s="75"/>
      <c r="F520" s="42" t="s">
        <v>1419</v>
      </c>
      <c r="G520" s="41" t="s">
        <v>1429</v>
      </c>
      <c r="H520" s="74"/>
      <c r="I520" s="74"/>
      <c r="J520" s="75"/>
      <c r="K520" s="41" t="s">
        <v>1430</v>
      </c>
      <c r="L520" s="75"/>
      <c r="M520" s="41" t="s">
        <v>239</v>
      </c>
      <c r="N520" s="75"/>
      <c r="O520" s="43">
        <v>0</v>
      </c>
      <c r="P520" s="42">
        <v>2</v>
      </c>
      <c r="Q520" s="42">
        <v>0</v>
      </c>
      <c r="R520" s="42">
        <v>0</v>
      </c>
      <c r="S520" s="43">
        <v>0</v>
      </c>
      <c r="T520" s="43">
        <f>O520+(P520*'Total Mantenimiento Anual 2021'!$N$7)+(R520*'Total Mantenimiento Anual 2021'!$N$7)+S520</f>
        <v>18518.518518518518</v>
      </c>
    </row>
    <row r="521" spans="1:20" ht="14.25">
      <c r="A521" s="41" t="s">
        <v>1411</v>
      </c>
      <c r="B521" s="74"/>
      <c r="C521" s="75"/>
      <c r="D521" s="41" t="s">
        <v>1424</v>
      </c>
      <c r="E521" s="75"/>
      <c r="F521" s="42" t="s">
        <v>1419</v>
      </c>
      <c r="G521" s="41" t="s">
        <v>1431</v>
      </c>
      <c r="H521" s="74"/>
      <c r="I521" s="74"/>
      <c r="J521" s="75"/>
      <c r="K521" s="41" t="s">
        <v>1432</v>
      </c>
      <c r="L521" s="75"/>
      <c r="M521" s="41" t="s">
        <v>239</v>
      </c>
      <c r="N521" s="75"/>
      <c r="O521" s="43">
        <v>0</v>
      </c>
      <c r="P521" s="42">
        <v>2</v>
      </c>
      <c r="Q521" s="42">
        <v>0</v>
      </c>
      <c r="R521" s="42">
        <v>0</v>
      </c>
      <c r="S521" s="43">
        <v>0</v>
      </c>
      <c r="T521" s="43">
        <f>O521+(P521*'Total Mantenimiento Anual 2021'!$N$7)+(R521*'Total Mantenimiento Anual 2021'!$N$7)+S521</f>
        <v>18518.518518518518</v>
      </c>
    </row>
    <row r="522" spans="1:20" ht="14.25">
      <c r="A522" s="41" t="s">
        <v>1411</v>
      </c>
      <c r="B522" s="74"/>
      <c r="C522" s="75"/>
      <c r="D522" s="41" t="s">
        <v>1412</v>
      </c>
      <c r="E522" s="75"/>
      <c r="F522" s="42" t="s">
        <v>1413</v>
      </c>
      <c r="G522" s="41" t="s">
        <v>1433</v>
      </c>
      <c r="H522" s="74"/>
      <c r="I522" s="74"/>
      <c r="J522" s="75"/>
      <c r="K522" s="41" t="s">
        <v>1434</v>
      </c>
      <c r="L522" s="75"/>
      <c r="M522" s="41" t="s">
        <v>106</v>
      </c>
      <c r="N522" s="75"/>
      <c r="O522" s="43">
        <v>0</v>
      </c>
      <c r="P522" s="42">
        <v>0</v>
      </c>
      <c r="Q522" s="42">
        <v>0</v>
      </c>
      <c r="R522" s="42">
        <v>0</v>
      </c>
      <c r="S522" s="43">
        <v>0</v>
      </c>
      <c r="T522" s="43">
        <f>O522+(P522*'Total Mantenimiento Anual 2021'!$N$7)+(R522*'Total Mantenimiento Anual 2021'!$N$7)+S522</f>
        <v>0</v>
      </c>
    </row>
    <row r="523" spans="1:20" ht="14.25">
      <c r="A523" s="41" t="s">
        <v>1411</v>
      </c>
      <c r="B523" s="74"/>
      <c r="C523" s="75"/>
      <c r="D523" s="41" t="s">
        <v>1412</v>
      </c>
      <c r="E523" s="75"/>
      <c r="F523" s="42" t="s">
        <v>1413</v>
      </c>
      <c r="G523" s="41" t="s">
        <v>1435</v>
      </c>
      <c r="H523" s="74"/>
      <c r="I523" s="74"/>
      <c r="J523" s="75"/>
      <c r="K523" s="41" t="s">
        <v>1436</v>
      </c>
      <c r="L523" s="75"/>
      <c r="M523" s="41" t="s">
        <v>106</v>
      </c>
      <c r="N523" s="75"/>
      <c r="O523" s="43">
        <v>0</v>
      </c>
      <c r="P523" s="42">
        <v>0</v>
      </c>
      <c r="Q523" s="42">
        <v>1</v>
      </c>
      <c r="R523" s="42">
        <v>3</v>
      </c>
      <c r="S523" s="43">
        <v>0</v>
      </c>
      <c r="T523" s="43">
        <f>O523+(P523*'Total Mantenimiento Anual 2021'!$N$7)+(R523*'Total Mantenimiento Anual 2021'!$N$7)+S523</f>
        <v>27777.777777777777</v>
      </c>
    </row>
    <row r="524" spans="1:20" ht="14.25">
      <c r="A524" s="41" t="s">
        <v>1411</v>
      </c>
      <c r="B524" s="74"/>
      <c r="C524" s="75"/>
      <c r="D524" s="41" t="s">
        <v>1412</v>
      </c>
      <c r="E524" s="75"/>
      <c r="F524" s="42" t="s">
        <v>1413</v>
      </c>
      <c r="G524" s="41" t="s">
        <v>1437</v>
      </c>
      <c r="H524" s="74"/>
      <c r="I524" s="74"/>
      <c r="J524" s="75"/>
      <c r="K524" s="41" t="s">
        <v>1438</v>
      </c>
      <c r="L524" s="75"/>
      <c r="M524" s="41" t="s">
        <v>106</v>
      </c>
      <c r="N524" s="75"/>
      <c r="O524" s="43">
        <v>0</v>
      </c>
      <c r="P524" s="42">
        <v>0</v>
      </c>
      <c r="Q524" s="42">
        <v>0</v>
      </c>
      <c r="R524" s="42">
        <v>0</v>
      </c>
      <c r="S524" s="43">
        <v>0</v>
      </c>
      <c r="T524" s="43">
        <f>O524+(P524*'Total Mantenimiento Anual 2021'!$N$7)+(R524*'Total Mantenimiento Anual 2021'!$N$7)+S524</f>
        <v>0</v>
      </c>
    </row>
    <row r="525" spans="1:20" ht="14.25">
      <c r="A525" s="41" t="s">
        <v>1411</v>
      </c>
      <c r="B525" s="74"/>
      <c r="C525" s="75"/>
      <c r="D525" s="41" t="s">
        <v>1412</v>
      </c>
      <c r="E525" s="75"/>
      <c r="F525" s="42" t="s">
        <v>1413</v>
      </c>
      <c r="G525" s="41" t="s">
        <v>1439</v>
      </c>
      <c r="H525" s="74"/>
      <c r="I525" s="74"/>
      <c r="J525" s="75"/>
      <c r="K525" s="41" t="s">
        <v>1440</v>
      </c>
      <c r="L525" s="75"/>
      <c r="M525" s="41" t="s">
        <v>106</v>
      </c>
      <c r="N525" s="75"/>
      <c r="O525" s="43">
        <v>0</v>
      </c>
      <c r="P525" s="42">
        <v>0</v>
      </c>
      <c r="Q525" s="42">
        <v>0</v>
      </c>
      <c r="R525" s="42">
        <v>0</v>
      </c>
      <c r="S525" s="43">
        <v>0</v>
      </c>
      <c r="T525" s="43">
        <f>O525+(P525*'Total Mantenimiento Anual 2021'!$N$7)+(R525*'Total Mantenimiento Anual 2021'!$N$7)+S525</f>
        <v>0</v>
      </c>
    </row>
    <row r="526" spans="1:20" ht="14.25">
      <c r="A526" s="41" t="s">
        <v>1441</v>
      </c>
      <c r="B526" s="74"/>
      <c r="C526" s="75"/>
      <c r="D526" s="41" t="s">
        <v>1442</v>
      </c>
      <c r="E526" s="75"/>
      <c r="F526" s="42" t="s">
        <v>1443</v>
      </c>
      <c r="G526" s="41" t="s">
        <v>1444</v>
      </c>
      <c r="H526" s="74"/>
      <c r="I526" s="74"/>
      <c r="J526" s="75"/>
      <c r="K526" s="41" t="s">
        <v>1445</v>
      </c>
      <c r="L526" s="75"/>
      <c r="M526" s="41" t="s">
        <v>106</v>
      </c>
      <c r="N526" s="75"/>
      <c r="O526" s="43">
        <v>0</v>
      </c>
      <c r="P526" s="42">
        <v>0</v>
      </c>
      <c r="Q526" s="42">
        <v>0</v>
      </c>
      <c r="R526" s="42">
        <v>0</v>
      </c>
      <c r="S526" s="43">
        <v>0</v>
      </c>
      <c r="T526" s="43">
        <f>O526+(P526*'Total Mantenimiento Anual 2021'!$N$7)+(R526*'Total Mantenimiento Anual 2021'!$N$7)+S526</f>
        <v>0</v>
      </c>
    </row>
    <row r="527" spans="1:20" ht="14.25">
      <c r="A527" s="41" t="s">
        <v>1446</v>
      </c>
      <c r="B527" s="74"/>
      <c r="C527" s="75"/>
      <c r="D527" s="41" t="s">
        <v>1447</v>
      </c>
      <c r="E527" s="75"/>
      <c r="F527" s="42" t="s">
        <v>961</v>
      </c>
      <c r="G527" s="41" t="s">
        <v>1448</v>
      </c>
      <c r="H527" s="74"/>
      <c r="I527" s="74"/>
      <c r="J527" s="75"/>
      <c r="K527" s="41" t="s">
        <v>1449</v>
      </c>
      <c r="L527" s="75"/>
      <c r="M527" s="41" t="s">
        <v>239</v>
      </c>
      <c r="N527" s="75"/>
      <c r="O527" s="43">
        <v>0</v>
      </c>
      <c r="P527" s="42">
        <v>0</v>
      </c>
      <c r="Q527" s="42">
        <v>0</v>
      </c>
      <c r="R527" s="42">
        <v>0</v>
      </c>
      <c r="S527" s="43">
        <v>0</v>
      </c>
      <c r="T527" s="43">
        <f>O527+(P527*'Total Mantenimiento Anual 2021'!$N$7)+(R527*'Total Mantenimiento Anual 2021'!$N$7)+S527</f>
        <v>0</v>
      </c>
    </row>
    <row r="528" spans="1:20" ht="14.25">
      <c r="A528" s="41" t="s">
        <v>1446</v>
      </c>
      <c r="B528" s="74"/>
      <c r="C528" s="75"/>
      <c r="D528" s="41" t="s">
        <v>1447</v>
      </c>
      <c r="E528" s="75"/>
      <c r="F528" s="42" t="s">
        <v>961</v>
      </c>
      <c r="G528" s="41" t="s">
        <v>1450</v>
      </c>
      <c r="H528" s="74"/>
      <c r="I528" s="74"/>
      <c r="J528" s="75"/>
      <c r="K528" s="41" t="s">
        <v>1451</v>
      </c>
      <c r="L528" s="75"/>
      <c r="M528" s="41" t="s">
        <v>239</v>
      </c>
      <c r="N528" s="75"/>
      <c r="O528" s="43">
        <v>0</v>
      </c>
      <c r="P528" s="42">
        <v>0</v>
      </c>
      <c r="Q528" s="42">
        <v>0</v>
      </c>
      <c r="R528" s="42">
        <v>0</v>
      </c>
      <c r="S528" s="43">
        <v>0</v>
      </c>
      <c r="T528" s="43">
        <f>O528+(P528*'Total Mantenimiento Anual 2021'!$N$7)+(R528*'Total Mantenimiento Anual 2021'!$N$7)+S528</f>
        <v>0</v>
      </c>
    </row>
    <row r="529" spans="1:20" ht="14.25">
      <c r="A529" s="41" t="s">
        <v>1446</v>
      </c>
      <c r="B529" s="74"/>
      <c r="C529" s="75"/>
      <c r="D529" s="41" t="s">
        <v>1447</v>
      </c>
      <c r="E529" s="75"/>
      <c r="F529" s="42" t="s">
        <v>961</v>
      </c>
      <c r="G529" s="41" t="s">
        <v>1452</v>
      </c>
      <c r="H529" s="74"/>
      <c r="I529" s="74"/>
      <c r="J529" s="75"/>
      <c r="K529" s="41" t="s">
        <v>1453</v>
      </c>
      <c r="L529" s="75"/>
      <c r="M529" s="41" t="s">
        <v>239</v>
      </c>
      <c r="N529" s="75"/>
      <c r="O529" s="43">
        <v>0</v>
      </c>
      <c r="P529" s="42">
        <v>0</v>
      </c>
      <c r="Q529" s="42">
        <v>0</v>
      </c>
      <c r="R529" s="42">
        <v>0</v>
      </c>
      <c r="S529" s="43">
        <v>0</v>
      </c>
      <c r="T529" s="43">
        <f>O529+(P529*'Total Mantenimiento Anual 2021'!$N$7)+(R529*'Total Mantenimiento Anual 2021'!$N$7)+S529</f>
        <v>0</v>
      </c>
    </row>
    <row r="530" spans="1:20" ht="14.25">
      <c r="A530" s="41" t="s">
        <v>1446</v>
      </c>
      <c r="B530" s="74"/>
      <c r="C530" s="75"/>
      <c r="D530" s="41" t="s">
        <v>1447</v>
      </c>
      <c r="E530" s="75"/>
      <c r="F530" s="42" t="s">
        <v>961</v>
      </c>
      <c r="G530" s="41" t="s">
        <v>1454</v>
      </c>
      <c r="H530" s="74"/>
      <c r="I530" s="74"/>
      <c r="J530" s="75"/>
      <c r="K530" s="41" t="s">
        <v>1455</v>
      </c>
      <c r="L530" s="75"/>
      <c r="M530" s="41" t="s">
        <v>239</v>
      </c>
      <c r="N530" s="75"/>
      <c r="O530" s="43">
        <v>0</v>
      </c>
      <c r="P530" s="42">
        <v>0</v>
      </c>
      <c r="Q530" s="42">
        <v>0</v>
      </c>
      <c r="R530" s="42">
        <v>0</v>
      </c>
      <c r="S530" s="43">
        <v>0</v>
      </c>
      <c r="T530" s="43">
        <f>O530+(P530*'Total Mantenimiento Anual 2021'!$N$7)+(R530*'Total Mantenimiento Anual 2021'!$N$7)+S530</f>
        <v>0</v>
      </c>
    </row>
    <row r="531" spans="1:20" ht="14.25">
      <c r="A531" s="41" t="s">
        <v>1446</v>
      </c>
      <c r="B531" s="74"/>
      <c r="C531" s="75"/>
      <c r="D531" s="41" t="s">
        <v>1447</v>
      </c>
      <c r="E531" s="75"/>
      <c r="F531" s="42" t="s">
        <v>961</v>
      </c>
      <c r="G531" s="41" t="s">
        <v>1456</v>
      </c>
      <c r="H531" s="74"/>
      <c r="I531" s="74"/>
      <c r="J531" s="75"/>
      <c r="K531" s="41" t="s">
        <v>1457</v>
      </c>
      <c r="L531" s="75"/>
      <c r="M531" s="41" t="s">
        <v>239</v>
      </c>
      <c r="N531" s="75"/>
      <c r="O531" s="43">
        <v>0</v>
      </c>
      <c r="P531" s="42">
        <v>0</v>
      </c>
      <c r="Q531" s="42">
        <v>0</v>
      </c>
      <c r="R531" s="42">
        <v>0</v>
      </c>
      <c r="S531" s="43">
        <v>0</v>
      </c>
      <c r="T531" s="43">
        <f>O531+(P531*'Total Mantenimiento Anual 2021'!$N$7)+(R531*'Total Mantenimiento Anual 2021'!$N$7)+S531</f>
        <v>0</v>
      </c>
    </row>
    <row r="532" spans="1:20" ht="14.25">
      <c r="A532" s="41" t="s">
        <v>1446</v>
      </c>
      <c r="B532" s="74"/>
      <c r="C532" s="75"/>
      <c r="D532" s="41" t="s">
        <v>1447</v>
      </c>
      <c r="E532" s="75"/>
      <c r="F532" s="42" t="s">
        <v>961</v>
      </c>
      <c r="G532" s="41" t="s">
        <v>1458</v>
      </c>
      <c r="H532" s="74"/>
      <c r="I532" s="74"/>
      <c r="J532" s="75"/>
      <c r="K532" s="41" t="s">
        <v>1459</v>
      </c>
      <c r="L532" s="75"/>
      <c r="M532" s="41" t="s">
        <v>239</v>
      </c>
      <c r="N532" s="75"/>
      <c r="O532" s="43">
        <v>0</v>
      </c>
      <c r="P532" s="42">
        <v>0</v>
      </c>
      <c r="Q532" s="42">
        <v>0</v>
      </c>
      <c r="R532" s="42">
        <v>0</v>
      </c>
      <c r="S532" s="43">
        <v>0</v>
      </c>
      <c r="T532" s="43">
        <f>O532+(P532*'Total Mantenimiento Anual 2021'!$N$7)+(R532*'Total Mantenimiento Anual 2021'!$N$7)+S532</f>
        <v>0</v>
      </c>
    </row>
    <row r="533" spans="1:20" ht="14.25">
      <c r="A533" s="41" t="s">
        <v>1446</v>
      </c>
      <c r="B533" s="74"/>
      <c r="C533" s="75"/>
      <c r="D533" s="41" t="s">
        <v>1460</v>
      </c>
      <c r="E533" s="75"/>
      <c r="F533" s="42" t="s">
        <v>961</v>
      </c>
      <c r="G533" s="41" t="s">
        <v>1461</v>
      </c>
      <c r="H533" s="74"/>
      <c r="I533" s="74"/>
      <c r="J533" s="75"/>
      <c r="K533" s="41" t="s">
        <v>1462</v>
      </c>
      <c r="L533" s="75"/>
      <c r="M533" s="41" t="s">
        <v>239</v>
      </c>
      <c r="N533" s="75"/>
      <c r="O533" s="43">
        <v>0</v>
      </c>
      <c r="P533" s="42">
        <v>0</v>
      </c>
      <c r="Q533" s="42">
        <v>0</v>
      </c>
      <c r="R533" s="42">
        <v>0</v>
      </c>
      <c r="S533" s="43">
        <v>0</v>
      </c>
      <c r="T533" s="43">
        <f>O533+(P533*'Total Mantenimiento Anual 2021'!$N$7)+(R533*'Total Mantenimiento Anual 2021'!$N$7)+S533</f>
        <v>0</v>
      </c>
    </row>
    <row r="534" spans="1:20" ht="14.25">
      <c r="A534" s="41" t="s">
        <v>1446</v>
      </c>
      <c r="B534" s="74"/>
      <c r="C534" s="75"/>
      <c r="D534" s="41" t="s">
        <v>1463</v>
      </c>
      <c r="E534" s="75"/>
      <c r="F534" s="42" t="s">
        <v>260</v>
      </c>
      <c r="G534" s="41" t="s">
        <v>1464</v>
      </c>
      <c r="H534" s="74"/>
      <c r="I534" s="74"/>
      <c r="J534" s="75"/>
      <c r="K534" s="41" t="s">
        <v>1465</v>
      </c>
      <c r="L534" s="75"/>
      <c r="M534" s="41" t="s">
        <v>239</v>
      </c>
      <c r="N534" s="75"/>
      <c r="O534" s="43">
        <v>1220000</v>
      </c>
      <c r="P534" s="42">
        <v>0</v>
      </c>
      <c r="Q534" s="42">
        <v>1</v>
      </c>
      <c r="R534" s="42">
        <v>1</v>
      </c>
      <c r="S534" s="43">
        <v>0</v>
      </c>
      <c r="T534" s="43">
        <f>O534+(P534*'Total Mantenimiento Anual 2021'!$N$7)+(R534*'Total Mantenimiento Anual 2021'!$N$7)+S534</f>
        <v>1229259.2592592593</v>
      </c>
    </row>
    <row r="535" spans="1:20" ht="14.25">
      <c r="A535" s="41" t="s">
        <v>1446</v>
      </c>
      <c r="B535" s="74"/>
      <c r="C535" s="75"/>
      <c r="D535" s="41" t="s">
        <v>1466</v>
      </c>
      <c r="E535" s="75"/>
      <c r="F535" s="42" t="s">
        <v>1507</v>
      </c>
      <c r="G535" s="41" t="s">
        <v>1467</v>
      </c>
      <c r="H535" s="74"/>
      <c r="I535" s="74"/>
      <c r="J535" s="75"/>
      <c r="K535" s="41" t="s">
        <v>1468</v>
      </c>
      <c r="L535" s="75"/>
      <c r="M535" s="41" t="s">
        <v>239</v>
      </c>
      <c r="N535" s="75"/>
      <c r="O535" s="43">
        <v>0</v>
      </c>
      <c r="P535" s="42">
        <v>0</v>
      </c>
      <c r="Q535" s="42">
        <v>0</v>
      </c>
      <c r="R535" s="42">
        <v>0</v>
      </c>
      <c r="S535" s="43">
        <v>0</v>
      </c>
      <c r="T535" s="43">
        <f>O535+(P535*'Total Mantenimiento Anual 2021'!$N$7)+(R535*'Total Mantenimiento Anual 2021'!$N$7)+S535</f>
        <v>0</v>
      </c>
    </row>
    <row r="536" spans="1:20" ht="14.25">
      <c r="A536" s="41" t="s">
        <v>1446</v>
      </c>
      <c r="B536" s="74"/>
      <c r="C536" s="75"/>
      <c r="D536" s="41" t="s">
        <v>1466</v>
      </c>
      <c r="E536" s="75"/>
      <c r="F536" s="42" t="s">
        <v>1507</v>
      </c>
      <c r="G536" s="41" t="s">
        <v>1469</v>
      </c>
      <c r="H536" s="74"/>
      <c r="I536" s="74"/>
      <c r="J536" s="75"/>
      <c r="K536" s="41" t="s">
        <v>1470</v>
      </c>
      <c r="L536" s="75"/>
      <c r="M536" s="41" t="s">
        <v>239</v>
      </c>
      <c r="N536" s="75"/>
      <c r="O536" s="43">
        <v>0</v>
      </c>
      <c r="P536" s="42">
        <v>0</v>
      </c>
      <c r="Q536" s="42">
        <v>0</v>
      </c>
      <c r="R536" s="42">
        <v>0</v>
      </c>
      <c r="S536" s="43">
        <v>0</v>
      </c>
      <c r="T536" s="43">
        <f>O536+(P536*'Total Mantenimiento Anual 2021'!$N$7)+(R536*'Total Mantenimiento Anual 2021'!$N$7)+S536</f>
        <v>0</v>
      </c>
    </row>
    <row r="537" spans="1:20" ht="14.25">
      <c r="A537" s="41" t="s">
        <v>1446</v>
      </c>
      <c r="B537" s="74"/>
      <c r="C537" s="75"/>
      <c r="D537" s="41" t="s">
        <v>1471</v>
      </c>
      <c r="E537" s="75"/>
      <c r="F537" s="42" t="s">
        <v>961</v>
      </c>
      <c r="G537" s="41" t="s">
        <v>1472</v>
      </c>
      <c r="H537" s="74"/>
      <c r="I537" s="74"/>
      <c r="J537" s="75"/>
      <c r="K537" s="41" t="s">
        <v>1473</v>
      </c>
      <c r="L537" s="75"/>
      <c r="M537" s="41" t="s">
        <v>896</v>
      </c>
      <c r="N537" s="75"/>
      <c r="O537" s="43">
        <v>0</v>
      </c>
      <c r="P537" s="42">
        <v>0</v>
      </c>
      <c r="Q537" s="42">
        <v>0</v>
      </c>
      <c r="R537" s="42">
        <v>0</v>
      </c>
      <c r="S537" s="43">
        <v>0</v>
      </c>
      <c r="T537" s="43">
        <f>O537+(P537*'Total Mantenimiento Anual 2021'!$N$7)+(R537*'Total Mantenimiento Anual 2021'!$N$7)+S537</f>
        <v>0</v>
      </c>
    </row>
    <row r="538" spans="1:20" ht="14.25">
      <c r="A538" s="41" t="s">
        <v>1446</v>
      </c>
      <c r="B538" s="74"/>
      <c r="C538" s="75"/>
      <c r="D538" s="41" t="s">
        <v>1471</v>
      </c>
      <c r="E538" s="75"/>
      <c r="F538" s="42" t="s">
        <v>961</v>
      </c>
      <c r="G538" s="41" t="s">
        <v>1474</v>
      </c>
      <c r="H538" s="74"/>
      <c r="I538" s="74"/>
      <c r="J538" s="75"/>
      <c r="K538" s="41" t="s">
        <v>1475</v>
      </c>
      <c r="L538" s="75"/>
      <c r="M538" s="41" t="s">
        <v>896</v>
      </c>
      <c r="N538" s="75"/>
      <c r="O538" s="43">
        <v>491724</v>
      </c>
      <c r="P538" s="42">
        <v>0</v>
      </c>
      <c r="Q538" s="42">
        <v>1</v>
      </c>
      <c r="R538" s="42">
        <v>5</v>
      </c>
      <c r="S538" s="43">
        <v>0</v>
      </c>
      <c r="T538" s="43">
        <f>O538+(P538*'Total Mantenimiento Anual 2021'!$N$7)+(R538*'Total Mantenimiento Anual 2021'!$N$7)+S538</f>
        <v>538020.29629629629</v>
      </c>
    </row>
    <row r="539" spans="1:20" ht="14.25">
      <c r="A539" s="41" t="s">
        <v>1446</v>
      </c>
      <c r="B539" s="74"/>
      <c r="C539" s="75"/>
      <c r="D539" s="41" t="s">
        <v>1476</v>
      </c>
      <c r="E539" s="75"/>
      <c r="F539" s="42" t="s">
        <v>961</v>
      </c>
      <c r="G539" s="41" t="s">
        <v>1477</v>
      </c>
      <c r="H539" s="74"/>
      <c r="I539" s="74"/>
      <c r="J539" s="75"/>
      <c r="K539" s="41" t="s">
        <v>1478</v>
      </c>
      <c r="L539" s="75"/>
      <c r="M539" s="41" t="s">
        <v>106</v>
      </c>
      <c r="N539" s="75"/>
      <c r="O539" s="43">
        <v>0</v>
      </c>
      <c r="P539" s="42">
        <v>0</v>
      </c>
      <c r="Q539" s="42">
        <v>0</v>
      </c>
      <c r="R539" s="42">
        <v>0</v>
      </c>
      <c r="S539" s="43">
        <v>0</v>
      </c>
      <c r="T539" s="43">
        <f>O539+(P539*'Total Mantenimiento Anual 2021'!$N$7)+(R539*'Total Mantenimiento Anual 2021'!$N$7)+S539</f>
        <v>0</v>
      </c>
    </row>
    <row r="540" spans="1:20" ht="14.25">
      <c r="A540" s="41" t="s">
        <v>1446</v>
      </c>
      <c r="B540" s="74"/>
      <c r="C540" s="75"/>
      <c r="D540" s="41" t="s">
        <v>1476</v>
      </c>
      <c r="E540" s="75"/>
      <c r="F540" s="42" t="s">
        <v>961</v>
      </c>
      <c r="G540" s="41" t="s">
        <v>1479</v>
      </c>
      <c r="H540" s="74"/>
      <c r="I540" s="74"/>
      <c r="J540" s="75"/>
      <c r="K540" s="41" t="s">
        <v>1480</v>
      </c>
      <c r="L540" s="75"/>
      <c r="M540" s="41" t="s">
        <v>106</v>
      </c>
      <c r="N540" s="75"/>
      <c r="O540" s="43">
        <v>0</v>
      </c>
      <c r="P540" s="42">
        <v>0</v>
      </c>
      <c r="Q540" s="42">
        <v>0</v>
      </c>
      <c r="R540" s="42">
        <v>0</v>
      </c>
      <c r="S540" s="43">
        <v>0</v>
      </c>
      <c r="T540" s="43">
        <f>O540+(P540*'Total Mantenimiento Anual 2021'!$N$7)+(R540*'Total Mantenimiento Anual 2021'!$N$7)+S540</f>
        <v>0</v>
      </c>
    </row>
    <row r="541" spans="1:20" ht="14.25">
      <c r="A541" s="41" t="s">
        <v>1481</v>
      </c>
      <c r="B541" s="74"/>
      <c r="C541" s="75"/>
      <c r="D541" s="41" t="s">
        <v>1482</v>
      </c>
      <c r="E541" s="75"/>
      <c r="F541" s="42" t="s">
        <v>1483</v>
      </c>
      <c r="G541" s="41" t="s">
        <v>1484</v>
      </c>
      <c r="H541" s="74"/>
      <c r="I541" s="74"/>
      <c r="J541" s="75"/>
      <c r="K541" s="41" t="s">
        <v>1485</v>
      </c>
      <c r="L541" s="75"/>
      <c r="M541" s="41" t="s">
        <v>302</v>
      </c>
      <c r="N541" s="75"/>
      <c r="O541" s="43">
        <v>0</v>
      </c>
      <c r="P541" s="42">
        <v>0</v>
      </c>
      <c r="Q541" s="42">
        <v>0</v>
      </c>
      <c r="R541" s="42">
        <v>0</v>
      </c>
      <c r="S541" s="43">
        <v>0</v>
      </c>
      <c r="T541" s="43">
        <f>O541+(P541*'Total Mantenimiento Anual 2021'!$N$7)+(R541*'Total Mantenimiento Anual 2021'!$N$7)+S541</f>
        <v>0</v>
      </c>
    </row>
    <row r="542" spans="1:20" ht="14.25">
      <c r="A542" s="41" t="s">
        <v>1481</v>
      </c>
      <c r="B542" s="74"/>
      <c r="C542" s="75"/>
      <c r="D542" s="41" t="s">
        <v>1482</v>
      </c>
      <c r="E542" s="75"/>
      <c r="F542" s="42" t="s">
        <v>1483</v>
      </c>
      <c r="G542" s="41" t="s">
        <v>1486</v>
      </c>
      <c r="H542" s="74"/>
      <c r="I542" s="74"/>
      <c r="J542" s="75"/>
      <c r="K542" s="41" t="s">
        <v>1487</v>
      </c>
      <c r="L542" s="75"/>
      <c r="M542" s="41" t="s">
        <v>302</v>
      </c>
      <c r="N542" s="75"/>
      <c r="O542" s="43">
        <v>0</v>
      </c>
      <c r="P542" s="42">
        <v>0</v>
      </c>
      <c r="Q542" s="42">
        <v>0</v>
      </c>
      <c r="R542" s="42">
        <v>0</v>
      </c>
      <c r="S542" s="43">
        <v>0</v>
      </c>
      <c r="T542" s="43">
        <f>O542+(P542*'Total Mantenimiento Anual 2021'!$N$7)+(R542*'Total Mantenimiento Anual 2021'!$N$7)+S542</f>
        <v>0</v>
      </c>
    </row>
    <row r="543" spans="1:20" ht="15.75">
      <c r="A543" s="58" t="s">
        <v>1508</v>
      </c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5"/>
      <c r="O543" s="59">
        <f t="shared" ref="O543:T543" si="0">SUM(O7:O542)</f>
        <v>22415914</v>
      </c>
      <c r="P543" s="60">
        <f t="shared" si="0"/>
        <v>162</v>
      </c>
      <c r="Q543" s="60">
        <f t="shared" si="0"/>
        <v>47</v>
      </c>
      <c r="R543" s="60">
        <f t="shared" si="0"/>
        <v>109</v>
      </c>
      <c r="S543" s="59">
        <f t="shared" si="0"/>
        <v>231034143</v>
      </c>
      <c r="T543" s="59">
        <f t="shared" si="0"/>
        <v>255959316.25925887</v>
      </c>
    </row>
    <row r="545" s="68" customFormat="1"/>
    <row r="546" s="68" customFormat="1"/>
    <row r="547" s="68" customFormat="1"/>
    <row r="548" s="68" customFormat="1"/>
    <row r="549" s="68" customFormat="1"/>
    <row r="550" s="68" customFormat="1"/>
    <row r="551" s="68" customFormat="1"/>
    <row r="552" s="68" customFormat="1"/>
    <row r="553" s="68" customFormat="1"/>
    <row r="554" s="68" customFormat="1"/>
    <row r="555" s="68" customFormat="1"/>
    <row r="556" s="68" customFormat="1"/>
    <row r="557" s="68" customFormat="1"/>
    <row r="558" s="68" customFormat="1"/>
    <row r="559" s="68" customFormat="1"/>
    <row r="560" s="68" customFormat="1"/>
    <row r="561" s="68" customFormat="1"/>
    <row r="562" s="68" customFormat="1"/>
    <row r="563" s="68" customFormat="1"/>
    <row r="564" s="68" customFormat="1"/>
    <row r="565" s="68" customFormat="1"/>
    <row r="566" s="68" customFormat="1"/>
    <row r="567" s="68" customFormat="1"/>
    <row r="568" s="68" customFormat="1"/>
    <row r="569" s="68" customFormat="1"/>
    <row r="570" s="68" customFormat="1"/>
    <row r="571" s="68" customFormat="1"/>
    <row r="572" s="68" customFormat="1"/>
    <row r="573" s="68" customFormat="1"/>
    <row r="574" s="68" customFormat="1"/>
    <row r="575" s="68" customFormat="1"/>
    <row r="576" s="68" customFormat="1"/>
    <row r="577" s="68" customFormat="1"/>
    <row r="578" s="68" customFormat="1"/>
    <row r="579" s="68" customFormat="1"/>
    <row r="580" s="68" customFormat="1"/>
    <row r="581" s="68" customFormat="1"/>
    <row r="582" s="68" customFormat="1"/>
    <row r="583" s="68" customFormat="1"/>
    <row r="584" s="68" customFormat="1"/>
    <row r="585" s="68" customFormat="1"/>
    <row r="586" s="68" customFormat="1"/>
    <row r="587" s="68" customFormat="1"/>
    <row r="588" s="68" customFormat="1"/>
    <row r="589" s="68" customFormat="1"/>
    <row r="590" s="68" customFormat="1"/>
    <row r="591" s="68" customFormat="1"/>
    <row r="592" s="68" customFormat="1"/>
    <row r="593" s="68" customFormat="1"/>
    <row r="594" s="68" customFormat="1"/>
    <row r="595" s="68" customFormat="1"/>
    <row r="596" s="68" customFormat="1"/>
    <row r="597" s="68" customFormat="1"/>
    <row r="598" s="68" customFormat="1"/>
    <row r="599" s="68" customFormat="1"/>
    <row r="600" s="68" customFormat="1"/>
    <row r="601" s="68" customFormat="1"/>
    <row r="602" s="68" customFormat="1"/>
    <row r="603" s="68" customFormat="1"/>
    <row r="604" s="68" customFormat="1"/>
    <row r="605" s="68" customFormat="1"/>
    <row r="606" s="68" customFormat="1"/>
    <row r="607" s="68" customFormat="1"/>
    <row r="608" s="68" customFormat="1"/>
    <row r="609" s="68" customFormat="1"/>
    <row r="610" s="68" customFormat="1"/>
    <row r="611" s="68" customFormat="1"/>
    <row r="612" s="68" customFormat="1"/>
    <row r="613" s="68" customFormat="1"/>
    <row r="614" s="68" customFormat="1"/>
    <row r="615" s="68" customFormat="1"/>
    <row r="616" s="68" customFormat="1"/>
    <row r="617" s="68" customFormat="1"/>
    <row r="618" s="68" customFormat="1"/>
    <row r="619" s="68" customFormat="1"/>
    <row r="620" s="68" customFormat="1"/>
    <row r="621" s="68" customFormat="1"/>
    <row r="622" s="68" customFormat="1"/>
    <row r="623" s="68" customFormat="1"/>
    <row r="624" s="68" customFormat="1"/>
    <row r="625" s="68" customFormat="1"/>
    <row r="626" s="68" customFormat="1"/>
    <row r="627" s="68" customFormat="1"/>
    <row r="628" s="68" customFormat="1"/>
    <row r="629" s="68" customFormat="1"/>
    <row r="630" s="68" customFormat="1"/>
    <row r="631" s="68" customFormat="1"/>
    <row r="632" s="68" customFormat="1"/>
    <row r="633" s="68" customFormat="1"/>
    <row r="634" s="68" customFormat="1"/>
    <row r="635" s="68" customFormat="1"/>
    <row r="636" s="68" customFormat="1"/>
    <row r="637" s="68" customFormat="1"/>
    <row r="638" s="68" customFormat="1"/>
    <row r="639" s="68" customFormat="1"/>
    <row r="640" s="68" customFormat="1"/>
    <row r="641" s="68" customFormat="1"/>
    <row r="642" s="68" customFormat="1"/>
    <row r="643" s="68" customFormat="1"/>
    <row r="644" s="68" customFormat="1"/>
    <row r="645" s="68" customFormat="1"/>
    <row r="646" s="68" customFormat="1"/>
    <row r="647" s="68" customFormat="1"/>
    <row r="648" s="68" customFormat="1"/>
    <row r="649" s="68" customFormat="1"/>
    <row r="650" s="68" customFormat="1"/>
    <row r="651" s="68" customFormat="1"/>
    <row r="652" s="68" customFormat="1"/>
    <row r="653" s="68" customFormat="1"/>
    <row r="654" s="68" customFormat="1"/>
    <row r="655" s="68" customFormat="1"/>
    <row r="656" s="68" customFormat="1"/>
    <row r="657" s="68" customFormat="1"/>
    <row r="658" s="68" customFormat="1"/>
    <row r="659" s="68" customFormat="1"/>
    <row r="660" s="68" customFormat="1"/>
    <row r="661" s="68" customFormat="1"/>
    <row r="662" s="68" customFormat="1"/>
    <row r="663" s="68" customFormat="1"/>
    <row r="664" s="68" customFormat="1"/>
    <row r="665" s="68" customFormat="1"/>
    <row r="666" s="68" customFormat="1"/>
    <row r="667" s="68" customFormat="1"/>
    <row r="668" s="68" customFormat="1"/>
    <row r="669" s="68" customFormat="1"/>
    <row r="670" s="68" customFormat="1"/>
    <row r="671" s="68" customFormat="1"/>
    <row r="672" s="68" customFormat="1"/>
    <row r="673" s="68" customFormat="1"/>
    <row r="674" s="68" customFormat="1"/>
    <row r="675" s="68" customFormat="1"/>
    <row r="676" s="68" customFormat="1"/>
    <row r="677" s="68" customFormat="1"/>
    <row r="678" s="68" customFormat="1"/>
    <row r="679" s="68" customFormat="1"/>
    <row r="680" s="68" customFormat="1"/>
    <row r="681" s="68" customFormat="1"/>
    <row r="682" s="68" customFormat="1"/>
    <row r="683" s="68" customFormat="1"/>
    <row r="684" s="68" customFormat="1"/>
    <row r="685" s="68" customFormat="1"/>
    <row r="686" s="68" customFormat="1"/>
    <row r="687" s="68" customFormat="1"/>
    <row r="688" s="68" customFormat="1"/>
    <row r="689" s="68" customFormat="1"/>
    <row r="690" s="68" customFormat="1"/>
    <row r="691" s="68" customFormat="1"/>
    <row r="692" s="68" customFormat="1"/>
    <row r="693" s="68" customFormat="1"/>
    <row r="694" s="68" customFormat="1"/>
    <row r="695" s="68" customFormat="1"/>
    <row r="696" s="68" customFormat="1"/>
    <row r="697" s="68" customFormat="1"/>
    <row r="698" s="68" customFormat="1"/>
    <row r="699" s="68" customFormat="1"/>
    <row r="700" s="68" customFormat="1"/>
    <row r="701" s="68" customFormat="1"/>
    <row r="702" s="68" customFormat="1"/>
    <row r="703" s="68" customFormat="1"/>
    <row r="704" s="68" customFormat="1"/>
    <row r="705" s="68" customFormat="1"/>
    <row r="706" s="68" customFormat="1"/>
    <row r="707" s="68" customFormat="1"/>
    <row r="708" s="68" customFormat="1"/>
    <row r="709" s="68" customFormat="1"/>
    <row r="710" s="68" customFormat="1"/>
    <row r="711" s="68" customFormat="1"/>
    <row r="712" s="68" customFormat="1"/>
    <row r="713" s="68" customFormat="1"/>
    <row r="714" s="68" customFormat="1"/>
    <row r="715" s="68" customFormat="1"/>
    <row r="716" s="68" customFormat="1"/>
    <row r="717" s="68" customFormat="1"/>
    <row r="718" s="68" customFormat="1"/>
    <row r="719" s="68" customFormat="1"/>
    <row r="720" s="68" customFormat="1"/>
    <row r="721" s="68" customFormat="1"/>
    <row r="722" s="68" customFormat="1"/>
    <row r="723" s="68" customFormat="1"/>
    <row r="724" s="68" customFormat="1"/>
    <row r="725" s="68" customFormat="1"/>
    <row r="726" s="68" customFormat="1"/>
    <row r="727" s="68" customFormat="1"/>
    <row r="728" s="68" customFormat="1"/>
    <row r="729" s="68" customFormat="1"/>
    <row r="730" s="68" customFormat="1"/>
    <row r="731" s="68" customFormat="1"/>
    <row r="732" s="68" customFormat="1"/>
    <row r="733" s="68" customFormat="1"/>
    <row r="734" s="68" customFormat="1"/>
    <row r="735" s="68" customFormat="1"/>
    <row r="736" s="68" customFormat="1"/>
    <row r="737" s="68" customFormat="1"/>
    <row r="738" s="68" customFormat="1"/>
    <row r="739" s="68" customFormat="1"/>
    <row r="740" s="68" customFormat="1"/>
    <row r="741" s="68" customFormat="1"/>
    <row r="742" s="68" customFormat="1"/>
    <row r="743" s="68" customFormat="1"/>
    <row r="744" s="68" customFormat="1"/>
    <row r="745" s="68" customFormat="1"/>
    <row r="746" s="68" customFormat="1"/>
    <row r="747" s="68" customFormat="1"/>
    <row r="748" s="68" customFormat="1"/>
    <row r="749" s="68" customFormat="1"/>
    <row r="750" s="68" customFormat="1"/>
    <row r="751" s="68" customFormat="1"/>
    <row r="752" s="68" customFormat="1"/>
    <row r="753" s="68" customFormat="1"/>
    <row r="754" s="68" customFormat="1"/>
    <row r="755" s="68" customFormat="1"/>
    <row r="756" s="68" customFormat="1"/>
    <row r="757" s="68" customFormat="1"/>
    <row r="758" s="68" customFormat="1"/>
    <row r="759" s="68" customFormat="1"/>
    <row r="760" s="68" customFormat="1"/>
    <row r="761" s="68" customFormat="1"/>
    <row r="762" s="68" customFormat="1"/>
    <row r="763" s="68" customFormat="1"/>
    <row r="764" s="68" customFormat="1"/>
    <row r="765" s="68" customFormat="1"/>
    <row r="766" s="68" customFormat="1"/>
    <row r="767" s="68" customFormat="1"/>
    <row r="768" s="68" customFormat="1"/>
    <row r="769" s="68" customFormat="1"/>
    <row r="770" s="68" customFormat="1"/>
    <row r="771" s="68" customFormat="1"/>
    <row r="772" s="68" customFormat="1"/>
    <row r="773" s="68" customFormat="1"/>
    <row r="774" s="68" customFormat="1"/>
    <row r="775" s="68" customFormat="1"/>
    <row r="776" s="68" customFormat="1"/>
    <row r="777" s="68" customFormat="1"/>
    <row r="778" s="68" customFormat="1"/>
    <row r="779" s="68" customFormat="1"/>
    <row r="780" s="68" customFormat="1"/>
    <row r="781" s="68" customFormat="1"/>
    <row r="782" s="68" customFormat="1"/>
    <row r="783" s="68" customFormat="1"/>
    <row r="784" s="68" customFormat="1"/>
    <row r="785" s="68" customFormat="1"/>
    <row r="786" s="68" customFormat="1"/>
    <row r="787" s="68" customFormat="1"/>
    <row r="788" s="68" customFormat="1"/>
    <row r="789" s="68" customFormat="1"/>
    <row r="790" s="68" customFormat="1"/>
    <row r="791" s="68" customFormat="1"/>
    <row r="792" s="68" customFormat="1"/>
    <row r="793" s="68" customFormat="1"/>
    <row r="794" s="68" customFormat="1"/>
    <row r="795" s="68" customFormat="1"/>
    <row r="796" s="68" customFormat="1"/>
    <row r="797" s="68" customFormat="1"/>
    <row r="798" s="68" customFormat="1"/>
    <row r="799" s="68" customFormat="1"/>
    <row r="800" s="68" customFormat="1"/>
    <row r="801" s="68" customFormat="1"/>
    <row r="802" s="68" customFormat="1"/>
    <row r="803" s="68" customFormat="1"/>
    <row r="804" s="68" customFormat="1"/>
    <row r="805" s="68" customFormat="1"/>
    <row r="806" s="68" customFormat="1"/>
    <row r="807" s="68" customFormat="1"/>
    <row r="808" s="68" customFormat="1"/>
    <row r="809" s="68" customFormat="1"/>
    <row r="810" s="68" customFormat="1"/>
    <row r="811" s="68" customFormat="1"/>
    <row r="812" s="68" customFormat="1"/>
    <row r="813" s="68" customFormat="1"/>
    <row r="814" s="68" customFormat="1"/>
    <row r="815" s="68" customFormat="1"/>
    <row r="816" s="68" customFormat="1"/>
    <row r="817" s="68" customFormat="1"/>
    <row r="818" s="68" customFormat="1"/>
    <row r="819" s="68" customFormat="1"/>
    <row r="820" s="68" customFormat="1"/>
    <row r="821" s="68" customFormat="1"/>
    <row r="822" s="68" customFormat="1"/>
    <row r="823" s="68" customFormat="1"/>
    <row r="824" s="68" customFormat="1"/>
    <row r="825" s="68" customFormat="1"/>
    <row r="826" s="68" customFormat="1"/>
    <row r="827" s="68" customFormat="1"/>
    <row r="828" s="68" customFormat="1"/>
    <row r="829" s="68" customFormat="1"/>
    <row r="830" s="68" customFormat="1"/>
    <row r="831" s="68" customFormat="1"/>
    <row r="832" s="68" customFormat="1"/>
    <row r="833" s="68" customFormat="1"/>
    <row r="834" s="68" customFormat="1"/>
    <row r="835" s="68" customFormat="1"/>
    <row r="836" s="68" customFormat="1"/>
    <row r="837" s="68" customFormat="1"/>
    <row r="838" s="68" customFormat="1"/>
    <row r="839" s="68" customFormat="1"/>
    <row r="840" s="68" customFormat="1"/>
    <row r="841" s="68" customFormat="1"/>
    <row r="842" s="68" customFormat="1"/>
    <row r="843" s="68" customFormat="1"/>
    <row r="844" s="68" customFormat="1"/>
    <row r="845" s="68" customFormat="1"/>
    <row r="846" s="68" customFormat="1"/>
    <row r="847" s="68" customFormat="1"/>
    <row r="848" s="68" customFormat="1"/>
    <row r="849" s="68" customFormat="1"/>
    <row r="850" s="68" customFormat="1"/>
    <row r="851" s="68" customFormat="1"/>
    <row r="852" s="68" customFormat="1"/>
    <row r="853" s="68" customFormat="1"/>
    <row r="854" s="68" customFormat="1"/>
    <row r="855" s="68" customFormat="1"/>
    <row r="856" s="68" customFormat="1"/>
    <row r="857" s="68" customFormat="1"/>
    <row r="858" s="68" customFormat="1"/>
    <row r="859" s="68" customFormat="1"/>
    <row r="860" s="68" customFormat="1"/>
    <row r="861" s="68" customFormat="1"/>
    <row r="862" s="68" customFormat="1"/>
    <row r="863" s="68" customFormat="1"/>
    <row r="864" s="68" customFormat="1"/>
    <row r="865" s="68" customFormat="1"/>
    <row r="866" s="68" customFormat="1"/>
    <row r="867" s="68" customFormat="1"/>
    <row r="868" s="68" customFormat="1"/>
    <row r="869" s="68" customFormat="1"/>
    <row r="870" s="68" customFormat="1"/>
    <row r="871" s="68" customFormat="1"/>
    <row r="872" s="68" customFormat="1"/>
    <row r="873" s="68" customFormat="1"/>
    <row r="874" s="68" customFormat="1"/>
    <row r="875" s="68" customFormat="1"/>
    <row r="876" s="68" customFormat="1"/>
    <row r="877" s="68" customFormat="1"/>
    <row r="878" s="68" customFormat="1"/>
    <row r="879" s="68" customFormat="1"/>
    <row r="880" s="68" customFormat="1"/>
    <row r="881" s="68" customFormat="1"/>
    <row r="882" s="68" customFormat="1"/>
    <row r="883" s="68" customFormat="1"/>
    <row r="884" s="68" customFormat="1"/>
    <row r="885" s="68" customFormat="1"/>
    <row r="886" s="68" customFormat="1"/>
    <row r="887" s="68" customFormat="1"/>
    <row r="888" s="68" customFormat="1"/>
    <row r="889" s="68" customFormat="1"/>
    <row r="890" s="68" customFormat="1"/>
    <row r="891" s="68" customFormat="1"/>
    <row r="892" s="68" customFormat="1"/>
    <row r="893" s="68" customFormat="1"/>
    <row r="894" s="68" customFormat="1"/>
    <row r="895" s="68" customFormat="1"/>
    <row r="896" s="68" customFormat="1"/>
    <row r="897" s="68" customFormat="1"/>
    <row r="898" s="68" customFormat="1"/>
    <row r="899" s="68" customFormat="1"/>
    <row r="900" s="68" customFormat="1"/>
    <row r="901" s="68" customFormat="1"/>
    <row r="902" s="68" customFormat="1"/>
    <row r="903" s="68" customFormat="1"/>
    <row r="904" s="68" customFormat="1"/>
    <row r="905" s="68" customFormat="1"/>
    <row r="906" s="68" customFormat="1"/>
    <row r="907" s="68" customFormat="1"/>
    <row r="908" s="68" customFormat="1"/>
    <row r="909" s="68" customFormat="1"/>
    <row r="910" s="68" customFormat="1"/>
    <row r="911" s="68" customFormat="1"/>
    <row r="912" s="68" customFormat="1"/>
    <row r="913" s="68" customFormat="1"/>
    <row r="914" s="68" customFormat="1"/>
    <row r="915" s="68" customFormat="1"/>
    <row r="916" s="68" customFormat="1"/>
    <row r="917" s="68" customFormat="1"/>
    <row r="918" s="68" customFormat="1"/>
    <row r="919" s="68" customFormat="1"/>
    <row r="920" s="68" customFormat="1"/>
    <row r="921" s="68" customFormat="1"/>
    <row r="922" s="68" customFormat="1"/>
    <row r="923" s="68" customFormat="1"/>
    <row r="924" s="68" customFormat="1"/>
    <row r="925" s="68" customFormat="1"/>
    <row r="926" s="68" customFormat="1"/>
    <row r="927" s="68" customFormat="1"/>
    <row r="928" s="68" customFormat="1"/>
    <row r="929" s="68" customFormat="1"/>
    <row r="930" s="68" customFormat="1"/>
    <row r="931" s="68" customFormat="1"/>
    <row r="932" s="68" customFormat="1"/>
    <row r="933" s="68" customFormat="1"/>
    <row r="934" s="68" customFormat="1"/>
    <row r="935" s="68" customFormat="1"/>
    <row r="936" s="68" customFormat="1"/>
    <row r="937" s="68" customFormat="1"/>
    <row r="938" s="68" customFormat="1"/>
    <row r="939" s="68" customFormat="1"/>
    <row r="940" s="68" customFormat="1"/>
    <row r="941" s="68" customFormat="1"/>
    <row r="942" s="68" customFormat="1"/>
    <row r="943" s="68" customFormat="1"/>
    <row r="944" s="68" customFormat="1"/>
    <row r="945" s="68" customFormat="1"/>
    <row r="946" s="68" customFormat="1"/>
    <row r="947" s="68" customFormat="1"/>
    <row r="948" s="68" customFormat="1"/>
    <row r="949" s="68" customFormat="1"/>
    <row r="950" s="68" customFormat="1"/>
    <row r="951" s="68" customFormat="1"/>
    <row r="952" s="68" customFormat="1"/>
    <row r="953" s="68" customFormat="1"/>
    <row r="954" s="68" customFormat="1"/>
    <row r="955" s="68" customFormat="1"/>
    <row r="956" s="68" customFormat="1"/>
    <row r="957" s="68" customFormat="1"/>
    <row r="958" s="68" customFormat="1"/>
    <row r="959" s="68" customFormat="1"/>
    <row r="960" s="68" customFormat="1"/>
    <row r="961" s="68" customFormat="1"/>
    <row r="962" s="68" customFormat="1"/>
    <row r="963" s="68" customFormat="1"/>
    <row r="964" s="68" customFormat="1"/>
    <row r="965" s="68" customFormat="1"/>
    <row r="966" s="68" customFormat="1"/>
    <row r="967" s="68" customFormat="1"/>
    <row r="968" s="68" customFormat="1"/>
    <row r="969" s="68" customFormat="1"/>
    <row r="970" s="68" customFormat="1"/>
    <row r="971" s="68" customFormat="1"/>
    <row r="972" s="68" customFormat="1"/>
    <row r="973" s="68" customFormat="1"/>
    <row r="974" s="68" customFormat="1"/>
    <row r="975" s="68" customFormat="1"/>
    <row r="976" s="68" customFormat="1"/>
    <row r="977" s="68" customFormat="1"/>
    <row r="978" s="68" customFormat="1"/>
    <row r="979" s="68" customFormat="1"/>
    <row r="980" s="68" customFormat="1"/>
    <row r="981" s="68" customFormat="1"/>
    <row r="982" s="68" customFormat="1"/>
    <row r="983" s="68" customFormat="1"/>
    <row r="984" s="68" customFormat="1"/>
    <row r="985" s="68" customFormat="1"/>
    <row r="986" s="68" customFormat="1"/>
    <row r="987" s="68" customFormat="1"/>
    <row r="988" s="68" customFormat="1"/>
    <row r="989" s="68" customFormat="1"/>
    <row r="990" s="68" customFormat="1"/>
    <row r="991" s="68" customFormat="1"/>
    <row r="992" s="68" customFormat="1"/>
    <row r="993" s="68" customFormat="1"/>
    <row r="994" s="68" customFormat="1"/>
    <row r="995" s="68" customFormat="1"/>
    <row r="996" s="68" customFormat="1"/>
    <row r="997" s="68" customFormat="1"/>
    <row r="998" s="68" customFormat="1"/>
    <row r="999" s="68" customFormat="1"/>
    <row r="1000" s="68" customFormat="1"/>
  </sheetData>
  <autoFilter ref="A6:T6" xr:uid="{00000000-0001-0000-0200-000000000000}">
    <filterColumn colId="0" showButton="0"/>
    <filterColumn colId="1" showButton="0"/>
    <filterColumn colId="3" showButton="0"/>
    <filterColumn colId="6" showButton="0"/>
    <filterColumn colId="7" showButton="0"/>
    <filterColumn colId="8" showButton="0"/>
    <filterColumn colId="10" showButton="0"/>
    <filterColumn colId="12" showButton="0"/>
  </autoFilter>
  <mergeCells count="2692">
    <mergeCell ref="K425:L425"/>
    <mergeCell ref="M425:N425"/>
    <mergeCell ref="G423:J423"/>
    <mergeCell ref="K423:L423"/>
    <mergeCell ref="M423:N423"/>
    <mergeCell ref="G424:J424"/>
    <mergeCell ref="K424:L424"/>
    <mergeCell ref="M424:N424"/>
    <mergeCell ref="G425:J425"/>
    <mergeCell ref="K388:L388"/>
    <mergeCell ref="M388:N388"/>
    <mergeCell ref="G386:J386"/>
    <mergeCell ref="K386:L386"/>
    <mergeCell ref="M386:N386"/>
    <mergeCell ref="G387:J387"/>
    <mergeCell ref="K387:L387"/>
    <mergeCell ref="M387:N387"/>
    <mergeCell ref="G388:J388"/>
    <mergeCell ref="K416:L416"/>
    <mergeCell ref="M416:N416"/>
    <mergeCell ref="G414:J414"/>
    <mergeCell ref="K414:L414"/>
    <mergeCell ref="M414:N414"/>
    <mergeCell ref="G415:J415"/>
    <mergeCell ref="K415:L415"/>
    <mergeCell ref="M415:N415"/>
    <mergeCell ref="G416:J416"/>
    <mergeCell ref="K419:L419"/>
    <mergeCell ref="M419:N419"/>
    <mergeCell ref="G417:J417"/>
    <mergeCell ref="K417:L417"/>
    <mergeCell ref="M417:N417"/>
    <mergeCell ref="G418:J418"/>
    <mergeCell ref="K418:L418"/>
    <mergeCell ref="M418:N418"/>
    <mergeCell ref="G419:J419"/>
    <mergeCell ref="G426:J426"/>
    <mergeCell ref="K426:L426"/>
    <mergeCell ref="M426:N426"/>
    <mergeCell ref="A321:C321"/>
    <mergeCell ref="D321:E321"/>
    <mergeCell ref="A322:C322"/>
    <mergeCell ref="D322:E322"/>
    <mergeCell ref="A323:C323"/>
    <mergeCell ref="D323:E323"/>
    <mergeCell ref="D324:E324"/>
    <mergeCell ref="A324:C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D331:E331"/>
    <mergeCell ref="A331:C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D338:E338"/>
    <mergeCell ref="A338:C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D345:E345"/>
    <mergeCell ref="A345:C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D352:E352"/>
    <mergeCell ref="A352:C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D359:E359"/>
    <mergeCell ref="A359:C359"/>
    <mergeCell ref="A360:C360"/>
    <mergeCell ref="D360:E360"/>
    <mergeCell ref="A361:C361"/>
    <mergeCell ref="D361:E361"/>
    <mergeCell ref="A362:C362"/>
    <mergeCell ref="D362:E362"/>
    <mergeCell ref="K422:L422"/>
    <mergeCell ref="M422:N422"/>
    <mergeCell ref="G420:J420"/>
    <mergeCell ref="K420:L420"/>
    <mergeCell ref="M420:N420"/>
    <mergeCell ref="G421:J421"/>
    <mergeCell ref="K421:L421"/>
    <mergeCell ref="M421:N421"/>
    <mergeCell ref="G422:J422"/>
    <mergeCell ref="K459:L459"/>
    <mergeCell ref="M459:N459"/>
    <mergeCell ref="G457:J457"/>
    <mergeCell ref="K457:L457"/>
    <mergeCell ref="M457:N457"/>
    <mergeCell ref="G458:J458"/>
    <mergeCell ref="K458:L458"/>
    <mergeCell ref="M458:N458"/>
    <mergeCell ref="G459:J459"/>
    <mergeCell ref="A412:C412"/>
    <mergeCell ref="D412:E412"/>
    <mergeCell ref="A413:C413"/>
    <mergeCell ref="D413:E413"/>
    <mergeCell ref="A414:C414"/>
    <mergeCell ref="D414:E414"/>
    <mergeCell ref="D415:E415"/>
    <mergeCell ref="A415:C415"/>
    <mergeCell ref="A416:C416"/>
    <mergeCell ref="D416:E416"/>
    <mergeCell ref="A417:C417"/>
    <mergeCell ref="D417:E417"/>
    <mergeCell ref="A418:C418"/>
    <mergeCell ref="D418:E418"/>
    <mergeCell ref="K429:L429"/>
    <mergeCell ref="M429:N429"/>
    <mergeCell ref="G427:J427"/>
    <mergeCell ref="K427:L427"/>
    <mergeCell ref="M427:N427"/>
    <mergeCell ref="G428:J428"/>
    <mergeCell ref="K428:L428"/>
    <mergeCell ref="M428:N428"/>
    <mergeCell ref="G429:J429"/>
    <mergeCell ref="K432:L432"/>
    <mergeCell ref="M432:N432"/>
    <mergeCell ref="G430:J430"/>
    <mergeCell ref="K430:L430"/>
    <mergeCell ref="M430:N430"/>
    <mergeCell ref="G431:J431"/>
    <mergeCell ref="K431:L431"/>
    <mergeCell ref="M431:N431"/>
    <mergeCell ref="G432:J432"/>
    <mergeCell ref="D426:E426"/>
    <mergeCell ref="A427:C427"/>
    <mergeCell ref="D427:E427"/>
    <mergeCell ref="A428:C428"/>
    <mergeCell ref="D428:E428"/>
    <mergeCell ref="D429:E429"/>
    <mergeCell ref="A429:C429"/>
    <mergeCell ref="A430:C430"/>
    <mergeCell ref="G460:J460"/>
    <mergeCell ref="K460:L460"/>
    <mergeCell ref="M460:N460"/>
    <mergeCell ref="K438:L438"/>
    <mergeCell ref="M438:N438"/>
    <mergeCell ref="G436:J436"/>
    <mergeCell ref="K436:L436"/>
    <mergeCell ref="M436:N436"/>
    <mergeCell ref="G437:J437"/>
    <mergeCell ref="K437:L437"/>
    <mergeCell ref="M437:N437"/>
    <mergeCell ref="G438:J438"/>
    <mergeCell ref="K441:L441"/>
    <mergeCell ref="M441:N441"/>
    <mergeCell ref="G439:J439"/>
    <mergeCell ref="K439:L439"/>
    <mergeCell ref="M439:N439"/>
    <mergeCell ref="G440:J440"/>
    <mergeCell ref="K440:L440"/>
    <mergeCell ref="M440:N440"/>
    <mergeCell ref="G441:J441"/>
    <mergeCell ref="K444:L444"/>
    <mergeCell ref="M444:N444"/>
    <mergeCell ref="G442:J442"/>
    <mergeCell ref="K442:L442"/>
    <mergeCell ref="M442:N442"/>
    <mergeCell ref="G443:J443"/>
    <mergeCell ref="K443:L443"/>
    <mergeCell ref="M443:N443"/>
    <mergeCell ref="G444:J444"/>
    <mergeCell ref="K447:L447"/>
    <mergeCell ref="M447:N447"/>
    <mergeCell ref="K446:L446"/>
    <mergeCell ref="M446:N446"/>
    <mergeCell ref="G447:J447"/>
    <mergeCell ref="K450:L450"/>
    <mergeCell ref="M450:N450"/>
    <mergeCell ref="G448:J448"/>
    <mergeCell ref="K448:L448"/>
    <mergeCell ref="M448:N448"/>
    <mergeCell ref="G449:J449"/>
    <mergeCell ref="K449:L449"/>
    <mergeCell ref="M449:N449"/>
    <mergeCell ref="G450:J450"/>
    <mergeCell ref="K453:L453"/>
    <mergeCell ref="M453:N453"/>
    <mergeCell ref="G451:J451"/>
    <mergeCell ref="K451:L451"/>
    <mergeCell ref="M451:N451"/>
    <mergeCell ref="G452:J452"/>
    <mergeCell ref="K452:L452"/>
    <mergeCell ref="M452:N452"/>
    <mergeCell ref="G453:J453"/>
    <mergeCell ref="M454:N454"/>
    <mergeCell ref="G455:J455"/>
    <mergeCell ref="K455:L455"/>
    <mergeCell ref="M455:N455"/>
    <mergeCell ref="G456:J456"/>
    <mergeCell ref="A370:C370"/>
    <mergeCell ref="D370:E370"/>
    <mergeCell ref="A371:C371"/>
    <mergeCell ref="D371:E371"/>
    <mergeCell ref="A372:C372"/>
    <mergeCell ref="D372:E372"/>
    <mergeCell ref="D373:E373"/>
    <mergeCell ref="A373:C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D380:E380"/>
    <mergeCell ref="A380:C380"/>
    <mergeCell ref="A381:C381"/>
    <mergeCell ref="G445:J445"/>
    <mergeCell ref="K445:L445"/>
    <mergeCell ref="M445:N445"/>
    <mergeCell ref="G446:J446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D387:E387"/>
    <mergeCell ref="A387:C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D394:E394"/>
    <mergeCell ref="A394:C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D401:E401"/>
    <mergeCell ref="A401:C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D408:E408"/>
    <mergeCell ref="A408:C408"/>
    <mergeCell ref="A409:C409"/>
    <mergeCell ref="D409:E409"/>
    <mergeCell ref="A410:C410"/>
    <mergeCell ref="D410:E410"/>
    <mergeCell ref="A411:C411"/>
    <mergeCell ref="D411:E411"/>
    <mergeCell ref="K469:L469"/>
    <mergeCell ref="M469:N469"/>
    <mergeCell ref="G467:J467"/>
    <mergeCell ref="K467:L467"/>
    <mergeCell ref="M467:N467"/>
    <mergeCell ref="G468:J468"/>
    <mergeCell ref="K468:L468"/>
    <mergeCell ref="M468:N468"/>
    <mergeCell ref="G469:J469"/>
    <mergeCell ref="A419:C419"/>
    <mergeCell ref="D419:E419"/>
    <mergeCell ref="A420:C420"/>
    <mergeCell ref="D420:E420"/>
    <mergeCell ref="A421:C421"/>
    <mergeCell ref="D421:E421"/>
    <mergeCell ref="D422:E422"/>
    <mergeCell ref="A422:C422"/>
    <mergeCell ref="A423:C423"/>
    <mergeCell ref="D423:E423"/>
    <mergeCell ref="A424:C424"/>
    <mergeCell ref="D424:E424"/>
    <mergeCell ref="A425:C425"/>
    <mergeCell ref="D425:E425"/>
    <mergeCell ref="A426:C426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D436:E436"/>
    <mergeCell ref="A436:C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D443:E443"/>
    <mergeCell ref="A443:C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D464:E464"/>
    <mergeCell ref="A464:C464"/>
    <mergeCell ref="A465:C465"/>
    <mergeCell ref="D465:E465"/>
    <mergeCell ref="A448:C448"/>
    <mergeCell ref="D448:E448"/>
    <mergeCell ref="A449:C449"/>
    <mergeCell ref="D449:E449"/>
    <mergeCell ref="D450:E450"/>
    <mergeCell ref="A450:C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K514:L514"/>
    <mergeCell ref="M514:N514"/>
    <mergeCell ref="G512:J512"/>
    <mergeCell ref="K512:L512"/>
    <mergeCell ref="M512:N512"/>
    <mergeCell ref="G513:J513"/>
    <mergeCell ref="K513:L513"/>
    <mergeCell ref="M513:N513"/>
    <mergeCell ref="G514:J514"/>
    <mergeCell ref="K435:L435"/>
    <mergeCell ref="M435:N435"/>
    <mergeCell ref="G433:J433"/>
    <mergeCell ref="K433:L433"/>
    <mergeCell ref="M433:N433"/>
    <mergeCell ref="G434:J434"/>
    <mergeCell ref="K434:L434"/>
    <mergeCell ref="M434:N434"/>
    <mergeCell ref="G435:J435"/>
    <mergeCell ref="K463:L463"/>
    <mergeCell ref="M463:N463"/>
    <mergeCell ref="G461:J461"/>
    <mergeCell ref="K461:L461"/>
    <mergeCell ref="M461:N461"/>
    <mergeCell ref="G462:J462"/>
    <mergeCell ref="K462:L462"/>
    <mergeCell ref="M462:N462"/>
    <mergeCell ref="G463:J463"/>
    <mergeCell ref="K466:L466"/>
    <mergeCell ref="K456:L456"/>
    <mergeCell ref="M456:N456"/>
    <mergeCell ref="G454:J454"/>
    <mergeCell ref="K454:L454"/>
    <mergeCell ref="M466:N466"/>
    <mergeCell ref="G464:J464"/>
    <mergeCell ref="K464:L464"/>
    <mergeCell ref="M464:N464"/>
    <mergeCell ref="G465:J465"/>
    <mergeCell ref="K465:L465"/>
    <mergeCell ref="M465:N465"/>
    <mergeCell ref="G466:J466"/>
    <mergeCell ref="G515:J515"/>
    <mergeCell ref="K515:L515"/>
    <mergeCell ref="M515:N515"/>
    <mergeCell ref="K493:L493"/>
    <mergeCell ref="M493:N493"/>
    <mergeCell ref="G491:J491"/>
    <mergeCell ref="K491:L491"/>
    <mergeCell ref="M491:N491"/>
    <mergeCell ref="G492:J492"/>
    <mergeCell ref="K492:L492"/>
    <mergeCell ref="M492:N492"/>
    <mergeCell ref="G493:J493"/>
    <mergeCell ref="K496:L496"/>
    <mergeCell ref="M496:N496"/>
    <mergeCell ref="G494:J494"/>
    <mergeCell ref="K494:L494"/>
    <mergeCell ref="M494:N494"/>
    <mergeCell ref="G495:J495"/>
    <mergeCell ref="K495:L495"/>
    <mergeCell ref="M495:N495"/>
    <mergeCell ref="G496:J496"/>
    <mergeCell ref="K499:L499"/>
    <mergeCell ref="M499:N499"/>
    <mergeCell ref="G497:J497"/>
    <mergeCell ref="G510:J510"/>
    <mergeCell ref="K510:L510"/>
    <mergeCell ref="M510:N510"/>
    <mergeCell ref="G511:J511"/>
    <mergeCell ref="K497:L497"/>
    <mergeCell ref="M497:N497"/>
    <mergeCell ref="G498:J498"/>
    <mergeCell ref="K498:L498"/>
    <mergeCell ref="M498:N498"/>
    <mergeCell ref="G499:J499"/>
    <mergeCell ref="K502:L502"/>
    <mergeCell ref="M502:N502"/>
    <mergeCell ref="G500:J500"/>
    <mergeCell ref="K500:L500"/>
    <mergeCell ref="M500:N500"/>
    <mergeCell ref="G501:J501"/>
    <mergeCell ref="K501:L501"/>
    <mergeCell ref="M501:N501"/>
    <mergeCell ref="G502:J502"/>
    <mergeCell ref="K505:L505"/>
    <mergeCell ref="M505:N505"/>
    <mergeCell ref="G503:J503"/>
    <mergeCell ref="K503:L503"/>
    <mergeCell ref="M503:N503"/>
    <mergeCell ref="G504:J504"/>
    <mergeCell ref="K504:L504"/>
    <mergeCell ref="M504:N504"/>
    <mergeCell ref="G505:J505"/>
    <mergeCell ref="M525:N525"/>
    <mergeCell ref="G526:J526"/>
    <mergeCell ref="K526:L526"/>
    <mergeCell ref="M526:N526"/>
    <mergeCell ref="G527:J527"/>
    <mergeCell ref="K490:L490"/>
    <mergeCell ref="M490:N490"/>
    <mergeCell ref="G488:J488"/>
    <mergeCell ref="K488:L488"/>
    <mergeCell ref="M488:N488"/>
    <mergeCell ref="G489:J489"/>
    <mergeCell ref="K489:L489"/>
    <mergeCell ref="M489:N489"/>
    <mergeCell ref="G490:J490"/>
    <mergeCell ref="K518:L518"/>
    <mergeCell ref="M518:N518"/>
    <mergeCell ref="G516:J516"/>
    <mergeCell ref="K516:L516"/>
    <mergeCell ref="M516:N516"/>
    <mergeCell ref="G517:J517"/>
    <mergeCell ref="K517:L517"/>
    <mergeCell ref="M517:N517"/>
    <mergeCell ref="G518:J518"/>
    <mergeCell ref="K521:L521"/>
    <mergeCell ref="M521:N521"/>
    <mergeCell ref="G519:J519"/>
    <mergeCell ref="K519:L519"/>
    <mergeCell ref="M519:N519"/>
    <mergeCell ref="K508:L508"/>
    <mergeCell ref="M508:N508"/>
    <mergeCell ref="G506:J506"/>
    <mergeCell ref="K506:L506"/>
    <mergeCell ref="G528:J528"/>
    <mergeCell ref="K528:L528"/>
    <mergeCell ref="M528:N528"/>
    <mergeCell ref="K472:L472"/>
    <mergeCell ref="M472:N472"/>
    <mergeCell ref="G470:J470"/>
    <mergeCell ref="K470:L470"/>
    <mergeCell ref="M470:N470"/>
    <mergeCell ref="G471:J471"/>
    <mergeCell ref="K471:L471"/>
    <mergeCell ref="M471:N471"/>
    <mergeCell ref="G472:J472"/>
    <mergeCell ref="K475:L475"/>
    <mergeCell ref="M475:N475"/>
    <mergeCell ref="G473:J473"/>
    <mergeCell ref="K473:L473"/>
    <mergeCell ref="M473:N473"/>
    <mergeCell ref="G474:J474"/>
    <mergeCell ref="K474:L474"/>
    <mergeCell ref="M474:N474"/>
    <mergeCell ref="G475:J475"/>
    <mergeCell ref="K478:L478"/>
    <mergeCell ref="M478:N478"/>
    <mergeCell ref="G476:J476"/>
    <mergeCell ref="K476:L476"/>
    <mergeCell ref="M476:N476"/>
    <mergeCell ref="G477:J477"/>
    <mergeCell ref="K477:L477"/>
    <mergeCell ref="K527:L527"/>
    <mergeCell ref="M527:N527"/>
    <mergeCell ref="G525:J525"/>
    <mergeCell ref="K525:L525"/>
    <mergeCell ref="M477:N477"/>
    <mergeCell ref="G478:J478"/>
    <mergeCell ref="K481:L481"/>
    <mergeCell ref="M481:N481"/>
    <mergeCell ref="G479:J479"/>
    <mergeCell ref="K479:L479"/>
    <mergeCell ref="M479:N479"/>
    <mergeCell ref="G480:J480"/>
    <mergeCell ref="K480:L480"/>
    <mergeCell ref="M480:N480"/>
    <mergeCell ref="G481:J481"/>
    <mergeCell ref="K484:L484"/>
    <mergeCell ref="M484:N484"/>
    <mergeCell ref="G482:J482"/>
    <mergeCell ref="K482:L482"/>
    <mergeCell ref="M482:N482"/>
    <mergeCell ref="G483:J483"/>
    <mergeCell ref="K483:L483"/>
    <mergeCell ref="M483:N483"/>
    <mergeCell ref="G484:J484"/>
    <mergeCell ref="K487:L487"/>
    <mergeCell ref="M487:N487"/>
    <mergeCell ref="G485:J485"/>
    <mergeCell ref="K485:L485"/>
    <mergeCell ref="M485:N485"/>
    <mergeCell ref="G486:J486"/>
    <mergeCell ref="K486:L486"/>
    <mergeCell ref="M486:N486"/>
    <mergeCell ref="G487:J487"/>
    <mergeCell ref="K524:L524"/>
    <mergeCell ref="M524:N524"/>
    <mergeCell ref="G522:J522"/>
    <mergeCell ref="K522:L522"/>
    <mergeCell ref="M522:N522"/>
    <mergeCell ref="G523:J523"/>
    <mergeCell ref="K523:L523"/>
    <mergeCell ref="M523:N523"/>
    <mergeCell ref="G524:J524"/>
    <mergeCell ref="G520:J520"/>
    <mergeCell ref="K520:L520"/>
    <mergeCell ref="M520:N520"/>
    <mergeCell ref="G521:J521"/>
    <mergeCell ref="M506:N506"/>
    <mergeCell ref="G507:J507"/>
    <mergeCell ref="K507:L507"/>
    <mergeCell ref="M507:N507"/>
    <mergeCell ref="G508:J508"/>
    <mergeCell ref="K511:L511"/>
    <mergeCell ref="M511:N511"/>
    <mergeCell ref="G509:J509"/>
    <mergeCell ref="K509:L509"/>
    <mergeCell ref="M509:N509"/>
    <mergeCell ref="K217:L217"/>
    <mergeCell ref="M217:N217"/>
    <mergeCell ref="G215:J215"/>
    <mergeCell ref="K215:L215"/>
    <mergeCell ref="M215:N215"/>
    <mergeCell ref="G216:J216"/>
    <mergeCell ref="K216:L216"/>
    <mergeCell ref="M216:N216"/>
    <mergeCell ref="G217:J217"/>
    <mergeCell ref="K220:L220"/>
    <mergeCell ref="M220:N220"/>
    <mergeCell ref="G218:J218"/>
    <mergeCell ref="K218:L218"/>
    <mergeCell ref="M218:N218"/>
    <mergeCell ref="G219:J219"/>
    <mergeCell ref="K219:L219"/>
    <mergeCell ref="M219:N219"/>
    <mergeCell ref="G220:J220"/>
    <mergeCell ref="K223:L223"/>
    <mergeCell ref="M223:N223"/>
    <mergeCell ref="G221:J221"/>
    <mergeCell ref="K221:L221"/>
    <mergeCell ref="M221:N221"/>
    <mergeCell ref="G222:J222"/>
    <mergeCell ref="K222:L222"/>
    <mergeCell ref="M222:N222"/>
    <mergeCell ref="G223:J223"/>
    <mergeCell ref="K226:L226"/>
    <mergeCell ref="M226:N226"/>
    <mergeCell ref="G224:J224"/>
    <mergeCell ref="K224:L224"/>
    <mergeCell ref="M224:N224"/>
    <mergeCell ref="G225:J225"/>
    <mergeCell ref="K225:L225"/>
    <mergeCell ref="M225:N225"/>
    <mergeCell ref="G226:J226"/>
    <mergeCell ref="M236:N236"/>
    <mergeCell ref="G237:J237"/>
    <mergeCell ref="K237:L237"/>
    <mergeCell ref="M237:N237"/>
    <mergeCell ref="G238:J238"/>
    <mergeCell ref="K229:L229"/>
    <mergeCell ref="M229:N229"/>
    <mergeCell ref="G227:J227"/>
    <mergeCell ref="K227:L227"/>
    <mergeCell ref="M227:N227"/>
    <mergeCell ref="G228:J228"/>
    <mergeCell ref="K228:L228"/>
    <mergeCell ref="M228:N228"/>
    <mergeCell ref="G229:J229"/>
    <mergeCell ref="K232:L232"/>
    <mergeCell ref="M232:N232"/>
    <mergeCell ref="G230:J230"/>
    <mergeCell ref="K230:L230"/>
    <mergeCell ref="M230:N230"/>
    <mergeCell ref="G231:J231"/>
    <mergeCell ref="K231:L231"/>
    <mergeCell ref="M231:N231"/>
    <mergeCell ref="G232:J232"/>
    <mergeCell ref="A191:C191"/>
    <mergeCell ref="D191:E191"/>
    <mergeCell ref="A192:C192"/>
    <mergeCell ref="D192:E192"/>
    <mergeCell ref="A193:C193"/>
    <mergeCell ref="D193:E193"/>
    <mergeCell ref="D194:E194"/>
    <mergeCell ref="A194:C194"/>
    <mergeCell ref="A195:C195"/>
    <mergeCell ref="D195:E195"/>
    <mergeCell ref="A196:C196"/>
    <mergeCell ref="D196:E196"/>
    <mergeCell ref="A197:C197"/>
    <mergeCell ref="D197:E197"/>
    <mergeCell ref="K208:L208"/>
    <mergeCell ref="M208:N208"/>
    <mergeCell ref="G206:J206"/>
    <mergeCell ref="K206:L206"/>
    <mergeCell ref="M206:N206"/>
    <mergeCell ref="G207:J207"/>
    <mergeCell ref="K207:L207"/>
    <mergeCell ref="M207:N207"/>
    <mergeCell ref="G208:J208"/>
    <mergeCell ref="K204:L204"/>
    <mergeCell ref="M204:N204"/>
    <mergeCell ref="G202:J202"/>
    <mergeCell ref="K202:L202"/>
    <mergeCell ref="M202:N202"/>
    <mergeCell ref="G203:J203"/>
    <mergeCell ref="K203:L203"/>
    <mergeCell ref="M203:N203"/>
    <mergeCell ref="G204:J204"/>
    <mergeCell ref="A250:C250"/>
    <mergeCell ref="D250:E250"/>
    <mergeCell ref="K252:L252"/>
    <mergeCell ref="K211:L211"/>
    <mergeCell ref="M211:N211"/>
    <mergeCell ref="G209:J209"/>
    <mergeCell ref="K209:L209"/>
    <mergeCell ref="M209:N209"/>
    <mergeCell ref="G210:J210"/>
    <mergeCell ref="K210:L210"/>
    <mergeCell ref="M210:N210"/>
    <mergeCell ref="G211:J211"/>
    <mergeCell ref="G239:J239"/>
    <mergeCell ref="K239:L239"/>
    <mergeCell ref="M239:N239"/>
    <mergeCell ref="D240:E240"/>
    <mergeCell ref="G240:J240"/>
    <mergeCell ref="K240:L240"/>
    <mergeCell ref="M240:N240"/>
    <mergeCell ref="K235:L235"/>
    <mergeCell ref="M235:N235"/>
    <mergeCell ref="G233:J233"/>
    <mergeCell ref="K233:L233"/>
    <mergeCell ref="M233:N233"/>
    <mergeCell ref="G234:J234"/>
    <mergeCell ref="K234:L234"/>
    <mergeCell ref="M234:N234"/>
    <mergeCell ref="G235:J235"/>
    <mergeCell ref="K238:L238"/>
    <mergeCell ref="M238:N238"/>
    <mergeCell ref="G236:J236"/>
    <mergeCell ref="K236:L236"/>
    <mergeCell ref="A240:C240"/>
    <mergeCell ref="A241:C241"/>
    <mergeCell ref="D241:E241"/>
    <mergeCell ref="K241:L241"/>
    <mergeCell ref="M241:N241"/>
    <mergeCell ref="A242:C242"/>
    <mergeCell ref="D242:E242"/>
    <mergeCell ref="K242:L242"/>
    <mergeCell ref="M242:N242"/>
    <mergeCell ref="K243:L243"/>
    <mergeCell ref="M243:N243"/>
    <mergeCell ref="K244:L244"/>
    <mergeCell ref="M244:N244"/>
    <mergeCell ref="M245:N245"/>
    <mergeCell ref="G241:J241"/>
    <mergeCell ref="G242:J242"/>
    <mergeCell ref="G243:J243"/>
    <mergeCell ref="G244:J244"/>
    <mergeCell ref="G245:J245"/>
    <mergeCell ref="K254:L254"/>
    <mergeCell ref="K255:L255"/>
    <mergeCell ref="M255:N255"/>
    <mergeCell ref="K245:L245"/>
    <mergeCell ref="K246:L246"/>
    <mergeCell ref="K247:L247"/>
    <mergeCell ref="K248:L248"/>
    <mergeCell ref="K249:L249"/>
    <mergeCell ref="K250:L250"/>
    <mergeCell ref="K251:L251"/>
    <mergeCell ref="G248:J248"/>
    <mergeCell ref="G249:J249"/>
    <mergeCell ref="G250:J250"/>
    <mergeCell ref="G251:J251"/>
    <mergeCell ref="G252:J252"/>
    <mergeCell ref="G253:J253"/>
    <mergeCell ref="G254:J254"/>
    <mergeCell ref="G255:J255"/>
    <mergeCell ref="M254:N254"/>
    <mergeCell ref="M246:N246"/>
    <mergeCell ref="M247:N247"/>
    <mergeCell ref="M248:N248"/>
    <mergeCell ref="M249:N249"/>
    <mergeCell ref="M250:N250"/>
    <mergeCell ref="M251:N251"/>
    <mergeCell ref="M252:N252"/>
    <mergeCell ref="G246:J246"/>
    <mergeCell ref="G247:J247"/>
    <mergeCell ref="M253:N253"/>
    <mergeCell ref="K253:L253"/>
    <mergeCell ref="G256:J256"/>
    <mergeCell ref="K256:L256"/>
    <mergeCell ref="M256:N256"/>
    <mergeCell ref="G257:J257"/>
    <mergeCell ref="K257:L257"/>
    <mergeCell ref="M257:N257"/>
    <mergeCell ref="K260:L260"/>
    <mergeCell ref="M260:N260"/>
    <mergeCell ref="G258:J258"/>
    <mergeCell ref="K258:L258"/>
    <mergeCell ref="M258:N258"/>
    <mergeCell ref="G259:J259"/>
    <mergeCell ref="K259:L259"/>
    <mergeCell ref="M259:N259"/>
    <mergeCell ref="G260:J260"/>
    <mergeCell ref="K263:L263"/>
    <mergeCell ref="M263:N263"/>
    <mergeCell ref="G261:J261"/>
    <mergeCell ref="K261:L261"/>
    <mergeCell ref="M261:N261"/>
    <mergeCell ref="G262:J262"/>
    <mergeCell ref="K262:L262"/>
    <mergeCell ref="M262:N262"/>
    <mergeCell ref="G263:J263"/>
    <mergeCell ref="K266:L266"/>
    <mergeCell ref="M266:N266"/>
    <mergeCell ref="G264:J264"/>
    <mergeCell ref="K264:L264"/>
    <mergeCell ref="M264:N264"/>
    <mergeCell ref="G265:J265"/>
    <mergeCell ref="K265:L265"/>
    <mergeCell ref="M265:N265"/>
    <mergeCell ref="G266:J266"/>
    <mergeCell ref="A265:C265"/>
    <mergeCell ref="D265:E265"/>
    <mergeCell ref="A266:C266"/>
    <mergeCell ref="D266:E266"/>
    <mergeCell ref="A267:C267"/>
    <mergeCell ref="D267:E267"/>
    <mergeCell ref="D268:E268"/>
    <mergeCell ref="A268:C268"/>
    <mergeCell ref="A264:C264"/>
    <mergeCell ref="D264:E264"/>
    <mergeCell ref="A269:C269"/>
    <mergeCell ref="D269:E269"/>
    <mergeCell ref="A270:C270"/>
    <mergeCell ref="D270:E270"/>
    <mergeCell ref="A271:C271"/>
    <mergeCell ref="D271:E271"/>
    <mergeCell ref="K278:L278"/>
    <mergeCell ref="M278:N278"/>
    <mergeCell ref="G276:J276"/>
    <mergeCell ref="K276:L276"/>
    <mergeCell ref="M276:N276"/>
    <mergeCell ref="G277:J277"/>
    <mergeCell ref="K277:L277"/>
    <mergeCell ref="M277:N277"/>
    <mergeCell ref="G278:J278"/>
    <mergeCell ref="K281:L281"/>
    <mergeCell ref="M281:N281"/>
    <mergeCell ref="G279:J279"/>
    <mergeCell ref="K279:L279"/>
    <mergeCell ref="M279:N279"/>
    <mergeCell ref="G280:J280"/>
    <mergeCell ref="K280:L280"/>
    <mergeCell ref="M280:N280"/>
    <mergeCell ref="G281:J281"/>
    <mergeCell ref="G269:J269"/>
    <mergeCell ref="K272:L272"/>
    <mergeCell ref="M272:N272"/>
    <mergeCell ref="G270:J270"/>
    <mergeCell ref="K270:L270"/>
    <mergeCell ref="M270:N270"/>
    <mergeCell ref="G271:J271"/>
    <mergeCell ref="K271:L271"/>
    <mergeCell ref="K284:L284"/>
    <mergeCell ref="M284:N284"/>
    <mergeCell ref="G282:J282"/>
    <mergeCell ref="K282:L282"/>
    <mergeCell ref="M282:N282"/>
    <mergeCell ref="G283:J283"/>
    <mergeCell ref="K283:L283"/>
    <mergeCell ref="M283:N283"/>
    <mergeCell ref="G284:J284"/>
    <mergeCell ref="K287:L287"/>
    <mergeCell ref="M287:N287"/>
    <mergeCell ref="G285:J285"/>
    <mergeCell ref="K285:L285"/>
    <mergeCell ref="M285:N285"/>
    <mergeCell ref="G286:J286"/>
    <mergeCell ref="K286:L286"/>
    <mergeCell ref="M286:N286"/>
    <mergeCell ref="G287:J287"/>
    <mergeCell ref="K290:L290"/>
    <mergeCell ref="M290:N290"/>
    <mergeCell ref="G288:J288"/>
    <mergeCell ref="K288:L288"/>
    <mergeCell ref="M288:N288"/>
    <mergeCell ref="G289:J289"/>
    <mergeCell ref="K289:L289"/>
    <mergeCell ref="M289:N289"/>
    <mergeCell ref="G290:J290"/>
    <mergeCell ref="K293:L293"/>
    <mergeCell ref="M293:N293"/>
    <mergeCell ref="G291:J291"/>
    <mergeCell ref="K291:L291"/>
    <mergeCell ref="M291:N291"/>
    <mergeCell ref="G292:J292"/>
    <mergeCell ref="K292:L292"/>
    <mergeCell ref="M292:N292"/>
    <mergeCell ref="G293:J293"/>
    <mergeCell ref="K296:L296"/>
    <mergeCell ref="M296:N296"/>
    <mergeCell ref="G294:J294"/>
    <mergeCell ref="K294:L294"/>
    <mergeCell ref="M294:N294"/>
    <mergeCell ref="G295:J295"/>
    <mergeCell ref="K295:L295"/>
    <mergeCell ref="M295:N295"/>
    <mergeCell ref="G296:J296"/>
    <mergeCell ref="K299:L299"/>
    <mergeCell ref="M299:N299"/>
    <mergeCell ref="G297:J297"/>
    <mergeCell ref="K297:L297"/>
    <mergeCell ref="M297:N297"/>
    <mergeCell ref="G298:J298"/>
    <mergeCell ref="K298:L298"/>
    <mergeCell ref="M298:N298"/>
    <mergeCell ref="G299:J299"/>
    <mergeCell ref="K302:L302"/>
    <mergeCell ref="M302:N302"/>
    <mergeCell ref="G300:J300"/>
    <mergeCell ref="K300:L300"/>
    <mergeCell ref="M300:N300"/>
    <mergeCell ref="G301:J301"/>
    <mergeCell ref="K301:L301"/>
    <mergeCell ref="M301:N301"/>
    <mergeCell ref="G302:J302"/>
    <mergeCell ref="K305:L305"/>
    <mergeCell ref="M305:N305"/>
    <mergeCell ref="G303:J303"/>
    <mergeCell ref="K303:L303"/>
    <mergeCell ref="M303:N303"/>
    <mergeCell ref="G304:J304"/>
    <mergeCell ref="K304:L304"/>
    <mergeCell ref="M304:N304"/>
    <mergeCell ref="G305:J305"/>
    <mergeCell ref="K308:L308"/>
    <mergeCell ref="M308:N308"/>
    <mergeCell ref="G306:J306"/>
    <mergeCell ref="K306:L306"/>
    <mergeCell ref="M306:N306"/>
    <mergeCell ref="G307:J307"/>
    <mergeCell ref="K307:L307"/>
    <mergeCell ref="M307:N307"/>
    <mergeCell ref="G308:J308"/>
    <mergeCell ref="K311:L311"/>
    <mergeCell ref="M311:N311"/>
    <mergeCell ref="G309:J309"/>
    <mergeCell ref="K309:L309"/>
    <mergeCell ref="M309:N309"/>
    <mergeCell ref="G310:J310"/>
    <mergeCell ref="K310:L310"/>
    <mergeCell ref="M310:N310"/>
    <mergeCell ref="G311:J311"/>
    <mergeCell ref="K314:L314"/>
    <mergeCell ref="M314:N314"/>
    <mergeCell ref="G312:J312"/>
    <mergeCell ref="K312:L312"/>
    <mergeCell ref="M312:N312"/>
    <mergeCell ref="G313:J313"/>
    <mergeCell ref="K313:L313"/>
    <mergeCell ref="M313:N313"/>
    <mergeCell ref="G314:J314"/>
    <mergeCell ref="K317:L317"/>
    <mergeCell ref="M317:N317"/>
    <mergeCell ref="G315:J315"/>
    <mergeCell ref="K315:L315"/>
    <mergeCell ref="M315:N315"/>
    <mergeCell ref="G316:J316"/>
    <mergeCell ref="K316:L316"/>
    <mergeCell ref="M316:N316"/>
    <mergeCell ref="G317:J317"/>
    <mergeCell ref="K320:L320"/>
    <mergeCell ref="M320:N320"/>
    <mergeCell ref="G318:J318"/>
    <mergeCell ref="K318:L318"/>
    <mergeCell ref="M318:N318"/>
    <mergeCell ref="G319:J319"/>
    <mergeCell ref="K319:L319"/>
    <mergeCell ref="M319:N319"/>
    <mergeCell ref="G320:J320"/>
    <mergeCell ref="A272:C272"/>
    <mergeCell ref="D272:E272"/>
    <mergeCell ref="A273:C273"/>
    <mergeCell ref="D273:E273"/>
    <mergeCell ref="A274:C274"/>
    <mergeCell ref="D274:E274"/>
    <mergeCell ref="D275:E275"/>
    <mergeCell ref="A275:C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D282:E282"/>
    <mergeCell ref="A282:C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D289:E289"/>
    <mergeCell ref="A289:C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D296:E296"/>
    <mergeCell ref="A296:C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D303:E303"/>
    <mergeCell ref="A303:C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514:C514"/>
    <mergeCell ref="D514:E514"/>
    <mergeCell ref="A515:C515"/>
    <mergeCell ref="D515:E515"/>
    <mergeCell ref="A516:C516"/>
    <mergeCell ref="D516:E516"/>
    <mergeCell ref="D310:E310"/>
    <mergeCell ref="A310:C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D317:E317"/>
    <mergeCell ref="A317:C317"/>
    <mergeCell ref="A318:C318"/>
    <mergeCell ref="D318:E318"/>
    <mergeCell ref="A466:C466"/>
    <mergeCell ref="D466:E466"/>
    <mergeCell ref="A467:C467"/>
    <mergeCell ref="D467:E467"/>
    <mergeCell ref="D457:E457"/>
    <mergeCell ref="A457:C457"/>
    <mergeCell ref="A458:C458"/>
    <mergeCell ref="D458:E458"/>
    <mergeCell ref="A530:C530"/>
    <mergeCell ref="D530:E530"/>
    <mergeCell ref="A531:C531"/>
    <mergeCell ref="D531:E531"/>
    <mergeCell ref="A532:C532"/>
    <mergeCell ref="D532:E532"/>
    <mergeCell ref="A319:C319"/>
    <mergeCell ref="D319:E319"/>
    <mergeCell ref="A320:C320"/>
    <mergeCell ref="D320:E320"/>
    <mergeCell ref="A517:C517"/>
    <mergeCell ref="D517:E517"/>
    <mergeCell ref="A518:C518"/>
    <mergeCell ref="D518:E518"/>
    <mergeCell ref="A519:C519"/>
    <mergeCell ref="D519:E519"/>
    <mergeCell ref="D520:E520"/>
    <mergeCell ref="A520:C520"/>
    <mergeCell ref="A521:C521"/>
    <mergeCell ref="D521:E521"/>
    <mergeCell ref="A522:C522"/>
    <mergeCell ref="D522:E522"/>
    <mergeCell ref="A523:C523"/>
    <mergeCell ref="D523:E523"/>
    <mergeCell ref="A510:C510"/>
    <mergeCell ref="D510:E510"/>
    <mergeCell ref="A511:C511"/>
    <mergeCell ref="D511:E511"/>
    <mergeCell ref="A512:C512"/>
    <mergeCell ref="D512:E512"/>
    <mergeCell ref="D513:E513"/>
    <mergeCell ref="A513:C513"/>
    <mergeCell ref="A535:C535"/>
    <mergeCell ref="D535:E535"/>
    <mergeCell ref="A536:C536"/>
    <mergeCell ref="D536:E536"/>
    <mergeCell ref="A537:C537"/>
    <mergeCell ref="D537:E537"/>
    <mergeCell ref="A243:C243"/>
    <mergeCell ref="D243:E243"/>
    <mergeCell ref="A244:C244"/>
    <mergeCell ref="D244:E244"/>
    <mergeCell ref="A245:C245"/>
    <mergeCell ref="D245:E245"/>
    <mergeCell ref="D246:E246"/>
    <mergeCell ref="A246:C246"/>
    <mergeCell ref="A247:C247"/>
    <mergeCell ref="D247:E247"/>
    <mergeCell ref="A248:C248"/>
    <mergeCell ref="D248:E248"/>
    <mergeCell ref="A249:C249"/>
    <mergeCell ref="D249:E249"/>
    <mergeCell ref="A251:C251"/>
    <mergeCell ref="D251:E251"/>
    <mergeCell ref="A252:C252"/>
    <mergeCell ref="D252:E252"/>
    <mergeCell ref="A253:C253"/>
    <mergeCell ref="D253:E253"/>
    <mergeCell ref="D254:E254"/>
    <mergeCell ref="A254:C254"/>
    <mergeCell ref="A524:C524"/>
    <mergeCell ref="D524:E524"/>
    <mergeCell ref="A525:C525"/>
    <mergeCell ref="D525:E525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D261:E261"/>
    <mergeCell ref="A261:C261"/>
    <mergeCell ref="A262:C262"/>
    <mergeCell ref="D262:E262"/>
    <mergeCell ref="A263:C263"/>
    <mergeCell ref="D263:E263"/>
    <mergeCell ref="A541:C541"/>
    <mergeCell ref="A542:C542"/>
    <mergeCell ref="D542:E542"/>
    <mergeCell ref="A538:C538"/>
    <mergeCell ref="D538:E538"/>
    <mergeCell ref="A539:C539"/>
    <mergeCell ref="D539:E539"/>
    <mergeCell ref="A540:C540"/>
    <mergeCell ref="D540:E540"/>
    <mergeCell ref="D541:E541"/>
    <mergeCell ref="K540:L540"/>
    <mergeCell ref="M540:N540"/>
    <mergeCell ref="G538:J538"/>
    <mergeCell ref="K538:L538"/>
    <mergeCell ref="M538:N538"/>
    <mergeCell ref="G539:J539"/>
    <mergeCell ref="K539:L539"/>
    <mergeCell ref="M539:N539"/>
    <mergeCell ref="G540:J540"/>
    <mergeCell ref="G541:J541"/>
    <mergeCell ref="K541:L541"/>
    <mergeCell ref="M541:N541"/>
    <mergeCell ref="G542:J542"/>
    <mergeCell ref="K542:L542"/>
    <mergeCell ref="M542:N542"/>
    <mergeCell ref="D482:E482"/>
    <mergeCell ref="A483:C483"/>
    <mergeCell ref="K531:L531"/>
    <mergeCell ref="M531:N531"/>
    <mergeCell ref="G529:J529"/>
    <mergeCell ref="K529:L529"/>
    <mergeCell ref="M529:N529"/>
    <mergeCell ref="G530:J530"/>
    <mergeCell ref="K530:L530"/>
    <mergeCell ref="M530:N530"/>
    <mergeCell ref="G531:J531"/>
    <mergeCell ref="K534:L534"/>
    <mergeCell ref="M534:N534"/>
    <mergeCell ref="G532:J532"/>
    <mergeCell ref="K532:L532"/>
    <mergeCell ref="M532:N532"/>
    <mergeCell ref="G533:J533"/>
    <mergeCell ref="K533:L533"/>
    <mergeCell ref="M533:N533"/>
    <mergeCell ref="G534:J534"/>
    <mergeCell ref="A533:C533"/>
    <mergeCell ref="D533:E533"/>
    <mergeCell ref="D534:E534"/>
    <mergeCell ref="A534:C534"/>
    <mergeCell ref="A526:C526"/>
    <mergeCell ref="D526:E526"/>
    <mergeCell ref="D527:E527"/>
    <mergeCell ref="A527:C527"/>
    <mergeCell ref="A528:C528"/>
    <mergeCell ref="D528:E528"/>
    <mergeCell ref="A529:C529"/>
    <mergeCell ref="D529:E529"/>
    <mergeCell ref="A491:C491"/>
    <mergeCell ref="D491:E491"/>
    <mergeCell ref="A543:N543"/>
    <mergeCell ref="A468:C468"/>
    <mergeCell ref="D468:E468"/>
    <mergeCell ref="A469:C469"/>
    <mergeCell ref="D469:E469"/>
    <mergeCell ref="A470:C470"/>
    <mergeCell ref="D470:E470"/>
    <mergeCell ref="D471:E471"/>
    <mergeCell ref="A471:C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D478:E478"/>
    <mergeCell ref="A478:C478"/>
    <mergeCell ref="A479:C479"/>
    <mergeCell ref="D479:E479"/>
    <mergeCell ref="A480:C480"/>
    <mergeCell ref="D480:E480"/>
    <mergeCell ref="A481:C481"/>
    <mergeCell ref="D481:E481"/>
    <mergeCell ref="A482:C482"/>
    <mergeCell ref="A503:C503"/>
    <mergeCell ref="D503:E503"/>
    <mergeCell ref="A504:C504"/>
    <mergeCell ref="D504:E504"/>
    <mergeCell ref="A505:C505"/>
    <mergeCell ref="D505:E505"/>
    <mergeCell ref="D506:E506"/>
    <mergeCell ref="A506:C506"/>
    <mergeCell ref="A507:C507"/>
    <mergeCell ref="D507:E507"/>
    <mergeCell ref="A508:C508"/>
    <mergeCell ref="D508:E508"/>
    <mergeCell ref="A509:C509"/>
    <mergeCell ref="D509:E509"/>
    <mergeCell ref="D492:E492"/>
    <mergeCell ref="A492:C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D499:E499"/>
    <mergeCell ref="A499:C499"/>
    <mergeCell ref="A500:C500"/>
    <mergeCell ref="D500:E500"/>
    <mergeCell ref="M191:N191"/>
    <mergeCell ref="G189:J189"/>
    <mergeCell ref="K189:L189"/>
    <mergeCell ref="M189:N189"/>
    <mergeCell ref="G190:J190"/>
    <mergeCell ref="K190:L190"/>
    <mergeCell ref="M190:N190"/>
    <mergeCell ref="G191:J191"/>
    <mergeCell ref="K164:L164"/>
    <mergeCell ref="M164:N164"/>
    <mergeCell ref="G162:J162"/>
    <mergeCell ref="K162:L162"/>
    <mergeCell ref="M162:N162"/>
    <mergeCell ref="A501:C501"/>
    <mergeCell ref="D501:E501"/>
    <mergeCell ref="A502:C502"/>
    <mergeCell ref="D502:E502"/>
    <mergeCell ref="D483:E483"/>
    <mergeCell ref="A484:C484"/>
    <mergeCell ref="D484:E484"/>
    <mergeCell ref="D485:E485"/>
    <mergeCell ref="A485:C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G78:J78"/>
    <mergeCell ref="K78:L78"/>
    <mergeCell ref="M78:N78"/>
    <mergeCell ref="G79:J79"/>
    <mergeCell ref="K82:L82"/>
    <mergeCell ref="M82:N82"/>
    <mergeCell ref="G80:J80"/>
    <mergeCell ref="K80:L80"/>
    <mergeCell ref="M80:N80"/>
    <mergeCell ref="G81:J81"/>
    <mergeCell ref="K81:L81"/>
    <mergeCell ref="M81:N81"/>
    <mergeCell ref="G82:J82"/>
    <mergeCell ref="K537:L537"/>
    <mergeCell ref="M537:N537"/>
    <mergeCell ref="G535:J535"/>
    <mergeCell ref="K535:L535"/>
    <mergeCell ref="M535:N535"/>
    <mergeCell ref="G536:J536"/>
    <mergeCell ref="K536:L536"/>
    <mergeCell ref="M536:N536"/>
    <mergeCell ref="G537:J537"/>
    <mergeCell ref="K157:L157"/>
    <mergeCell ref="M157:N157"/>
    <mergeCell ref="G155:J155"/>
    <mergeCell ref="K155:L155"/>
    <mergeCell ref="M155:N155"/>
    <mergeCell ref="G156:J156"/>
    <mergeCell ref="K156:L156"/>
    <mergeCell ref="M156:N156"/>
    <mergeCell ref="G157:J157"/>
    <mergeCell ref="K191:L191"/>
    <mergeCell ref="G158:J158"/>
    <mergeCell ref="K158:L158"/>
    <mergeCell ref="M158:N158"/>
    <mergeCell ref="K136:L136"/>
    <mergeCell ref="M136:N136"/>
    <mergeCell ref="G134:J134"/>
    <mergeCell ref="K134:L134"/>
    <mergeCell ref="M134:N134"/>
    <mergeCell ref="G135:J135"/>
    <mergeCell ref="K135:L135"/>
    <mergeCell ref="M135:N135"/>
    <mergeCell ref="G136:J136"/>
    <mergeCell ref="K139:L139"/>
    <mergeCell ref="M139:N139"/>
    <mergeCell ref="G137:J137"/>
    <mergeCell ref="K137:L137"/>
    <mergeCell ref="M137:N137"/>
    <mergeCell ref="G138:J138"/>
    <mergeCell ref="K138:L138"/>
    <mergeCell ref="M138:N138"/>
    <mergeCell ref="G139:J139"/>
    <mergeCell ref="K142:L142"/>
    <mergeCell ref="M142:N142"/>
    <mergeCell ref="G153:J153"/>
    <mergeCell ref="K153:L153"/>
    <mergeCell ref="M153:N153"/>
    <mergeCell ref="G154:J154"/>
    <mergeCell ref="G140:J140"/>
    <mergeCell ref="K140:L140"/>
    <mergeCell ref="M140:N140"/>
    <mergeCell ref="G141:J141"/>
    <mergeCell ref="K141:L141"/>
    <mergeCell ref="M141:N141"/>
    <mergeCell ref="G142:J142"/>
    <mergeCell ref="K145:L145"/>
    <mergeCell ref="M145:N145"/>
    <mergeCell ref="G143:J143"/>
    <mergeCell ref="K143:L143"/>
    <mergeCell ref="M143:N143"/>
    <mergeCell ref="G144:J144"/>
    <mergeCell ref="K144:L144"/>
    <mergeCell ref="M144:N144"/>
    <mergeCell ref="G145:J145"/>
    <mergeCell ref="K148:L148"/>
    <mergeCell ref="M148:N148"/>
    <mergeCell ref="G146:J146"/>
    <mergeCell ref="K146:L146"/>
    <mergeCell ref="M146:N146"/>
    <mergeCell ref="G147:J147"/>
    <mergeCell ref="K147:L147"/>
    <mergeCell ref="M147:N147"/>
    <mergeCell ref="G148:J148"/>
    <mergeCell ref="K133:L133"/>
    <mergeCell ref="M133:N133"/>
    <mergeCell ref="G131:J131"/>
    <mergeCell ref="K131:L131"/>
    <mergeCell ref="M131:N131"/>
    <mergeCell ref="G132:J132"/>
    <mergeCell ref="K132:L132"/>
    <mergeCell ref="M132:N132"/>
    <mergeCell ref="G133:J133"/>
    <mergeCell ref="K161:L161"/>
    <mergeCell ref="M161:N161"/>
    <mergeCell ref="G159:J159"/>
    <mergeCell ref="K159:L159"/>
    <mergeCell ref="M159:N159"/>
    <mergeCell ref="G160:J160"/>
    <mergeCell ref="K160:L160"/>
    <mergeCell ref="M160:N160"/>
    <mergeCell ref="G161:J161"/>
    <mergeCell ref="K151:L151"/>
    <mergeCell ref="M151:N151"/>
    <mergeCell ref="G149:J149"/>
    <mergeCell ref="K149:L149"/>
    <mergeCell ref="M149:N149"/>
    <mergeCell ref="G150:J150"/>
    <mergeCell ref="K150:L150"/>
    <mergeCell ref="M150:N150"/>
    <mergeCell ref="G151:J151"/>
    <mergeCell ref="K154:L154"/>
    <mergeCell ref="M154:N154"/>
    <mergeCell ref="G152:J152"/>
    <mergeCell ref="K152:L152"/>
    <mergeCell ref="M152:N152"/>
    <mergeCell ref="G163:J163"/>
    <mergeCell ref="K163:L163"/>
    <mergeCell ref="M163:N163"/>
    <mergeCell ref="G164:J164"/>
    <mergeCell ref="G192:J192"/>
    <mergeCell ref="K192:L192"/>
    <mergeCell ref="M192:N192"/>
    <mergeCell ref="K170:L170"/>
    <mergeCell ref="M170:N170"/>
    <mergeCell ref="G168:J168"/>
    <mergeCell ref="K168:L168"/>
    <mergeCell ref="M168:N168"/>
    <mergeCell ref="G169:J169"/>
    <mergeCell ref="K169:L169"/>
    <mergeCell ref="M169:N169"/>
    <mergeCell ref="G170:J170"/>
    <mergeCell ref="K173:L173"/>
    <mergeCell ref="M173:N173"/>
    <mergeCell ref="G171:J171"/>
    <mergeCell ref="K171:L171"/>
    <mergeCell ref="M171:N171"/>
    <mergeCell ref="G172:J172"/>
    <mergeCell ref="K172:L172"/>
    <mergeCell ref="M172:N172"/>
    <mergeCell ref="G173:J173"/>
    <mergeCell ref="K176:L176"/>
    <mergeCell ref="M176:N176"/>
    <mergeCell ref="G174:J174"/>
    <mergeCell ref="K174:L174"/>
    <mergeCell ref="M174:N174"/>
    <mergeCell ref="G175:J175"/>
    <mergeCell ref="K175:L175"/>
    <mergeCell ref="M175:N175"/>
    <mergeCell ref="G176:J176"/>
    <mergeCell ref="K179:L179"/>
    <mergeCell ref="M179:N179"/>
    <mergeCell ref="G177:J177"/>
    <mergeCell ref="K177:L177"/>
    <mergeCell ref="M177:N177"/>
    <mergeCell ref="G178:J178"/>
    <mergeCell ref="K178:L178"/>
    <mergeCell ref="M178:N178"/>
    <mergeCell ref="G179:J179"/>
    <mergeCell ref="K182:L182"/>
    <mergeCell ref="M182:N182"/>
    <mergeCell ref="G180:J180"/>
    <mergeCell ref="K180:L180"/>
    <mergeCell ref="M180:N180"/>
    <mergeCell ref="G181:J181"/>
    <mergeCell ref="K181:L181"/>
    <mergeCell ref="M181:N181"/>
    <mergeCell ref="G182:J182"/>
    <mergeCell ref="K185:L185"/>
    <mergeCell ref="M185:N185"/>
    <mergeCell ref="G183:J183"/>
    <mergeCell ref="K183:L183"/>
    <mergeCell ref="M183:N183"/>
    <mergeCell ref="G184:J184"/>
    <mergeCell ref="K184:L184"/>
    <mergeCell ref="M184:N184"/>
    <mergeCell ref="G185:J185"/>
    <mergeCell ref="K188:L188"/>
    <mergeCell ref="M188:N188"/>
    <mergeCell ref="G186:J186"/>
    <mergeCell ref="K186:L186"/>
    <mergeCell ref="M186:N186"/>
    <mergeCell ref="G187:J187"/>
    <mergeCell ref="K187:L187"/>
    <mergeCell ref="M187:N187"/>
    <mergeCell ref="G188:J188"/>
    <mergeCell ref="G205:J205"/>
    <mergeCell ref="K205:L205"/>
    <mergeCell ref="M205:N205"/>
    <mergeCell ref="K115:L115"/>
    <mergeCell ref="M115:N115"/>
    <mergeCell ref="G113:J113"/>
    <mergeCell ref="K113:L113"/>
    <mergeCell ref="M113:N113"/>
    <mergeCell ref="G114:J114"/>
    <mergeCell ref="K114:L114"/>
    <mergeCell ref="M114:N114"/>
    <mergeCell ref="G115:J115"/>
    <mergeCell ref="K118:L118"/>
    <mergeCell ref="M118:N118"/>
    <mergeCell ref="G116:J116"/>
    <mergeCell ref="K116:L116"/>
    <mergeCell ref="M116:N116"/>
    <mergeCell ref="G117:J117"/>
    <mergeCell ref="K117:L117"/>
    <mergeCell ref="M117:N117"/>
    <mergeCell ref="G118:J118"/>
    <mergeCell ref="K121:L121"/>
    <mergeCell ref="M121:N121"/>
    <mergeCell ref="K167:L167"/>
    <mergeCell ref="M167:N167"/>
    <mergeCell ref="G165:J165"/>
    <mergeCell ref="K165:L165"/>
    <mergeCell ref="M165:N165"/>
    <mergeCell ref="G166:J166"/>
    <mergeCell ref="K166:L166"/>
    <mergeCell ref="M166:N166"/>
    <mergeCell ref="G167:J167"/>
    <mergeCell ref="M122:N122"/>
    <mergeCell ref="G123:J123"/>
    <mergeCell ref="K123:L123"/>
    <mergeCell ref="M123:N123"/>
    <mergeCell ref="G124:J124"/>
    <mergeCell ref="K127:L127"/>
    <mergeCell ref="M127:N127"/>
    <mergeCell ref="G125:J125"/>
    <mergeCell ref="K125:L125"/>
    <mergeCell ref="M125:N125"/>
    <mergeCell ref="G126:J126"/>
    <mergeCell ref="K126:L126"/>
    <mergeCell ref="M126:N126"/>
    <mergeCell ref="G127:J127"/>
    <mergeCell ref="K198:L198"/>
    <mergeCell ref="M198:N198"/>
    <mergeCell ref="G196:J196"/>
    <mergeCell ref="K196:L196"/>
    <mergeCell ref="M196:N196"/>
    <mergeCell ref="G197:J197"/>
    <mergeCell ref="K197:L197"/>
    <mergeCell ref="M197:N197"/>
    <mergeCell ref="G198:J198"/>
    <mergeCell ref="K195:L195"/>
    <mergeCell ref="M195:N195"/>
    <mergeCell ref="G193:J193"/>
    <mergeCell ref="K193:L193"/>
    <mergeCell ref="M193:N193"/>
    <mergeCell ref="G194:J194"/>
    <mergeCell ref="K194:L194"/>
    <mergeCell ref="M194:N194"/>
    <mergeCell ref="G195:J195"/>
    <mergeCell ref="A35:C35"/>
    <mergeCell ref="D35:E35"/>
    <mergeCell ref="G35:J35"/>
    <mergeCell ref="K130:L130"/>
    <mergeCell ref="M130:N130"/>
    <mergeCell ref="G128:J128"/>
    <mergeCell ref="K128:L128"/>
    <mergeCell ref="M128:N128"/>
    <mergeCell ref="G129:J129"/>
    <mergeCell ref="K129:L129"/>
    <mergeCell ref="M129:N129"/>
    <mergeCell ref="G130:J130"/>
    <mergeCell ref="K201:L201"/>
    <mergeCell ref="M201:N201"/>
    <mergeCell ref="G199:J199"/>
    <mergeCell ref="K199:L199"/>
    <mergeCell ref="M199:N199"/>
    <mergeCell ref="G200:J200"/>
    <mergeCell ref="K200:L200"/>
    <mergeCell ref="M200:N200"/>
    <mergeCell ref="G201:J201"/>
    <mergeCell ref="G119:J119"/>
    <mergeCell ref="K119:L119"/>
    <mergeCell ref="M119:N119"/>
    <mergeCell ref="G120:J120"/>
    <mergeCell ref="K120:L120"/>
    <mergeCell ref="M120:N120"/>
    <mergeCell ref="G121:J121"/>
    <mergeCell ref="K124:L124"/>
    <mergeCell ref="M124:N124"/>
    <mergeCell ref="G122:J122"/>
    <mergeCell ref="K122:L122"/>
    <mergeCell ref="A30:C30"/>
    <mergeCell ref="D30:E30"/>
    <mergeCell ref="G30:J30"/>
    <mergeCell ref="K30:L30"/>
    <mergeCell ref="M30:N30"/>
    <mergeCell ref="D31:E31"/>
    <mergeCell ref="M31:N31"/>
    <mergeCell ref="G33:J33"/>
    <mergeCell ref="G34:J34"/>
    <mergeCell ref="K34:L34"/>
    <mergeCell ref="M34:N34"/>
    <mergeCell ref="G31:J31"/>
    <mergeCell ref="K31:L31"/>
    <mergeCell ref="G32:J32"/>
    <mergeCell ref="K32:L32"/>
    <mergeCell ref="M32:N32"/>
    <mergeCell ref="K33:L33"/>
    <mergeCell ref="M33:N33"/>
    <mergeCell ref="K35:L35"/>
    <mergeCell ref="M35:N35"/>
    <mergeCell ref="A31:C31"/>
    <mergeCell ref="A32:C32"/>
    <mergeCell ref="D32:E32"/>
    <mergeCell ref="A33:C33"/>
    <mergeCell ref="D33:E33"/>
    <mergeCell ref="A34:C34"/>
    <mergeCell ref="D34:E34"/>
    <mergeCell ref="A36:C36"/>
    <mergeCell ref="D36:E36"/>
    <mergeCell ref="G36:J36"/>
    <mergeCell ref="K36:L36"/>
    <mergeCell ref="M36:N36"/>
    <mergeCell ref="D37:E37"/>
    <mergeCell ref="M37:N37"/>
    <mergeCell ref="A41:C41"/>
    <mergeCell ref="D41:E41"/>
    <mergeCell ref="G41:J41"/>
    <mergeCell ref="K41:L41"/>
    <mergeCell ref="M41:N41"/>
    <mergeCell ref="G39:J39"/>
    <mergeCell ref="G40:J40"/>
    <mergeCell ref="K40:L40"/>
    <mergeCell ref="M40:N40"/>
    <mergeCell ref="G37:J37"/>
    <mergeCell ref="K37:L37"/>
    <mergeCell ref="G38:J38"/>
    <mergeCell ref="K38:L38"/>
    <mergeCell ref="M38:N38"/>
    <mergeCell ref="K39:L39"/>
    <mergeCell ref="M39:N39"/>
    <mergeCell ref="G14:J14"/>
    <mergeCell ref="K14:L14"/>
    <mergeCell ref="A13:C13"/>
    <mergeCell ref="D13:E13"/>
    <mergeCell ref="G13:J13"/>
    <mergeCell ref="K13:L13"/>
    <mergeCell ref="M13:N13"/>
    <mergeCell ref="D14:E14"/>
    <mergeCell ref="M14:N14"/>
    <mergeCell ref="K6:L6"/>
    <mergeCell ref="M6:N6"/>
    <mergeCell ref="K7:L7"/>
    <mergeCell ref="M7:N7"/>
    <mergeCell ref="K8:L8"/>
    <mergeCell ref="M8:N8"/>
    <mergeCell ref="K9:L9"/>
    <mergeCell ref="M9:N9"/>
    <mergeCell ref="A12:C12"/>
    <mergeCell ref="D12:E12"/>
    <mergeCell ref="G12:J12"/>
    <mergeCell ref="K12:L12"/>
    <mergeCell ref="M12:N12"/>
    <mergeCell ref="A1:C3"/>
    <mergeCell ref="D1:T1"/>
    <mergeCell ref="D2:T3"/>
    <mergeCell ref="A4:C4"/>
    <mergeCell ref="D4:T4"/>
    <mergeCell ref="A5:T5"/>
    <mergeCell ref="A6:C6"/>
    <mergeCell ref="G9:J9"/>
    <mergeCell ref="G10:J10"/>
    <mergeCell ref="K10:L10"/>
    <mergeCell ref="M10:N10"/>
    <mergeCell ref="G11:J11"/>
    <mergeCell ref="K11:L11"/>
    <mergeCell ref="M11:N11"/>
    <mergeCell ref="D6:E6"/>
    <mergeCell ref="G6:J6"/>
    <mergeCell ref="A7:C7"/>
    <mergeCell ref="D7:E7"/>
    <mergeCell ref="G7:J7"/>
    <mergeCell ref="D8:E8"/>
    <mergeCell ref="G8:J8"/>
    <mergeCell ref="A8:C8"/>
    <mergeCell ref="A9:C9"/>
    <mergeCell ref="D9:E9"/>
    <mergeCell ref="A10:C10"/>
    <mergeCell ref="D10:E10"/>
    <mergeCell ref="A11:C11"/>
    <mergeCell ref="D11:E11"/>
    <mergeCell ref="K16:L16"/>
    <mergeCell ref="M16:N16"/>
    <mergeCell ref="A17:C17"/>
    <mergeCell ref="D17:E17"/>
    <mergeCell ref="A18:C18"/>
    <mergeCell ref="D18:E18"/>
    <mergeCell ref="A19:C19"/>
    <mergeCell ref="D19:E19"/>
    <mergeCell ref="D20:E20"/>
    <mergeCell ref="A20:C20"/>
    <mergeCell ref="A21:C21"/>
    <mergeCell ref="D21:E21"/>
    <mergeCell ref="A22:C22"/>
    <mergeCell ref="D22:E22"/>
    <mergeCell ref="A23:C23"/>
    <mergeCell ref="D23:E23"/>
    <mergeCell ref="G26:J26"/>
    <mergeCell ref="K26:L26"/>
    <mergeCell ref="A25:C25"/>
    <mergeCell ref="D25:E25"/>
    <mergeCell ref="G25:J25"/>
    <mergeCell ref="K25:L25"/>
    <mergeCell ref="M25:N25"/>
    <mergeCell ref="D26:E26"/>
    <mergeCell ref="M26:N26"/>
    <mergeCell ref="G21:J21"/>
    <mergeCell ref="K21:L21"/>
    <mergeCell ref="M21:N21"/>
    <mergeCell ref="G22:J22"/>
    <mergeCell ref="K22:L22"/>
    <mergeCell ref="M22:N22"/>
    <mergeCell ref="G23:J23"/>
    <mergeCell ref="G27:J27"/>
    <mergeCell ref="G28:J28"/>
    <mergeCell ref="A26:C26"/>
    <mergeCell ref="A27:C27"/>
    <mergeCell ref="D27:E27"/>
    <mergeCell ref="K27:L27"/>
    <mergeCell ref="M27:N27"/>
    <mergeCell ref="A28:C28"/>
    <mergeCell ref="D28:E28"/>
    <mergeCell ref="A14:C14"/>
    <mergeCell ref="A15:C15"/>
    <mergeCell ref="D15:E15"/>
    <mergeCell ref="K15:L15"/>
    <mergeCell ref="M15:N15"/>
    <mergeCell ref="A16:C16"/>
    <mergeCell ref="D16:E16"/>
    <mergeCell ref="G15:J15"/>
    <mergeCell ref="G16:J16"/>
    <mergeCell ref="G17:J17"/>
    <mergeCell ref="K17:L17"/>
    <mergeCell ref="M17:N17"/>
    <mergeCell ref="K18:L18"/>
    <mergeCell ref="M18:N18"/>
    <mergeCell ref="G18:J18"/>
    <mergeCell ref="G19:J19"/>
    <mergeCell ref="K19:L19"/>
    <mergeCell ref="M19:N19"/>
    <mergeCell ref="G20:J20"/>
    <mergeCell ref="K20:L20"/>
    <mergeCell ref="M20:N20"/>
    <mergeCell ref="K23:L23"/>
    <mergeCell ref="M23:N23"/>
    <mergeCell ref="A24:C24"/>
    <mergeCell ref="D24:E24"/>
    <mergeCell ref="G24:J24"/>
    <mergeCell ref="K24:L24"/>
    <mergeCell ref="M24:N24"/>
    <mergeCell ref="K28:L28"/>
    <mergeCell ref="M28:N28"/>
    <mergeCell ref="A29:C29"/>
    <mergeCell ref="D29:E29"/>
    <mergeCell ref="G29:J29"/>
    <mergeCell ref="K29:L29"/>
    <mergeCell ref="M29:N29"/>
    <mergeCell ref="G49:J49"/>
    <mergeCell ref="K49:L49"/>
    <mergeCell ref="A48:C48"/>
    <mergeCell ref="D48:E48"/>
    <mergeCell ref="G48:J48"/>
    <mergeCell ref="K48:L48"/>
    <mergeCell ref="M48:N48"/>
    <mergeCell ref="D49:E49"/>
    <mergeCell ref="M49:N49"/>
    <mergeCell ref="K45:L45"/>
    <mergeCell ref="M45:N45"/>
    <mergeCell ref="A47:C47"/>
    <mergeCell ref="D47:E47"/>
    <mergeCell ref="G47:J47"/>
    <mergeCell ref="K47:L47"/>
    <mergeCell ref="M47:N47"/>
    <mergeCell ref="A43:C43"/>
    <mergeCell ref="A44:C44"/>
    <mergeCell ref="D44:E44"/>
    <mergeCell ref="A45:C45"/>
    <mergeCell ref="G50:J50"/>
    <mergeCell ref="G51:J51"/>
    <mergeCell ref="A49:C49"/>
    <mergeCell ref="A50:C50"/>
    <mergeCell ref="D50:E50"/>
    <mergeCell ref="K50:L50"/>
    <mergeCell ref="M50:N50"/>
    <mergeCell ref="A51:C51"/>
    <mergeCell ref="D51:E51"/>
    <mergeCell ref="A37:C37"/>
    <mergeCell ref="A38:C38"/>
    <mergeCell ref="D38:E38"/>
    <mergeCell ref="A39:C39"/>
    <mergeCell ref="D39:E39"/>
    <mergeCell ref="A40:C40"/>
    <mergeCell ref="D40:E40"/>
    <mergeCell ref="A42:C42"/>
    <mergeCell ref="D42:E42"/>
    <mergeCell ref="G42:J42"/>
    <mergeCell ref="K42:L42"/>
    <mergeCell ref="M42:N42"/>
    <mergeCell ref="D43:E43"/>
    <mergeCell ref="M43:N43"/>
    <mergeCell ref="G45:J45"/>
    <mergeCell ref="G46:J46"/>
    <mergeCell ref="K46:L46"/>
    <mergeCell ref="M46:N46"/>
    <mergeCell ref="G43:J43"/>
    <mergeCell ref="K43:L43"/>
    <mergeCell ref="G44:J44"/>
    <mergeCell ref="K44:L44"/>
    <mergeCell ref="M44:N44"/>
    <mergeCell ref="D45:E45"/>
    <mergeCell ref="A46:C46"/>
    <mergeCell ref="D46:E46"/>
    <mergeCell ref="K51:L51"/>
    <mergeCell ref="M51:N51"/>
    <mergeCell ref="A52:C52"/>
    <mergeCell ref="D52:E52"/>
    <mergeCell ref="G52:J52"/>
    <mergeCell ref="K52:L52"/>
    <mergeCell ref="M52:N52"/>
    <mergeCell ref="G62:J62"/>
    <mergeCell ref="G63:J63"/>
    <mergeCell ref="K63:L63"/>
    <mergeCell ref="M63:N63"/>
    <mergeCell ref="G60:J60"/>
    <mergeCell ref="K60:L60"/>
    <mergeCell ref="G61:J61"/>
    <mergeCell ref="K61:L61"/>
    <mergeCell ref="M61:N61"/>
    <mergeCell ref="K62:L62"/>
    <mergeCell ref="M62:N62"/>
    <mergeCell ref="A53:C53"/>
    <mergeCell ref="D53:E53"/>
    <mergeCell ref="G53:J53"/>
    <mergeCell ref="K53:L53"/>
    <mergeCell ref="M53:N53"/>
    <mergeCell ref="D54:E54"/>
    <mergeCell ref="M54:N54"/>
    <mergeCell ref="G56:J56"/>
    <mergeCell ref="G57:J57"/>
    <mergeCell ref="K57:L57"/>
    <mergeCell ref="M57:N57"/>
    <mergeCell ref="G54:J54"/>
    <mergeCell ref="K54:L54"/>
    <mergeCell ref="G55:J55"/>
    <mergeCell ref="K55:L55"/>
    <mergeCell ref="M55:N55"/>
    <mergeCell ref="K56:L56"/>
    <mergeCell ref="M56:N56"/>
    <mergeCell ref="A58:C58"/>
    <mergeCell ref="D58:E58"/>
    <mergeCell ref="G58:J58"/>
    <mergeCell ref="K58:L58"/>
    <mergeCell ref="M58:N58"/>
    <mergeCell ref="A54:C54"/>
    <mergeCell ref="A55:C55"/>
    <mergeCell ref="D55:E55"/>
    <mergeCell ref="A56:C56"/>
    <mergeCell ref="D56:E56"/>
    <mergeCell ref="A57:C57"/>
    <mergeCell ref="D57:E57"/>
    <mergeCell ref="A59:C59"/>
    <mergeCell ref="D59:E59"/>
    <mergeCell ref="G59:J59"/>
    <mergeCell ref="K59:L59"/>
    <mergeCell ref="M59:N59"/>
    <mergeCell ref="D60:E60"/>
    <mergeCell ref="M60:N60"/>
    <mergeCell ref="A64:C64"/>
    <mergeCell ref="D64:E64"/>
    <mergeCell ref="G64:J64"/>
    <mergeCell ref="K64:L64"/>
    <mergeCell ref="M64:N64"/>
    <mergeCell ref="K65:L65"/>
    <mergeCell ref="M65:N65"/>
    <mergeCell ref="G65:J65"/>
    <mergeCell ref="G66:J66"/>
    <mergeCell ref="K66:L66"/>
    <mergeCell ref="M66:N66"/>
    <mergeCell ref="A60:C60"/>
    <mergeCell ref="A61:C61"/>
    <mergeCell ref="D61:E61"/>
    <mergeCell ref="A62:C62"/>
    <mergeCell ref="D62:E62"/>
    <mergeCell ref="A63:C63"/>
    <mergeCell ref="D63:E63"/>
    <mergeCell ref="A65:C65"/>
    <mergeCell ref="D65:E65"/>
    <mergeCell ref="A66:C66"/>
    <mergeCell ref="D66:E66"/>
    <mergeCell ref="G67:J67"/>
    <mergeCell ref="K67:L67"/>
    <mergeCell ref="M67:N67"/>
    <mergeCell ref="K70:L70"/>
    <mergeCell ref="M70:N70"/>
    <mergeCell ref="G68:J68"/>
    <mergeCell ref="K68:L68"/>
    <mergeCell ref="M68:N68"/>
    <mergeCell ref="G69:J69"/>
    <mergeCell ref="K69:L69"/>
    <mergeCell ref="M69:N69"/>
    <mergeCell ref="G70:J70"/>
    <mergeCell ref="K73:L73"/>
    <mergeCell ref="M73:N73"/>
    <mergeCell ref="G71:J71"/>
    <mergeCell ref="K71:L71"/>
    <mergeCell ref="M71:N71"/>
    <mergeCell ref="G72:J72"/>
    <mergeCell ref="K72:L72"/>
    <mergeCell ref="M72:N72"/>
    <mergeCell ref="G73:J73"/>
    <mergeCell ref="K76:L76"/>
    <mergeCell ref="M76:N76"/>
    <mergeCell ref="G74:J74"/>
    <mergeCell ref="K74:L74"/>
    <mergeCell ref="M74:N74"/>
    <mergeCell ref="G75:J75"/>
    <mergeCell ref="K75:L75"/>
    <mergeCell ref="M75:N75"/>
    <mergeCell ref="G76:J76"/>
    <mergeCell ref="K88:L88"/>
    <mergeCell ref="M88:N88"/>
    <mergeCell ref="G86:J86"/>
    <mergeCell ref="K86:L86"/>
    <mergeCell ref="M86:N86"/>
    <mergeCell ref="G87:J87"/>
    <mergeCell ref="K87:L87"/>
    <mergeCell ref="M87:N87"/>
    <mergeCell ref="G88:J88"/>
    <mergeCell ref="K85:L85"/>
    <mergeCell ref="M85:N85"/>
    <mergeCell ref="G83:J83"/>
    <mergeCell ref="K83:L83"/>
    <mergeCell ref="M83:N83"/>
    <mergeCell ref="G84:J84"/>
    <mergeCell ref="K84:L84"/>
    <mergeCell ref="M84:N84"/>
    <mergeCell ref="G85:J85"/>
    <mergeCell ref="K79:L79"/>
    <mergeCell ref="M79:N79"/>
    <mergeCell ref="G77:J77"/>
    <mergeCell ref="K77:L77"/>
    <mergeCell ref="M77:N77"/>
    <mergeCell ref="K91:L91"/>
    <mergeCell ref="M91:N91"/>
    <mergeCell ref="G89:J89"/>
    <mergeCell ref="K89:L89"/>
    <mergeCell ref="M89:N89"/>
    <mergeCell ref="G90:J90"/>
    <mergeCell ref="K90:L90"/>
    <mergeCell ref="M90:N90"/>
    <mergeCell ref="G91:J91"/>
    <mergeCell ref="K94:L94"/>
    <mergeCell ref="M94:N94"/>
    <mergeCell ref="G92:J92"/>
    <mergeCell ref="K92:L92"/>
    <mergeCell ref="M92:N92"/>
    <mergeCell ref="G93:J93"/>
    <mergeCell ref="K93:L93"/>
    <mergeCell ref="M93:N93"/>
    <mergeCell ref="G94:J94"/>
    <mergeCell ref="K97:L97"/>
    <mergeCell ref="M97:N97"/>
    <mergeCell ref="G95:J95"/>
    <mergeCell ref="K95:L95"/>
    <mergeCell ref="M95:N95"/>
    <mergeCell ref="G96:J96"/>
    <mergeCell ref="K96:L96"/>
    <mergeCell ref="M96:N96"/>
    <mergeCell ref="G97:J97"/>
    <mergeCell ref="K100:L100"/>
    <mergeCell ref="M100:N100"/>
    <mergeCell ref="G98:J98"/>
    <mergeCell ref="K98:L98"/>
    <mergeCell ref="M98:N98"/>
    <mergeCell ref="G99:J99"/>
    <mergeCell ref="K99:L99"/>
    <mergeCell ref="M99:N99"/>
    <mergeCell ref="G100:J100"/>
    <mergeCell ref="K103:L103"/>
    <mergeCell ref="M103:N103"/>
    <mergeCell ref="G101:J101"/>
    <mergeCell ref="K101:L101"/>
    <mergeCell ref="M101:N101"/>
    <mergeCell ref="G102:J102"/>
    <mergeCell ref="K102:L102"/>
    <mergeCell ref="M102:N102"/>
    <mergeCell ref="G103:J103"/>
    <mergeCell ref="K106:L106"/>
    <mergeCell ref="M106:N106"/>
    <mergeCell ref="G104:J104"/>
    <mergeCell ref="K104:L104"/>
    <mergeCell ref="M104:N104"/>
    <mergeCell ref="G105:J105"/>
    <mergeCell ref="K105:L105"/>
    <mergeCell ref="M105:N105"/>
    <mergeCell ref="G106:J106"/>
    <mergeCell ref="K109:L109"/>
    <mergeCell ref="M109:N109"/>
    <mergeCell ref="G107:J107"/>
    <mergeCell ref="K107:L107"/>
    <mergeCell ref="M107:N107"/>
    <mergeCell ref="G108:J108"/>
    <mergeCell ref="K108:L108"/>
    <mergeCell ref="M108:N108"/>
    <mergeCell ref="G109:J109"/>
    <mergeCell ref="K112:L112"/>
    <mergeCell ref="M112:N112"/>
    <mergeCell ref="G110:J110"/>
    <mergeCell ref="K110:L110"/>
    <mergeCell ref="M110:N110"/>
    <mergeCell ref="G111:J111"/>
    <mergeCell ref="K111:L111"/>
    <mergeCell ref="M111:N111"/>
    <mergeCell ref="G112:J112"/>
    <mergeCell ref="A67:C67"/>
    <mergeCell ref="D67:E67"/>
    <mergeCell ref="D68:E68"/>
    <mergeCell ref="A68:C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D75:E75"/>
    <mergeCell ref="A75:C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D82:E82"/>
    <mergeCell ref="A82:C82"/>
    <mergeCell ref="A83:C83"/>
    <mergeCell ref="D83:E83"/>
    <mergeCell ref="A84:C84"/>
    <mergeCell ref="D84:E84"/>
    <mergeCell ref="A85:C85"/>
    <mergeCell ref="D85:E85"/>
    <mergeCell ref="A107:C107"/>
    <mergeCell ref="D107:E107"/>
    <mergeCell ref="A108:C108"/>
    <mergeCell ref="D108:E108"/>
    <mergeCell ref="A109:C109"/>
    <mergeCell ref="D109:E109"/>
    <mergeCell ref="D110:E110"/>
    <mergeCell ref="A110:C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D96:E96"/>
    <mergeCell ref="A96:C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15:C115"/>
    <mergeCell ref="D115:E115"/>
    <mergeCell ref="A116:C116"/>
    <mergeCell ref="D116:E116"/>
    <mergeCell ref="D117:E117"/>
    <mergeCell ref="A117:C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D124:E124"/>
    <mergeCell ref="A124:C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D131:E131"/>
    <mergeCell ref="A131:C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D138:E138"/>
    <mergeCell ref="A138:C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D145:E145"/>
    <mergeCell ref="A145:C145"/>
    <mergeCell ref="A146:C146"/>
    <mergeCell ref="D146:E146"/>
    <mergeCell ref="A147:C147"/>
    <mergeCell ref="D147:E147"/>
    <mergeCell ref="A148:C148"/>
    <mergeCell ref="D148:E148"/>
    <mergeCell ref="A198:C198"/>
    <mergeCell ref="D198:E198"/>
    <mergeCell ref="A199:C199"/>
    <mergeCell ref="D199:E199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D159:E159"/>
    <mergeCell ref="A159:C159"/>
    <mergeCell ref="A160:C160"/>
    <mergeCell ref="D160:E160"/>
    <mergeCell ref="A200:C200"/>
    <mergeCell ref="D200:E200"/>
    <mergeCell ref="D201:E201"/>
    <mergeCell ref="A201:C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D208:E208"/>
    <mergeCell ref="A208:C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D215:E215"/>
    <mergeCell ref="A215:C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D222:E222"/>
    <mergeCell ref="A222:C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D229:E229"/>
    <mergeCell ref="A229:C229"/>
    <mergeCell ref="A230:C230"/>
    <mergeCell ref="D230:E230"/>
    <mergeCell ref="A231:C231"/>
    <mergeCell ref="D231:E231"/>
    <mergeCell ref="A232:C232"/>
    <mergeCell ref="D232:E232"/>
    <mergeCell ref="A86:C86"/>
    <mergeCell ref="D86:E86"/>
    <mergeCell ref="A87:C87"/>
    <mergeCell ref="D87:E87"/>
    <mergeCell ref="A88:C88"/>
    <mergeCell ref="D88:E88"/>
    <mergeCell ref="D89:E89"/>
    <mergeCell ref="A89:C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D103:E103"/>
    <mergeCell ref="A103:C103"/>
    <mergeCell ref="A104:C104"/>
    <mergeCell ref="D104:E104"/>
    <mergeCell ref="A105:C105"/>
    <mergeCell ref="D105:E105"/>
    <mergeCell ref="A106:C106"/>
    <mergeCell ref="D106:E106"/>
    <mergeCell ref="A236:C236"/>
    <mergeCell ref="A237:C237"/>
    <mergeCell ref="D237:E237"/>
    <mergeCell ref="A238:C238"/>
    <mergeCell ref="D238:E238"/>
    <mergeCell ref="A239:C239"/>
    <mergeCell ref="D239:E239"/>
    <mergeCell ref="A233:C233"/>
    <mergeCell ref="D233:E233"/>
    <mergeCell ref="A234:C234"/>
    <mergeCell ref="D234:E234"/>
    <mergeCell ref="A235:C235"/>
    <mergeCell ref="D235:E235"/>
    <mergeCell ref="D236:E236"/>
    <mergeCell ref="A149:C149"/>
    <mergeCell ref="D149:E149"/>
    <mergeCell ref="A150:C150"/>
    <mergeCell ref="D150:E150"/>
    <mergeCell ref="A151:C151"/>
    <mergeCell ref="D151:E151"/>
    <mergeCell ref="D152:E152"/>
    <mergeCell ref="A152:C152"/>
    <mergeCell ref="A153:C153"/>
    <mergeCell ref="D153:E153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D166:E166"/>
    <mergeCell ref="A166:C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D173:E173"/>
    <mergeCell ref="A173:C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D180:E180"/>
    <mergeCell ref="A180:C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D187:E187"/>
    <mergeCell ref="A187:C187"/>
    <mergeCell ref="A188:C188"/>
    <mergeCell ref="D188:E188"/>
    <mergeCell ref="A189:C189"/>
    <mergeCell ref="D189:E189"/>
    <mergeCell ref="A190:C190"/>
    <mergeCell ref="D190:E190"/>
    <mergeCell ref="K214:L214"/>
    <mergeCell ref="M214:N214"/>
    <mergeCell ref="G212:J212"/>
    <mergeCell ref="K212:L212"/>
    <mergeCell ref="M212:N212"/>
    <mergeCell ref="G213:J213"/>
    <mergeCell ref="K213:L213"/>
    <mergeCell ref="M213:N213"/>
    <mergeCell ref="G214:J214"/>
    <mergeCell ref="K365:L365"/>
    <mergeCell ref="M365:N365"/>
    <mergeCell ref="G363:J363"/>
    <mergeCell ref="K363:L363"/>
    <mergeCell ref="M363:N363"/>
    <mergeCell ref="G364:J364"/>
    <mergeCell ref="K364:L364"/>
    <mergeCell ref="M364:N364"/>
    <mergeCell ref="G365:J365"/>
    <mergeCell ref="K269:L269"/>
    <mergeCell ref="M269:N269"/>
    <mergeCell ref="G267:J267"/>
    <mergeCell ref="K267:L267"/>
    <mergeCell ref="M267:N267"/>
    <mergeCell ref="G268:J268"/>
    <mergeCell ref="K268:L268"/>
    <mergeCell ref="M268:N268"/>
    <mergeCell ref="M271:N271"/>
    <mergeCell ref="G272:J272"/>
    <mergeCell ref="K275:L275"/>
    <mergeCell ref="M275:N275"/>
    <mergeCell ref="G273:J273"/>
    <mergeCell ref="K273:L273"/>
    <mergeCell ref="M273:N273"/>
    <mergeCell ref="G274:J274"/>
    <mergeCell ref="K274:L274"/>
    <mergeCell ref="M274:N274"/>
    <mergeCell ref="G275:J275"/>
    <mergeCell ref="G366:J366"/>
    <mergeCell ref="K366:L366"/>
    <mergeCell ref="M366:N366"/>
    <mergeCell ref="K344:L344"/>
    <mergeCell ref="M344:N344"/>
    <mergeCell ref="G342:J342"/>
    <mergeCell ref="K342:L342"/>
    <mergeCell ref="M342:N342"/>
    <mergeCell ref="G343:J343"/>
    <mergeCell ref="K343:L343"/>
    <mergeCell ref="M343:N343"/>
    <mergeCell ref="G344:J344"/>
    <mergeCell ref="K347:L347"/>
    <mergeCell ref="M347:N347"/>
    <mergeCell ref="G345:J345"/>
    <mergeCell ref="K345:L345"/>
    <mergeCell ref="M345:N345"/>
    <mergeCell ref="G346:J346"/>
    <mergeCell ref="K346:L346"/>
    <mergeCell ref="M346:N346"/>
    <mergeCell ref="G347:J347"/>
    <mergeCell ref="G355:J355"/>
    <mergeCell ref="K355:L355"/>
    <mergeCell ref="M355:N355"/>
    <mergeCell ref="G356:J356"/>
    <mergeCell ref="K359:L359"/>
    <mergeCell ref="M359:N359"/>
    <mergeCell ref="G357:J357"/>
    <mergeCell ref="K357:L357"/>
    <mergeCell ref="M357:N357"/>
    <mergeCell ref="G358:J358"/>
    <mergeCell ref="K358:L358"/>
    <mergeCell ref="M358:N358"/>
    <mergeCell ref="G359:J359"/>
    <mergeCell ref="K350:L350"/>
    <mergeCell ref="M350:N350"/>
    <mergeCell ref="G348:J348"/>
    <mergeCell ref="K348:L348"/>
    <mergeCell ref="M348:N348"/>
    <mergeCell ref="G349:J349"/>
    <mergeCell ref="K349:L349"/>
    <mergeCell ref="M349:N349"/>
    <mergeCell ref="G350:J350"/>
    <mergeCell ref="K353:L353"/>
    <mergeCell ref="M353:N353"/>
    <mergeCell ref="G351:J351"/>
    <mergeCell ref="K351:L351"/>
    <mergeCell ref="M351:N351"/>
    <mergeCell ref="G352:J352"/>
    <mergeCell ref="K352:L352"/>
    <mergeCell ref="M352:N352"/>
    <mergeCell ref="G353:J353"/>
    <mergeCell ref="K378:L378"/>
    <mergeCell ref="M378:N378"/>
    <mergeCell ref="G376:J376"/>
    <mergeCell ref="K376:L376"/>
    <mergeCell ref="M376:N376"/>
    <mergeCell ref="G377:J377"/>
    <mergeCell ref="K377:L377"/>
    <mergeCell ref="M377:N377"/>
    <mergeCell ref="G378:J378"/>
    <mergeCell ref="K372:L372"/>
    <mergeCell ref="M372:N372"/>
    <mergeCell ref="G370:J370"/>
    <mergeCell ref="K370:L370"/>
    <mergeCell ref="M370:N370"/>
    <mergeCell ref="G371:J371"/>
    <mergeCell ref="K371:L371"/>
    <mergeCell ref="M371:N371"/>
    <mergeCell ref="G372:J372"/>
    <mergeCell ref="K375:L375"/>
    <mergeCell ref="M375:N375"/>
    <mergeCell ref="G373:J373"/>
    <mergeCell ref="K373:L373"/>
    <mergeCell ref="M373:N373"/>
    <mergeCell ref="K341:L341"/>
    <mergeCell ref="M341:N341"/>
    <mergeCell ref="G339:J339"/>
    <mergeCell ref="K339:L339"/>
    <mergeCell ref="M339:N339"/>
    <mergeCell ref="G340:J340"/>
    <mergeCell ref="K340:L340"/>
    <mergeCell ref="M340:N340"/>
    <mergeCell ref="G341:J341"/>
    <mergeCell ref="K369:L369"/>
    <mergeCell ref="M369:N369"/>
    <mergeCell ref="G367:J367"/>
    <mergeCell ref="K367:L367"/>
    <mergeCell ref="M367:N367"/>
    <mergeCell ref="G368:J368"/>
    <mergeCell ref="K368:L368"/>
    <mergeCell ref="M368:N368"/>
    <mergeCell ref="G369:J369"/>
    <mergeCell ref="K362:L362"/>
    <mergeCell ref="M362:N362"/>
    <mergeCell ref="G360:J360"/>
    <mergeCell ref="K360:L360"/>
    <mergeCell ref="M360:N360"/>
    <mergeCell ref="G361:J361"/>
    <mergeCell ref="K361:L361"/>
    <mergeCell ref="M361:N361"/>
    <mergeCell ref="G362:J362"/>
    <mergeCell ref="K356:L356"/>
    <mergeCell ref="M356:N356"/>
    <mergeCell ref="G354:J354"/>
    <mergeCell ref="K354:L354"/>
    <mergeCell ref="M354:N354"/>
    <mergeCell ref="G379:J379"/>
    <mergeCell ref="K379:L379"/>
    <mergeCell ref="M379:N379"/>
    <mergeCell ref="K323:L323"/>
    <mergeCell ref="M323:N323"/>
    <mergeCell ref="G321:J321"/>
    <mergeCell ref="K321:L321"/>
    <mergeCell ref="M321:N321"/>
    <mergeCell ref="G322:J322"/>
    <mergeCell ref="K322:L322"/>
    <mergeCell ref="M322:N322"/>
    <mergeCell ref="G323:J323"/>
    <mergeCell ref="K326:L326"/>
    <mergeCell ref="M326:N326"/>
    <mergeCell ref="G324:J324"/>
    <mergeCell ref="K324:L324"/>
    <mergeCell ref="M324:N324"/>
    <mergeCell ref="G325:J325"/>
    <mergeCell ref="K325:L325"/>
    <mergeCell ref="M325:N325"/>
    <mergeCell ref="G326:J326"/>
    <mergeCell ref="K329:L329"/>
    <mergeCell ref="M329:N329"/>
    <mergeCell ref="G327:J327"/>
    <mergeCell ref="K327:L327"/>
    <mergeCell ref="M327:N327"/>
    <mergeCell ref="G328:J328"/>
    <mergeCell ref="K328:L328"/>
    <mergeCell ref="M328:N328"/>
    <mergeCell ref="G329:J329"/>
    <mergeCell ref="K332:L332"/>
    <mergeCell ref="M332:N332"/>
    <mergeCell ref="G330:J330"/>
    <mergeCell ref="K330:L330"/>
    <mergeCell ref="M330:N330"/>
    <mergeCell ref="G331:J331"/>
    <mergeCell ref="K331:L331"/>
    <mergeCell ref="M331:N331"/>
    <mergeCell ref="G332:J332"/>
    <mergeCell ref="K335:L335"/>
    <mergeCell ref="M335:N335"/>
    <mergeCell ref="G333:J333"/>
    <mergeCell ref="K333:L333"/>
    <mergeCell ref="M333:N333"/>
    <mergeCell ref="G334:J334"/>
    <mergeCell ref="K334:L334"/>
    <mergeCell ref="M334:N334"/>
    <mergeCell ref="G335:J335"/>
    <mergeCell ref="K338:L338"/>
    <mergeCell ref="M338:N338"/>
    <mergeCell ref="G336:J336"/>
    <mergeCell ref="K336:L336"/>
    <mergeCell ref="M336:N336"/>
    <mergeCell ref="G337:J337"/>
    <mergeCell ref="K337:L337"/>
    <mergeCell ref="M337:N337"/>
    <mergeCell ref="G338:J338"/>
    <mergeCell ref="G374:J374"/>
    <mergeCell ref="K374:L374"/>
    <mergeCell ref="M374:N374"/>
    <mergeCell ref="G375:J375"/>
    <mergeCell ref="K412:L412"/>
    <mergeCell ref="M412:N412"/>
    <mergeCell ref="G410:J410"/>
    <mergeCell ref="K410:L410"/>
    <mergeCell ref="M410:N410"/>
    <mergeCell ref="G411:J411"/>
    <mergeCell ref="K411:L411"/>
    <mergeCell ref="M411:N411"/>
    <mergeCell ref="G412:J412"/>
    <mergeCell ref="A363:C363"/>
    <mergeCell ref="D363:E363"/>
    <mergeCell ref="A364:C364"/>
    <mergeCell ref="D364:E364"/>
    <mergeCell ref="A365:C365"/>
    <mergeCell ref="D365:E365"/>
    <mergeCell ref="D366:E366"/>
    <mergeCell ref="A366:C366"/>
    <mergeCell ref="A367:C367"/>
    <mergeCell ref="D367:E367"/>
    <mergeCell ref="A368:C368"/>
    <mergeCell ref="D368:E368"/>
    <mergeCell ref="A369:C369"/>
    <mergeCell ref="D369:E369"/>
    <mergeCell ref="K382:L382"/>
    <mergeCell ref="M382:N382"/>
    <mergeCell ref="G380:J380"/>
    <mergeCell ref="K380:L380"/>
    <mergeCell ref="M380:N380"/>
    <mergeCell ref="G381:J381"/>
    <mergeCell ref="K381:L381"/>
    <mergeCell ref="M381:N381"/>
    <mergeCell ref="G382:J382"/>
    <mergeCell ref="K385:L385"/>
    <mergeCell ref="M385:N385"/>
    <mergeCell ref="G383:J383"/>
    <mergeCell ref="K383:L383"/>
    <mergeCell ref="M383:N383"/>
    <mergeCell ref="G384:J384"/>
    <mergeCell ref="K384:L384"/>
    <mergeCell ref="M384:N384"/>
    <mergeCell ref="G385:J385"/>
    <mergeCell ref="G413:J413"/>
    <mergeCell ref="K413:L413"/>
    <mergeCell ref="M413:N413"/>
    <mergeCell ref="K391:L391"/>
    <mergeCell ref="M391:N391"/>
    <mergeCell ref="G389:J389"/>
    <mergeCell ref="K389:L389"/>
    <mergeCell ref="M389:N389"/>
    <mergeCell ref="G390:J390"/>
    <mergeCell ref="K390:L390"/>
    <mergeCell ref="M390:N390"/>
    <mergeCell ref="G391:J391"/>
    <mergeCell ref="K394:L394"/>
    <mergeCell ref="M394:N394"/>
    <mergeCell ref="G392:J392"/>
    <mergeCell ref="K392:L392"/>
    <mergeCell ref="M392:N392"/>
    <mergeCell ref="G393:J393"/>
    <mergeCell ref="K393:L393"/>
    <mergeCell ref="M393:N393"/>
    <mergeCell ref="G394:J394"/>
    <mergeCell ref="K397:L397"/>
    <mergeCell ref="M397:N397"/>
    <mergeCell ref="G395:J395"/>
    <mergeCell ref="K395:L395"/>
    <mergeCell ref="M395:N395"/>
    <mergeCell ref="G396:J396"/>
    <mergeCell ref="K396:L396"/>
    <mergeCell ref="M396:N396"/>
    <mergeCell ref="G397:J397"/>
    <mergeCell ref="K400:L400"/>
    <mergeCell ref="M400:N400"/>
    <mergeCell ref="G398:J398"/>
    <mergeCell ref="K398:L398"/>
    <mergeCell ref="M398:N398"/>
    <mergeCell ref="G399:J399"/>
    <mergeCell ref="K399:L399"/>
    <mergeCell ref="M399:N399"/>
    <mergeCell ref="G400:J400"/>
    <mergeCell ref="K409:L409"/>
    <mergeCell ref="M409:N409"/>
    <mergeCell ref="G407:J407"/>
    <mergeCell ref="K407:L407"/>
    <mergeCell ref="M407:N407"/>
    <mergeCell ref="G408:J408"/>
    <mergeCell ref="K408:L408"/>
    <mergeCell ref="M408:N408"/>
    <mergeCell ref="G409:J409"/>
    <mergeCell ref="K403:L403"/>
    <mergeCell ref="M403:N403"/>
    <mergeCell ref="G401:J401"/>
    <mergeCell ref="K401:L401"/>
    <mergeCell ref="M401:N401"/>
    <mergeCell ref="G402:J402"/>
    <mergeCell ref="K402:L402"/>
    <mergeCell ref="M402:N402"/>
    <mergeCell ref="G403:J403"/>
    <mergeCell ref="K406:L406"/>
    <mergeCell ref="M406:N406"/>
    <mergeCell ref="G404:J404"/>
    <mergeCell ref="K404:L404"/>
    <mergeCell ref="M404:N404"/>
    <mergeCell ref="G405:J405"/>
    <mergeCell ref="K405:L405"/>
    <mergeCell ref="M405:N405"/>
    <mergeCell ref="G406:J406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T1000"/>
  <sheetViews>
    <sheetView showGridLines="0" zoomScale="70" zoomScaleNormal="70" workbookViewId="0">
      <pane ySplit="6" topLeftCell="A7" activePane="bottomLeft" state="frozen"/>
      <selection pane="bottomLeft" activeCell="D4" sqref="D4:T4"/>
    </sheetView>
  </sheetViews>
  <sheetFormatPr baseColWidth="10" defaultColWidth="12.5703125" defaultRowHeight="12.75"/>
  <cols>
    <col min="1" max="2" width="12.5703125" style="82" customWidth="1"/>
    <col min="3" max="3" width="13.5703125" style="82" customWidth="1"/>
    <col min="4" max="5" width="12.5703125" style="82" customWidth="1"/>
    <col min="6" max="6" width="24.7109375" style="82" customWidth="1"/>
    <col min="7" max="7" width="6.5703125" style="82" customWidth="1"/>
    <col min="8" max="8" width="5.42578125" style="82" customWidth="1"/>
    <col min="9" max="9" width="5.140625" style="82" customWidth="1"/>
    <col min="10" max="10" width="6.7109375" style="82" customWidth="1"/>
    <col min="11" max="11" width="10.5703125" style="82" customWidth="1"/>
    <col min="12" max="12" width="11.28515625" style="82" customWidth="1"/>
    <col min="13" max="14" width="12.5703125" style="82"/>
    <col min="15" max="15" width="18.140625" style="82" customWidth="1"/>
    <col min="16" max="16" width="19" style="82" customWidth="1"/>
    <col min="17" max="17" width="20" style="82" customWidth="1"/>
    <col min="18" max="18" width="18.28515625" style="82" customWidth="1"/>
    <col min="19" max="19" width="17.85546875" style="82" customWidth="1"/>
    <col min="20" max="20" width="18.28515625" style="82" customWidth="1"/>
    <col min="21" max="16384" width="12.5703125" style="82"/>
  </cols>
  <sheetData>
    <row r="1" spans="1:20" ht="18">
      <c r="A1" s="77"/>
      <c r="B1" s="78"/>
      <c r="C1" s="79"/>
      <c r="D1" s="11" t="s">
        <v>1510</v>
      </c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1"/>
    </row>
    <row r="2" spans="1:20">
      <c r="A2" s="83"/>
      <c r="B2" s="80"/>
      <c r="C2" s="81"/>
      <c r="D2" s="7" t="s">
        <v>1490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9"/>
    </row>
    <row r="3" spans="1:20">
      <c r="A3" s="84"/>
      <c r="B3" s="85"/>
      <c r="C3" s="86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6"/>
    </row>
    <row r="4" spans="1:20" ht="15">
      <c r="A4" s="87"/>
      <c r="B4" s="85"/>
      <c r="C4" s="85"/>
      <c r="D4" s="9" t="s">
        <v>1</v>
      </c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9"/>
    </row>
    <row r="5" spans="1:20" ht="15">
      <c r="A5" s="90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6"/>
    </row>
    <row r="6" spans="1:20" ht="63">
      <c r="A6" s="8" t="s">
        <v>9</v>
      </c>
      <c r="B6" s="88"/>
      <c r="C6" s="89"/>
      <c r="D6" s="8" t="s">
        <v>10</v>
      </c>
      <c r="E6" s="89"/>
      <c r="F6" s="1" t="s">
        <v>11</v>
      </c>
      <c r="G6" s="8" t="s">
        <v>12</v>
      </c>
      <c r="H6" s="88"/>
      <c r="I6" s="88"/>
      <c r="J6" s="89"/>
      <c r="K6" s="8" t="s">
        <v>13</v>
      </c>
      <c r="L6" s="89"/>
      <c r="M6" s="8" t="s">
        <v>14</v>
      </c>
      <c r="N6" s="89"/>
      <c r="O6" s="1" t="s">
        <v>1491</v>
      </c>
      <c r="P6" s="1" t="s">
        <v>1492</v>
      </c>
      <c r="Q6" s="1" t="s">
        <v>1493</v>
      </c>
      <c r="R6" s="1" t="s">
        <v>1494</v>
      </c>
      <c r="S6" s="1" t="s">
        <v>1495</v>
      </c>
      <c r="T6" s="1" t="s">
        <v>1496</v>
      </c>
    </row>
    <row r="7" spans="1:20" ht="14.25">
      <c r="A7" s="6" t="s">
        <v>18</v>
      </c>
      <c r="B7" s="88"/>
      <c r="C7" s="89"/>
      <c r="D7" s="6" t="s">
        <v>19</v>
      </c>
      <c r="E7" s="89"/>
      <c r="F7" s="2" t="s">
        <v>20</v>
      </c>
      <c r="G7" s="6" t="s">
        <v>21</v>
      </c>
      <c r="H7" s="88"/>
      <c r="I7" s="88"/>
      <c r="J7" s="89"/>
      <c r="K7" s="6" t="s">
        <v>22</v>
      </c>
      <c r="L7" s="89"/>
      <c r="M7" s="6" t="s">
        <v>23</v>
      </c>
      <c r="N7" s="89"/>
      <c r="O7" s="3">
        <v>0</v>
      </c>
      <c r="P7" s="2">
        <v>0</v>
      </c>
      <c r="Q7" s="2">
        <v>0</v>
      </c>
      <c r="R7" s="2">
        <v>0</v>
      </c>
      <c r="S7" s="3">
        <v>0</v>
      </c>
      <c r="T7" s="3">
        <f>O7+(P7*'Total Mantenimiento Anual 2021'!$N$7)+(R7*'Total Mantenimiento Anual 2021'!$N$7)+S7</f>
        <v>0</v>
      </c>
    </row>
    <row r="8" spans="1:20" ht="14.25">
      <c r="A8" s="6" t="s">
        <v>18</v>
      </c>
      <c r="B8" s="88"/>
      <c r="C8" s="89"/>
      <c r="D8" s="6" t="s">
        <v>19</v>
      </c>
      <c r="E8" s="89"/>
      <c r="F8" s="2" t="s">
        <v>20</v>
      </c>
      <c r="G8" s="6" t="s">
        <v>24</v>
      </c>
      <c r="H8" s="88"/>
      <c r="I8" s="88"/>
      <c r="J8" s="89"/>
      <c r="K8" s="6" t="s">
        <v>25</v>
      </c>
      <c r="L8" s="89"/>
      <c r="M8" s="6" t="s">
        <v>23</v>
      </c>
      <c r="N8" s="89"/>
      <c r="O8" s="3">
        <v>0</v>
      </c>
      <c r="P8" s="2">
        <v>0</v>
      </c>
      <c r="Q8" s="2">
        <v>0</v>
      </c>
      <c r="R8" s="2">
        <v>0</v>
      </c>
      <c r="S8" s="3">
        <v>0</v>
      </c>
      <c r="T8" s="3">
        <f>O8+(P8*'Total Mantenimiento Anual 2021'!$N$7)+(R8*'Total Mantenimiento Anual 2021'!$N$7)+S8</f>
        <v>0</v>
      </c>
    </row>
    <row r="9" spans="1:20" ht="14.25">
      <c r="A9" s="6" t="s">
        <v>18</v>
      </c>
      <c r="B9" s="88"/>
      <c r="C9" s="89"/>
      <c r="D9" s="6" t="s">
        <v>19</v>
      </c>
      <c r="E9" s="89"/>
      <c r="F9" s="2" t="s">
        <v>20</v>
      </c>
      <c r="G9" s="6" t="s">
        <v>26</v>
      </c>
      <c r="H9" s="88"/>
      <c r="I9" s="88"/>
      <c r="J9" s="89"/>
      <c r="K9" s="6" t="s">
        <v>27</v>
      </c>
      <c r="L9" s="89"/>
      <c r="M9" s="6" t="s">
        <v>23</v>
      </c>
      <c r="N9" s="89"/>
      <c r="O9" s="3">
        <v>0</v>
      </c>
      <c r="P9" s="2">
        <v>0</v>
      </c>
      <c r="Q9" s="2">
        <v>0</v>
      </c>
      <c r="R9" s="2">
        <v>0</v>
      </c>
      <c r="S9" s="3">
        <v>0</v>
      </c>
      <c r="T9" s="3">
        <f>O9+(P9*'Total Mantenimiento Anual 2021'!$N$7)+(R9*'Total Mantenimiento Anual 2021'!$N$7)+S9</f>
        <v>0</v>
      </c>
    </row>
    <row r="10" spans="1:20" ht="14.25">
      <c r="A10" s="6" t="s">
        <v>18</v>
      </c>
      <c r="B10" s="88"/>
      <c r="C10" s="89"/>
      <c r="D10" s="6" t="s">
        <v>19</v>
      </c>
      <c r="E10" s="89"/>
      <c r="F10" s="2" t="s">
        <v>20</v>
      </c>
      <c r="G10" s="6" t="s">
        <v>28</v>
      </c>
      <c r="H10" s="88"/>
      <c r="I10" s="88"/>
      <c r="J10" s="89"/>
      <c r="K10" s="6" t="s">
        <v>29</v>
      </c>
      <c r="L10" s="89"/>
      <c r="M10" s="6" t="s">
        <v>30</v>
      </c>
      <c r="N10" s="89"/>
      <c r="O10" s="3">
        <v>0</v>
      </c>
      <c r="P10" s="2">
        <v>0</v>
      </c>
      <c r="Q10" s="2">
        <v>0</v>
      </c>
      <c r="R10" s="2">
        <v>0</v>
      </c>
      <c r="S10" s="3">
        <v>0</v>
      </c>
      <c r="T10" s="3">
        <f>O10+(P10*'Total Mantenimiento Anual 2021'!$N$7)+(R10*'Total Mantenimiento Anual 2021'!$N$7)+S10</f>
        <v>0</v>
      </c>
    </row>
    <row r="11" spans="1:20" ht="14.25">
      <c r="A11" s="6" t="s">
        <v>18</v>
      </c>
      <c r="B11" s="88"/>
      <c r="C11" s="89"/>
      <c r="D11" s="6" t="s">
        <v>19</v>
      </c>
      <c r="E11" s="89"/>
      <c r="F11" s="2" t="s">
        <v>20</v>
      </c>
      <c r="G11" s="6" t="s">
        <v>31</v>
      </c>
      <c r="H11" s="88"/>
      <c r="I11" s="88"/>
      <c r="J11" s="89"/>
      <c r="K11" s="6" t="s">
        <v>32</v>
      </c>
      <c r="L11" s="89"/>
      <c r="M11" s="6" t="s">
        <v>30</v>
      </c>
      <c r="N11" s="89"/>
      <c r="O11" s="3">
        <v>0</v>
      </c>
      <c r="P11" s="2">
        <v>1</v>
      </c>
      <c r="Q11" s="2">
        <v>0</v>
      </c>
      <c r="R11" s="2">
        <v>0</v>
      </c>
      <c r="S11" s="3">
        <v>0</v>
      </c>
      <c r="T11" s="3">
        <f>O11+(P11*'Total Mantenimiento Anual 2021'!$N$7)+(R11*'Total Mantenimiento Anual 2021'!$N$7)+S11</f>
        <v>9259.2592592592591</v>
      </c>
    </row>
    <row r="12" spans="1:20" ht="14.25">
      <c r="A12" s="6" t="s">
        <v>18</v>
      </c>
      <c r="B12" s="88"/>
      <c r="C12" s="89"/>
      <c r="D12" s="6" t="s">
        <v>19</v>
      </c>
      <c r="E12" s="89"/>
      <c r="F12" s="2" t="s">
        <v>20</v>
      </c>
      <c r="G12" s="6" t="s">
        <v>33</v>
      </c>
      <c r="H12" s="88"/>
      <c r="I12" s="88"/>
      <c r="J12" s="89"/>
      <c r="K12" s="6" t="s">
        <v>34</v>
      </c>
      <c r="L12" s="89"/>
      <c r="M12" s="6" t="s">
        <v>35</v>
      </c>
      <c r="N12" s="89"/>
      <c r="O12" s="3">
        <v>0</v>
      </c>
      <c r="P12" s="2">
        <v>0</v>
      </c>
      <c r="Q12" s="2">
        <v>0</v>
      </c>
      <c r="R12" s="2">
        <v>0</v>
      </c>
      <c r="S12" s="3">
        <v>0</v>
      </c>
      <c r="T12" s="3">
        <f>O12+(P12*'Total Mantenimiento Anual 2021'!$N$7)+(R12*'Total Mantenimiento Anual 2021'!$N$7)+S12</f>
        <v>0</v>
      </c>
    </row>
    <row r="13" spans="1:20" ht="14.25">
      <c r="A13" s="6" t="s">
        <v>36</v>
      </c>
      <c r="B13" s="88"/>
      <c r="C13" s="89"/>
      <c r="D13" s="6" t="s">
        <v>37</v>
      </c>
      <c r="E13" s="89"/>
      <c r="F13" s="2" t="s">
        <v>38</v>
      </c>
      <c r="G13" s="6" t="s">
        <v>39</v>
      </c>
      <c r="H13" s="88"/>
      <c r="I13" s="88"/>
      <c r="J13" s="89"/>
      <c r="K13" s="6" t="s">
        <v>1497</v>
      </c>
      <c r="L13" s="89"/>
      <c r="M13" s="6" t="s">
        <v>40</v>
      </c>
      <c r="N13" s="89"/>
      <c r="O13" s="3">
        <v>0</v>
      </c>
      <c r="P13" s="2">
        <v>2</v>
      </c>
      <c r="Q13" s="2">
        <v>0</v>
      </c>
      <c r="R13" s="2">
        <v>0</v>
      </c>
      <c r="S13" s="3">
        <v>0</v>
      </c>
      <c r="T13" s="3">
        <f>O13+(P13*'Total Mantenimiento Anual 2021'!$N$7)+(R13*'Total Mantenimiento Anual 2021'!$N$7)+S13</f>
        <v>18518.518518518518</v>
      </c>
    </row>
    <row r="14" spans="1:20" ht="42.75">
      <c r="A14" s="6" t="s">
        <v>41</v>
      </c>
      <c r="B14" s="88"/>
      <c r="C14" s="89"/>
      <c r="D14" s="6" t="s">
        <v>42</v>
      </c>
      <c r="E14" s="89"/>
      <c r="F14" s="2" t="s">
        <v>43</v>
      </c>
      <c r="G14" s="6" t="s">
        <v>44</v>
      </c>
      <c r="H14" s="88"/>
      <c r="I14" s="88"/>
      <c r="J14" s="89"/>
      <c r="K14" s="6" t="s">
        <v>45</v>
      </c>
      <c r="L14" s="89"/>
      <c r="M14" s="6" t="s">
        <v>30</v>
      </c>
      <c r="N14" s="89"/>
      <c r="O14" s="3">
        <v>0</v>
      </c>
      <c r="P14" s="2">
        <v>0</v>
      </c>
      <c r="Q14" s="2">
        <v>0</v>
      </c>
      <c r="R14" s="2">
        <v>0</v>
      </c>
      <c r="S14" s="3">
        <v>0</v>
      </c>
      <c r="T14" s="3">
        <f>O14+(P14*'Total Mantenimiento Anual 2021'!$N$7)+(R14*'Total Mantenimiento Anual 2021'!$N$7)+S14</f>
        <v>0</v>
      </c>
    </row>
    <row r="15" spans="1:20" ht="42.75">
      <c r="A15" s="6" t="s">
        <v>41</v>
      </c>
      <c r="B15" s="88"/>
      <c r="C15" s="89"/>
      <c r="D15" s="6" t="s">
        <v>46</v>
      </c>
      <c r="E15" s="89"/>
      <c r="F15" s="2" t="s">
        <v>43</v>
      </c>
      <c r="G15" s="6" t="s">
        <v>47</v>
      </c>
      <c r="H15" s="88"/>
      <c r="I15" s="88"/>
      <c r="J15" s="89"/>
      <c r="K15" s="6" t="s">
        <v>48</v>
      </c>
      <c r="L15" s="89"/>
      <c r="M15" s="6" t="s">
        <v>30</v>
      </c>
      <c r="N15" s="89"/>
      <c r="O15" s="3">
        <v>0</v>
      </c>
      <c r="P15" s="2">
        <v>0</v>
      </c>
      <c r="Q15" s="2">
        <v>1</v>
      </c>
      <c r="R15" s="2">
        <v>2</v>
      </c>
      <c r="S15" s="3">
        <v>0</v>
      </c>
      <c r="T15" s="3">
        <f>O15+(P15*'Total Mantenimiento Anual 2021'!$N$7)+(R15*'Total Mantenimiento Anual 2021'!$N$7)+S15</f>
        <v>18518.518518518518</v>
      </c>
    </row>
    <row r="16" spans="1:20" ht="42.75">
      <c r="A16" s="6" t="s">
        <v>41</v>
      </c>
      <c r="B16" s="88"/>
      <c r="C16" s="89"/>
      <c r="D16" s="6" t="s">
        <v>46</v>
      </c>
      <c r="E16" s="89"/>
      <c r="F16" s="2" t="s">
        <v>43</v>
      </c>
      <c r="G16" s="6" t="s">
        <v>49</v>
      </c>
      <c r="H16" s="88"/>
      <c r="I16" s="88"/>
      <c r="J16" s="89"/>
      <c r="K16" s="6" t="s">
        <v>50</v>
      </c>
      <c r="L16" s="89"/>
      <c r="M16" s="6" t="s">
        <v>30</v>
      </c>
      <c r="N16" s="89"/>
      <c r="O16" s="3">
        <v>0</v>
      </c>
      <c r="P16" s="2">
        <v>0</v>
      </c>
      <c r="Q16" s="2">
        <v>0</v>
      </c>
      <c r="R16" s="2">
        <v>0</v>
      </c>
      <c r="S16" s="3">
        <v>0</v>
      </c>
      <c r="T16" s="3">
        <f>O16+(P16*'Total Mantenimiento Anual 2021'!$N$7)+(R16*'Total Mantenimiento Anual 2021'!$N$7)+S16</f>
        <v>0</v>
      </c>
    </row>
    <row r="17" spans="1:20" ht="42.75">
      <c r="A17" s="6" t="s">
        <v>41</v>
      </c>
      <c r="B17" s="88"/>
      <c r="C17" s="89"/>
      <c r="D17" s="6" t="s">
        <v>51</v>
      </c>
      <c r="E17" s="89"/>
      <c r="F17" s="2" t="s">
        <v>43</v>
      </c>
      <c r="G17" s="6" t="s">
        <v>52</v>
      </c>
      <c r="H17" s="88"/>
      <c r="I17" s="88"/>
      <c r="J17" s="89"/>
      <c r="K17" s="6" t="s">
        <v>53</v>
      </c>
      <c r="L17" s="89"/>
      <c r="M17" s="6" t="s">
        <v>30</v>
      </c>
      <c r="N17" s="89"/>
      <c r="O17" s="3">
        <v>0</v>
      </c>
      <c r="P17" s="2">
        <v>8</v>
      </c>
      <c r="Q17" s="2">
        <v>1</v>
      </c>
      <c r="R17" s="2">
        <v>1</v>
      </c>
      <c r="S17" s="3">
        <v>114728849</v>
      </c>
      <c r="T17" s="3">
        <f>O17+(P17*'Total Mantenimiento Anual 2021'!$N$7)+(R17*'Total Mantenimiento Anual 2021'!$N$7)+S17</f>
        <v>114812182.33333333</v>
      </c>
    </row>
    <row r="18" spans="1:20" ht="14.25">
      <c r="A18" s="6" t="s">
        <v>54</v>
      </c>
      <c r="B18" s="88"/>
      <c r="C18" s="89"/>
      <c r="D18" s="6" t="s">
        <v>55</v>
      </c>
      <c r="E18" s="89"/>
      <c r="F18" s="2" t="s">
        <v>56</v>
      </c>
      <c r="G18" s="6" t="s">
        <v>57</v>
      </c>
      <c r="H18" s="88"/>
      <c r="I18" s="88"/>
      <c r="J18" s="89"/>
      <c r="K18" s="6" t="s">
        <v>58</v>
      </c>
      <c r="L18" s="89"/>
      <c r="M18" s="6" t="s">
        <v>23</v>
      </c>
      <c r="N18" s="89"/>
      <c r="O18" s="3">
        <v>0</v>
      </c>
      <c r="P18" s="2">
        <v>1</v>
      </c>
      <c r="Q18" s="2">
        <v>0</v>
      </c>
      <c r="R18" s="2">
        <v>0</v>
      </c>
      <c r="S18" s="3">
        <v>0</v>
      </c>
      <c r="T18" s="3">
        <f>O18+(P18*'Total Mantenimiento Anual 2021'!$N$7)+(R18*'Total Mantenimiento Anual 2021'!$N$7)+S18</f>
        <v>9259.2592592592591</v>
      </c>
    </row>
    <row r="19" spans="1:20" ht="14.25">
      <c r="A19" s="6" t="s">
        <v>54</v>
      </c>
      <c r="B19" s="88"/>
      <c r="C19" s="89"/>
      <c r="D19" s="6" t="s">
        <v>59</v>
      </c>
      <c r="E19" s="89"/>
      <c r="F19" s="2" t="s">
        <v>60</v>
      </c>
      <c r="G19" s="6" t="s">
        <v>61</v>
      </c>
      <c r="H19" s="88"/>
      <c r="I19" s="88"/>
      <c r="J19" s="89"/>
      <c r="K19" s="6" t="s">
        <v>62</v>
      </c>
      <c r="L19" s="89"/>
      <c r="M19" s="6" t="s">
        <v>23</v>
      </c>
      <c r="N19" s="89"/>
      <c r="O19" s="3">
        <v>0</v>
      </c>
      <c r="P19" s="2">
        <v>0</v>
      </c>
      <c r="Q19" s="2">
        <v>0</v>
      </c>
      <c r="R19" s="2">
        <v>0</v>
      </c>
      <c r="S19" s="3">
        <v>0</v>
      </c>
      <c r="T19" s="3">
        <f>O19+(P19*'Total Mantenimiento Anual 2021'!$N$7)+(R19*'Total Mantenimiento Anual 2021'!$N$7)+S19</f>
        <v>0</v>
      </c>
    </row>
    <row r="20" spans="1:20" ht="14.25">
      <c r="A20" s="6" t="s">
        <v>54</v>
      </c>
      <c r="B20" s="88"/>
      <c r="C20" s="89"/>
      <c r="D20" s="6" t="s">
        <v>63</v>
      </c>
      <c r="E20" s="89"/>
      <c r="F20" s="2" t="s">
        <v>60</v>
      </c>
      <c r="G20" s="6" t="s">
        <v>64</v>
      </c>
      <c r="H20" s="88"/>
      <c r="I20" s="88"/>
      <c r="J20" s="89"/>
      <c r="K20" s="6" t="s">
        <v>65</v>
      </c>
      <c r="L20" s="89"/>
      <c r="M20" s="6" t="s">
        <v>66</v>
      </c>
      <c r="N20" s="89"/>
      <c r="O20" s="3">
        <v>0</v>
      </c>
      <c r="P20" s="2">
        <v>0</v>
      </c>
      <c r="Q20" s="2">
        <v>0</v>
      </c>
      <c r="R20" s="2">
        <v>0</v>
      </c>
      <c r="S20" s="3">
        <v>0</v>
      </c>
      <c r="T20" s="3">
        <f>O20+(P20*'Total Mantenimiento Anual 2021'!$N$7)+(R20*'Total Mantenimiento Anual 2021'!$N$7)+S20</f>
        <v>0</v>
      </c>
    </row>
    <row r="21" spans="1:20" ht="14.25">
      <c r="A21" s="6" t="s">
        <v>54</v>
      </c>
      <c r="B21" s="88"/>
      <c r="C21" s="89"/>
      <c r="D21" s="6" t="s">
        <v>67</v>
      </c>
      <c r="E21" s="89"/>
      <c r="F21" s="2" t="s">
        <v>68</v>
      </c>
      <c r="G21" s="6" t="s">
        <v>69</v>
      </c>
      <c r="H21" s="88"/>
      <c r="I21" s="88"/>
      <c r="J21" s="89"/>
      <c r="K21" s="6" t="s">
        <v>70</v>
      </c>
      <c r="L21" s="89"/>
      <c r="M21" s="6" t="s">
        <v>71</v>
      </c>
      <c r="N21" s="89"/>
      <c r="O21" s="3">
        <v>0</v>
      </c>
      <c r="P21" s="2">
        <v>0</v>
      </c>
      <c r="Q21" s="2">
        <v>0</v>
      </c>
      <c r="R21" s="2">
        <v>0</v>
      </c>
      <c r="S21" s="3">
        <v>0</v>
      </c>
      <c r="T21" s="3">
        <f>O21+(P21*'Total Mantenimiento Anual 2021'!$N$7)+(R21*'Total Mantenimiento Anual 2021'!$N$7)+S21</f>
        <v>0</v>
      </c>
    </row>
    <row r="22" spans="1:20" ht="14.25">
      <c r="A22" s="6" t="s">
        <v>54</v>
      </c>
      <c r="B22" s="88"/>
      <c r="C22" s="89"/>
      <c r="D22" s="6" t="s">
        <v>72</v>
      </c>
      <c r="E22" s="89"/>
      <c r="F22" s="2" t="s">
        <v>60</v>
      </c>
      <c r="G22" s="6" t="s">
        <v>73</v>
      </c>
      <c r="H22" s="88"/>
      <c r="I22" s="88"/>
      <c r="J22" s="89"/>
      <c r="K22" s="6" t="s">
        <v>74</v>
      </c>
      <c r="L22" s="89"/>
      <c r="M22" s="6" t="s">
        <v>75</v>
      </c>
      <c r="N22" s="89"/>
      <c r="O22" s="3">
        <v>0</v>
      </c>
      <c r="P22" s="2">
        <v>0</v>
      </c>
      <c r="Q22" s="2">
        <v>0</v>
      </c>
      <c r="R22" s="2">
        <v>0</v>
      </c>
      <c r="S22" s="3">
        <v>0</v>
      </c>
      <c r="T22" s="3">
        <f>O22+(P22*'Total Mantenimiento Anual 2021'!$N$7)+(R22*'Total Mantenimiento Anual 2021'!$N$7)+S22</f>
        <v>0</v>
      </c>
    </row>
    <row r="23" spans="1:20" ht="14.25">
      <c r="A23" s="6" t="s">
        <v>54</v>
      </c>
      <c r="B23" s="88"/>
      <c r="C23" s="89"/>
      <c r="D23" s="6" t="s">
        <v>63</v>
      </c>
      <c r="E23" s="89"/>
      <c r="F23" s="2" t="s">
        <v>60</v>
      </c>
      <c r="G23" s="6" t="s">
        <v>76</v>
      </c>
      <c r="H23" s="88"/>
      <c r="I23" s="88"/>
      <c r="J23" s="89"/>
      <c r="K23" s="6" t="s">
        <v>77</v>
      </c>
      <c r="L23" s="89"/>
      <c r="M23" s="6" t="s">
        <v>30</v>
      </c>
      <c r="N23" s="89"/>
      <c r="O23" s="3">
        <v>0</v>
      </c>
      <c r="P23" s="2">
        <v>0</v>
      </c>
      <c r="Q23" s="2">
        <v>0</v>
      </c>
      <c r="R23" s="2">
        <v>0</v>
      </c>
      <c r="S23" s="3">
        <v>0</v>
      </c>
      <c r="T23" s="3">
        <f>O23+(P23*'Total Mantenimiento Anual 2021'!$N$7)+(R23*'Total Mantenimiento Anual 2021'!$N$7)+S23</f>
        <v>0</v>
      </c>
    </row>
    <row r="24" spans="1:20" ht="14.25">
      <c r="A24" s="6" t="s">
        <v>54</v>
      </c>
      <c r="B24" s="88"/>
      <c r="C24" s="89"/>
      <c r="D24" s="6" t="s">
        <v>78</v>
      </c>
      <c r="E24" s="89"/>
      <c r="F24" s="2" t="s">
        <v>60</v>
      </c>
      <c r="G24" s="6" t="s">
        <v>79</v>
      </c>
      <c r="H24" s="88"/>
      <c r="I24" s="88"/>
      <c r="J24" s="89"/>
      <c r="K24" s="6" t="s">
        <v>80</v>
      </c>
      <c r="L24" s="89"/>
      <c r="M24" s="6" t="s">
        <v>81</v>
      </c>
      <c r="N24" s="89"/>
      <c r="O24" s="3">
        <v>0</v>
      </c>
      <c r="P24" s="2">
        <v>0</v>
      </c>
      <c r="Q24" s="2">
        <v>0</v>
      </c>
      <c r="R24" s="2">
        <v>0</v>
      </c>
      <c r="S24" s="3">
        <v>0</v>
      </c>
      <c r="T24" s="3">
        <f>O24+(P24*'Total Mantenimiento Anual 2021'!$N$7)+(R24*'Total Mantenimiento Anual 2021'!$N$7)+S24</f>
        <v>0</v>
      </c>
    </row>
    <row r="25" spans="1:20" ht="14.25">
      <c r="A25" s="6" t="s">
        <v>54</v>
      </c>
      <c r="B25" s="88"/>
      <c r="C25" s="89"/>
      <c r="D25" s="6" t="s">
        <v>82</v>
      </c>
      <c r="E25" s="89"/>
      <c r="F25" s="2" t="s">
        <v>83</v>
      </c>
      <c r="G25" s="6" t="s">
        <v>84</v>
      </c>
      <c r="H25" s="88"/>
      <c r="I25" s="88"/>
      <c r="J25" s="89"/>
      <c r="K25" s="6" t="s">
        <v>85</v>
      </c>
      <c r="L25" s="89"/>
      <c r="M25" s="6" t="s">
        <v>81</v>
      </c>
      <c r="N25" s="89"/>
      <c r="O25" s="3">
        <v>0</v>
      </c>
      <c r="P25" s="2">
        <v>0</v>
      </c>
      <c r="Q25" s="2">
        <v>0</v>
      </c>
      <c r="R25" s="2">
        <v>0</v>
      </c>
      <c r="S25" s="3">
        <v>0</v>
      </c>
      <c r="T25" s="3">
        <f>O25+(P25*'Total Mantenimiento Anual 2021'!$N$7)+(R25*'Total Mantenimiento Anual 2021'!$N$7)+S25</f>
        <v>0</v>
      </c>
    </row>
    <row r="26" spans="1:20" ht="14.25">
      <c r="A26" s="6" t="s">
        <v>54</v>
      </c>
      <c r="B26" s="88"/>
      <c r="C26" s="89"/>
      <c r="D26" s="6" t="s">
        <v>67</v>
      </c>
      <c r="E26" s="89"/>
      <c r="F26" s="2" t="s">
        <v>68</v>
      </c>
      <c r="G26" s="6" t="s">
        <v>86</v>
      </c>
      <c r="H26" s="88"/>
      <c r="I26" s="88"/>
      <c r="J26" s="89"/>
      <c r="K26" s="6" t="s">
        <v>87</v>
      </c>
      <c r="L26" s="89"/>
      <c r="M26" s="6" t="s">
        <v>88</v>
      </c>
      <c r="N26" s="89"/>
      <c r="O26" s="3">
        <v>0</v>
      </c>
      <c r="P26" s="2">
        <v>0</v>
      </c>
      <c r="Q26" s="2">
        <v>0</v>
      </c>
      <c r="R26" s="2">
        <v>0</v>
      </c>
      <c r="S26" s="3">
        <v>0</v>
      </c>
      <c r="T26" s="3">
        <f>O26+(P26*'Total Mantenimiento Anual 2021'!$N$7)+(R26*'Total Mantenimiento Anual 2021'!$N$7)+S26</f>
        <v>0</v>
      </c>
    </row>
    <row r="27" spans="1:20" ht="14.25">
      <c r="A27" s="6" t="s">
        <v>54</v>
      </c>
      <c r="B27" s="88"/>
      <c r="C27" s="89"/>
      <c r="D27" s="6" t="s">
        <v>63</v>
      </c>
      <c r="E27" s="89"/>
      <c r="F27" s="2" t="s">
        <v>60</v>
      </c>
      <c r="G27" s="6" t="s">
        <v>89</v>
      </c>
      <c r="H27" s="88"/>
      <c r="I27" s="88"/>
      <c r="J27" s="89"/>
      <c r="K27" s="6" t="s">
        <v>90</v>
      </c>
      <c r="L27" s="89"/>
      <c r="M27" s="6" t="s">
        <v>88</v>
      </c>
      <c r="N27" s="89"/>
      <c r="O27" s="3">
        <v>0</v>
      </c>
      <c r="P27" s="2">
        <v>0</v>
      </c>
      <c r="Q27" s="2">
        <v>0</v>
      </c>
      <c r="R27" s="2">
        <v>0</v>
      </c>
      <c r="S27" s="3">
        <v>0</v>
      </c>
      <c r="T27" s="3">
        <f>O27+(P27*'Total Mantenimiento Anual 2021'!$N$7)+(R27*'Total Mantenimiento Anual 2021'!$N$7)+S27</f>
        <v>0</v>
      </c>
    </row>
    <row r="28" spans="1:20" ht="14.25">
      <c r="A28" s="6" t="s">
        <v>54</v>
      </c>
      <c r="B28" s="88"/>
      <c r="C28" s="89"/>
      <c r="D28" s="6" t="s">
        <v>72</v>
      </c>
      <c r="E28" s="89"/>
      <c r="F28" s="2" t="s">
        <v>60</v>
      </c>
      <c r="G28" s="6" t="s">
        <v>91</v>
      </c>
      <c r="H28" s="88"/>
      <c r="I28" s="88"/>
      <c r="J28" s="89"/>
      <c r="K28" s="6" t="s">
        <v>92</v>
      </c>
      <c r="L28" s="89"/>
      <c r="M28" s="6" t="s">
        <v>93</v>
      </c>
      <c r="N28" s="89"/>
      <c r="O28" s="3">
        <v>0</v>
      </c>
      <c r="P28" s="2">
        <v>0</v>
      </c>
      <c r="Q28" s="2">
        <v>0</v>
      </c>
      <c r="R28" s="2">
        <v>0</v>
      </c>
      <c r="S28" s="3">
        <v>0</v>
      </c>
      <c r="T28" s="3">
        <f>O28+(P28*'Total Mantenimiento Anual 2021'!$N$7)+(R28*'Total Mantenimiento Anual 2021'!$N$7)+S28</f>
        <v>0</v>
      </c>
    </row>
    <row r="29" spans="1:20" ht="14.25">
      <c r="A29" s="6" t="s">
        <v>54</v>
      </c>
      <c r="B29" s="88"/>
      <c r="C29" s="89"/>
      <c r="D29" s="6" t="s">
        <v>78</v>
      </c>
      <c r="E29" s="89"/>
      <c r="F29" s="2" t="s">
        <v>60</v>
      </c>
      <c r="G29" s="6" t="s">
        <v>94</v>
      </c>
      <c r="H29" s="88"/>
      <c r="I29" s="88"/>
      <c r="J29" s="89"/>
      <c r="K29" s="6" t="s">
        <v>95</v>
      </c>
      <c r="L29" s="89"/>
      <c r="M29" s="6" t="s">
        <v>96</v>
      </c>
      <c r="N29" s="89"/>
      <c r="O29" s="3">
        <v>0</v>
      </c>
      <c r="P29" s="2">
        <v>1</v>
      </c>
      <c r="Q29" s="2">
        <v>0</v>
      </c>
      <c r="R29" s="2">
        <v>0</v>
      </c>
      <c r="S29" s="3">
        <v>0</v>
      </c>
      <c r="T29" s="3">
        <f>O29+(P29*'Total Mantenimiento Anual 2021'!$N$7)+(R29*'Total Mantenimiento Anual 2021'!$N$7)+S29</f>
        <v>9259.2592592592591</v>
      </c>
    </row>
    <row r="30" spans="1:20" ht="14.25">
      <c r="A30" s="6" t="s">
        <v>54</v>
      </c>
      <c r="B30" s="88"/>
      <c r="C30" s="89"/>
      <c r="D30" s="6" t="s">
        <v>63</v>
      </c>
      <c r="E30" s="89"/>
      <c r="F30" s="2" t="s">
        <v>60</v>
      </c>
      <c r="G30" s="6" t="s">
        <v>97</v>
      </c>
      <c r="H30" s="88"/>
      <c r="I30" s="88"/>
      <c r="J30" s="89"/>
      <c r="K30" s="6" t="s">
        <v>98</v>
      </c>
      <c r="L30" s="89"/>
      <c r="M30" s="6" t="s">
        <v>99</v>
      </c>
      <c r="N30" s="89"/>
      <c r="O30" s="3">
        <v>0</v>
      </c>
      <c r="P30" s="2">
        <v>0</v>
      </c>
      <c r="Q30" s="2">
        <v>0</v>
      </c>
      <c r="R30" s="2">
        <v>0</v>
      </c>
      <c r="S30" s="3">
        <v>0</v>
      </c>
      <c r="T30" s="3">
        <f>O30+(P30*'Total Mantenimiento Anual 2021'!$N$7)+(R30*'Total Mantenimiento Anual 2021'!$N$7)+S30</f>
        <v>0</v>
      </c>
    </row>
    <row r="31" spans="1:20" ht="14.25">
      <c r="A31" s="6" t="s">
        <v>54</v>
      </c>
      <c r="B31" s="88"/>
      <c r="C31" s="89"/>
      <c r="D31" s="6" t="s">
        <v>78</v>
      </c>
      <c r="E31" s="89"/>
      <c r="F31" s="2" t="s">
        <v>60</v>
      </c>
      <c r="G31" s="6" t="s">
        <v>100</v>
      </c>
      <c r="H31" s="88"/>
      <c r="I31" s="88"/>
      <c r="J31" s="89"/>
      <c r="K31" s="6" t="s">
        <v>101</v>
      </c>
      <c r="L31" s="89"/>
      <c r="M31" s="6" t="s">
        <v>102</v>
      </c>
      <c r="N31" s="89"/>
      <c r="O31" s="3">
        <v>0</v>
      </c>
      <c r="P31" s="2">
        <v>0</v>
      </c>
      <c r="Q31" s="2">
        <v>0</v>
      </c>
      <c r="R31" s="2">
        <v>0</v>
      </c>
      <c r="S31" s="3">
        <v>0</v>
      </c>
      <c r="T31" s="3">
        <f>O31+(P31*'Total Mantenimiento Anual 2021'!$N$7)+(R31*'Total Mantenimiento Anual 2021'!$N$7)+S31</f>
        <v>0</v>
      </c>
    </row>
    <row r="32" spans="1:20" ht="14.25">
      <c r="A32" s="6" t="s">
        <v>54</v>
      </c>
      <c r="B32" s="88"/>
      <c r="C32" s="89"/>
      <c r="D32" s="6" t="s">
        <v>103</v>
      </c>
      <c r="E32" s="89"/>
      <c r="F32" s="2" t="s">
        <v>60</v>
      </c>
      <c r="G32" s="6" t="s">
        <v>104</v>
      </c>
      <c r="H32" s="88"/>
      <c r="I32" s="88"/>
      <c r="J32" s="89"/>
      <c r="K32" s="6" t="s">
        <v>105</v>
      </c>
      <c r="L32" s="89"/>
      <c r="M32" s="6" t="s">
        <v>106</v>
      </c>
      <c r="N32" s="89"/>
      <c r="O32" s="3">
        <v>0</v>
      </c>
      <c r="P32" s="2">
        <v>0</v>
      </c>
      <c r="Q32" s="2">
        <v>0</v>
      </c>
      <c r="R32" s="2">
        <v>0</v>
      </c>
      <c r="S32" s="3">
        <v>0</v>
      </c>
      <c r="T32" s="3">
        <f>O32+(P32*'Total Mantenimiento Anual 2021'!$N$7)+(R32*'Total Mantenimiento Anual 2021'!$N$7)+S32</f>
        <v>0</v>
      </c>
    </row>
    <row r="33" spans="1:20" ht="14.25">
      <c r="A33" s="6" t="s">
        <v>107</v>
      </c>
      <c r="B33" s="88"/>
      <c r="C33" s="89"/>
      <c r="D33" s="6" t="s">
        <v>108</v>
      </c>
      <c r="E33" s="89"/>
      <c r="F33" s="2" t="s">
        <v>109</v>
      </c>
      <c r="G33" s="6" t="s">
        <v>110</v>
      </c>
      <c r="H33" s="88"/>
      <c r="I33" s="88"/>
      <c r="J33" s="89"/>
      <c r="K33" s="6" t="s">
        <v>111</v>
      </c>
      <c r="L33" s="89"/>
      <c r="M33" s="6" t="s">
        <v>40</v>
      </c>
      <c r="N33" s="89"/>
      <c r="O33" s="3">
        <f>7199500+1999200</f>
        <v>9198700</v>
      </c>
      <c r="P33" s="2">
        <v>0</v>
      </c>
      <c r="Q33" s="2">
        <v>1</v>
      </c>
      <c r="R33" s="2">
        <v>3</v>
      </c>
      <c r="S33" s="3">
        <v>0</v>
      </c>
      <c r="T33" s="3">
        <f>O33+(P33*'Total Mantenimiento Anual 2021'!$N$7)+(R33*'Total Mantenimiento Anual 2021'!$N$7)+S33</f>
        <v>9226477.777777778</v>
      </c>
    </row>
    <row r="34" spans="1:20" ht="14.25">
      <c r="A34" s="6" t="s">
        <v>107</v>
      </c>
      <c r="B34" s="88"/>
      <c r="C34" s="89"/>
      <c r="D34" s="6" t="s">
        <v>108</v>
      </c>
      <c r="E34" s="89"/>
      <c r="F34" s="2" t="s">
        <v>109</v>
      </c>
      <c r="G34" s="6" t="s">
        <v>112</v>
      </c>
      <c r="H34" s="88"/>
      <c r="I34" s="88"/>
      <c r="J34" s="89"/>
      <c r="K34" s="6" t="s">
        <v>113</v>
      </c>
      <c r="L34" s="89"/>
      <c r="M34" s="6" t="s">
        <v>40</v>
      </c>
      <c r="N34" s="89"/>
      <c r="O34" s="3">
        <v>3284400</v>
      </c>
      <c r="P34" s="2">
        <v>0</v>
      </c>
      <c r="Q34" s="2">
        <v>1</v>
      </c>
      <c r="R34" s="2">
        <v>2</v>
      </c>
      <c r="S34" s="3">
        <v>0</v>
      </c>
      <c r="T34" s="3">
        <f>O34+(P34*'Total Mantenimiento Anual 2021'!$N$7)+(R34*'Total Mantenimiento Anual 2021'!$N$7)+S34</f>
        <v>3302918.5185185187</v>
      </c>
    </row>
    <row r="35" spans="1:20" ht="14.25">
      <c r="A35" s="6" t="s">
        <v>107</v>
      </c>
      <c r="B35" s="88"/>
      <c r="C35" s="89"/>
      <c r="D35" s="6" t="s">
        <v>114</v>
      </c>
      <c r="E35" s="89"/>
      <c r="F35" s="2" t="s">
        <v>115</v>
      </c>
      <c r="G35" s="6" t="s">
        <v>116</v>
      </c>
      <c r="H35" s="88"/>
      <c r="I35" s="88"/>
      <c r="J35" s="89"/>
      <c r="K35" s="6" t="s">
        <v>117</v>
      </c>
      <c r="L35" s="89"/>
      <c r="M35" s="6" t="s">
        <v>118</v>
      </c>
      <c r="N35" s="89"/>
      <c r="O35" s="3">
        <v>0</v>
      </c>
      <c r="P35" s="2">
        <v>0</v>
      </c>
      <c r="Q35" s="2">
        <v>0</v>
      </c>
      <c r="R35" s="2">
        <v>0</v>
      </c>
      <c r="S35" s="3">
        <v>0</v>
      </c>
      <c r="T35" s="3">
        <f>O35+(P35*'Total Mantenimiento Anual 2021'!$N$7)+(R35*'Total Mantenimiento Anual 2021'!$N$7)+S35</f>
        <v>0</v>
      </c>
    </row>
    <row r="36" spans="1:20" ht="14.25">
      <c r="A36" s="6" t="s">
        <v>107</v>
      </c>
      <c r="B36" s="88"/>
      <c r="C36" s="89"/>
      <c r="D36" s="6" t="s">
        <v>119</v>
      </c>
      <c r="E36" s="89"/>
      <c r="F36" s="2" t="s">
        <v>109</v>
      </c>
      <c r="G36" s="6" t="s">
        <v>120</v>
      </c>
      <c r="H36" s="88"/>
      <c r="I36" s="88"/>
      <c r="J36" s="89"/>
      <c r="K36" s="6" t="s">
        <v>121</v>
      </c>
      <c r="L36" s="89"/>
      <c r="M36" s="6" t="s">
        <v>118</v>
      </c>
      <c r="N36" s="89"/>
      <c r="O36" s="3">
        <v>0</v>
      </c>
      <c r="P36" s="2">
        <v>0</v>
      </c>
      <c r="Q36" s="2">
        <v>0</v>
      </c>
      <c r="R36" s="2">
        <v>0</v>
      </c>
      <c r="S36" s="3">
        <v>0</v>
      </c>
      <c r="T36" s="3">
        <f>O36+(P36*'Total Mantenimiento Anual 2021'!$N$7)+(R36*'Total Mantenimiento Anual 2021'!$N$7)+S36</f>
        <v>0</v>
      </c>
    </row>
    <row r="37" spans="1:20" ht="28.5">
      <c r="A37" s="6" t="s">
        <v>122</v>
      </c>
      <c r="B37" s="88"/>
      <c r="C37" s="89"/>
      <c r="D37" s="6" t="s">
        <v>123</v>
      </c>
      <c r="E37" s="89"/>
      <c r="F37" s="2" t="s">
        <v>124</v>
      </c>
      <c r="G37" s="6" t="s">
        <v>125</v>
      </c>
      <c r="H37" s="88"/>
      <c r="I37" s="88"/>
      <c r="J37" s="89"/>
      <c r="K37" s="6" t="s">
        <v>126</v>
      </c>
      <c r="L37" s="89"/>
      <c r="M37" s="6" t="s">
        <v>118</v>
      </c>
      <c r="N37" s="89"/>
      <c r="O37" s="3">
        <v>0</v>
      </c>
      <c r="P37" s="2">
        <v>0</v>
      </c>
      <c r="Q37" s="2">
        <v>0</v>
      </c>
      <c r="R37" s="2">
        <v>0</v>
      </c>
      <c r="S37" s="3">
        <v>0</v>
      </c>
      <c r="T37" s="3">
        <f>O37+(P37*'Total Mantenimiento Anual 2021'!$N$7)+(R37*'Total Mantenimiento Anual 2021'!$N$7)+S37</f>
        <v>0</v>
      </c>
    </row>
    <row r="38" spans="1:20" ht="14.25">
      <c r="A38" s="6" t="s">
        <v>122</v>
      </c>
      <c r="B38" s="88"/>
      <c r="C38" s="89"/>
      <c r="D38" s="6" t="s">
        <v>127</v>
      </c>
      <c r="E38" s="89"/>
      <c r="F38" s="2" t="s">
        <v>128</v>
      </c>
      <c r="G38" s="6" t="s">
        <v>129</v>
      </c>
      <c r="H38" s="88"/>
      <c r="I38" s="88"/>
      <c r="J38" s="89"/>
      <c r="K38" s="6" t="s">
        <v>130</v>
      </c>
      <c r="L38" s="89"/>
      <c r="M38" s="6" t="s">
        <v>118</v>
      </c>
      <c r="N38" s="89"/>
      <c r="O38" s="3">
        <v>0</v>
      </c>
      <c r="P38" s="2">
        <v>0</v>
      </c>
      <c r="Q38" s="2">
        <v>0</v>
      </c>
      <c r="R38" s="2">
        <v>0</v>
      </c>
      <c r="S38" s="3">
        <v>0</v>
      </c>
      <c r="T38" s="3">
        <f>O38+(P38*'Total Mantenimiento Anual 2021'!$N$7)+(R38*'Total Mantenimiento Anual 2021'!$N$7)+S38</f>
        <v>0</v>
      </c>
    </row>
    <row r="39" spans="1:20" ht="28.5">
      <c r="A39" s="6" t="s">
        <v>122</v>
      </c>
      <c r="B39" s="88"/>
      <c r="C39" s="89"/>
      <c r="D39" s="6" t="s">
        <v>123</v>
      </c>
      <c r="E39" s="89"/>
      <c r="F39" s="2" t="s">
        <v>124</v>
      </c>
      <c r="G39" s="6" t="s">
        <v>131</v>
      </c>
      <c r="H39" s="88"/>
      <c r="I39" s="88"/>
      <c r="J39" s="89"/>
      <c r="K39" s="6" t="s">
        <v>132</v>
      </c>
      <c r="L39" s="89"/>
      <c r="M39" s="6" t="s">
        <v>96</v>
      </c>
      <c r="N39" s="89"/>
      <c r="O39" s="3">
        <v>0</v>
      </c>
      <c r="P39" s="2">
        <v>0</v>
      </c>
      <c r="Q39" s="2">
        <v>0</v>
      </c>
      <c r="R39" s="2">
        <v>0</v>
      </c>
      <c r="S39" s="3">
        <v>0</v>
      </c>
      <c r="T39" s="3">
        <f>O39+(P39*'Total Mantenimiento Anual 2021'!$N$7)+(R39*'Total Mantenimiento Anual 2021'!$N$7)+S39</f>
        <v>0</v>
      </c>
    </row>
    <row r="40" spans="1:20" ht="14.25">
      <c r="A40" s="6" t="s">
        <v>133</v>
      </c>
      <c r="B40" s="88"/>
      <c r="C40" s="89"/>
      <c r="D40" s="6" t="s">
        <v>134</v>
      </c>
      <c r="E40" s="89"/>
      <c r="F40" s="2" t="s">
        <v>135</v>
      </c>
      <c r="G40" s="6" t="s">
        <v>136</v>
      </c>
      <c r="H40" s="88"/>
      <c r="I40" s="88"/>
      <c r="J40" s="89"/>
      <c r="K40" s="6" t="s">
        <v>137</v>
      </c>
      <c r="L40" s="89"/>
      <c r="M40" s="6" t="s">
        <v>138</v>
      </c>
      <c r="N40" s="89"/>
      <c r="O40" s="3">
        <v>0</v>
      </c>
      <c r="P40" s="2">
        <v>0</v>
      </c>
      <c r="Q40" s="2">
        <v>1</v>
      </c>
      <c r="R40" s="2">
        <v>5</v>
      </c>
      <c r="S40" s="3">
        <v>0</v>
      </c>
      <c r="T40" s="3">
        <f>O40+(P40*'Total Mantenimiento Anual 2021'!$N$7)+(R40*'Total Mantenimiento Anual 2021'!$N$7)+S40</f>
        <v>46296.296296296292</v>
      </c>
    </row>
    <row r="41" spans="1:20" ht="14.25">
      <c r="A41" s="6" t="s">
        <v>133</v>
      </c>
      <c r="B41" s="88"/>
      <c r="C41" s="89"/>
      <c r="D41" s="6" t="s">
        <v>139</v>
      </c>
      <c r="E41" s="89"/>
      <c r="F41" s="2" t="s">
        <v>140</v>
      </c>
      <c r="G41" s="6" t="s">
        <v>141</v>
      </c>
      <c r="H41" s="88"/>
      <c r="I41" s="88"/>
      <c r="J41" s="89"/>
      <c r="K41" s="6" t="s">
        <v>142</v>
      </c>
      <c r="L41" s="89"/>
      <c r="M41" s="6" t="s">
        <v>138</v>
      </c>
      <c r="N41" s="89"/>
      <c r="O41" s="3">
        <v>0</v>
      </c>
      <c r="P41" s="2">
        <v>0</v>
      </c>
      <c r="Q41" s="2">
        <v>0</v>
      </c>
      <c r="R41" s="2">
        <v>0</v>
      </c>
      <c r="S41" s="3">
        <v>0</v>
      </c>
      <c r="T41" s="3">
        <f>O41+(P41*'Total Mantenimiento Anual 2021'!$N$7)+(R41*'Total Mantenimiento Anual 2021'!$N$7)+S41</f>
        <v>0</v>
      </c>
    </row>
    <row r="42" spans="1:20" ht="14.25">
      <c r="A42" s="6" t="s">
        <v>133</v>
      </c>
      <c r="B42" s="88"/>
      <c r="C42" s="89"/>
      <c r="D42" s="6" t="s">
        <v>143</v>
      </c>
      <c r="E42" s="89"/>
      <c r="F42" s="2" t="s">
        <v>144</v>
      </c>
      <c r="G42" s="6" t="s">
        <v>145</v>
      </c>
      <c r="H42" s="88"/>
      <c r="I42" s="88"/>
      <c r="J42" s="89"/>
      <c r="K42" s="6" t="s">
        <v>146</v>
      </c>
      <c r="L42" s="89"/>
      <c r="M42" s="6" t="s">
        <v>138</v>
      </c>
      <c r="N42" s="89"/>
      <c r="O42" s="3">
        <v>0</v>
      </c>
      <c r="P42" s="2">
        <v>0</v>
      </c>
      <c r="Q42" s="2">
        <v>0</v>
      </c>
      <c r="R42" s="2">
        <v>0</v>
      </c>
      <c r="S42" s="3">
        <v>0</v>
      </c>
      <c r="T42" s="3">
        <f>O42+(P42*'Total Mantenimiento Anual 2021'!$N$7)+(R42*'Total Mantenimiento Anual 2021'!$N$7)+S42</f>
        <v>0</v>
      </c>
    </row>
    <row r="43" spans="1:20" ht="14.25">
      <c r="A43" s="6" t="s">
        <v>133</v>
      </c>
      <c r="B43" s="88"/>
      <c r="C43" s="89"/>
      <c r="D43" s="6" t="s">
        <v>147</v>
      </c>
      <c r="E43" s="89"/>
      <c r="F43" s="2" t="s">
        <v>135</v>
      </c>
      <c r="G43" s="6" t="s">
        <v>148</v>
      </c>
      <c r="H43" s="88"/>
      <c r="I43" s="88"/>
      <c r="J43" s="89"/>
      <c r="K43" s="6" t="s">
        <v>149</v>
      </c>
      <c r="L43" s="89"/>
      <c r="M43" s="6" t="s">
        <v>138</v>
      </c>
      <c r="N43" s="89"/>
      <c r="O43" s="3">
        <v>0</v>
      </c>
      <c r="P43" s="2">
        <v>0</v>
      </c>
      <c r="Q43" s="2">
        <v>0</v>
      </c>
      <c r="R43" s="2">
        <v>0</v>
      </c>
      <c r="S43" s="3">
        <v>0</v>
      </c>
      <c r="T43" s="3">
        <f>O43+(P43*'Total Mantenimiento Anual 2021'!$N$7)+(R43*'Total Mantenimiento Anual 2021'!$N$7)+S43</f>
        <v>0</v>
      </c>
    </row>
    <row r="44" spans="1:20" ht="28.5">
      <c r="A44" s="6" t="s">
        <v>150</v>
      </c>
      <c r="B44" s="88"/>
      <c r="C44" s="89"/>
      <c r="D44" s="6" t="s">
        <v>151</v>
      </c>
      <c r="E44" s="89"/>
      <c r="F44" s="2" t="s">
        <v>1498</v>
      </c>
      <c r="G44" s="6" t="s">
        <v>153</v>
      </c>
      <c r="H44" s="88"/>
      <c r="I44" s="88"/>
      <c r="J44" s="89"/>
      <c r="K44" s="6" t="s">
        <v>154</v>
      </c>
      <c r="L44" s="89"/>
      <c r="M44" s="6" t="s">
        <v>23</v>
      </c>
      <c r="N44" s="89"/>
      <c r="O44" s="3">
        <v>0</v>
      </c>
      <c r="P44" s="2">
        <v>0</v>
      </c>
      <c r="Q44" s="2">
        <v>1</v>
      </c>
      <c r="R44" s="2">
        <v>2</v>
      </c>
      <c r="S44" s="3">
        <v>0</v>
      </c>
      <c r="T44" s="3">
        <f>O44+(P44*'Total Mantenimiento Anual 2021'!$N$7)+(R44*'Total Mantenimiento Anual 2021'!$N$7)+S44</f>
        <v>18518.518518518518</v>
      </c>
    </row>
    <row r="45" spans="1:20" ht="28.5">
      <c r="A45" s="6" t="s">
        <v>150</v>
      </c>
      <c r="B45" s="88"/>
      <c r="C45" s="89"/>
      <c r="D45" s="6" t="s">
        <v>155</v>
      </c>
      <c r="E45" s="89"/>
      <c r="F45" s="2" t="s">
        <v>1499</v>
      </c>
      <c r="G45" s="6" t="s">
        <v>156</v>
      </c>
      <c r="H45" s="88"/>
      <c r="I45" s="88"/>
      <c r="J45" s="89"/>
      <c r="K45" s="6" t="s">
        <v>157</v>
      </c>
      <c r="L45" s="89"/>
      <c r="M45" s="6" t="s">
        <v>23</v>
      </c>
      <c r="N45" s="89"/>
      <c r="O45" s="3">
        <v>0</v>
      </c>
      <c r="P45" s="2">
        <v>0</v>
      </c>
      <c r="Q45" s="2">
        <v>0</v>
      </c>
      <c r="R45" s="2">
        <v>0</v>
      </c>
      <c r="S45" s="3">
        <v>0</v>
      </c>
      <c r="T45" s="3">
        <f>O45+(P45*'Total Mantenimiento Anual 2021'!$N$7)+(R45*'Total Mantenimiento Anual 2021'!$N$7)+S45</f>
        <v>0</v>
      </c>
    </row>
    <row r="46" spans="1:20" ht="28.5">
      <c r="A46" s="6" t="s">
        <v>158</v>
      </c>
      <c r="B46" s="88"/>
      <c r="C46" s="89"/>
      <c r="D46" s="6" t="s">
        <v>159</v>
      </c>
      <c r="E46" s="89"/>
      <c r="F46" s="2" t="s">
        <v>1500</v>
      </c>
      <c r="G46" s="6" t="s">
        <v>160</v>
      </c>
      <c r="H46" s="88"/>
      <c r="I46" s="88"/>
      <c r="J46" s="89"/>
      <c r="K46" s="6" t="s">
        <v>161</v>
      </c>
      <c r="L46" s="89"/>
      <c r="M46" s="6" t="s">
        <v>23</v>
      </c>
      <c r="N46" s="89"/>
      <c r="O46" s="3">
        <v>0</v>
      </c>
      <c r="P46" s="2">
        <v>0</v>
      </c>
      <c r="Q46" s="2">
        <v>0</v>
      </c>
      <c r="R46" s="2">
        <v>0</v>
      </c>
      <c r="S46" s="3">
        <v>0</v>
      </c>
      <c r="T46" s="3">
        <f>O46+(P46*'Total Mantenimiento Anual 2021'!$N$7)+(R46*'Total Mantenimiento Anual 2021'!$N$7)+S46</f>
        <v>0</v>
      </c>
    </row>
    <row r="47" spans="1:20" ht="14.25">
      <c r="A47" s="6" t="s">
        <v>162</v>
      </c>
      <c r="B47" s="88"/>
      <c r="C47" s="89"/>
      <c r="D47" s="6" t="s">
        <v>163</v>
      </c>
      <c r="E47" s="89"/>
      <c r="F47" s="2" t="s">
        <v>164</v>
      </c>
      <c r="G47" s="6" t="s">
        <v>165</v>
      </c>
      <c r="H47" s="88"/>
      <c r="I47" s="88"/>
      <c r="J47" s="89"/>
      <c r="K47" s="6" t="s">
        <v>166</v>
      </c>
      <c r="L47" s="89"/>
      <c r="M47" s="6" t="s">
        <v>23</v>
      </c>
      <c r="N47" s="89"/>
      <c r="O47" s="3">
        <v>0</v>
      </c>
      <c r="P47" s="2">
        <v>0</v>
      </c>
      <c r="Q47" s="2">
        <v>0</v>
      </c>
      <c r="R47" s="2">
        <v>0</v>
      </c>
      <c r="S47" s="3">
        <v>0</v>
      </c>
      <c r="T47" s="3">
        <f>O47+(P47*'Total Mantenimiento Anual 2021'!$N$7)+(R47*'Total Mantenimiento Anual 2021'!$N$7)+S47</f>
        <v>0</v>
      </c>
    </row>
    <row r="48" spans="1:20" ht="14.25">
      <c r="A48" s="6" t="s">
        <v>167</v>
      </c>
      <c r="B48" s="88"/>
      <c r="C48" s="89"/>
      <c r="D48" s="6" t="s">
        <v>168</v>
      </c>
      <c r="E48" s="89"/>
      <c r="F48" s="2" t="s">
        <v>169</v>
      </c>
      <c r="G48" s="6" t="s">
        <v>170</v>
      </c>
      <c r="H48" s="88"/>
      <c r="I48" s="88"/>
      <c r="J48" s="89"/>
      <c r="K48" s="6" t="s">
        <v>171</v>
      </c>
      <c r="L48" s="89"/>
      <c r="M48" s="6" t="s">
        <v>23</v>
      </c>
      <c r="N48" s="89"/>
      <c r="O48" s="3">
        <v>0</v>
      </c>
      <c r="P48" s="2">
        <v>0</v>
      </c>
      <c r="Q48" s="2">
        <v>0</v>
      </c>
      <c r="R48" s="2">
        <v>0</v>
      </c>
      <c r="S48" s="3">
        <v>0</v>
      </c>
      <c r="T48" s="3">
        <f>O48+(P48*'Total Mantenimiento Anual 2021'!$N$7)+(R48*'Total Mantenimiento Anual 2021'!$N$7)+S48</f>
        <v>0</v>
      </c>
    </row>
    <row r="49" spans="1:20" ht="14.25">
      <c r="A49" s="6" t="s">
        <v>167</v>
      </c>
      <c r="B49" s="88"/>
      <c r="C49" s="89"/>
      <c r="D49" s="6" t="s">
        <v>172</v>
      </c>
      <c r="E49" s="89"/>
      <c r="F49" s="2" t="s">
        <v>38</v>
      </c>
      <c r="G49" s="6" t="s">
        <v>173</v>
      </c>
      <c r="H49" s="88"/>
      <c r="I49" s="88"/>
      <c r="J49" s="89"/>
      <c r="K49" s="6" t="s">
        <v>174</v>
      </c>
      <c r="L49" s="89"/>
      <c r="M49" s="6" t="s">
        <v>23</v>
      </c>
      <c r="N49" s="89"/>
      <c r="O49" s="3">
        <v>0</v>
      </c>
      <c r="P49" s="2">
        <v>0</v>
      </c>
      <c r="Q49" s="2">
        <v>0</v>
      </c>
      <c r="R49" s="2">
        <v>0</v>
      </c>
      <c r="S49" s="3">
        <v>0</v>
      </c>
      <c r="T49" s="3">
        <f>O49+(P49*'Total Mantenimiento Anual 2021'!$N$7)+(R49*'Total Mantenimiento Anual 2021'!$N$7)+S49</f>
        <v>0</v>
      </c>
    </row>
    <row r="50" spans="1:20" ht="14.25">
      <c r="A50" s="6" t="s">
        <v>167</v>
      </c>
      <c r="B50" s="88"/>
      <c r="C50" s="89"/>
      <c r="D50" s="6" t="s">
        <v>172</v>
      </c>
      <c r="E50" s="89"/>
      <c r="F50" s="2" t="s">
        <v>38</v>
      </c>
      <c r="G50" s="6" t="s">
        <v>175</v>
      </c>
      <c r="H50" s="88"/>
      <c r="I50" s="88"/>
      <c r="J50" s="89"/>
      <c r="K50" s="6" t="s">
        <v>176</v>
      </c>
      <c r="L50" s="89"/>
      <c r="M50" s="6" t="s">
        <v>23</v>
      </c>
      <c r="N50" s="89"/>
      <c r="O50" s="3">
        <v>0</v>
      </c>
      <c r="P50" s="2">
        <v>0</v>
      </c>
      <c r="Q50" s="2">
        <v>0</v>
      </c>
      <c r="R50" s="2">
        <v>0</v>
      </c>
      <c r="S50" s="3">
        <v>0</v>
      </c>
      <c r="T50" s="3">
        <f>O50+(P50*'Total Mantenimiento Anual 2021'!$N$7)+(R50*'Total Mantenimiento Anual 2021'!$N$7)+S50</f>
        <v>0</v>
      </c>
    </row>
    <row r="51" spans="1:20" ht="14.25">
      <c r="A51" s="6" t="s">
        <v>177</v>
      </c>
      <c r="B51" s="88"/>
      <c r="C51" s="89"/>
      <c r="D51" s="6" t="s">
        <v>178</v>
      </c>
      <c r="E51" s="89"/>
      <c r="F51" s="2" t="s">
        <v>179</v>
      </c>
      <c r="G51" s="6" t="s">
        <v>180</v>
      </c>
      <c r="H51" s="88"/>
      <c r="I51" s="88"/>
      <c r="J51" s="89"/>
      <c r="K51" s="6" t="s">
        <v>181</v>
      </c>
      <c r="L51" s="89"/>
      <c r="M51" s="6" t="s">
        <v>96</v>
      </c>
      <c r="N51" s="89"/>
      <c r="O51" s="3">
        <v>0</v>
      </c>
      <c r="P51" s="2">
        <v>4</v>
      </c>
      <c r="Q51" s="2">
        <v>0</v>
      </c>
      <c r="R51" s="2">
        <v>0</v>
      </c>
      <c r="S51" s="3">
        <v>950000</v>
      </c>
      <c r="T51" s="3">
        <f>O51+(P51*'Total Mantenimiento Anual 2021'!$N$7)+(R51*'Total Mantenimiento Anual 2021'!$N$7)+S51</f>
        <v>987037.03703703708</v>
      </c>
    </row>
    <row r="52" spans="1:20" ht="14.25">
      <c r="A52" s="6" t="s">
        <v>182</v>
      </c>
      <c r="B52" s="88"/>
      <c r="C52" s="89"/>
      <c r="D52" s="6" t="s">
        <v>183</v>
      </c>
      <c r="E52" s="89"/>
      <c r="F52" s="2" t="s">
        <v>184</v>
      </c>
      <c r="G52" s="6" t="s">
        <v>185</v>
      </c>
      <c r="H52" s="88"/>
      <c r="I52" s="88"/>
      <c r="J52" s="89"/>
      <c r="K52" s="6" t="s">
        <v>186</v>
      </c>
      <c r="L52" s="89"/>
      <c r="M52" s="6" t="s">
        <v>99</v>
      </c>
      <c r="N52" s="89"/>
      <c r="O52" s="3">
        <v>1130500</v>
      </c>
      <c r="P52" s="2">
        <v>1</v>
      </c>
      <c r="Q52" s="2">
        <v>0</v>
      </c>
      <c r="R52" s="2">
        <v>0</v>
      </c>
      <c r="S52" s="3">
        <v>0</v>
      </c>
      <c r="T52" s="3">
        <f>O52+(P52*'Total Mantenimiento Anual 2021'!$N$7)+(R52*'Total Mantenimiento Anual 2021'!$N$7)+S52</f>
        <v>1139759.2592592593</v>
      </c>
    </row>
    <row r="53" spans="1:20" ht="14.25">
      <c r="A53" s="6" t="s">
        <v>187</v>
      </c>
      <c r="B53" s="88"/>
      <c r="C53" s="89"/>
      <c r="D53" s="6" t="s">
        <v>188</v>
      </c>
      <c r="E53" s="89"/>
      <c r="F53" s="2" t="s">
        <v>189</v>
      </c>
      <c r="G53" s="6" t="s">
        <v>190</v>
      </c>
      <c r="H53" s="88"/>
      <c r="I53" s="88"/>
      <c r="J53" s="89"/>
      <c r="K53" s="6" t="s">
        <v>117</v>
      </c>
      <c r="L53" s="89"/>
      <c r="M53" s="6" t="s">
        <v>191</v>
      </c>
      <c r="N53" s="89"/>
      <c r="O53" s="3">
        <v>0</v>
      </c>
      <c r="P53" s="2">
        <v>0</v>
      </c>
      <c r="Q53" s="2">
        <v>0</v>
      </c>
      <c r="R53" s="2">
        <v>0</v>
      </c>
      <c r="S53" s="3">
        <v>0</v>
      </c>
      <c r="T53" s="3">
        <f>O53+(P53*'Total Mantenimiento Anual 2021'!$N$7)+(R53*'Total Mantenimiento Anual 2021'!$N$7)+S53</f>
        <v>0</v>
      </c>
    </row>
    <row r="54" spans="1:20" ht="14.25">
      <c r="A54" s="6" t="s">
        <v>192</v>
      </c>
      <c r="B54" s="88"/>
      <c r="C54" s="89"/>
      <c r="D54" s="6" t="s">
        <v>193</v>
      </c>
      <c r="E54" s="89"/>
      <c r="F54" s="2" t="s">
        <v>194</v>
      </c>
      <c r="G54" s="6" t="s">
        <v>195</v>
      </c>
      <c r="H54" s="88"/>
      <c r="I54" s="88"/>
      <c r="J54" s="89"/>
      <c r="K54" s="6" t="s">
        <v>196</v>
      </c>
      <c r="L54" s="89"/>
      <c r="M54" s="6" t="s">
        <v>191</v>
      </c>
      <c r="N54" s="89"/>
      <c r="O54" s="3">
        <v>0</v>
      </c>
      <c r="P54" s="2">
        <v>0</v>
      </c>
      <c r="Q54" s="2">
        <v>0</v>
      </c>
      <c r="R54" s="2">
        <v>0</v>
      </c>
      <c r="S54" s="3">
        <v>0</v>
      </c>
      <c r="T54" s="3">
        <f>O54+(P54*'Total Mantenimiento Anual 2021'!$N$7)+(R54*'Total Mantenimiento Anual 2021'!$N$7)+S54</f>
        <v>0</v>
      </c>
    </row>
    <row r="55" spans="1:20" ht="14.25">
      <c r="A55" s="6" t="s">
        <v>197</v>
      </c>
      <c r="B55" s="88"/>
      <c r="C55" s="89"/>
      <c r="D55" s="6" t="s">
        <v>198</v>
      </c>
      <c r="E55" s="89"/>
      <c r="F55" s="2" t="s">
        <v>199</v>
      </c>
      <c r="G55" s="6" t="s">
        <v>200</v>
      </c>
      <c r="H55" s="88"/>
      <c r="I55" s="88"/>
      <c r="J55" s="89"/>
      <c r="K55" s="6" t="s">
        <v>201</v>
      </c>
      <c r="L55" s="89"/>
      <c r="M55" s="6" t="s">
        <v>118</v>
      </c>
      <c r="N55" s="89"/>
      <c r="O55" s="3">
        <v>0</v>
      </c>
      <c r="P55" s="2">
        <v>0</v>
      </c>
      <c r="Q55" s="2">
        <v>0</v>
      </c>
      <c r="R55" s="2">
        <v>0</v>
      </c>
      <c r="S55" s="3">
        <v>0</v>
      </c>
      <c r="T55" s="3">
        <f>O55+(P55*'Total Mantenimiento Anual 2021'!$N$7)+(R55*'Total Mantenimiento Anual 2021'!$N$7)+S55</f>
        <v>0</v>
      </c>
    </row>
    <row r="56" spans="1:20" ht="14.25">
      <c r="A56" s="6" t="s">
        <v>202</v>
      </c>
      <c r="B56" s="88"/>
      <c r="C56" s="89"/>
      <c r="D56" s="6" t="s">
        <v>117</v>
      </c>
      <c r="E56" s="89"/>
      <c r="F56" s="2" t="s">
        <v>189</v>
      </c>
      <c r="G56" s="6" t="s">
        <v>203</v>
      </c>
      <c r="H56" s="88"/>
      <c r="I56" s="88"/>
      <c r="J56" s="89"/>
      <c r="K56" s="6" t="s">
        <v>117</v>
      </c>
      <c r="L56" s="89"/>
      <c r="M56" s="6" t="s">
        <v>191</v>
      </c>
      <c r="N56" s="89"/>
      <c r="O56" s="3">
        <v>0</v>
      </c>
      <c r="P56" s="2">
        <v>0</v>
      </c>
      <c r="Q56" s="2">
        <v>0</v>
      </c>
      <c r="R56" s="2">
        <v>0</v>
      </c>
      <c r="S56" s="3">
        <v>0</v>
      </c>
      <c r="T56" s="3">
        <f>O56+(P56*'Total Mantenimiento Anual 2021'!$N$7)+(R56*'Total Mantenimiento Anual 2021'!$N$7)+S56</f>
        <v>0</v>
      </c>
    </row>
    <row r="57" spans="1:20" ht="14.25">
      <c r="A57" s="6" t="s">
        <v>204</v>
      </c>
      <c r="B57" s="88"/>
      <c r="C57" s="89"/>
      <c r="D57" s="6" t="s">
        <v>205</v>
      </c>
      <c r="E57" s="89"/>
      <c r="F57" s="2" t="s">
        <v>206</v>
      </c>
      <c r="G57" s="6" t="s">
        <v>207</v>
      </c>
      <c r="H57" s="88"/>
      <c r="I57" s="88"/>
      <c r="J57" s="89"/>
      <c r="K57" s="6" t="s">
        <v>208</v>
      </c>
      <c r="L57" s="89"/>
      <c r="M57" s="6" t="s">
        <v>99</v>
      </c>
      <c r="N57" s="89"/>
      <c r="O57" s="3">
        <v>0</v>
      </c>
      <c r="P57" s="2">
        <v>0</v>
      </c>
      <c r="Q57" s="2">
        <v>0</v>
      </c>
      <c r="R57" s="2">
        <v>0</v>
      </c>
      <c r="S57" s="3">
        <v>0</v>
      </c>
      <c r="T57" s="3">
        <f>O57+(P57*'Total Mantenimiento Anual 2021'!$N$7)+(R57*'Total Mantenimiento Anual 2021'!$N$7)+S57</f>
        <v>0</v>
      </c>
    </row>
    <row r="58" spans="1:20" ht="28.5">
      <c r="A58" s="6" t="s">
        <v>209</v>
      </c>
      <c r="B58" s="88"/>
      <c r="C58" s="89"/>
      <c r="D58" s="6" t="s">
        <v>210</v>
      </c>
      <c r="E58" s="89"/>
      <c r="F58" s="2" t="s">
        <v>211</v>
      </c>
      <c r="G58" s="6" t="s">
        <v>212</v>
      </c>
      <c r="H58" s="88"/>
      <c r="I58" s="88"/>
      <c r="J58" s="89"/>
      <c r="K58" s="6" t="s">
        <v>213</v>
      </c>
      <c r="L58" s="89"/>
      <c r="M58" s="6" t="s">
        <v>191</v>
      </c>
      <c r="N58" s="89"/>
      <c r="O58" s="3">
        <v>0</v>
      </c>
      <c r="P58" s="2">
        <v>0</v>
      </c>
      <c r="Q58" s="2">
        <v>0</v>
      </c>
      <c r="R58" s="2">
        <v>0</v>
      </c>
      <c r="S58" s="3">
        <v>0</v>
      </c>
      <c r="T58" s="3">
        <f>O58+(P58*'Total Mantenimiento Anual 2021'!$N$7)+(R58*'Total Mantenimiento Anual 2021'!$N$7)+S58</f>
        <v>0</v>
      </c>
    </row>
    <row r="59" spans="1:20" ht="14.25">
      <c r="A59" s="6" t="s">
        <v>214</v>
      </c>
      <c r="B59" s="88"/>
      <c r="C59" s="89"/>
      <c r="D59" s="6" t="s">
        <v>215</v>
      </c>
      <c r="E59" s="89"/>
      <c r="F59" s="2" t="s">
        <v>216</v>
      </c>
      <c r="G59" s="6" t="s">
        <v>217</v>
      </c>
      <c r="H59" s="88"/>
      <c r="I59" s="88"/>
      <c r="J59" s="89"/>
      <c r="K59" s="6" t="s">
        <v>218</v>
      </c>
      <c r="L59" s="89"/>
      <c r="M59" s="6" t="s">
        <v>23</v>
      </c>
      <c r="N59" s="89"/>
      <c r="O59" s="3">
        <v>0</v>
      </c>
      <c r="P59" s="2">
        <v>0</v>
      </c>
      <c r="Q59" s="2">
        <v>0</v>
      </c>
      <c r="R59" s="2">
        <v>0</v>
      </c>
      <c r="S59" s="3">
        <v>0</v>
      </c>
      <c r="T59" s="3">
        <f>O59+(P59*'Total Mantenimiento Anual 2021'!$N$7)+(R59*'Total Mantenimiento Anual 2021'!$N$7)+S59</f>
        <v>0</v>
      </c>
    </row>
    <row r="60" spans="1:20" ht="14.25">
      <c r="A60" s="6" t="s">
        <v>219</v>
      </c>
      <c r="B60" s="88"/>
      <c r="C60" s="89"/>
      <c r="D60" s="6" t="s">
        <v>220</v>
      </c>
      <c r="E60" s="89"/>
      <c r="F60" s="2" t="s">
        <v>220</v>
      </c>
      <c r="G60" s="6" t="s">
        <v>221</v>
      </c>
      <c r="H60" s="88"/>
      <c r="I60" s="88"/>
      <c r="J60" s="89"/>
      <c r="K60" s="6" t="s">
        <v>220</v>
      </c>
      <c r="L60" s="89"/>
      <c r="M60" s="6" t="s">
        <v>138</v>
      </c>
      <c r="N60" s="89"/>
      <c r="O60" s="3">
        <v>0</v>
      </c>
      <c r="P60" s="2">
        <v>0</v>
      </c>
      <c r="Q60" s="2">
        <v>0</v>
      </c>
      <c r="R60" s="2">
        <v>0</v>
      </c>
      <c r="S60" s="3">
        <v>0</v>
      </c>
      <c r="T60" s="3">
        <f>O60+(P60*'Total Mantenimiento Anual 2021'!$N$7)+(R60*'Total Mantenimiento Anual 2021'!$N$7)+S60</f>
        <v>0</v>
      </c>
    </row>
    <row r="61" spans="1:20" ht="14.25">
      <c r="A61" s="6" t="s">
        <v>219</v>
      </c>
      <c r="B61" s="88"/>
      <c r="C61" s="89"/>
      <c r="D61" s="6" t="s">
        <v>220</v>
      </c>
      <c r="E61" s="89"/>
      <c r="F61" s="2" t="s">
        <v>220</v>
      </c>
      <c r="G61" s="6" t="s">
        <v>222</v>
      </c>
      <c r="H61" s="88"/>
      <c r="I61" s="88"/>
      <c r="J61" s="89"/>
      <c r="K61" s="6" t="s">
        <v>220</v>
      </c>
      <c r="L61" s="89"/>
      <c r="M61" s="6" t="s">
        <v>138</v>
      </c>
      <c r="N61" s="89"/>
      <c r="O61" s="3">
        <v>0</v>
      </c>
      <c r="P61" s="2">
        <v>0</v>
      </c>
      <c r="Q61" s="2">
        <v>0</v>
      </c>
      <c r="R61" s="2">
        <v>0</v>
      </c>
      <c r="S61" s="3">
        <v>0</v>
      </c>
      <c r="T61" s="3">
        <f>O61+(P61*'Total Mantenimiento Anual 2021'!$N$7)+(R61*'Total Mantenimiento Anual 2021'!$N$7)+S61</f>
        <v>0</v>
      </c>
    </row>
    <row r="62" spans="1:20" ht="14.25">
      <c r="A62" s="6" t="s">
        <v>223</v>
      </c>
      <c r="B62" s="88"/>
      <c r="C62" s="89"/>
      <c r="D62" s="6" t="s">
        <v>224</v>
      </c>
      <c r="E62" s="89"/>
      <c r="F62" s="2" t="s">
        <v>225</v>
      </c>
      <c r="G62" s="6" t="s">
        <v>226</v>
      </c>
      <c r="H62" s="88"/>
      <c r="I62" s="88"/>
      <c r="J62" s="89"/>
      <c r="K62" s="6" t="s">
        <v>227</v>
      </c>
      <c r="L62" s="89"/>
      <c r="M62" s="6" t="s">
        <v>96</v>
      </c>
      <c r="N62" s="89"/>
      <c r="O62" s="3">
        <v>0</v>
      </c>
      <c r="P62" s="2">
        <v>3</v>
      </c>
      <c r="Q62" s="2">
        <v>0</v>
      </c>
      <c r="R62" s="2">
        <v>0</v>
      </c>
      <c r="S62" s="3">
        <v>600950</v>
      </c>
      <c r="T62" s="3">
        <f>O62+(P62*'Total Mantenimiento Anual 2021'!$N$7)+(R62*'Total Mantenimiento Anual 2021'!$N$7)+S62</f>
        <v>628727.77777777775</v>
      </c>
    </row>
    <row r="63" spans="1:20" ht="14.25">
      <c r="A63" s="6" t="s">
        <v>223</v>
      </c>
      <c r="B63" s="88"/>
      <c r="C63" s="89"/>
      <c r="D63" s="6" t="s">
        <v>224</v>
      </c>
      <c r="E63" s="89"/>
      <c r="F63" s="2" t="s">
        <v>225</v>
      </c>
      <c r="G63" s="6" t="s">
        <v>228</v>
      </c>
      <c r="H63" s="88"/>
      <c r="I63" s="88"/>
      <c r="J63" s="89"/>
      <c r="K63" s="6" t="s">
        <v>229</v>
      </c>
      <c r="L63" s="89"/>
      <c r="M63" s="6" t="s">
        <v>96</v>
      </c>
      <c r="N63" s="89"/>
      <c r="O63" s="3">
        <v>0</v>
      </c>
      <c r="P63" s="2">
        <v>3</v>
      </c>
      <c r="Q63" s="2">
        <v>0</v>
      </c>
      <c r="R63" s="2">
        <v>0</v>
      </c>
      <c r="S63" s="3">
        <v>600950</v>
      </c>
      <c r="T63" s="3">
        <f>O63+(P63*'Total Mantenimiento Anual 2021'!$N$7)+(R63*'Total Mantenimiento Anual 2021'!$N$7)+S63</f>
        <v>628727.77777777775</v>
      </c>
    </row>
    <row r="64" spans="1:20" ht="14.25">
      <c r="A64" s="6" t="s">
        <v>230</v>
      </c>
      <c r="B64" s="88"/>
      <c r="C64" s="89"/>
      <c r="D64" s="6" t="s">
        <v>231</v>
      </c>
      <c r="E64" s="89"/>
      <c r="F64" s="2" t="s">
        <v>179</v>
      </c>
      <c r="G64" s="6" t="s">
        <v>232</v>
      </c>
      <c r="H64" s="88"/>
      <c r="I64" s="88"/>
      <c r="J64" s="89"/>
      <c r="K64" s="6" t="s">
        <v>233</v>
      </c>
      <c r="L64" s="89"/>
      <c r="M64" s="6" t="s">
        <v>96</v>
      </c>
      <c r="N64" s="89"/>
      <c r="O64" s="3">
        <v>0</v>
      </c>
      <c r="P64" s="2">
        <v>0</v>
      </c>
      <c r="Q64" s="2">
        <v>0</v>
      </c>
      <c r="R64" s="2">
        <v>0</v>
      </c>
      <c r="S64" s="3">
        <v>0</v>
      </c>
      <c r="T64" s="3">
        <f>O64+(P64*'Total Mantenimiento Anual 2021'!$N$7)+(R64*'Total Mantenimiento Anual 2021'!$N$7)+S64</f>
        <v>0</v>
      </c>
    </row>
    <row r="65" spans="1:20" ht="14.25">
      <c r="A65" s="6" t="s">
        <v>234</v>
      </c>
      <c r="B65" s="88"/>
      <c r="C65" s="89"/>
      <c r="D65" s="6" t="s">
        <v>235</v>
      </c>
      <c r="E65" s="89"/>
      <c r="F65" s="2" t="s">
        <v>236</v>
      </c>
      <c r="G65" s="6" t="s">
        <v>237</v>
      </c>
      <c r="H65" s="88"/>
      <c r="I65" s="88"/>
      <c r="J65" s="89"/>
      <c r="K65" s="6" t="s">
        <v>238</v>
      </c>
      <c r="L65" s="89"/>
      <c r="M65" s="6" t="s">
        <v>239</v>
      </c>
      <c r="N65" s="89"/>
      <c r="O65" s="3">
        <v>0</v>
      </c>
      <c r="P65" s="2">
        <v>0</v>
      </c>
      <c r="Q65" s="2">
        <v>0</v>
      </c>
      <c r="R65" s="2">
        <v>0</v>
      </c>
      <c r="S65" s="3">
        <v>0</v>
      </c>
      <c r="T65" s="3">
        <f>O65+(P65*'Total Mantenimiento Anual 2021'!$N$7)+(R65*'Total Mantenimiento Anual 2021'!$N$7)+S65</f>
        <v>0</v>
      </c>
    </row>
    <row r="66" spans="1:20" ht="14.25">
      <c r="A66" s="6" t="s">
        <v>240</v>
      </c>
      <c r="B66" s="88"/>
      <c r="C66" s="89"/>
      <c r="D66" s="6" t="s">
        <v>241</v>
      </c>
      <c r="E66" s="89"/>
      <c r="F66" s="2" t="s">
        <v>20</v>
      </c>
      <c r="G66" s="6" t="s">
        <v>242</v>
      </c>
      <c r="H66" s="88"/>
      <c r="I66" s="88"/>
      <c r="J66" s="89"/>
      <c r="K66" s="6" t="s">
        <v>243</v>
      </c>
      <c r="L66" s="89"/>
      <c r="M66" s="6" t="s">
        <v>23</v>
      </c>
      <c r="N66" s="89"/>
      <c r="O66" s="3">
        <v>0</v>
      </c>
      <c r="P66" s="2">
        <v>0</v>
      </c>
      <c r="Q66" s="2">
        <v>0</v>
      </c>
      <c r="R66" s="2">
        <v>0</v>
      </c>
      <c r="S66" s="3">
        <v>0</v>
      </c>
      <c r="T66" s="3">
        <f>O66+(P66*'Total Mantenimiento Anual 2021'!$N$7)+(R66*'Total Mantenimiento Anual 2021'!$N$7)+S66</f>
        <v>0</v>
      </c>
    </row>
    <row r="67" spans="1:20" ht="14.25">
      <c r="A67" s="6" t="s">
        <v>244</v>
      </c>
      <c r="B67" s="88"/>
      <c r="C67" s="89"/>
      <c r="D67" s="6" t="s">
        <v>245</v>
      </c>
      <c r="E67" s="89"/>
      <c r="F67" s="2" t="s">
        <v>246</v>
      </c>
      <c r="G67" s="6" t="s">
        <v>247</v>
      </c>
      <c r="H67" s="88"/>
      <c r="I67" s="88"/>
      <c r="J67" s="89"/>
      <c r="K67" s="6" t="s">
        <v>248</v>
      </c>
      <c r="L67" s="89"/>
      <c r="M67" s="6" t="s">
        <v>23</v>
      </c>
      <c r="N67" s="89"/>
      <c r="O67" s="3">
        <v>0</v>
      </c>
      <c r="P67" s="2">
        <v>0</v>
      </c>
      <c r="Q67" s="2">
        <v>0</v>
      </c>
      <c r="R67" s="2">
        <v>0</v>
      </c>
      <c r="S67" s="3">
        <v>0</v>
      </c>
      <c r="T67" s="3">
        <f>O67+(P67*'Total Mantenimiento Anual 2021'!$N$7)+(R67*'Total Mantenimiento Anual 2021'!$N$7)+S67</f>
        <v>0</v>
      </c>
    </row>
    <row r="68" spans="1:20" ht="14.25">
      <c r="A68" s="6" t="s">
        <v>244</v>
      </c>
      <c r="B68" s="88"/>
      <c r="C68" s="89"/>
      <c r="D68" s="6" t="s">
        <v>249</v>
      </c>
      <c r="E68" s="89"/>
      <c r="F68" s="2" t="s">
        <v>246</v>
      </c>
      <c r="G68" s="6" t="s">
        <v>250</v>
      </c>
      <c r="H68" s="88"/>
      <c r="I68" s="88"/>
      <c r="J68" s="89"/>
      <c r="K68" s="6" t="s">
        <v>251</v>
      </c>
      <c r="L68" s="89"/>
      <c r="M68" s="6" t="s">
        <v>23</v>
      </c>
      <c r="N68" s="89"/>
      <c r="O68" s="3">
        <v>0</v>
      </c>
      <c r="P68" s="2">
        <v>0</v>
      </c>
      <c r="Q68" s="2">
        <v>0</v>
      </c>
      <c r="R68" s="2">
        <v>0</v>
      </c>
      <c r="S68" s="3">
        <v>0</v>
      </c>
      <c r="T68" s="3">
        <f>O68+(P68*'Total Mantenimiento Anual 2021'!$N$7)+(R68*'Total Mantenimiento Anual 2021'!$N$7)+S68</f>
        <v>0</v>
      </c>
    </row>
    <row r="69" spans="1:20" ht="14.25">
      <c r="A69" s="6" t="s">
        <v>244</v>
      </c>
      <c r="B69" s="88"/>
      <c r="C69" s="89"/>
      <c r="D69" s="6" t="s">
        <v>245</v>
      </c>
      <c r="E69" s="89"/>
      <c r="F69" s="2" t="s">
        <v>246</v>
      </c>
      <c r="G69" s="6" t="s">
        <v>252</v>
      </c>
      <c r="H69" s="88"/>
      <c r="I69" s="88"/>
      <c r="J69" s="89"/>
      <c r="K69" s="6" t="s">
        <v>253</v>
      </c>
      <c r="L69" s="89"/>
      <c r="M69" s="6" t="s">
        <v>23</v>
      </c>
      <c r="N69" s="89"/>
      <c r="O69" s="3">
        <v>0</v>
      </c>
      <c r="P69" s="2">
        <v>0</v>
      </c>
      <c r="Q69" s="2">
        <v>0</v>
      </c>
      <c r="R69" s="2">
        <v>0</v>
      </c>
      <c r="S69" s="3">
        <v>0</v>
      </c>
      <c r="T69" s="3">
        <f>O69+(P69*'Total Mantenimiento Anual 2021'!$N$7)+(R69*'Total Mantenimiento Anual 2021'!$N$7)+S69</f>
        <v>0</v>
      </c>
    </row>
    <row r="70" spans="1:20" ht="14.25">
      <c r="A70" s="6" t="s">
        <v>244</v>
      </c>
      <c r="B70" s="88"/>
      <c r="C70" s="89"/>
      <c r="D70" s="6" t="s">
        <v>254</v>
      </c>
      <c r="E70" s="89"/>
      <c r="F70" s="2" t="s">
        <v>246</v>
      </c>
      <c r="G70" s="6" t="s">
        <v>255</v>
      </c>
      <c r="H70" s="88"/>
      <c r="I70" s="88"/>
      <c r="J70" s="89"/>
      <c r="K70" s="6" t="s">
        <v>256</v>
      </c>
      <c r="L70" s="89"/>
      <c r="M70" s="6" t="s">
        <v>23</v>
      </c>
      <c r="N70" s="89"/>
      <c r="O70" s="3">
        <v>0</v>
      </c>
      <c r="P70" s="2">
        <v>0</v>
      </c>
      <c r="Q70" s="2">
        <v>0</v>
      </c>
      <c r="R70" s="2">
        <v>0</v>
      </c>
      <c r="S70" s="3">
        <v>0</v>
      </c>
      <c r="T70" s="3">
        <f>O70+(P70*'Total Mantenimiento Anual 2021'!$N$7)+(R70*'Total Mantenimiento Anual 2021'!$N$7)+S70</f>
        <v>0</v>
      </c>
    </row>
    <row r="71" spans="1:20" ht="14.25">
      <c r="A71" s="6" t="s">
        <v>244</v>
      </c>
      <c r="B71" s="88"/>
      <c r="C71" s="89"/>
      <c r="D71" s="6" t="s">
        <v>254</v>
      </c>
      <c r="E71" s="89"/>
      <c r="F71" s="2" t="s">
        <v>246</v>
      </c>
      <c r="G71" s="6" t="s">
        <v>257</v>
      </c>
      <c r="H71" s="88"/>
      <c r="I71" s="88"/>
      <c r="J71" s="89"/>
      <c r="K71" s="6" t="s">
        <v>258</v>
      </c>
      <c r="L71" s="89"/>
      <c r="M71" s="6" t="s">
        <v>66</v>
      </c>
      <c r="N71" s="89"/>
      <c r="O71" s="3">
        <v>0</v>
      </c>
      <c r="P71" s="2">
        <v>0</v>
      </c>
      <c r="Q71" s="2">
        <v>0</v>
      </c>
      <c r="R71" s="2">
        <v>0</v>
      </c>
      <c r="S71" s="3">
        <v>0</v>
      </c>
      <c r="T71" s="3">
        <f>O71+(P71*'Total Mantenimiento Anual 2021'!$N$7)+(R71*'Total Mantenimiento Anual 2021'!$N$7)+S71</f>
        <v>0</v>
      </c>
    </row>
    <row r="72" spans="1:20" ht="14.25">
      <c r="A72" s="6" t="s">
        <v>244</v>
      </c>
      <c r="B72" s="88"/>
      <c r="C72" s="89"/>
      <c r="D72" s="6" t="s">
        <v>259</v>
      </c>
      <c r="E72" s="89"/>
      <c r="F72" s="2" t="s">
        <v>260</v>
      </c>
      <c r="G72" s="6" t="s">
        <v>261</v>
      </c>
      <c r="H72" s="88"/>
      <c r="I72" s="88"/>
      <c r="J72" s="89"/>
      <c r="K72" s="6" t="s">
        <v>262</v>
      </c>
      <c r="L72" s="89"/>
      <c r="M72" s="6" t="s">
        <v>71</v>
      </c>
      <c r="N72" s="89"/>
      <c r="O72" s="3">
        <v>0</v>
      </c>
      <c r="P72" s="2">
        <v>1</v>
      </c>
      <c r="Q72" s="2">
        <v>0</v>
      </c>
      <c r="R72" s="2">
        <v>0</v>
      </c>
      <c r="S72" s="3">
        <v>0</v>
      </c>
      <c r="T72" s="3">
        <f>O72+(P72*'Total Mantenimiento Anual 2021'!$N$7)+(R72*'Total Mantenimiento Anual 2021'!$N$7)+S72</f>
        <v>9259.2592592592591</v>
      </c>
    </row>
    <row r="73" spans="1:20" ht="14.25">
      <c r="A73" s="6" t="s">
        <v>244</v>
      </c>
      <c r="B73" s="88"/>
      <c r="C73" s="89"/>
      <c r="D73" s="6" t="s">
        <v>245</v>
      </c>
      <c r="E73" s="89"/>
      <c r="F73" s="2" t="s">
        <v>246</v>
      </c>
      <c r="G73" s="6" t="s">
        <v>263</v>
      </c>
      <c r="H73" s="88"/>
      <c r="I73" s="88"/>
      <c r="J73" s="89"/>
      <c r="K73" s="6" t="s">
        <v>264</v>
      </c>
      <c r="L73" s="89"/>
      <c r="M73" s="6" t="s">
        <v>75</v>
      </c>
      <c r="N73" s="89"/>
      <c r="O73" s="3">
        <v>0</v>
      </c>
      <c r="P73" s="2">
        <v>0</v>
      </c>
      <c r="Q73" s="2">
        <v>0</v>
      </c>
      <c r="R73" s="2">
        <v>0</v>
      </c>
      <c r="S73" s="3">
        <v>0</v>
      </c>
      <c r="T73" s="3">
        <f>O73+(P73*'Total Mantenimiento Anual 2021'!$N$7)+(R73*'Total Mantenimiento Anual 2021'!$N$7)+S73</f>
        <v>0</v>
      </c>
    </row>
    <row r="74" spans="1:20" ht="14.25">
      <c r="A74" s="6" t="s">
        <v>244</v>
      </c>
      <c r="B74" s="88"/>
      <c r="C74" s="89"/>
      <c r="D74" s="6" t="s">
        <v>249</v>
      </c>
      <c r="E74" s="89"/>
      <c r="F74" s="2" t="s">
        <v>246</v>
      </c>
      <c r="G74" s="6" t="s">
        <v>265</v>
      </c>
      <c r="H74" s="88"/>
      <c r="I74" s="88"/>
      <c r="J74" s="89"/>
      <c r="K74" s="6" t="s">
        <v>266</v>
      </c>
      <c r="L74" s="89"/>
      <c r="M74" s="6" t="s">
        <v>30</v>
      </c>
      <c r="N74" s="89"/>
      <c r="O74" s="3">
        <v>0</v>
      </c>
      <c r="P74" s="2">
        <v>0</v>
      </c>
      <c r="Q74" s="2">
        <v>0</v>
      </c>
      <c r="R74" s="2">
        <v>0</v>
      </c>
      <c r="S74" s="3">
        <v>0</v>
      </c>
      <c r="T74" s="3">
        <f>O74+(P74*'Total Mantenimiento Anual 2021'!$N$7)+(R74*'Total Mantenimiento Anual 2021'!$N$7)+S74</f>
        <v>0</v>
      </c>
    </row>
    <row r="75" spans="1:20" ht="14.25">
      <c r="A75" s="6" t="s">
        <v>244</v>
      </c>
      <c r="B75" s="88"/>
      <c r="C75" s="89"/>
      <c r="D75" s="6" t="s">
        <v>245</v>
      </c>
      <c r="E75" s="89"/>
      <c r="F75" s="2" t="s">
        <v>246</v>
      </c>
      <c r="G75" s="6" t="s">
        <v>267</v>
      </c>
      <c r="H75" s="88"/>
      <c r="I75" s="88"/>
      <c r="J75" s="89"/>
      <c r="K75" s="6" t="s">
        <v>268</v>
      </c>
      <c r="L75" s="89"/>
      <c r="M75" s="6" t="s">
        <v>30</v>
      </c>
      <c r="N75" s="89"/>
      <c r="O75" s="3">
        <v>0</v>
      </c>
      <c r="P75" s="2">
        <v>0</v>
      </c>
      <c r="Q75" s="2">
        <v>0</v>
      </c>
      <c r="R75" s="2">
        <v>0</v>
      </c>
      <c r="S75" s="3">
        <v>0</v>
      </c>
      <c r="T75" s="3">
        <f>O75+(P75*'Total Mantenimiento Anual 2021'!$N$7)+(R75*'Total Mantenimiento Anual 2021'!$N$7)+S75</f>
        <v>0</v>
      </c>
    </row>
    <row r="76" spans="1:20" ht="14.25">
      <c r="A76" s="6" t="s">
        <v>244</v>
      </c>
      <c r="B76" s="88"/>
      <c r="C76" s="89"/>
      <c r="D76" s="6" t="s">
        <v>245</v>
      </c>
      <c r="E76" s="89"/>
      <c r="F76" s="2" t="s">
        <v>246</v>
      </c>
      <c r="G76" s="6" t="s">
        <v>269</v>
      </c>
      <c r="H76" s="88"/>
      <c r="I76" s="88"/>
      <c r="J76" s="89"/>
      <c r="K76" s="6" t="s">
        <v>270</v>
      </c>
      <c r="L76" s="89"/>
      <c r="M76" s="6" t="s">
        <v>30</v>
      </c>
      <c r="N76" s="89"/>
      <c r="O76" s="3">
        <v>0</v>
      </c>
      <c r="P76" s="2">
        <v>0</v>
      </c>
      <c r="Q76" s="2">
        <v>1</v>
      </c>
      <c r="R76" s="2">
        <v>6</v>
      </c>
      <c r="S76" s="3">
        <v>0</v>
      </c>
      <c r="T76" s="3">
        <f>O76+(P76*'Total Mantenimiento Anual 2021'!$N$7)+(R76*'Total Mantenimiento Anual 2021'!$N$7)+S76</f>
        <v>55555.555555555555</v>
      </c>
    </row>
    <row r="77" spans="1:20" ht="14.25">
      <c r="A77" s="6" t="s">
        <v>244</v>
      </c>
      <c r="B77" s="88"/>
      <c r="C77" s="89"/>
      <c r="D77" s="6" t="s">
        <v>254</v>
      </c>
      <c r="E77" s="89"/>
      <c r="F77" s="2" t="s">
        <v>246</v>
      </c>
      <c r="G77" s="6" t="s">
        <v>273</v>
      </c>
      <c r="H77" s="88"/>
      <c r="I77" s="88"/>
      <c r="J77" s="89"/>
      <c r="K77" s="6" t="s">
        <v>274</v>
      </c>
      <c r="L77" s="89"/>
      <c r="M77" s="6" t="s">
        <v>30</v>
      </c>
      <c r="N77" s="89"/>
      <c r="O77" s="3">
        <v>0</v>
      </c>
      <c r="P77" s="2">
        <v>0</v>
      </c>
      <c r="Q77" s="2">
        <v>0</v>
      </c>
      <c r="R77" s="2">
        <v>0</v>
      </c>
      <c r="S77" s="3">
        <v>0</v>
      </c>
      <c r="T77" s="3">
        <f>O77+(P77*'Total Mantenimiento Anual 2021'!$N$7)+(R77*'Total Mantenimiento Anual 2021'!$N$7)+S77</f>
        <v>0</v>
      </c>
    </row>
    <row r="78" spans="1:20" ht="14.25">
      <c r="A78" s="6" t="s">
        <v>244</v>
      </c>
      <c r="B78" s="88"/>
      <c r="C78" s="89"/>
      <c r="D78" s="6" t="s">
        <v>259</v>
      </c>
      <c r="E78" s="89"/>
      <c r="F78" s="2" t="s">
        <v>260</v>
      </c>
      <c r="G78" s="6" t="s">
        <v>1501</v>
      </c>
      <c r="H78" s="88"/>
      <c r="I78" s="88"/>
      <c r="J78" s="89"/>
      <c r="K78" s="6" t="s">
        <v>1502</v>
      </c>
      <c r="L78" s="89"/>
      <c r="M78" s="6" t="s">
        <v>30</v>
      </c>
      <c r="N78" s="89"/>
      <c r="O78" s="3">
        <v>0</v>
      </c>
      <c r="P78" s="2">
        <v>0</v>
      </c>
      <c r="Q78" s="2">
        <v>0</v>
      </c>
      <c r="R78" s="2">
        <v>0</v>
      </c>
      <c r="S78" s="3">
        <v>0</v>
      </c>
      <c r="T78" s="3">
        <f>O78+(P78*'Total Mantenimiento Anual 2021'!$N$7)+(R78*'Total Mantenimiento Anual 2021'!$N$7)+S78</f>
        <v>0</v>
      </c>
    </row>
    <row r="79" spans="1:20" ht="14.25">
      <c r="A79" s="6" t="s">
        <v>244</v>
      </c>
      <c r="B79" s="88"/>
      <c r="C79" s="89"/>
      <c r="D79" s="6" t="s">
        <v>245</v>
      </c>
      <c r="E79" s="89"/>
      <c r="F79" s="2" t="s">
        <v>246</v>
      </c>
      <c r="G79" s="6" t="s">
        <v>275</v>
      </c>
      <c r="H79" s="88"/>
      <c r="I79" s="88"/>
      <c r="J79" s="89"/>
      <c r="K79" s="6" t="s">
        <v>276</v>
      </c>
      <c r="L79" s="89"/>
      <c r="M79" s="6" t="s">
        <v>81</v>
      </c>
      <c r="N79" s="89"/>
      <c r="O79" s="3">
        <v>0</v>
      </c>
      <c r="P79" s="2">
        <v>1</v>
      </c>
      <c r="Q79" s="2">
        <v>0</v>
      </c>
      <c r="R79" s="2">
        <v>0</v>
      </c>
      <c r="S79" s="3">
        <v>0</v>
      </c>
      <c r="T79" s="3">
        <f>O79+(P79*'Total Mantenimiento Anual 2021'!$N$7)+(R79*'Total Mantenimiento Anual 2021'!$N$7)+S79</f>
        <v>9259.2592592592591</v>
      </c>
    </row>
    <row r="80" spans="1:20" ht="14.25">
      <c r="A80" s="6" t="s">
        <v>244</v>
      </c>
      <c r="B80" s="88"/>
      <c r="C80" s="89"/>
      <c r="D80" s="6" t="s">
        <v>245</v>
      </c>
      <c r="E80" s="89"/>
      <c r="F80" s="2" t="s">
        <v>246</v>
      </c>
      <c r="G80" s="6" t="s">
        <v>277</v>
      </c>
      <c r="H80" s="88"/>
      <c r="I80" s="88"/>
      <c r="J80" s="89"/>
      <c r="K80" s="6" t="s">
        <v>278</v>
      </c>
      <c r="L80" s="89"/>
      <c r="M80" s="6" t="s">
        <v>88</v>
      </c>
      <c r="N80" s="89"/>
      <c r="O80" s="3">
        <v>0</v>
      </c>
      <c r="P80" s="2">
        <v>0</v>
      </c>
      <c r="Q80" s="2">
        <v>0</v>
      </c>
      <c r="R80" s="2">
        <v>0</v>
      </c>
      <c r="S80" s="3">
        <v>0</v>
      </c>
      <c r="T80" s="3">
        <f>O80+(P80*'Total Mantenimiento Anual 2021'!$N$7)+(R80*'Total Mantenimiento Anual 2021'!$N$7)+S80</f>
        <v>0</v>
      </c>
    </row>
    <row r="81" spans="1:20" ht="14.25">
      <c r="A81" s="6" t="s">
        <v>244</v>
      </c>
      <c r="B81" s="88"/>
      <c r="C81" s="89"/>
      <c r="D81" s="6" t="s">
        <v>249</v>
      </c>
      <c r="E81" s="89"/>
      <c r="F81" s="2" t="s">
        <v>246</v>
      </c>
      <c r="G81" s="6" t="s">
        <v>279</v>
      </c>
      <c r="H81" s="88"/>
      <c r="I81" s="88"/>
      <c r="J81" s="89"/>
      <c r="K81" s="6" t="s">
        <v>280</v>
      </c>
      <c r="L81" s="89"/>
      <c r="M81" s="6" t="s">
        <v>96</v>
      </c>
      <c r="N81" s="89"/>
      <c r="O81" s="3">
        <v>0</v>
      </c>
      <c r="P81" s="2">
        <v>1</v>
      </c>
      <c r="Q81" s="2">
        <v>0</v>
      </c>
      <c r="R81" s="2">
        <v>0</v>
      </c>
      <c r="S81" s="3">
        <v>0</v>
      </c>
      <c r="T81" s="3">
        <f>O81+(P81*'Total Mantenimiento Anual 2021'!$N$7)+(R81*'Total Mantenimiento Anual 2021'!$N$7)+S81</f>
        <v>9259.2592592592591</v>
      </c>
    </row>
    <row r="82" spans="1:20" ht="14.25">
      <c r="A82" s="6" t="s">
        <v>244</v>
      </c>
      <c r="B82" s="88"/>
      <c r="C82" s="89"/>
      <c r="D82" s="6" t="s">
        <v>249</v>
      </c>
      <c r="E82" s="89"/>
      <c r="F82" s="2" t="s">
        <v>246</v>
      </c>
      <c r="G82" s="6" t="s">
        <v>281</v>
      </c>
      <c r="H82" s="88"/>
      <c r="I82" s="88"/>
      <c r="J82" s="89"/>
      <c r="K82" s="6" t="s">
        <v>282</v>
      </c>
      <c r="L82" s="89"/>
      <c r="M82" s="6" t="s">
        <v>96</v>
      </c>
      <c r="N82" s="89"/>
      <c r="O82" s="3">
        <v>0</v>
      </c>
      <c r="P82" s="2">
        <v>0</v>
      </c>
      <c r="Q82" s="2">
        <v>0</v>
      </c>
      <c r="R82" s="2">
        <v>0</v>
      </c>
      <c r="S82" s="3">
        <v>0</v>
      </c>
      <c r="T82" s="3">
        <f>O82+(P82*'Total Mantenimiento Anual 2021'!$N$7)+(R82*'Total Mantenimiento Anual 2021'!$N$7)+S82</f>
        <v>0</v>
      </c>
    </row>
    <row r="83" spans="1:20" ht="14.25">
      <c r="A83" s="6" t="s">
        <v>244</v>
      </c>
      <c r="B83" s="88"/>
      <c r="C83" s="89"/>
      <c r="D83" s="6" t="s">
        <v>249</v>
      </c>
      <c r="E83" s="89"/>
      <c r="F83" s="2" t="s">
        <v>246</v>
      </c>
      <c r="G83" s="6" t="s">
        <v>283</v>
      </c>
      <c r="H83" s="88"/>
      <c r="I83" s="88"/>
      <c r="J83" s="89"/>
      <c r="K83" s="6" t="s">
        <v>284</v>
      </c>
      <c r="L83" s="89"/>
      <c r="M83" s="6" t="s">
        <v>96</v>
      </c>
      <c r="N83" s="89"/>
      <c r="O83" s="3">
        <v>0</v>
      </c>
      <c r="P83" s="2">
        <v>1</v>
      </c>
      <c r="Q83" s="2">
        <v>0</v>
      </c>
      <c r="R83" s="2">
        <v>0</v>
      </c>
      <c r="S83" s="3">
        <v>0</v>
      </c>
      <c r="T83" s="3">
        <f>O83+(P83*'Total Mantenimiento Anual 2021'!$N$7)+(R83*'Total Mantenimiento Anual 2021'!$N$7)+S83</f>
        <v>9259.2592592592591</v>
      </c>
    </row>
    <row r="84" spans="1:20" ht="14.25">
      <c r="A84" s="6" t="s">
        <v>244</v>
      </c>
      <c r="B84" s="88"/>
      <c r="C84" s="89"/>
      <c r="D84" s="6" t="s">
        <v>285</v>
      </c>
      <c r="E84" s="89"/>
      <c r="F84" s="2" t="s">
        <v>246</v>
      </c>
      <c r="G84" s="6" t="s">
        <v>286</v>
      </c>
      <c r="H84" s="88"/>
      <c r="I84" s="88"/>
      <c r="J84" s="89"/>
      <c r="K84" s="6" t="s">
        <v>287</v>
      </c>
      <c r="L84" s="89"/>
      <c r="M84" s="6" t="s">
        <v>138</v>
      </c>
      <c r="N84" s="89"/>
      <c r="O84" s="3">
        <v>0</v>
      </c>
      <c r="P84" s="2">
        <v>1</v>
      </c>
      <c r="Q84" s="2">
        <v>0</v>
      </c>
      <c r="R84" s="2">
        <v>0</v>
      </c>
      <c r="S84" s="3">
        <v>0</v>
      </c>
      <c r="T84" s="3">
        <f>O84+(P84*'Total Mantenimiento Anual 2021'!$N$7)+(R84*'Total Mantenimiento Anual 2021'!$N$7)+S84</f>
        <v>9259.2592592592591</v>
      </c>
    </row>
    <row r="85" spans="1:20" ht="14.25">
      <c r="A85" s="6" t="s">
        <v>244</v>
      </c>
      <c r="B85" s="88"/>
      <c r="C85" s="89"/>
      <c r="D85" s="6" t="s">
        <v>249</v>
      </c>
      <c r="E85" s="89"/>
      <c r="F85" s="2" t="s">
        <v>246</v>
      </c>
      <c r="G85" s="6" t="s">
        <v>288</v>
      </c>
      <c r="H85" s="88"/>
      <c r="I85" s="88"/>
      <c r="J85" s="89"/>
      <c r="K85" s="6" t="s">
        <v>289</v>
      </c>
      <c r="L85" s="89"/>
      <c r="M85" s="6" t="s">
        <v>138</v>
      </c>
      <c r="N85" s="89"/>
      <c r="O85" s="3">
        <v>0</v>
      </c>
      <c r="P85" s="2">
        <v>0</v>
      </c>
      <c r="Q85" s="2">
        <v>0</v>
      </c>
      <c r="R85" s="2">
        <v>0</v>
      </c>
      <c r="S85" s="3">
        <v>0</v>
      </c>
      <c r="T85" s="3">
        <f>O85+(P85*'Total Mantenimiento Anual 2021'!$N$7)+(R85*'Total Mantenimiento Anual 2021'!$N$7)+S85</f>
        <v>0</v>
      </c>
    </row>
    <row r="86" spans="1:20" ht="14.25">
      <c r="A86" s="6" t="s">
        <v>244</v>
      </c>
      <c r="B86" s="88"/>
      <c r="C86" s="89"/>
      <c r="D86" s="6" t="s">
        <v>249</v>
      </c>
      <c r="E86" s="89"/>
      <c r="F86" s="2" t="s">
        <v>246</v>
      </c>
      <c r="G86" s="6" t="s">
        <v>290</v>
      </c>
      <c r="H86" s="88"/>
      <c r="I86" s="88"/>
      <c r="J86" s="89"/>
      <c r="K86" s="6" t="s">
        <v>291</v>
      </c>
      <c r="L86" s="89"/>
      <c r="M86" s="6" t="s">
        <v>35</v>
      </c>
      <c r="N86" s="89"/>
      <c r="O86" s="3">
        <v>0</v>
      </c>
      <c r="P86" s="2">
        <v>0</v>
      </c>
      <c r="Q86" s="2">
        <v>0</v>
      </c>
      <c r="R86" s="2">
        <v>0</v>
      </c>
      <c r="S86" s="3">
        <v>0</v>
      </c>
      <c r="T86" s="3">
        <f>O86+(P86*'Total Mantenimiento Anual 2021'!$N$7)+(R86*'Total Mantenimiento Anual 2021'!$N$7)+S86</f>
        <v>0</v>
      </c>
    </row>
    <row r="87" spans="1:20" ht="14.25">
      <c r="A87" s="6" t="s">
        <v>244</v>
      </c>
      <c r="B87" s="88"/>
      <c r="C87" s="89"/>
      <c r="D87" s="6" t="s">
        <v>245</v>
      </c>
      <c r="E87" s="89"/>
      <c r="F87" s="2" t="s">
        <v>246</v>
      </c>
      <c r="G87" s="6" t="s">
        <v>292</v>
      </c>
      <c r="H87" s="88"/>
      <c r="I87" s="88"/>
      <c r="J87" s="89"/>
      <c r="K87" s="6" t="s">
        <v>293</v>
      </c>
      <c r="L87" s="89"/>
      <c r="M87" s="6" t="s">
        <v>35</v>
      </c>
      <c r="N87" s="89"/>
      <c r="O87" s="3">
        <v>0</v>
      </c>
      <c r="P87" s="2">
        <v>0</v>
      </c>
      <c r="Q87" s="2">
        <v>0</v>
      </c>
      <c r="R87" s="2">
        <v>0</v>
      </c>
      <c r="S87" s="3">
        <v>0</v>
      </c>
      <c r="T87" s="3">
        <f>O87+(P87*'Total Mantenimiento Anual 2021'!$N$7)+(R87*'Total Mantenimiento Anual 2021'!$N$7)+S87</f>
        <v>0</v>
      </c>
    </row>
    <row r="88" spans="1:20" ht="14.25">
      <c r="A88" s="6" t="s">
        <v>244</v>
      </c>
      <c r="B88" s="88"/>
      <c r="C88" s="89"/>
      <c r="D88" s="6" t="s">
        <v>245</v>
      </c>
      <c r="E88" s="89"/>
      <c r="F88" s="2" t="s">
        <v>246</v>
      </c>
      <c r="G88" s="6" t="s">
        <v>294</v>
      </c>
      <c r="H88" s="88"/>
      <c r="I88" s="88"/>
      <c r="J88" s="89"/>
      <c r="K88" s="6" t="s">
        <v>295</v>
      </c>
      <c r="L88" s="89"/>
      <c r="M88" s="6" t="s">
        <v>239</v>
      </c>
      <c r="N88" s="89"/>
      <c r="O88" s="3">
        <v>0</v>
      </c>
      <c r="P88" s="2">
        <v>0</v>
      </c>
      <c r="Q88" s="2">
        <v>0</v>
      </c>
      <c r="R88" s="2">
        <v>0</v>
      </c>
      <c r="S88" s="3">
        <v>0</v>
      </c>
      <c r="T88" s="3">
        <f>O88+(P88*'Total Mantenimiento Anual 2021'!$N$7)+(R88*'Total Mantenimiento Anual 2021'!$N$7)+S88</f>
        <v>0</v>
      </c>
    </row>
    <row r="89" spans="1:20" ht="14.25">
      <c r="A89" s="6" t="s">
        <v>244</v>
      </c>
      <c r="B89" s="88"/>
      <c r="C89" s="89"/>
      <c r="D89" s="6" t="s">
        <v>245</v>
      </c>
      <c r="E89" s="89"/>
      <c r="F89" s="2" t="s">
        <v>246</v>
      </c>
      <c r="G89" s="6" t="s">
        <v>296</v>
      </c>
      <c r="H89" s="88"/>
      <c r="I89" s="88"/>
      <c r="J89" s="89"/>
      <c r="K89" s="6" t="s">
        <v>297</v>
      </c>
      <c r="L89" s="89"/>
      <c r="M89" s="6" t="s">
        <v>239</v>
      </c>
      <c r="N89" s="89"/>
      <c r="O89" s="3">
        <v>0</v>
      </c>
      <c r="P89" s="2">
        <v>1</v>
      </c>
      <c r="Q89" s="2">
        <v>0</v>
      </c>
      <c r="R89" s="2">
        <v>0</v>
      </c>
      <c r="S89" s="3">
        <v>0</v>
      </c>
      <c r="T89" s="3">
        <f>O89+(P89*'Total Mantenimiento Anual 2021'!$N$7)+(R89*'Total Mantenimiento Anual 2021'!$N$7)+S89</f>
        <v>9259.2592592592591</v>
      </c>
    </row>
    <row r="90" spans="1:20" ht="14.25">
      <c r="A90" s="6" t="s">
        <v>244</v>
      </c>
      <c r="B90" s="88"/>
      <c r="C90" s="89"/>
      <c r="D90" s="6" t="s">
        <v>245</v>
      </c>
      <c r="E90" s="89"/>
      <c r="F90" s="2" t="s">
        <v>246</v>
      </c>
      <c r="G90" s="6" t="s">
        <v>298</v>
      </c>
      <c r="H90" s="88"/>
      <c r="I90" s="88"/>
      <c r="J90" s="89"/>
      <c r="K90" s="6" t="s">
        <v>299</v>
      </c>
      <c r="L90" s="89"/>
      <c r="M90" s="6" t="s">
        <v>106</v>
      </c>
      <c r="N90" s="89"/>
      <c r="O90" s="3">
        <v>0</v>
      </c>
      <c r="P90" s="2">
        <v>0</v>
      </c>
      <c r="Q90" s="2">
        <v>0</v>
      </c>
      <c r="R90" s="2">
        <v>0</v>
      </c>
      <c r="S90" s="3">
        <v>0</v>
      </c>
      <c r="T90" s="3">
        <f>O90+(P90*'Total Mantenimiento Anual 2021'!$N$7)+(R90*'Total Mantenimiento Anual 2021'!$N$7)+S90</f>
        <v>0</v>
      </c>
    </row>
    <row r="91" spans="1:20" ht="14.25">
      <c r="A91" s="6" t="s">
        <v>244</v>
      </c>
      <c r="B91" s="88"/>
      <c r="C91" s="89"/>
      <c r="D91" s="6" t="s">
        <v>259</v>
      </c>
      <c r="E91" s="89"/>
      <c r="F91" s="2" t="s">
        <v>260</v>
      </c>
      <c r="G91" s="6" t="s">
        <v>300</v>
      </c>
      <c r="H91" s="88"/>
      <c r="I91" s="88"/>
      <c r="J91" s="89"/>
      <c r="K91" s="6" t="s">
        <v>301</v>
      </c>
      <c r="L91" s="89"/>
      <c r="M91" s="6" t="s">
        <v>302</v>
      </c>
      <c r="N91" s="89"/>
      <c r="O91" s="3">
        <v>0</v>
      </c>
      <c r="P91" s="2">
        <v>0</v>
      </c>
      <c r="Q91" s="2">
        <v>0</v>
      </c>
      <c r="R91" s="2">
        <v>0</v>
      </c>
      <c r="S91" s="3">
        <v>0</v>
      </c>
      <c r="T91" s="3">
        <f>O91+(P91*'Total Mantenimiento Anual 2021'!$N$7)+(R91*'Total Mantenimiento Anual 2021'!$N$7)+S91</f>
        <v>0</v>
      </c>
    </row>
    <row r="92" spans="1:20" ht="14.25">
      <c r="A92" s="6" t="s">
        <v>244</v>
      </c>
      <c r="B92" s="88"/>
      <c r="C92" s="89"/>
      <c r="D92" s="6" t="s">
        <v>245</v>
      </c>
      <c r="E92" s="89"/>
      <c r="F92" s="2" t="s">
        <v>246</v>
      </c>
      <c r="G92" s="6" t="s">
        <v>303</v>
      </c>
      <c r="H92" s="88"/>
      <c r="I92" s="88"/>
      <c r="J92" s="89"/>
      <c r="K92" s="6" t="s">
        <v>304</v>
      </c>
      <c r="L92" s="89"/>
      <c r="M92" s="6" t="s">
        <v>302</v>
      </c>
      <c r="N92" s="89"/>
      <c r="O92" s="3">
        <v>0</v>
      </c>
      <c r="P92" s="2">
        <v>0</v>
      </c>
      <c r="Q92" s="2">
        <v>0</v>
      </c>
      <c r="R92" s="2">
        <v>0</v>
      </c>
      <c r="S92" s="3">
        <v>0</v>
      </c>
      <c r="T92" s="3">
        <f>O92+(P92*'Total Mantenimiento Anual 2021'!$N$7)+(R92*'Total Mantenimiento Anual 2021'!$N$7)+S92</f>
        <v>0</v>
      </c>
    </row>
    <row r="93" spans="1:20" ht="14.25">
      <c r="A93" s="6" t="s">
        <v>305</v>
      </c>
      <c r="B93" s="88"/>
      <c r="C93" s="89"/>
      <c r="D93" s="6" t="s">
        <v>306</v>
      </c>
      <c r="E93" s="89"/>
      <c r="F93" s="2" t="s">
        <v>307</v>
      </c>
      <c r="G93" s="6" t="s">
        <v>308</v>
      </c>
      <c r="H93" s="88"/>
      <c r="I93" s="88"/>
      <c r="J93" s="89"/>
      <c r="K93" s="6" t="s">
        <v>309</v>
      </c>
      <c r="L93" s="89"/>
      <c r="M93" s="6" t="s">
        <v>310</v>
      </c>
      <c r="N93" s="89"/>
      <c r="O93" s="3">
        <v>0</v>
      </c>
      <c r="P93" s="2">
        <v>2</v>
      </c>
      <c r="Q93" s="2">
        <v>0</v>
      </c>
      <c r="R93" s="2">
        <v>0</v>
      </c>
      <c r="S93" s="3">
        <v>8407794</v>
      </c>
      <c r="T93" s="3">
        <f>O93+(P93*'Total Mantenimiento Anual 2021'!$N$7)+(R93*'Total Mantenimiento Anual 2021'!$N$7)+S93</f>
        <v>8426312.5185185187</v>
      </c>
    </row>
    <row r="94" spans="1:20" ht="14.25">
      <c r="A94" s="6" t="s">
        <v>305</v>
      </c>
      <c r="B94" s="88"/>
      <c r="C94" s="89"/>
      <c r="D94" s="6" t="s">
        <v>306</v>
      </c>
      <c r="E94" s="89"/>
      <c r="F94" s="2" t="s">
        <v>307</v>
      </c>
      <c r="G94" s="6" t="s">
        <v>311</v>
      </c>
      <c r="H94" s="88"/>
      <c r="I94" s="88"/>
      <c r="J94" s="89"/>
      <c r="K94" s="6" t="s">
        <v>312</v>
      </c>
      <c r="L94" s="89"/>
      <c r="M94" s="6" t="s">
        <v>310</v>
      </c>
      <c r="N94" s="89"/>
      <c r="O94" s="3">
        <v>0</v>
      </c>
      <c r="P94" s="2">
        <v>2</v>
      </c>
      <c r="Q94" s="2">
        <v>0</v>
      </c>
      <c r="R94" s="2">
        <v>0</v>
      </c>
      <c r="S94" s="3">
        <v>8407794</v>
      </c>
      <c r="T94" s="3">
        <f>O94+(P94*'Total Mantenimiento Anual 2021'!$N$7)+(R94*'Total Mantenimiento Anual 2021'!$N$7)+S94</f>
        <v>8426312.5185185187</v>
      </c>
    </row>
    <row r="95" spans="1:20" ht="14.25">
      <c r="A95" s="6" t="s">
        <v>313</v>
      </c>
      <c r="B95" s="88"/>
      <c r="C95" s="89"/>
      <c r="D95" s="6" t="s">
        <v>314</v>
      </c>
      <c r="E95" s="89"/>
      <c r="F95" s="2" t="s">
        <v>315</v>
      </c>
      <c r="G95" s="6" t="s">
        <v>316</v>
      </c>
      <c r="H95" s="88"/>
      <c r="I95" s="88"/>
      <c r="J95" s="89"/>
      <c r="K95" s="6" t="s">
        <v>317</v>
      </c>
      <c r="L95" s="89"/>
      <c r="M95" s="6" t="s">
        <v>318</v>
      </c>
      <c r="N95" s="89"/>
      <c r="O95" s="3">
        <v>0</v>
      </c>
      <c r="P95" s="2">
        <v>1</v>
      </c>
      <c r="Q95" s="2">
        <v>0</v>
      </c>
      <c r="R95" s="2">
        <v>0</v>
      </c>
      <c r="S95" s="3">
        <v>0</v>
      </c>
      <c r="T95" s="3">
        <f>O95+(P95*'Total Mantenimiento Anual 2021'!$N$7)+(R95*'Total Mantenimiento Anual 2021'!$N$7)+S95</f>
        <v>9259.2592592592591</v>
      </c>
    </row>
    <row r="96" spans="1:20" ht="14.25">
      <c r="A96" s="6" t="s">
        <v>319</v>
      </c>
      <c r="B96" s="88"/>
      <c r="C96" s="89"/>
      <c r="D96" s="6" t="s">
        <v>320</v>
      </c>
      <c r="E96" s="89"/>
      <c r="F96" s="2" t="s">
        <v>260</v>
      </c>
      <c r="G96" s="6" t="s">
        <v>321</v>
      </c>
      <c r="H96" s="88"/>
      <c r="I96" s="88"/>
      <c r="J96" s="89"/>
      <c r="K96" s="6" t="s">
        <v>322</v>
      </c>
      <c r="L96" s="89"/>
      <c r="M96" s="6" t="s">
        <v>23</v>
      </c>
      <c r="N96" s="89"/>
      <c r="O96" s="3">
        <v>0</v>
      </c>
      <c r="P96" s="2">
        <v>0</v>
      </c>
      <c r="Q96" s="2">
        <v>0</v>
      </c>
      <c r="R96" s="2">
        <v>0</v>
      </c>
      <c r="S96" s="3">
        <v>0</v>
      </c>
      <c r="T96" s="3">
        <f>O96+(P96*'Total Mantenimiento Anual 2021'!$N$7)+(R96*'Total Mantenimiento Anual 2021'!$N$7)+S96</f>
        <v>0</v>
      </c>
    </row>
    <row r="97" spans="1:20" ht="14.25">
      <c r="A97" s="6" t="s">
        <v>319</v>
      </c>
      <c r="B97" s="88"/>
      <c r="C97" s="89"/>
      <c r="D97" s="6" t="s">
        <v>320</v>
      </c>
      <c r="E97" s="89"/>
      <c r="F97" s="2" t="s">
        <v>260</v>
      </c>
      <c r="G97" s="6" t="s">
        <v>323</v>
      </c>
      <c r="H97" s="88"/>
      <c r="I97" s="88"/>
      <c r="J97" s="89"/>
      <c r="K97" s="6" t="s">
        <v>324</v>
      </c>
      <c r="L97" s="89"/>
      <c r="M97" s="6" t="s">
        <v>71</v>
      </c>
      <c r="N97" s="89"/>
      <c r="O97" s="3">
        <v>0</v>
      </c>
      <c r="P97" s="2">
        <v>0</v>
      </c>
      <c r="Q97" s="2">
        <v>0</v>
      </c>
      <c r="R97" s="2">
        <v>0</v>
      </c>
      <c r="S97" s="3">
        <v>0</v>
      </c>
      <c r="T97" s="3">
        <f>O97+(P97*'Total Mantenimiento Anual 2021'!$N$7)+(R97*'Total Mantenimiento Anual 2021'!$N$7)+S97</f>
        <v>0</v>
      </c>
    </row>
    <row r="98" spans="1:20" ht="14.25">
      <c r="A98" s="6" t="s">
        <v>319</v>
      </c>
      <c r="B98" s="88"/>
      <c r="C98" s="89"/>
      <c r="D98" s="6" t="s">
        <v>325</v>
      </c>
      <c r="E98" s="89"/>
      <c r="F98" s="2" t="s">
        <v>1503</v>
      </c>
      <c r="G98" s="6" t="s">
        <v>326</v>
      </c>
      <c r="H98" s="88"/>
      <c r="I98" s="88"/>
      <c r="J98" s="89"/>
      <c r="K98" s="6" t="s">
        <v>327</v>
      </c>
      <c r="L98" s="89"/>
      <c r="M98" s="6" t="s">
        <v>328</v>
      </c>
      <c r="N98" s="89"/>
      <c r="O98" s="3">
        <v>0</v>
      </c>
      <c r="P98" s="2">
        <v>0</v>
      </c>
      <c r="Q98" s="2">
        <v>2</v>
      </c>
      <c r="R98" s="2">
        <v>8</v>
      </c>
      <c r="S98" s="3">
        <v>0</v>
      </c>
      <c r="T98" s="3">
        <f>O98+(P98*'Total Mantenimiento Anual 2021'!$N$7)+(R98*'Total Mantenimiento Anual 2021'!$N$7)+S98</f>
        <v>74074.074074074073</v>
      </c>
    </row>
    <row r="99" spans="1:20" ht="14.25">
      <c r="A99" s="6" t="s">
        <v>319</v>
      </c>
      <c r="B99" s="88"/>
      <c r="C99" s="89"/>
      <c r="D99" s="6" t="s">
        <v>329</v>
      </c>
      <c r="E99" s="89"/>
      <c r="F99" s="2" t="s">
        <v>330</v>
      </c>
      <c r="G99" s="6" t="s">
        <v>331</v>
      </c>
      <c r="H99" s="88"/>
      <c r="I99" s="88"/>
      <c r="J99" s="89"/>
      <c r="K99" s="6" t="s">
        <v>332</v>
      </c>
      <c r="L99" s="89"/>
      <c r="M99" s="6" t="s">
        <v>328</v>
      </c>
      <c r="N99" s="89"/>
      <c r="O99" s="3">
        <v>0</v>
      </c>
      <c r="P99" s="2">
        <v>0</v>
      </c>
      <c r="Q99" s="2">
        <v>0</v>
      </c>
      <c r="R99" s="2">
        <v>0</v>
      </c>
      <c r="S99" s="3">
        <v>3280000</v>
      </c>
      <c r="T99" s="3">
        <f>O99+(P99*'Total Mantenimiento Anual 2021'!$N$7)+(R99*'Total Mantenimiento Anual 2021'!$N$7)+S99</f>
        <v>3280000</v>
      </c>
    </row>
    <row r="100" spans="1:20" ht="14.25">
      <c r="A100" s="6" t="s">
        <v>319</v>
      </c>
      <c r="B100" s="88"/>
      <c r="C100" s="89"/>
      <c r="D100" s="6" t="s">
        <v>333</v>
      </c>
      <c r="E100" s="89"/>
      <c r="F100" s="2" t="s">
        <v>330</v>
      </c>
      <c r="G100" s="6" t="s">
        <v>334</v>
      </c>
      <c r="H100" s="88"/>
      <c r="I100" s="88"/>
      <c r="J100" s="89"/>
      <c r="K100" s="6" t="s">
        <v>335</v>
      </c>
      <c r="L100" s="89"/>
      <c r="M100" s="6" t="s">
        <v>328</v>
      </c>
      <c r="N100" s="89"/>
      <c r="O100" s="3">
        <v>0</v>
      </c>
      <c r="P100" s="2">
        <v>9</v>
      </c>
      <c r="Q100" s="2">
        <v>0</v>
      </c>
      <c r="R100" s="2">
        <v>0</v>
      </c>
      <c r="S100" s="3">
        <v>2340524</v>
      </c>
      <c r="T100" s="3">
        <f>O100+(P100*'Total Mantenimiento Anual 2021'!$N$7)+(R100*'Total Mantenimiento Anual 2021'!$N$7)+S100</f>
        <v>2423857.3333333335</v>
      </c>
    </row>
    <row r="101" spans="1:20" ht="14.25">
      <c r="A101" s="6" t="s">
        <v>319</v>
      </c>
      <c r="B101" s="88"/>
      <c r="C101" s="89"/>
      <c r="D101" s="6" t="s">
        <v>336</v>
      </c>
      <c r="E101" s="89"/>
      <c r="F101" s="2" t="s">
        <v>1503</v>
      </c>
      <c r="G101" s="6" t="s">
        <v>337</v>
      </c>
      <c r="H101" s="88"/>
      <c r="I101" s="88"/>
      <c r="J101" s="89"/>
      <c r="K101" s="6" t="s">
        <v>338</v>
      </c>
      <c r="L101" s="89"/>
      <c r="M101" s="6" t="s">
        <v>75</v>
      </c>
      <c r="N101" s="89"/>
      <c r="O101" s="3">
        <v>0</v>
      </c>
      <c r="P101" s="2">
        <v>0</v>
      </c>
      <c r="Q101" s="2">
        <v>0</v>
      </c>
      <c r="R101" s="2">
        <v>0</v>
      </c>
      <c r="S101" s="3">
        <v>0</v>
      </c>
      <c r="T101" s="3">
        <f>O101+(P101*'Total Mantenimiento Anual 2021'!$N$7)+(R101*'Total Mantenimiento Anual 2021'!$N$7)+S101</f>
        <v>0</v>
      </c>
    </row>
    <row r="102" spans="1:20" ht="14.25">
      <c r="A102" s="6" t="s">
        <v>319</v>
      </c>
      <c r="B102" s="88"/>
      <c r="C102" s="89"/>
      <c r="D102" s="6" t="s">
        <v>339</v>
      </c>
      <c r="E102" s="89"/>
      <c r="F102" s="2" t="s">
        <v>330</v>
      </c>
      <c r="G102" s="6" t="s">
        <v>340</v>
      </c>
      <c r="H102" s="88"/>
      <c r="I102" s="88"/>
      <c r="J102" s="89"/>
      <c r="K102" s="6" t="s">
        <v>341</v>
      </c>
      <c r="L102" s="89"/>
      <c r="M102" s="6" t="s">
        <v>75</v>
      </c>
      <c r="N102" s="89"/>
      <c r="O102" s="3">
        <v>0</v>
      </c>
      <c r="P102" s="2">
        <v>0</v>
      </c>
      <c r="Q102" s="2">
        <v>0</v>
      </c>
      <c r="R102" s="2">
        <v>0</v>
      </c>
      <c r="S102" s="3">
        <v>0</v>
      </c>
      <c r="T102" s="3">
        <f>O102+(P102*'Total Mantenimiento Anual 2021'!$N$7)+(R102*'Total Mantenimiento Anual 2021'!$N$7)+S102</f>
        <v>0</v>
      </c>
    </row>
    <row r="103" spans="1:20" ht="14.25">
      <c r="A103" s="6" t="s">
        <v>342</v>
      </c>
      <c r="B103" s="88"/>
      <c r="C103" s="89"/>
      <c r="D103" s="6" t="s">
        <v>343</v>
      </c>
      <c r="E103" s="89"/>
      <c r="F103" s="2" t="s">
        <v>330</v>
      </c>
      <c r="G103" s="6" t="s">
        <v>344</v>
      </c>
      <c r="H103" s="88"/>
      <c r="I103" s="88"/>
      <c r="J103" s="89"/>
      <c r="K103" s="6" t="s">
        <v>345</v>
      </c>
      <c r="L103" s="89"/>
      <c r="M103" s="6" t="s">
        <v>75</v>
      </c>
      <c r="N103" s="89"/>
      <c r="O103" s="3">
        <v>0</v>
      </c>
      <c r="P103" s="2">
        <v>0</v>
      </c>
      <c r="Q103" s="2">
        <v>0</v>
      </c>
      <c r="R103" s="2">
        <v>0</v>
      </c>
      <c r="S103" s="3">
        <v>0</v>
      </c>
      <c r="T103" s="3">
        <f>O103+(P103*'Total Mantenimiento Anual 2021'!$N$7)+(R103*'Total Mantenimiento Anual 2021'!$N$7)+S103</f>
        <v>0</v>
      </c>
    </row>
    <row r="104" spans="1:20" ht="14.25">
      <c r="A104" s="6" t="s">
        <v>346</v>
      </c>
      <c r="B104" s="88"/>
      <c r="C104" s="89"/>
      <c r="D104" s="6" t="s">
        <v>347</v>
      </c>
      <c r="E104" s="89"/>
      <c r="F104" s="2" t="s">
        <v>348</v>
      </c>
      <c r="G104" s="6" t="s">
        <v>349</v>
      </c>
      <c r="H104" s="88"/>
      <c r="I104" s="88"/>
      <c r="J104" s="89"/>
      <c r="K104" s="6" t="s">
        <v>350</v>
      </c>
      <c r="L104" s="89"/>
      <c r="M104" s="6" t="s">
        <v>30</v>
      </c>
      <c r="N104" s="89"/>
      <c r="O104" s="3">
        <v>0</v>
      </c>
      <c r="P104" s="2">
        <v>0</v>
      </c>
      <c r="Q104" s="2">
        <v>0</v>
      </c>
      <c r="R104" s="2">
        <v>0</v>
      </c>
      <c r="S104" s="3">
        <v>0</v>
      </c>
      <c r="T104" s="3">
        <f>O104+(P104*'Total Mantenimiento Anual 2021'!$N$7)+(R104*'Total Mantenimiento Anual 2021'!$N$7)+S104</f>
        <v>0</v>
      </c>
    </row>
    <row r="105" spans="1:20" ht="14.25">
      <c r="A105" s="6" t="s">
        <v>346</v>
      </c>
      <c r="B105" s="88"/>
      <c r="C105" s="89"/>
      <c r="D105" s="6" t="s">
        <v>351</v>
      </c>
      <c r="E105" s="89"/>
      <c r="F105" s="2" t="s">
        <v>260</v>
      </c>
      <c r="G105" s="6" t="s">
        <v>352</v>
      </c>
      <c r="H105" s="88"/>
      <c r="I105" s="88"/>
      <c r="J105" s="89"/>
      <c r="K105" s="6" t="s">
        <v>353</v>
      </c>
      <c r="L105" s="89"/>
      <c r="M105" s="6" t="s">
        <v>30</v>
      </c>
      <c r="N105" s="89"/>
      <c r="O105" s="3">
        <v>0</v>
      </c>
      <c r="P105" s="2">
        <v>0</v>
      </c>
      <c r="Q105" s="2">
        <v>0</v>
      </c>
      <c r="R105" s="2">
        <v>0</v>
      </c>
      <c r="S105" s="3">
        <v>0</v>
      </c>
      <c r="T105" s="3">
        <f>O105+(P105*'Total Mantenimiento Anual 2021'!$N$7)+(R105*'Total Mantenimiento Anual 2021'!$N$7)+S105</f>
        <v>0</v>
      </c>
    </row>
    <row r="106" spans="1:20" ht="14.25">
      <c r="A106" s="6" t="s">
        <v>346</v>
      </c>
      <c r="B106" s="88"/>
      <c r="C106" s="89"/>
      <c r="D106" s="6" t="s">
        <v>354</v>
      </c>
      <c r="E106" s="89"/>
      <c r="F106" s="2" t="s">
        <v>330</v>
      </c>
      <c r="G106" s="6" t="s">
        <v>355</v>
      </c>
      <c r="H106" s="88"/>
      <c r="I106" s="88"/>
      <c r="J106" s="89"/>
      <c r="K106" s="6" t="s">
        <v>356</v>
      </c>
      <c r="L106" s="89"/>
      <c r="M106" s="6" t="s">
        <v>318</v>
      </c>
      <c r="N106" s="89"/>
      <c r="O106" s="3">
        <v>0</v>
      </c>
      <c r="P106" s="2">
        <v>0</v>
      </c>
      <c r="Q106" s="2">
        <v>1</v>
      </c>
      <c r="R106" s="2">
        <v>1</v>
      </c>
      <c r="S106" s="3">
        <v>0</v>
      </c>
      <c r="T106" s="3">
        <f>O106+(P106*'Total Mantenimiento Anual 2021'!$N$7)+(R106*'Total Mantenimiento Anual 2021'!$N$7)+S106</f>
        <v>9259.2592592592591</v>
      </c>
    </row>
    <row r="107" spans="1:20" ht="14.25">
      <c r="A107" s="6" t="s">
        <v>346</v>
      </c>
      <c r="B107" s="88"/>
      <c r="C107" s="89"/>
      <c r="D107" s="6" t="s">
        <v>357</v>
      </c>
      <c r="E107" s="89"/>
      <c r="F107" s="2" t="s">
        <v>330</v>
      </c>
      <c r="G107" s="6" t="s">
        <v>358</v>
      </c>
      <c r="H107" s="88"/>
      <c r="I107" s="88"/>
      <c r="J107" s="89"/>
      <c r="K107" s="6" t="s">
        <v>359</v>
      </c>
      <c r="L107" s="89"/>
      <c r="M107" s="6" t="s">
        <v>318</v>
      </c>
      <c r="N107" s="89"/>
      <c r="O107" s="3">
        <v>0</v>
      </c>
      <c r="P107" s="2">
        <v>0</v>
      </c>
      <c r="Q107" s="2">
        <v>0</v>
      </c>
      <c r="R107" s="2">
        <v>0</v>
      </c>
      <c r="S107" s="3">
        <v>0</v>
      </c>
      <c r="T107" s="3">
        <f>O107+(P107*'Total Mantenimiento Anual 2021'!$N$7)+(R107*'Total Mantenimiento Anual 2021'!$N$7)+S107</f>
        <v>0</v>
      </c>
    </row>
    <row r="108" spans="1:20" ht="14.25">
      <c r="A108" s="6" t="s">
        <v>346</v>
      </c>
      <c r="B108" s="88"/>
      <c r="C108" s="89"/>
      <c r="D108" s="6" t="s">
        <v>360</v>
      </c>
      <c r="E108" s="89"/>
      <c r="F108" s="2" t="s">
        <v>348</v>
      </c>
      <c r="G108" s="6" t="s">
        <v>361</v>
      </c>
      <c r="H108" s="88"/>
      <c r="I108" s="88"/>
      <c r="J108" s="89"/>
      <c r="K108" s="6" t="s">
        <v>362</v>
      </c>
      <c r="L108" s="89"/>
      <c r="M108" s="6" t="s">
        <v>310</v>
      </c>
      <c r="N108" s="89"/>
      <c r="O108" s="3">
        <v>0</v>
      </c>
      <c r="P108" s="2">
        <v>0</v>
      </c>
      <c r="Q108" s="2">
        <v>0</v>
      </c>
      <c r="R108" s="2">
        <v>0</v>
      </c>
      <c r="S108" s="3">
        <v>0</v>
      </c>
      <c r="T108" s="3">
        <f>O108+(P108*'Total Mantenimiento Anual 2021'!$N$7)+(R108*'Total Mantenimiento Anual 2021'!$N$7)+S108</f>
        <v>0</v>
      </c>
    </row>
    <row r="109" spans="1:20" ht="14.25">
      <c r="A109" s="6" t="s">
        <v>346</v>
      </c>
      <c r="B109" s="88"/>
      <c r="C109" s="89"/>
      <c r="D109" s="6" t="s">
        <v>351</v>
      </c>
      <c r="E109" s="89"/>
      <c r="F109" s="2" t="s">
        <v>260</v>
      </c>
      <c r="G109" s="6" t="s">
        <v>363</v>
      </c>
      <c r="H109" s="88"/>
      <c r="I109" s="88"/>
      <c r="J109" s="89"/>
      <c r="K109" s="6" t="s">
        <v>364</v>
      </c>
      <c r="L109" s="89"/>
      <c r="M109" s="6" t="s">
        <v>239</v>
      </c>
      <c r="N109" s="89"/>
      <c r="O109" s="3">
        <v>0</v>
      </c>
      <c r="P109" s="2">
        <v>0</v>
      </c>
      <c r="Q109" s="2">
        <v>1</v>
      </c>
      <c r="R109" s="2">
        <v>2</v>
      </c>
      <c r="S109" s="3">
        <v>0</v>
      </c>
      <c r="T109" s="3">
        <f>O109+(P109*'Total Mantenimiento Anual 2021'!$N$7)+(R109*'Total Mantenimiento Anual 2021'!$N$7)+S109</f>
        <v>18518.518518518518</v>
      </c>
    </row>
    <row r="110" spans="1:20" ht="14.25">
      <c r="A110" s="6" t="s">
        <v>365</v>
      </c>
      <c r="B110" s="88"/>
      <c r="C110" s="89"/>
      <c r="D110" s="6" t="s">
        <v>366</v>
      </c>
      <c r="E110" s="89"/>
      <c r="F110" s="2" t="s">
        <v>367</v>
      </c>
      <c r="G110" s="6" t="s">
        <v>368</v>
      </c>
      <c r="H110" s="88"/>
      <c r="I110" s="88"/>
      <c r="J110" s="89"/>
      <c r="K110" s="6" t="s">
        <v>369</v>
      </c>
      <c r="L110" s="89"/>
      <c r="M110" s="6" t="s">
        <v>30</v>
      </c>
      <c r="N110" s="89"/>
      <c r="O110" s="3">
        <v>0</v>
      </c>
      <c r="P110" s="2">
        <v>0</v>
      </c>
      <c r="Q110" s="2">
        <v>0</v>
      </c>
      <c r="R110" s="2">
        <v>0</v>
      </c>
      <c r="S110" s="3">
        <v>0</v>
      </c>
      <c r="T110" s="3">
        <f>O110+(P110*'Total Mantenimiento Anual 2021'!$N$7)+(R110*'Total Mantenimiento Anual 2021'!$N$7)+S110</f>
        <v>0</v>
      </c>
    </row>
    <row r="111" spans="1:20" ht="14.25">
      <c r="A111" s="6" t="s">
        <v>370</v>
      </c>
      <c r="B111" s="88"/>
      <c r="C111" s="89"/>
      <c r="D111" s="6" t="s">
        <v>371</v>
      </c>
      <c r="E111" s="89"/>
      <c r="F111" s="2" t="s">
        <v>372</v>
      </c>
      <c r="G111" s="6" t="s">
        <v>373</v>
      </c>
      <c r="H111" s="88"/>
      <c r="I111" s="88"/>
      <c r="J111" s="89"/>
      <c r="K111" s="6" t="s">
        <v>374</v>
      </c>
      <c r="L111" s="89"/>
      <c r="M111" s="6" t="s">
        <v>23</v>
      </c>
      <c r="N111" s="89"/>
      <c r="O111" s="3">
        <v>0</v>
      </c>
      <c r="P111" s="2">
        <v>0</v>
      </c>
      <c r="Q111" s="2">
        <v>0</v>
      </c>
      <c r="R111" s="2">
        <v>0</v>
      </c>
      <c r="S111" s="3">
        <v>0</v>
      </c>
      <c r="T111" s="3">
        <f>O111+(P111*'Total Mantenimiento Anual 2021'!$N$7)+(R111*'Total Mantenimiento Anual 2021'!$N$7)+S111</f>
        <v>0</v>
      </c>
    </row>
    <row r="112" spans="1:20" ht="14.25">
      <c r="A112" s="6" t="s">
        <v>370</v>
      </c>
      <c r="B112" s="88"/>
      <c r="C112" s="89"/>
      <c r="D112" s="6" t="s">
        <v>375</v>
      </c>
      <c r="E112" s="89"/>
      <c r="F112" s="2" t="s">
        <v>372</v>
      </c>
      <c r="G112" s="6" t="s">
        <v>376</v>
      </c>
      <c r="H112" s="88"/>
      <c r="I112" s="88"/>
      <c r="J112" s="89"/>
      <c r="K112" s="6" t="s">
        <v>377</v>
      </c>
      <c r="L112" s="89"/>
      <c r="M112" s="6" t="s">
        <v>23</v>
      </c>
      <c r="N112" s="89"/>
      <c r="O112" s="3">
        <v>0</v>
      </c>
      <c r="P112" s="2">
        <v>0</v>
      </c>
      <c r="Q112" s="2">
        <v>0</v>
      </c>
      <c r="R112" s="2">
        <v>0</v>
      </c>
      <c r="S112" s="3">
        <v>0</v>
      </c>
      <c r="T112" s="3">
        <f>O112+(P112*'Total Mantenimiento Anual 2021'!$N$7)+(R112*'Total Mantenimiento Anual 2021'!$N$7)+S112</f>
        <v>0</v>
      </c>
    </row>
    <row r="113" spans="1:20" ht="14.25">
      <c r="A113" s="6" t="s">
        <v>370</v>
      </c>
      <c r="B113" s="88"/>
      <c r="C113" s="89"/>
      <c r="D113" s="6" t="s">
        <v>375</v>
      </c>
      <c r="E113" s="89"/>
      <c r="F113" s="2" t="s">
        <v>372</v>
      </c>
      <c r="G113" s="6" t="s">
        <v>378</v>
      </c>
      <c r="H113" s="88"/>
      <c r="I113" s="88"/>
      <c r="J113" s="89"/>
      <c r="K113" s="6" t="s">
        <v>379</v>
      </c>
      <c r="L113" s="89"/>
      <c r="M113" s="6" t="s">
        <v>23</v>
      </c>
      <c r="N113" s="89"/>
      <c r="O113" s="3">
        <v>0</v>
      </c>
      <c r="P113" s="2">
        <v>0</v>
      </c>
      <c r="Q113" s="2">
        <v>0</v>
      </c>
      <c r="R113" s="2">
        <v>0</v>
      </c>
      <c r="S113" s="3">
        <v>0</v>
      </c>
      <c r="T113" s="3">
        <f>O113+(P113*'Total Mantenimiento Anual 2021'!$N$7)+(R113*'Total Mantenimiento Anual 2021'!$N$7)+S113</f>
        <v>0</v>
      </c>
    </row>
    <row r="114" spans="1:20" ht="14.25">
      <c r="A114" s="6" t="s">
        <v>370</v>
      </c>
      <c r="B114" s="88"/>
      <c r="C114" s="89"/>
      <c r="D114" s="6" t="s">
        <v>375</v>
      </c>
      <c r="E114" s="89"/>
      <c r="F114" s="2" t="s">
        <v>372</v>
      </c>
      <c r="G114" s="6" t="s">
        <v>380</v>
      </c>
      <c r="H114" s="88"/>
      <c r="I114" s="88"/>
      <c r="J114" s="89"/>
      <c r="K114" s="6" t="s">
        <v>381</v>
      </c>
      <c r="L114" s="89"/>
      <c r="M114" s="6" t="s">
        <v>23</v>
      </c>
      <c r="N114" s="89"/>
      <c r="O114" s="3">
        <v>0</v>
      </c>
      <c r="P114" s="2">
        <v>0</v>
      </c>
      <c r="Q114" s="2">
        <v>0</v>
      </c>
      <c r="R114" s="2">
        <v>0</v>
      </c>
      <c r="S114" s="3">
        <v>0</v>
      </c>
      <c r="T114" s="3">
        <f>O114+(P114*'Total Mantenimiento Anual 2021'!$N$7)+(R114*'Total Mantenimiento Anual 2021'!$N$7)+S114</f>
        <v>0</v>
      </c>
    </row>
    <row r="115" spans="1:20" ht="14.25">
      <c r="A115" s="6" t="s">
        <v>370</v>
      </c>
      <c r="B115" s="88"/>
      <c r="C115" s="89"/>
      <c r="D115" s="6" t="s">
        <v>382</v>
      </c>
      <c r="E115" s="89"/>
      <c r="F115" s="2" t="s">
        <v>372</v>
      </c>
      <c r="G115" s="6" t="s">
        <v>383</v>
      </c>
      <c r="H115" s="88"/>
      <c r="I115" s="88"/>
      <c r="J115" s="89"/>
      <c r="K115" s="6" t="s">
        <v>384</v>
      </c>
      <c r="L115" s="89"/>
      <c r="M115" s="6" t="s">
        <v>23</v>
      </c>
      <c r="N115" s="89"/>
      <c r="O115" s="3">
        <v>0</v>
      </c>
      <c r="P115" s="2">
        <v>0</v>
      </c>
      <c r="Q115" s="2">
        <v>0</v>
      </c>
      <c r="R115" s="2">
        <v>0</v>
      </c>
      <c r="S115" s="3">
        <v>0</v>
      </c>
      <c r="T115" s="3">
        <f>O115+(P115*'Total Mantenimiento Anual 2021'!$N$7)+(R115*'Total Mantenimiento Anual 2021'!$N$7)+S115</f>
        <v>0</v>
      </c>
    </row>
    <row r="116" spans="1:20" ht="14.25">
      <c r="A116" s="6" t="s">
        <v>370</v>
      </c>
      <c r="B116" s="88"/>
      <c r="C116" s="89"/>
      <c r="D116" s="6" t="s">
        <v>385</v>
      </c>
      <c r="E116" s="89"/>
      <c r="F116" s="2" t="s">
        <v>372</v>
      </c>
      <c r="G116" s="6" t="s">
        <v>386</v>
      </c>
      <c r="H116" s="88"/>
      <c r="I116" s="88"/>
      <c r="J116" s="89"/>
      <c r="K116" s="6" t="s">
        <v>387</v>
      </c>
      <c r="L116" s="89"/>
      <c r="M116" s="6" t="s">
        <v>23</v>
      </c>
      <c r="N116" s="89"/>
      <c r="O116" s="3">
        <v>0</v>
      </c>
      <c r="P116" s="2">
        <v>0</v>
      </c>
      <c r="Q116" s="2">
        <v>0</v>
      </c>
      <c r="R116" s="2">
        <v>0</v>
      </c>
      <c r="S116" s="3">
        <v>0</v>
      </c>
      <c r="T116" s="3">
        <f>O116+(P116*'Total Mantenimiento Anual 2021'!$N$7)+(R116*'Total Mantenimiento Anual 2021'!$N$7)+S116</f>
        <v>0</v>
      </c>
    </row>
    <row r="117" spans="1:20" ht="14.25">
      <c r="A117" s="6" t="s">
        <v>370</v>
      </c>
      <c r="B117" s="88"/>
      <c r="C117" s="89"/>
      <c r="D117" s="6" t="s">
        <v>388</v>
      </c>
      <c r="E117" s="89"/>
      <c r="F117" s="2" t="s">
        <v>372</v>
      </c>
      <c r="G117" s="6" t="s">
        <v>389</v>
      </c>
      <c r="H117" s="88"/>
      <c r="I117" s="88"/>
      <c r="J117" s="89"/>
      <c r="K117" s="6" t="s">
        <v>390</v>
      </c>
      <c r="L117" s="89"/>
      <c r="M117" s="6" t="s">
        <v>23</v>
      </c>
      <c r="N117" s="89"/>
      <c r="O117" s="3">
        <v>0</v>
      </c>
      <c r="P117" s="2">
        <v>0</v>
      </c>
      <c r="Q117" s="2">
        <v>0</v>
      </c>
      <c r="R117" s="2">
        <v>0</v>
      </c>
      <c r="S117" s="3">
        <v>0</v>
      </c>
      <c r="T117" s="3">
        <f>O117+(P117*'Total Mantenimiento Anual 2021'!$N$7)+(R117*'Total Mantenimiento Anual 2021'!$N$7)+S117</f>
        <v>0</v>
      </c>
    </row>
    <row r="118" spans="1:20" ht="14.25">
      <c r="A118" s="6" t="s">
        <v>370</v>
      </c>
      <c r="B118" s="88"/>
      <c r="C118" s="89"/>
      <c r="D118" s="6" t="s">
        <v>375</v>
      </c>
      <c r="E118" s="89"/>
      <c r="F118" s="2" t="s">
        <v>372</v>
      </c>
      <c r="G118" s="6" t="s">
        <v>391</v>
      </c>
      <c r="H118" s="88"/>
      <c r="I118" s="88"/>
      <c r="J118" s="89"/>
      <c r="K118" s="6" t="s">
        <v>392</v>
      </c>
      <c r="L118" s="89"/>
      <c r="M118" s="6" t="s">
        <v>30</v>
      </c>
      <c r="N118" s="89"/>
      <c r="O118" s="3">
        <v>0</v>
      </c>
      <c r="P118" s="2">
        <v>0</v>
      </c>
      <c r="Q118" s="2">
        <v>0</v>
      </c>
      <c r="R118" s="2">
        <v>0</v>
      </c>
      <c r="S118" s="3">
        <v>0</v>
      </c>
      <c r="T118" s="3">
        <f>O118+(P118*'Total Mantenimiento Anual 2021'!$N$7)+(R118*'Total Mantenimiento Anual 2021'!$N$7)+S118</f>
        <v>0</v>
      </c>
    </row>
    <row r="119" spans="1:20" ht="14.25">
      <c r="A119" s="6" t="s">
        <v>370</v>
      </c>
      <c r="B119" s="88"/>
      <c r="C119" s="89"/>
      <c r="D119" s="6" t="s">
        <v>393</v>
      </c>
      <c r="E119" s="89"/>
      <c r="F119" s="2" t="s">
        <v>394</v>
      </c>
      <c r="G119" s="6" t="s">
        <v>395</v>
      </c>
      <c r="H119" s="88"/>
      <c r="I119" s="88"/>
      <c r="J119" s="89"/>
      <c r="K119" s="6" t="s">
        <v>396</v>
      </c>
      <c r="L119" s="89"/>
      <c r="M119" s="6" t="s">
        <v>30</v>
      </c>
      <c r="N119" s="89"/>
      <c r="O119" s="3">
        <v>0</v>
      </c>
      <c r="P119" s="2">
        <v>4</v>
      </c>
      <c r="Q119" s="2">
        <v>0</v>
      </c>
      <c r="R119" s="2">
        <v>0</v>
      </c>
      <c r="S119" s="3">
        <v>0</v>
      </c>
      <c r="T119" s="3">
        <f>O119+(P119*'Total Mantenimiento Anual 2021'!$N$7)+(R119*'Total Mantenimiento Anual 2021'!$N$7)+S119</f>
        <v>37037.037037037036</v>
      </c>
    </row>
    <row r="120" spans="1:20" ht="14.25">
      <c r="A120" s="6" t="s">
        <v>370</v>
      </c>
      <c r="B120" s="88"/>
      <c r="C120" s="89"/>
      <c r="D120" s="6" t="s">
        <v>397</v>
      </c>
      <c r="E120" s="89"/>
      <c r="F120" s="2" t="s">
        <v>394</v>
      </c>
      <c r="G120" s="6" t="s">
        <v>398</v>
      </c>
      <c r="H120" s="88"/>
      <c r="I120" s="88"/>
      <c r="J120" s="89"/>
      <c r="K120" s="6" t="s">
        <v>399</v>
      </c>
      <c r="L120" s="89"/>
      <c r="M120" s="6" t="s">
        <v>99</v>
      </c>
      <c r="N120" s="89"/>
      <c r="O120" s="3">
        <v>0</v>
      </c>
      <c r="P120" s="2">
        <v>0</v>
      </c>
      <c r="Q120" s="2">
        <v>0</v>
      </c>
      <c r="R120" s="2">
        <v>0</v>
      </c>
      <c r="S120" s="3">
        <v>0</v>
      </c>
      <c r="T120" s="3">
        <f>O120+(P120*'Total Mantenimiento Anual 2021'!$N$7)+(R120*'Total Mantenimiento Anual 2021'!$N$7)+S120</f>
        <v>0</v>
      </c>
    </row>
    <row r="121" spans="1:20" ht="28.5">
      <c r="A121" s="6" t="s">
        <v>400</v>
      </c>
      <c r="B121" s="88"/>
      <c r="C121" s="89"/>
      <c r="D121" s="6" t="s">
        <v>401</v>
      </c>
      <c r="E121" s="89"/>
      <c r="F121" s="2" t="s">
        <v>402</v>
      </c>
      <c r="G121" s="6" t="s">
        <v>403</v>
      </c>
      <c r="H121" s="88"/>
      <c r="I121" s="88"/>
      <c r="J121" s="89"/>
      <c r="K121" s="6" t="s">
        <v>404</v>
      </c>
      <c r="L121" s="89"/>
      <c r="M121" s="6" t="s">
        <v>66</v>
      </c>
      <c r="N121" s="89"/>
      <c r="O121" s="3">
        <v>0</v>
      </c>
      <c r="P121" s="2">
        <v>0</v>
      </c>
      <c r="Q121" s="2">
        <v>0</v>
      </c>
      <c r="R121" s="2">
        <v>0</v>
      </c>
      <c r="S121" s="3">
        <v>0</v>
      </c>
      <c r="T121" s="3">
        <f>O121+(P121*'Total Mantenimiento Anual 2021'!$N$7)+(R121*'Total Mantenimiento Anual 2021'!$N$7)+S121</f>
        <v>0</v>
      </c>
    </row>
    <row r="122" spans="1:20" ht="28.5">
      <c r="A122" s="6" t="s">
        <v>400</v>
      </c>
      <c r="B122" s="88"/>
      <c r="C122" s="89"/>
      <c r="D122" s="6" t="s">
        <v>401</v>
      </c>
      <c r="E122" s="89"/>
      <c r="F122" s="2" t="s">
        <v>402</v>
      </c>
      <c r="G122" s="6" t="s">
        <v>405</v>
      </c>
      <c r="H122" s="88"/>
      <c r="I122" s="88"/>
      <c r="J122" s="89"/>
      <c r="K122" s="6" t="s">
        <v>406</v>
      </c>
      <c r="L122" s="89"/>
      <c r="M122" s="6" t="s">
        <v>71</v>
      </c>
      <c r="N122" s="89"/>
      <c r="O122" s="3">
        <v>0</v>
      </c>
      <c r="P122" s="2">
        <v>0</v>
      </c>
      <c r="Q122" s="2">
        <v>0</v>
      </c>
      <c r="R122" s="2">
        <v>0</v>
      </c>
      <c r="S122" s="3">
        <v>0</v>
      </c>
      <c r="T122" s="3">
        <f>O122+(P122*'Total Mantenimiento Anual 2021'!$N$7)+(R122*'Total Mantenimiento Anual 2021'!$N$7)+S122</f>
        <v>0</v>
      </c>
    </row>
    <row r="123" spans="1:20" ht="14.25">
      <c r="A123" s="6" t="s">
        <v>400</v>
      </c>
      <c r="B123" s="88"/>
      <c r="C123" s="89"/>
      <c r="D123" s="6" t="s">
        <v>407</v>
      </c>
      <c r="E123" s="89"/>
      <c r="F123" s="2" t="s">
        <v>246</v>
      </c>
      <c r="G123" s="6" t="s">
        <v>408</v>
      </c>
      <c r="H123" s="88"/>
      <c r="I123" s="88"/>
      <c r="J123" s="89"/>
      <c r="K123" s="6" t="s">
        <v>409</v>
      </c>
      <c r="L123" s="89"/>
      <c r="M123" s="6" t="s">
        <v>328</v>
      </c>
      <c r="N123" s="89"/>
      <c r="O123" s="3">
        <v>0</v>
      </c>
      <c r="P123" s="2">
        <v>1</v>
      </c>
      <c r="Q123" s="2">
        <v>0</v>
      </c>
      <c r="R123" s="2">
        <v>0</v>
      </c>
      <c r="S123" s="3">
        <v>0</v>
      </c>
      <c r="T123" s="3">
        <f>O123+(P123*'Total Mantenimiento Anual 2021'!$N$7)+(R123*'Total Mantenimiento Anual 2021'!$N$7)+S123</f>
        <v>9259.2592592592591</v>
      </c>
    </row>
    <row r="124" spans="1:20" ht="28.5">
      <c r="A124" s="6" t="s">
        <v>400</v>
      </c>
      <c r="B124" s="88"/>
      <c r="C124" s="89"/>
      <c r="D124" s="6" t="s">
        <v>401</v>
      </c>
      <c r="E124" s="89"/>
      <c r="F124" s="2" t="s">
        <v>402</v>
      </c>
      <c r="G124" s="6" t="s">
        <v>410</v>
      </c>
      <c r="H124" s="88"/>
      <c r="I124" s="88"/>
      <c r="J124" s="89"/>
      <c r="K124" s="6" t="s">
        <v>411</v>
      </c>
      <c r="L124" s="89"/>
      <c r="M124" s="6" t="s">
        <v>30</v>
      </c>
      <c r="N124" s="89"/>
      <c r="O124" s="3">
        <v>0</v>
      </c>
      <c r="P124" s="2">
        <v>0</v>
      </c>
      <c r="Q124" s="2">
        <v>0</v>
      </c>
      <c r="R124" s="2">
        <v>0</v>
      </c>
      <c r="S124" s="3">
        <v>0</v>
      </c>
      <c r="T124" s="3">
        <f>O124+(P124*'Total Mantenimiento Anual 2021'!$N$7)+(R124*'Total Mantenimiento Anual 2021'!$N$7)+S124</f>
        <v>0</v>
      </c>
    </row>
    <row r="125" spans="1:20" ht="14.25">
      <c r="A125" s="6" t="s">
        <v>400</v>
      </c>
      <c r="B125" s="88"/>
      <c r="C125" s="89"/>
      <c r="D125" s="6" t="s">
        <v>407</v>
      </c>
      <c r="E125" s="89"/>
      <c r="F125" s="2" t="s">
        <v>246</v>
      </c>
      <c r="G125" s="6" t="s">
        <v>412</v>
      </c>
      <c r="H125" s="88"/>
      <c r="I125" s="88"/>
      <c r="J125" s="89"/>
      <c r="K125" s="6" t="s">
        <v>413</v>
      </c>
      <c r="L125" s="89"/>
      <c r="M125" s="6" t="s">
        <v>81</v>
      </c>
      <c r="N125" s="89"/>
      <c r="O125" s="3">
        <v>0</v>
      </c>
      <c r="P125" s="2">
        <v>0</v>
      </c>
      <c r="Q125" s="2">
        <v>0</v>
      </c>
      <c r="R125" s="2">
        <v>0</v>
      </c>
      <c r="S125" s="3">
        <v>0</v>
      </c>
      <c r="T125" s="3">
        <f>O125+(P125*'Total Mantenimiento Anual 2021'!$N$7)+(R125*'Total Mantenimiento Anual 2021'!$N$7)+S125</f>
        <v>0</v>
      </c>
    </row>
    <row r="126" spans="1:20" ht="14.25">
      <c r="A126" s="6" t="s">
        <v>400</v>
      </c>
      <c r="B126" s="88"/>
      <c r="C126" s="89"/>
      <c r="D126" s="6" t="s">
        <v>407</v>
      </c>
      <c r="E126" s="89"/>
      <c r="F126" s="2" t="s">
        <v>246</v>
      </c>
      <c r="G126" s="6" t="s">
        <v>414</v>
      </c>
      <c r="H126" s="88"/>
      <c r="I126" s="88"/>
      <c r="J126" s="89"/>
      <c r="K126" s="6" t="s">
        <v>415</v>
      </c>
      <c r="L126" s="89"/>
      <c r="M126" s="6" t="s">
        <v>88</v>
      </c>
      <c r="N126" s="89"/>
      <c r="O126" s="3">
        <v>0</v>
      </c>
      <c r="P126" s="2">
        <v>0</v>
      </c>
      <c r="Q126" s="2">
        <v>0</v>
      </c>
      <c r="R126" s="2">
        <v>0</v>
      </c>
      <c r="S126" s="3">
        <v>0</v>
      </c>
      <c r="T126" s="3">
        <f>O126+(P126*'Total Mantenimiento Anual 2021'!$N$7)+(R126*'Total Mantenimiento Anual 2021'!$N$7)+S126</f>
        <v>0</v>
      </c>
    </row>
    <row r="127" spans="1:20" ht="28.5">
      <c r="A127" s="6" t="s">
        <v>400</v>
      </c>
      <c r="B127" s="88"/>
      <c r="C127" s="89"/>
      <c r="D127" s="6" t="s">
        <v>401</v>
      </c>
      <c r="E127" s="89"/>
      <c r="F127" s="2" t="s">
        <v>402</v>
      </c>
      <c r="G127" s="6" t="s">
        <v>416</v>
      </c>
      <c r="H127" s="88"/>
      <c r="I127" s="88"/>
      <c r="J127" s="89"/>
      <c r="K127" s="6" t="s">
        <v>417</v>
      </c>
      <c r="L127" s="89"/>
      <c r="M127" s="6" t="s">
        <v>88</v>
      </c>
      <c r="N127" s="89"/>
      <c r="O127" s="3">
        <v>0</v>
      </c>
      <c r="P127" s="2">
        <v>0</v>
      </c>
      <c r="Q127" s="2">
        <v>0</v>
      </c>
      <c r="R127" s="2">
        <v>0</v>
      </c>
      <c r="S127" s="3">
        <v>0</v>
      </c>
      <c r="T127" s="3">
        <f>O127+(P127*'Total Mantenimiento Anual 2021'!$N$7)+(R127*'Total Mantenimiento Anual 2021'!$N$7)+S127</f>
        <v>0</v>
      </c>
    </row>
    <row r="128" spans="1:20" ht="14.25">
      <c r="A128" s="6" t="s">
        <v>400</v>
      </c>
      <c r="B128" s="88"/>
      <c r="C128" s="89"/>
      <c r="D128" s="6" t="s">
        <v>407</v>
      </c>
      <c r="E128" s="89"/>
      <c r="F128" s="2" t="s">
        <v>246</v>
      </c>
      <c r="G128" s="6" t="s">
        <v>418</v>
      </c>
      <c r="H128" s="88"/>
      <c r="I128" s="88"/>
      <c r="J128" s="89"/>
      <c r="K128" s="6" t="s">
        <v>419</v>
      </c>
      <c r="L128" s="89"/>
      <c r="M128" s="6" t="s">
        <v>93</v>
      </c>
      <c r="N128" s="89"/>
      <c r="O128" s="3">
        <v>0</v>
      </c>
      <c r="P128" s="2">
        <v>0</v>
      </c>
      <c r="Q128" s="2">
        <v>0</v>
      </c>
      <c r="R128" s="2">
        <v>0</v>
      </c>
      <c r="S128" s="3">
        <v>0</v>
      </c>
      <c r="T128" s="3">
        <f>O128+(P128*'Total Mantenimiento Anual 2021'!$N$7)+(R128*'Total Mantenimiento Anual 2021'!$N$7)+S128</f>
        <v>0</v>
      </c>
    </row>
    <row r="129" spans="1:20" ht="14.25">
      <c r="A129" s="6" t="s">
        <v>400</v>
      </c>
      <c r="B129" s="88"/>
      <c r="C129" s="89"/>
      <c r="D129" s="6" t="s">
        <v>407</v>
      </c>
      <c r="E129" s="89"/>
      <c r="F129" s="2" t="s">
        <v>246</v>
      </c>
      <c r="G129" s="6" t="s">
        <v>420</v>
      </c>
      <c r="H129" s="88"/>
      <c r="I129" s="88"/>
      <c r="J129" s="89"/>
      <c r="K129" s="6" t="s">
        <v>421</v>
      </c>
      <c r="L129" s="89"/>
      <c r="M129" s="6" t="s">
        <v>35</v>
      </c>
      <c r="N129" s="89"/>
      <c r="O129" s="3">
        <v>0</v>
      </c>
      <c r="P129" s="2">
        <v>0</v>
      </c>
      <c r="Q129" s="2">
        <v>2</v>
      </c>
      <c r="R129" s="2">
        <v>3</v>
      </c>
      <c r="S129" s="3">
        <v>0</v>
      </c>
      <c r="T129" s="3">
        <f>O129+(P129*'Total Mantenimiento Anual 2021'!$N$7)+(R129*'Total Mantenimiento Anual 2021'!$N$7)+S129</f>
        <v>27777.777777777777</v>
      </c>
    </row>
    <row r="130" spans="1:20" ht="14.25">
      <c r="A130" s="6" t="s">
        <v>400</v>
      </c>
      <c r="B130" s="88"/>
      <c r="C130" s="89"/>
      <c r="D130" s="6" t="s">
        <v>407</v>
      </c>
      <c r="E130" s="89"/>
      <c r="F130" s="2" t="s">
        <v>246</v>
      </c>
      <c r="G130" s="6" t="s">
        <v>422</v>
      </c>
      <c r="H130" s="88"/>
      <c r="I130" s="88"/>
      <c r="J130" s="89"/>
      <c r="K130" s="6" t="s">
        <v>423</v>
      </c>
      <c r="L130" s="89"/>
      <c r="M130" s="6" t="s">
        <v>239</v>
      </c>
      <c r="N130" s="89"/>
      <c r="O130" s="3">
        <v>0</v>
      </c>
      <c r="P130" s="2">
        <v>0</v>
      </c>
      <c r="Q130" s="2">
        <v>0</v>
      </c>
      <c r="R130" s="2">
        <v>0</v>
      </c>
      <c r="S130" s="3">
        <v>0</v>
      </c>
      <c r="T130" s="3">
        <f>O130+(P130*'Total Mantenimiento Anual 2021'!$N$7)+(R130*'Total Mantenimiento Anual 2021'!$N$7)+S130</f>
        <v>0</v>
      </c>
    </row>
    <row r="131" spans="1:20" ht="14.25">
      <c r="A131" s="6" t="s">
        <v>400</v>
      </c>
      <c r="B131" s="88"/>
      <c r="C131" s="89"/>
      <c r="D131" s="6" t="s">
        <v>407</v>
      </c>
      <c r="E131" s="89"/>
      <c r="F131" s="2" t="s">
        <v>246</v>
      </c>
      <c r="G131" s="6" t="s">
        <v>424</v>
      </c>
      <c r="H131" s="88"/>
      <c r="I131" s="88"/>
      <c r="J131" s="89"/>
      <c r="K131" s="6" t="s">
        <v>425</v>
      </c>
      <c r="L131" s="89"/>
      <c r="M131" s="6" t="s">
        <v>106</v>
      </c>
      <c r="N131" s="89"/>
      <c r="O131" s="3">
        <v>0</v>
      </c>
      <c r="P131" s="2">
        <v>0</v>
      </c>
      <c r="Q131" s="2">
        <v>0</v>
      </c>
      <c r="R131" s="2">
        <v>0</v>
      </c>
      <c r="S131" s="3">
        <v>0</v>
      </c>
      <c r="T131" s="3">
        <f>O131+(P131*'Total Mantenimiento Anual 2021'!$N$7)+(R131*'Total Mantenimiento Anual 2021'!$N$7)+S131</f>
        <v>0</v>
      </c>
    </row>
    <row r="132" spans="1:20" ht="14.25">
      <c r="A132" s="6" t="s">
        <v>400</v>
      </c>
      <c r="B132" s="88"/>
      <c r="C132" s="89"/>
      <c r="D132" s="6" t="s">
        <v>426</v>
      </c>
      <c r="E132" s="89"/>
      <c r="F132" s="2" t="s">
        <v>246</v>
      </c>
      <c r="G132" s="6" t="s">
        <v>427</v>
      </c>
      <c r="H132" s="88"/>
      <c r="I132" s="88"/>
      <c r="J132" s="89"/>
      <c r="K132" s="6" t="s">
        <v>428</v>
      </c>
      <c r="L132" s="89"/>
      <c r="M132" s="6" t="s">
        <v>106</v>
      </c>
      <c r="N132" s="89"/>
      <c r="O132" s="3">
        <v>0</v>
      </c>
      <c r="P132" s="2">
        <v>0</v>
      </c>
      <c r="Q132" s="2">
        <v>0</v>
      </c>
      <c r="R132" s="2">
        <v>0</v>
      </c>
      <c r="S132" s="3">
        <v>0</v>
      </c>
      <c r="T132" s="3">
        <f>O132+(P132*'Total Mantenimiento Anual 2021'!$N$7)+(R132*'Total Mantenimiento Anual 2021'!$N$7)+S132</f>
        <v>0</v>
      </c>
    </row>
    <row r="133" spans="1:20" ht="14.25">
      <c r="A133" s="6" t="s">
        <v>400</v>
      </c>
      <c r="B133" s="88"/>
      <c r="C133" s="89"/>
      <c r="D133" s="6" t="s">
        <v>407</v>
      </c>
      <c r="E133" s="89"/>
      <c r="F133" s="2" t="s">
        <v>246</v>
      </c>
      <c r="G133" s="6" t="s">
        <v>429</v>
      </c>
      <c r="H133" s="88"/>
      <c r="I133" s="88"/>
      <c r="J133" s="89"/>
      <c r="K133" s="6" t="s">
        <v>430</v>
      </c>
      <c r="L133" s="89"/>
      <c r="M133" s="6" t="s">
        <v>302</v>
      </c>
      <c r="N133" s="89"/>
      <c r="O133" s="3">
        <v>0</v>
      </c>
      <c r="P133" s="2">
        <v>0</v>
      </c>
      <c r="Q133" s="2">
        <v>2</v>
      </c>
      <c r="R133" s="2">
        <v>2</v>
      </c>
      <c r="S133" s="3">
        <v>0</v>
      </c>
      <c r="T133" s="3">
        <f>O133+(P133*'Total Mantenimiento Anual 2021'!$N$7)+(R133*'Total Mantenimiento Anual 2021'!$N$7)+S133</f>
        <v>18518.518518518518</v>
      </c>
    </row>
    <row r="134" spans="1:20" ht="14.25">
      <c r="A134" s="6" t="s">
        <v>431</v>
      </c>
      <c r="B134" s="88"/>
      <c r="C134" s="89"/>
      <c r="D134" s="6" t="s">
        <v>432</v>
      </c>
      <c r="E134" s="89"/>
      <c r="F134" s="2" t="s">
        <v>433</v>
      </c>
      <c r="G134" s="6" t="s">
        <v>434</v>
      </c>
      <c r="H134" s="88"/>
      <c r="I134" s="88"/>
      <c r="J134" s="89"/>
      <c r="K134" s="6" t="s">
        <v>435</v>
      </c>
      <c r="L134" s="89"/>
      <c r="M134" s="6" t="s">
        <v>96</v>
      </c>
      <c r="N134" s="89"/>
      <c r="O134" s="3">
        <v>0</v>
      </c>
      <c r="P134" s="2">
        <v>0</v>
      </c>
      <c r="Q134" s="2">
        <v>0</v>
      </c>
      <c r="R134" s="2">
        <v>0</v>
      </c>
      <c r="S134" s="3">
        <v>0</v>
      </c>
      <c r="T134" s="3">
        <f>O134+(P134*'Total Mantenimiento Anual 2021'!$N$7)+(R134*'Total Mantenimiento Anual 2021'!$N$7)+S134</f>
        <v>0</v>
      </c>
    </row>
    <row r="135" spans="1:20" ht="14.25">
      <c r="A135" s="6" t="s">
        <v>436</v>
      </c>
      <c r="B135" s="88"/>
      <c r="C135" s="89"/>
      <c r="D135" s="6" t="s">
        <v>437</v>
      </c>
      <c r="E135" s="89"/>
      <c r="F135" s="2" t="s">
        <v>394</v>
      </c>
      <c r="G135" s="6" t="s">
        <v>438</v>
      </c>
      <c r="H135" s="88"/>
      <c r="I135" s="88"/>
      <c r="J135" s="89"/>
      <c r="K135" s="6" t="s">
        <v>439</v>
      </c>
      <c r="L135" s="89"/>
      <c r="M135" s="6" t="s">
        <v>99</v>
      </c>
      <c r="N135" s="89"/>
      <c r="O135" s="3">
        <v>0</v>
      </c>
      <c r="P135" s="2">
        <v>0</v>
      </c>
      <c r="Q135" s="2">
        <v>0</v>
      </c>
      <c r="R135" s="2">
        <v>0</v>
      </c>
      <c r="S135" s="3">
        <v>0</v>
      </c>
      <c r="T135" s="3">
        <f>O135+(P135*'Total Mantenimiento Anual 2021'!$N$7)+(R135*'Total Mantenimiento Anual 2021'!$N$7)+S135</f>
        <v>0</v>
      </c>
    </row>
    <row r="136" spans="1:20" ht="14.25">
      <c r="A136" s="6" t="s">
        <v>440</v>
      </c>
      <c r="B136" s="88"/>
      <c r="C136" s="89"/>
      <c r="D136" s="6" t="s">
        <v>441</v>
      </c>
      <c r="E136" s="89"/>
      <c r="F136" s="2" t="s">
        <v>442</v>
      </c>
      <c r="G136" s="6" t="s">
        <v>443</v>
      </c>
      <c r="H136" s="88"/>
      <c r="I136" s="88"/>
      <c r="J136" s="89"/>
      <c r="K136" s="6" t="s">
        <v>444</v>
      </c>
      <c r="L136" s="89"/>
      <c r="M136" s="6" t="s">
        <v>99</v>
      </c>
      <c r="N136" s="89"/>
      <c r="O136" s="3">
        <v>0</v>
      </c>
      <c r="P136" s="2">
        <v>0</v>
      </c>
      <c r="Q136" s="2">
        <v>0</v>
      </c>
      <c r="R136" s="2">
        <v>0</v>
      </c>
      <c r="S136" s="3">
        <v>0</v>
      </c>
      <c r="T136" s="3">
        <f>O136+(P136*'Total Mantenimiento Anual 2021'!$N$7)+(R136*'Total Mantenimiento Anual 2021'!$N$7)+S136</f>
        <v>0</v>
      </c>
    </row>
    <row r="137" spans="1:20" ht="14.25">
      <c r="A137" s="6" t="s">
        <v>445</v>
      </c>
      <c r="B137" s="88"/>
      <c r="C137" s="89"/>
      <c r="D137" s="6" t="s">
        <v>446</v>
      </c>
      <c r="E137" s="89"/>
      <c r="F137" s="2" t="s">
        <v>447</v>
      </c>
      <c r="G137" s="6" t="s">
        <v>448</v>
      </c>
      <c r="H137" s="88"/>
      <c r="I137" s="88"/>
      <c r="J137" s="89"/>
      <c r="K137" s="6" t="s">
        <v>449</v>
      </c>
      <c r="L137" s="89"/>
      <c r="M137" s="6" t="s">
        <v>23</v>
      </c>
      <c r="N137" s="89"/>
      <c r="O137" s="3">
        <v>0</v>
      </c>
      <c r="P137" s="2">
        <v>0</v>
      </c>
      <c r="Q137" s="2">
        <v>0</v>
      </c>
      <c r="R137" s="2">
        <v>0</v>
      </c>
      <c r="S137" s="3">
        <v>0</v>
      </c>
      <c r="T137" s="3">
        <f>O137+(P137*'Total Mantenimiento Anual 2021'!$N$7)+(R137*'Total Mantenimiento Anual 2021'!$N$7)+S137</f>
        <v>0</v>
      </c>
    </row>
    <row r="138" spans="1:20" ht="14.25">
      <c r="A138" s="6" t="s">
        <v>445</v>
      </c>
      <c r="B138" s="88"/>
      <c r="C138" s="89"/>
      <c r="D138" s="6" t="s">
        <v>446</v>
      </c>
      <c r="E138" s="89"/>
      <c r="F138" s="2" t="s">
        <v>447</v>
      </c>
      <c r="G138" s="6" t="s">
        <v>450</v>
      </c>
      <c r="H138" s="88"/>
      <c r="I138" s="88"/>
      <c r="J138" s="89"/>
      <c r="K138" s="6" t="s">
        <v>451</v>
      </c>
      <c r="L138" s="89"/>
      <c r="M138" s="6" t="s">
        <v>23</v>
      </c>
      <c r="N138" s="89"/>
      <c r="O138" s="3">
        <v>0</v>
      </c>
      <c r="P138" s="2">
        <v>0</v>
      </c>
      <c r="Q138" s="2">
        <v>0</v>
      </c>
      <c r="R138" s="2">
        <v>0</v>
      </c>
      <c r="S138" s="3">
        <v>0</v>
      </c>
      <c r="T138" s="3">
        <f>O138+(P138*'Total Mantenimiento Anual 2021'!$N$7)+(R138*'Total Mantenimiento Anual 2021'!$N$7)+S138</f>
        <v>0</v>
      </c>
    </row>
    <row r="139" spans="1:20" ht="14.25">
      <c r="A139" s="6" t="s">
        <v>445</v>
      </c>
      <c r="B139" s="88"/>
      <c r="C139" s="89"/>
      <c r="D139" s="6" t="s">
        <v>452</v>
      </c>
      <c r="E139" s="89"/>
      <c r="F139" s="2" t="s">
        <v>169</v>
      </c>
      <c r="G139" s="6" t="s">
        <v>453</v>
      </c>
      <c r="H139" s="88"/>
      <c r="I139" s="88"/>
      <c r="J139" s="89"/>
      <c r="K139" s="6" t="s">
        <v>454</v>
      </c>
      <c r="L139" s="89"/>
      <c r="M139" s="6" t="s">
        <v>23</v>
      </c>
      <c r="N139" s="89"/>
      <c r="O139" s="3">
        <v>0</v>
      </c>
      <c r="P139" s="2">
        <v>0</v>
      </c>
      <c r="Q139" s="2">
        <v>0</v>
      </c>
      <c r="R139" s="2">
        <v>0</v>
      </c>
      <c r="S139" s="3">
        <v>0</v>
      </c>
      <c r="T139" s="3">
        <f>O139+(P139*'Total Mantenimiento Anual 2021'!$N$7)+(R139*'Total Mantenimiento Anual 2021'!$N$7)+S139</f>
        <v>0</v>
      </c>
    </row>
    <row r="140" spans="1:20" ht="14.25">
      <c r="A140" s="6" t="s">
        <v>455</v>
      </c>
      <c r="B140" s="88"/>
      <c r="C140" s="89"/>
      <c r="D140" s="6" t="s">
        <v>456</v>
      </c>
      <c r="E140" s="89"/>
      <c r="F140" s="2" t="s">
        <v>457</v>
      </c>
      <c r="G140" s="6" t="s">
        <v>458</v>
      </c>
      <c r="H140" s="88"/>
      <c r="I140" s="88"/>
      <c r="J140" s="89"/>
      <c r="K140" s="6" t="s">
        <v>459</v>
      </c>
      <c r="L140" s="89"/>
      <c r="M140" s="6" t="s">
        <v>30</v>
      </c>
      <c r="N140" s="89"/>
      <c r="O140" s="3">
        <v>0</v>
      </c>
      <c r="P140" s="2">
        <v>0</v>
      </c>
      <c r="Q140" s="2">
        <v>0</v>
      </c>
      <c r="R140" s="2">
        <v>0</v>
      </c>
      <c r="S140" s="3">
        <v>0</v>
      </c>
      <c r="T140" s="3">
        <f>O140+(P140*'Total Mantenimiento Anual 2021'!$N$7)+(R140*'Total Mantenimiento Anual 2021'!$N$7)+S140</f>
        <v>0</v>
      </c>
    </row>
    <row r="141" spans="1:20" ht="14.25">
      <c r="A141" s="6" t="s">
        <v>460</v>
      </c>
      <c r="B141" s="88"/>
      <c r="C141" s="89"/>
      <c r="D141" s="6" t="s">
        <v>117</v>
      </c>
      <c r="E141" s="89"/>
      <c r="F141" s="2" t="s">
        <v>461</v>
      </c>
      <c r="G141" s="6" t="s">
        <v>462</v>
      </c>
      <c r="H141" s="88"/>
      <c r="I141" s="88"/>
      <c r="J141" s="89"/>
      <c r="K141" s="6" t="s">
        <v>117</v>
      </c>
      <c r="L141" s="89"/>
      <c r="M141" s="6" t="s">
        <v>23</v>
      </c>
      <c r="N141" s="89"/>
      <c r="O141" s="3">
        <v>0</v>
      </c>
      <c r="P141" s="2">
        <v>0</v>
      </c>
      <c r="Q141" s="2">
        <v>0</v>
      </c>
      <c r="R141" s="2">
        <v>0</v>
      </c>
      <c r="S141" s="3">
        <v>0</v>
      </c>
      <c r="T141" s="3">
        <f>O141+(P141*'Total Mantenimiento Anual 2021'!$N$7)+(R141*'Total Mantenimiento Anual 2021'!$N$7)+S141</f>
        <v>0</v>
      </c>
    </row>
    <row r="142" spans="1:20" ht="14.25">
      <c r="A142" s="6" t="s">
        <v>463</v>
      </c>
      <c r="B142" s="88"/>
      <c r="C142" s="89"/>
      <c r="D142" s="6" t="s">
        <v>464</v>
      </c>
      <c r="E142" s="89"/>
      <c r="F142" s="2" t="s">
        <v>206</v>
      </c>
      <c r="G142" s="6" t="s">
        <v>465</v>
      </c>
      <c r="H142" s="88"/>
      <c r="I142" s="88"/>
      <c r="J142" s="89"/>
      <c r="K142" s="6" t="s">
        <v>466</v>
      </c>
      <c r="L142" s="89"/>
      <c r="M142" s="6" t="s">
        <v>99</v>
      </c>
      <c r="N142" s="89"/>
      <c r="O142" s="3">
        <v>0</v>
      </c>
      <c r="P142" s="2">
        <v>4</v>
      </c>
      <c r="Q142" s="2">
        <v>0</v>
      </c>
      <c r="R142" s="2">
        <v>0</v>
      </c>
      <c r="S142" s="3">
        <v>699814</v>
      </c>
      <c r="T142" s="3">
        <f>O142+(P142*'Total Mantenimiento Anual 2021'!$N$7)+(R142*'Total Mantenimiento Anual 2021'!$N$7)+S142</f>
        <v>736851.03703703708</v>
      </c>
    </row>
    <row r="143" spans="1:20" ht="14.25">
      <c r="A143" s="6" t="s">
        <v>467</v>
      </c>
      <c r="B143" s="88"/>
      <c r="C143" s="89"/>
      <c r="D143" s="6" t="s">
        <v>468</v>
      </c>
      <c r="E143" s="89"/>
      <c r="F143" s="2" t="s">
        <v>457</v>
      </c>
      <c r="G143" s="6" t="s">
        <v>469</v>
      </c>
      <c r="H143" s="88"/>
      <c r="I143" s="88"/>
      <c r="J143" s="89"/>
      <c r="K143" s="6" t="s">
        <v>470</v>
      </c>
      <c r="L143" s="89"/>
      <c r="M143" s="6" t="s">
        <v>30</v>
      </c>
      <c r="N143" s="89"/>
      <c r="O143" s="3">
        <v>0</v>
      </c>
      <c r="P143" s="2">
        <v>0</v>
      </c>
      <c r="Q143" s="2">
        <v>0</v>
      </c>
      <c r="R143" s="2">
        <v>0</v>
      </c>
      <c r="S143" s="3">
        <v>0</v>
      </c>
      <c r="T143" s="3">
        <f>O143+(P143*'Total Mantenimiento Anual 2021'!$N$7)+(R143*'Total Mantenimiento Anual 2021'!$N$7)+S143</f>
        <v>0</v>
      </c>
    </row>
    <row r="144" spans="1:20" ht="14.25">
      <c r="A144" s="6" t="s">
        <v>471</v>
      </c>
      <c r="B144" s="88"/>
      <c r="C144" s="89"/>
      <c r="D144" s="6" t="s">
        <v>472</v>
      </c>
      <c r="E144" s="89"/>
      <c r="F144" s="2" t="s">
        <v>348</v>
      </c>
      <c r="G144" s="6" t="s">
        <v>473</v>
      </c>
      <c r="H144" s="88"/>
      <c r="I144" s="88"/>
      <c r="J144" s="89"/>
      <c r="K144" s="6" t="s">
        <v>474</v>
      </c>
      <c r="L144" s="89"/>
      <c r="M144" s="6" t="s">
        <v>310</v>
      </c>
      <c r="N144" s="89"/>
      <c r="O144" s="3">
        <v>0</v>
      </c>
      <c r="P144" s="2">
        <v>0</v>
      </c>
      <c r="Q144" s="2">
        <v>0</v>
      </c>
      <c r="R144" s="2">
        <v>0</v>
      </c>
      <c r="S144" s="3">
        <v>0</v>
      </c>
      <c r="T144" s="3">
        <f>O144+(P144*'Total Mantenimiento Anual 2021'!$N$7)+(R144*'Total Mantenimiento Anual 2021'!$N$7)+S144</f>
        <v>0</v>
      </c>
    </row>
    <row r="145" spans="1:20" ht="28.5">
      <c r="A145" s="6" t="s">
        <v>471</v>
      </c>
      <c r="B145" s="88"/>
      <c r="C145" s="89"/>
      <c r="D145" s="6" t="s">
        <v>475</v>
      </c>
      <c r="E145" s="89"/>
      <c r="F145" s="2" t="s">
        <v>476</v>
      </c>
      <c r="G145" s="6" t="s">
        <v>477</v>
      </c>
      <c r="H145" s="88"/>
      <c r="I145" s="88"/>
      <c r="J145" s="89"/>
      <c r="K145" s="6" t="s">
        <v>478</v>
      </c>
      <c r="L145" s="89"/>
      <c r="M145" s="6" t="s">
        <v>310</v>
      </c>
      <c r="N145" s="89"/>
      <c r="O145" s="3">
        <v>0</v>
      </c>
      <c r="P145" s="2">
        <v>0</v>
      </c>
      <c r="Q145" s="2">
        <v>0</v>
      </c>
      <c r="R145" s="2">
        <v>0</v>
      </c>
      <c r="S145" s="3">
        <v>0</v>
      </c>
      <c r="T145" s="3">
        <f>O145+(P145*'Total Mantenimiento Anual 2021'!$N$7)+(R145*'Total Mantenimiento Anual 2021'!$N$7)+S145</f>
        <v>0</v>
      </c>
    </row>
    <row r="146" spans="1:20" ht="14.25">
      <c r="A146" s="6" t="s">
        <v>479</v>
      </c>
      <c r="B146" s="88"/>
      <c r="C146" s="89"/>
      <c r="D146" s="6" t="s">
        <v>480</v>
      </c>
      <c r="E146" s="89"/>
      <c r="F146" s="2" t="s">
        <v>394</v>
      </c>
      <c r="G146" s="6" t="s">
        <v>481</v>
      </c>
      <c r="H146" s="88"/>
      <c r="I146" s="88"/>
      <c r="J146" s="89"/>
      <c r="K146" s="6" t="s">
        <v>482</v>
      </c>
      <c r="L146" s="89"/>
      <c r="M146" s="6" t="s">
        <v>99</v>
      </c>
      <c r="N146" s="89"/>
      <c r="O146" s="3">
        <v>0</v>
      </c>
      <c r="P146" s="2">
        <v>0</v>
      </c>
      <c r="Q146" s="2">
        <v>0</v>
      </c>
      <c r="R146" s="2">
        <v>0</v>
      </c>
      <c r="S146" s="3">
        <v>0</v>
      </c>
      <c r="T146" s="3">
        <f>O146+(P146*'Total Mantenimiento Anual 2021'!$N$7)+(R146*'Total Mantenimiento Anual 2021'!$N$7)+S146</f>
        <v>0</v>
      </c>
    </row>
    <row r="147" spans="1:20" ht="28.5">
      <c r="A147" s="6" t="s">
        <v>483</v>
      </c>
      <c r="B147" s="88"/>
      <c r="C147" s="89"/>
      <c r="D147" s="6" t="s">
        <v>484</v>
      </c>
      <c r="E147" s="89"/>
      <c r="F147" s="2" t="s">
        <v>485</v>
      </c>
      <c r="G147" s="6" t="s">
        <v>486</v>
      </c>
      <c r="H147" s="88"/>
      <c r="I147" s="88"/>
      <c r="J147" s="89"/>
      <c r="K147" s="6" t="s">
        <v>487</v>
      </c>
      <c r="L147" s="89"/>
      <c r="M147" s="6" t="s">
        <v>102</v>
      </c>
      <c r="N147" s="89"/>
      <c r="O147" s="3">
        <v>170408</v>
      </c>
      <c r="P147" s="2">
        <v>2</v>
      </c>
      <c r="Q147" s="2">
        <v>0</v>
      </c>
      <c r="R147" s="2">
        <v>0</v>
      </c>
      <c r="S147" s="3">
        <v>699814</v>
      </c>
      <c r="T147" s="3">
        <f>O147+(P147*'Total Mantenimiento Anual 2021'!$N$7)+(R147*'Total Mantenimiento Anual 2021'!$N$7)+S147</f>
        <v>888740.51851851854</v>
      </c>
    </row>
    <row r="148" spans="1:20" ht="14.25">
      <c r="A148" s="6" t="s">
        <v>488</v>
      </c>
      <c r="B148" s="88"/>
      <c r="C148" s="89"/>
      <c r="D148" s="6" t="s">
        <v>489</v>
      </c>
      <c r="E148" s="89"/>
      <c r="F148" s="2" t="s">
        <v>348</v>
      </c>
      <c r="G148" s="6" t="s">
        <v>490</v>
      </c>
      <c r="H148" s="88"/>
      <c r="I148" s="88"/>
      <c r="J148" s="89"/>
      <c r="K148" s="6" t="s">
        <v>491</v>
      </c>
      <c r="L148" s="89"/>
      <c r="M148" s="6" t="s">
        <v>310</v>
      </c>
      <c r="N148" s="89"/>
      <c r="O148" s="3">
        <v>0</v>
      </c>
      <c r="P148" s="2">
        <v>0</v>
      </c>
      <c r="Q148" s="2">
        <v>0</v>
      </c>
      <c r="R148" s="2">
        <v>0</v>
      </c>
      <c r="S148" s="3">
        <v>0</v>
      </c>
      <c r="T148" s="3">
        <f>O148+(P148*'Total Mantenimiento Anual 2021'!$N$7)+(R148*'Total Mantenimiento Anual 2021'!$N$7)+S148</f>
        <v>0</v>
      </c>
    </row>
    <row r="149" spans="1:20" ht="14.25">
      <c r="A149" s="6" t="s">
        <v>488</v>
      </c>
      <c r="B149" s="88"/>
      <c r="C149" s="89"/>
      <c r="D149" s="6" t="s">
        <v>489</v>
      </c>
      <c r="E149" s="89"/>
      <c r="F149" s="2" t="s">
        <v>348</v>
      </c>
      <c r="G149" s="6" t="s">
        <v>492</v>
      </c>
      <c r="H149" s="88"/>
      <c r="I149" s="88"/>
      <c r="J149" s="89"/>
      <c r="K149" s="6" t="s">
        <v>493</v>
      </c>
      <c r="L149" s="89"/>
      <c r="M149" s="6" t="s">
        <v>310</v>
      </c>
      <c r="N149" s="89"/>
      <c r="O149" s="3">
        <v>0</v>
      </c>
      <c r="P149" s="2">
        <v>0</v>
      </c>
      <c r="Q149" s="2">
        <v>0</v>
      </c>
      <c r="R149" s="2">
        <v>0</v>
      </c>
      <c r="S149" s="3">
        <v>0</v>
      </c>
      <c r="T149" s="3">
        <f>O149+(P149*'Total Mantenimiento Anual 2021'!$N$7)+(R149*'Total Mantenimiento Anual 2021'!$N$7)+S149</f>
        <v>0</v>
      </c>
    </row>
    <row r="150" spans="1:20" ht="14.25">
      <c r="A150" s="6" t="s">
        <v>488</v>
      </c>
      <c r="B150" s="88"/>
      <c r="C150" s="89"/>
      <c r="D150" s="6" t="s">
        <v>494</v>
      </c>
      <c r="E150" s="89"/>
      <c r="F150" s="2" t="s">
        <v>307</v>
      </c>
      <c r="G150" s="6" t="s">
        <v>495</v>
      </c>
      <c r="H150" s="88"/>
      <c r="I150" s="88"/>
      <c r="J150" s="89"/>
      <c r="K150" s="6" t="s">
        <v>496</v>
      </c>
      <c r="L150" s="89"/>
      <c r="M150" s="6" t="s">
        <v>310</v>
      </c>
      <c r="N150" s="89"/>
      <c r="O150" s="3">
        <v>0</v>
      </c>
      <c r="P150" s="2">
        <v>0</v>
      </c>
      <c r="Q150" s="2">
        <v>1</v>
      </c>
      <c r="R150" s="2">
        <v>2</v>
      </c>
      <c r="S150" s="3">
        <v>0</v>
      </c>
      <c r="T150" s="3">
        <f>O150+(P150*'Total Mantenimiento Anual 2021'!$N$7)+(R150*'Total Mantenimiento Anual 2021'!$N$7)+S150</f>
        <v>18518.518518518518</v>
      </c>
    </row>
    <row r="151" spans="1:20" ht="14.25">
      <c r="A151" s="6" t="s">
        <v>497</v>
      </c>
      <c r="B151" s="88"/>
      <c r="C151" s="89"/>
      <c r="D151" s="6" t="s">
        <v>498</v>
      </c>
      <c r="E151" s="89"/>
      <c r="F151" s="2" t="s">
        <v>499</v>
      </c>
      <c r="G151" s="6" t="s">
        <v>500</v>
      </c>
      <c r="H151" s="88"/>
      <c r="I151" s="88"/>
      <c r="J151" s="89"/>
      <c r="K151" s="6" t="s">
        <v>220</v>
      </c>
      <c r="L151" s="89"/>
      <c r="M151" s="6" t="s">
        <v>501</v>
      </c>
      <c r="N151" s="89"/>
      <c r="O151" s="3">
        <v>0</v>
      </c>
      <c r="P151" s="2">
        <v>0</v>
      </c>
      <c r="Q151" s="2">
        <v>0</v>
      </c>
      <c r="R151" s="2">
        <v>0</v>
      </c>
      <c r="S151" s="3">
        <v>0</v>
      </c>
      <c r="T151" s="3">
        <f>O151+(P151*'Total Mantenimiento Anual 2021'!$N$7)+(R151*'Total Mantenimiento Anual 2021'!$N$7)+S151</f>
        <v>0</v>
      </c>
    </row>
    <row r="152" spans="1:20" ht="14.25">
      <c r="A152" s="6" t="s">
        <v>497</v>
      </c>
      <c r="B152" s="88"/>
      <c r="C152" s="89"/>
      <c r="D152" s="6" t="s">
        <v>498</v>
      </c>
      <c r="E152" s="89"/>
      <c r="F152" s="2" t="s">
        <v>499</v>
      </c>
      <c r="G152" s="6" t="s">
        <v>502</v>
      </c>
      <c r="H152" s="88"/>
      <c r="I152" s="88"/>
      <c r="J152" s="89"/>
      <c r="K152" s="6" t="s">
        <v>220</v>
      </c>
      <c r="L152" s="89"/>
      <c r="M152" s="6" t="s">
        <v>501</v>
      </c>
      <c r="N152" s="89"/>
      <c r="O152" s="3">
        <v>0</v>
      </c>
      <c r="P152" s="2">
        <v>0</v>
      </c>
      <c r="Q152" s="2">
        <v>0</v>
      </c>
      <c r="R152" s="2">
        <v>0</v>
      </c>
      <c r="S152" s="3">
        <v>0</v>
      </c>
      <c r="T152" s="3">
        <f>O152+(P152*'Total Mantenimiento Anual 2021'!$N$7)+(R152*'Total Mantenimiento Anual 2021'!$N$7)+S152</f>
        <v>0</v>
      </c>
    </row>
    <row r="153" spans="1:20" ht="14.25">
      <c r="A153" s="6" t="s">
        <v>503</v>
      </c>
      <c r="B153" s="88"/>
      <c r="C153" s="89"/>
      <c r="D153" s="6" t="s">
        <v>504</v>
      </c>
      <c r="E153" s="89"/>
      <c r="F153" s="2" t="s">
        <v>184</v>
      </c>
      <c r="G153" s="6" t="s">
        <v>505</v>
      </c>
      <c r="H153" s="88"/>
      <c r="I153" s="88"/>
      <c r="J153" s="89"/>
      <c r="K153" s="6" t="s">
        <v>506</v>
      </c>
      <c r="L153" s="89"/>
      <c r="M153" s="6" t="s">
        <v>99</v>
      </c>
      <c r="N153" s="89"/>
      <c r="O153" s="3">
        <v>0</v>
      </c>
      <c r="P153" s="2">
        <v>0</v>
      </c>
      <c r="Q153" s="2">
        <v>0</v>
      </c>
      <c r="R153" s="2">
        <v>0</v>
      </c>
      <c r="S153" s="3">
        <v>0</v>
      </c>
      <c r="T153" s="3">
        <f>O153+(P153*'Total Mantenimiento Anual 2021'!$N$7)+(R153*'Total Mantenimiento Anual 2021'!$N$7)+S153</f>
        <v>0</v>
      </c>
    </row>
    <row r="154" spans="1:20" ht="14.25">
      <c r="A154" s="6" t="s">
        <v>507</v>
      </c>
      <c r="B154" s="88"/>
      <c r="C154" s="89"/>
      <c r="D154" s="6" t="s">
        <v>508</v>
      </c>
      <c r="E154" s="89"/>
      <c r="F154" s="2" t="s">
        <v>509</v>
      </c>
      <c r="G154" s="6" t="s">
        <v>510</v>
      </c>
      <c r="H154" s="88"/>
      <c r="I154" s="88"/>
      <c r="J154" s="89"/>
      <c r="K154" s="6" t="s">
        <v>511</v>
      </c>
      <c r="L154" s="89"/>
      <c r="M154" s="6" t="s">
        <v>23</v>
      </c>
      <c r="N154" s="89"/>
      <c r="O154" s="3">
        <v>0</v>
      </c>
      <c r="P154" s="2">
        <v>0</v>
      </c>
      <c r="Q154" s="2">
        <v>0</v>
      </c>
      <c r="R154" s="2">
        <v>0</v>
      </c>
      <c r="S154" s="3">
        <v>0</v>
      </c>
      <c r="T154" s="3">
        <f>O154+(P154*'Total Mantenimiento Anual 2021'!$N$7)+(R154*'Total Mantenimiento Anual 2021'!$N$7)+S154</f>
        <v>0</v>
      </c>
    </row>
    <row r="155" spans="1:20" ht="28.5">
      <c r="A155" s="6" t="s">
        <v>512</v>
      </c>
      <c r="B155" s="88"/>
      <c r="C155" s="89"/>
      <c r="D155" s="6" t="s">
        <v>513</v>
      </c>
      <c r="E155" s="89"/>
      <c r="F155" s="2" t="s">
        <v>402</v>
      </c>
      <c r="G155" s="6" t="s">
        <v>514</v>
      </c>
      <c r="H155" s="88"/>
      <c r="I155" s="88"/>
      <c r="J155" s="89"/>
      <c r="K155" s="6" t="s">
        <v>515</v>
      </c>
      <c r="L155" s="89"/>
      <c r="M155" s="6" t="s">
        <v>516</v>
      </c>
      <c r="N155" s="89"/>
      <c r="O155" s="3">
        <v>0</v>
      </c>
      <c r="P155" s="2">
        <v>0</v>
      </c>
      <c r="Q155" s="2">
        <v>1</v>
      </c>
      <c r="R155" s="2">
        <v>2</v>
      </c>
      <c r="S155" s="3">
        <v>0</v>
      </c>
      <c r="T155" s="3">
        <f>O155+(P155*'Total Mantenimiento Anual 2021'!$N$7)+(R155*'Total Mantenimiento Anual 2021'!$N$7)+S155</f>
        <v>18518.518518518518</v>
      </c>
    </row>
    <row r="156" spans="1:20" ht="28.5">
      <c r="A156" s="6" t="s">
        <v>512</v>
      </c>
      <c r="B156" s="88"/>
      <c r="C156" s="89"/>
      <c r="D156" s="6" t="s">
        <v>513</v>
      </c>
      <c r="E156" s="89"/>
      <c r="F156" s="2" t="s">
        <v>402</v>
      </c>
      <c r="G156" s="6" t="s">
        <v>517</v>
      </c>
      <c r="H156" s="88"/>
      <c r="I156" s="88"/>
      <c r="J156" s="89"/>
      <c r="K156" s="6" t="s">
        <v>518</v>
      </c>
      <c r="L156" s="89"/>
      <c r="M156" s="6" t="s">
        <v>516</v>
      </c>
      <c r="N156" s="89"/>
      <c r="O156" s="3">
        <v>0</v>
      </c>
      <c r="P156" s="2">
        <v>0</v>
      </c>
      <c r="Q156" s="2">
        <v>0</v>
      </c>
      <c r="R156" s="2">
        <v>0</v>
      </c>
      <c r="S156" s="3">
        <v>0</v>
      </c>
      <c r="T156" s="3">
        <f>O156+(P156*'Total Mantenimiento Anual 2021'!$N$7)+(R156*'Total Mantenimiento Anual 2021'!$N$7)+S156</f>
        <v>0</v>
      </c>
    </row>
    <row r="157" spans="1:20" ht="28.5">
      <c r="A157" s="6" t="s">
        <v>512</v>
      </c>
      <c r="B157" s="88"/>
      <c r="C157" s="89"/>
      <c r="D157" s="6" t="s">
        <v>513</v>
      </c>
      <c r="E157" s="89"/>
      <c r="F157" s="2" t="s">
        <v>402</v>
      </c>
      <c r="G157" s="6" t="s">
        <v>519</v>
      </c>
      <c r="H157" s="88"/>
      <c r="I157" s="88"/>
      <c r="J157" s="89"/>
      <c r="K157" s="6" t="s">
        <v>520</v>
      </c>
      <c r="L157" s="89"/>
      <c r="M157" s="6" t="s">
        <v>516</v>
      </c>
      <c r="N157" s="89"/>
      <c r="O157" s="3">
        <v>0</v>
      </c>
      <c r="P157" s="2">
        <v>0</v>
      </c>
      <c r="Q157" s="2">
        <v>0</v>
      </c>
      <c r="R157" s="2">
        <v>0</v>
      </c>
      <c r="S157" s="3">
        <v>0</v>
      </c>
      <c r="T157" s="3">
        <f>O157+(P157*'Total Mantenimiento Anual 2021'!$N$7)+(R157*'Total Mantenimiento Anual 2021'!$N$7)+S157</f>
        <v>0</v>
      </c>
    </row>
    <row r="158" spans="1:20" ht="28.5">
      <c r="A158" s="6" t="s">
        <v>512</v>
      </c>
      <c r="B158" s="88"/>
      <c r="C158" s="89"/>
      <c r="D158" s="6" t="s">
        <v>513</v>
      </c>
      <c r="E158" s="89"/>
      <c r="F158" s="2" t="s">
        <v>402</v>
      </c>
      <c r="G158" s="6" t="s">
        <v>521</v>
      </c>
      <c r="H158" s="88"/>
      <c r="I158" s="88"/>
      <c r="J158" s="89"/>
      <c r="K158" s="6" t="s">
        <v>522</v>
      </c>
      <c r="L158" s="89"/>
      <c r="M158" s="6" t="s">
        <v>516</v>
      </c>
      <c r="N158" s="89"/>
      <c r="O158" s="3">
        <v>0</v>
      </c>
      <c r="P158" s="2">
        <v>0</v>
      </c>
      <c r="Q158" s="2">
        <v>0</v>
      </c>
      <c r="R158" s="2">
        <v>0</v>
      </c>
      <c r="S158" s="3">
        <v>0</v>
      </c>
      <c r="T158" s="3">
        <f>O158+(P158*'Total Mantenimiento Anual 2021'!$N$7)+(R158*'Total Mantenimiento Anual 2021'!$N$7)+S158</f>
        <v>0</v>
      </c>
    </row>
    <row r="159" spans="1:20" ht="28.5">
      <c r="A159" s="6" t="s">
        <v>512</v>
      </c>
      <c r="B159" s="88"/>
      <c r="C159" s="89"/>
      <c r="D159" s="6" t="s">
        <v>513</v>
      </c>
      <c r="E159" s="89"/>
      <c r="F159" s="2" t="s">
        <v>402</v>
      </c>
      <c r="G159" s="6" t="s">
        <v>523</v>
      </c>
      <c r="H159" s="88"/>
      <c r="I159" s="88"/>
      <c r="J159" s="89"/>
      <c r="K159" s="6" t="s">
        <v>524</v>
      </c>
      <c r="L159" s="89"/>
      <c r="M159" s="6" t="s">
        <v>516</v>
      </c>
      <c r="N159" s="89"/>
      <c r="O159" s="3">
        <v>0</v>
      </c>
      <c r="P159" s="2">
        <v>0</v>
      </c>
      <c r="Q159" s="2">
        <v>0</v>
      </c>
      <c r="R159" s="2">
        <v>0</v>
      </c>
      <c r="S159" s="3">
        <v>0</v>
      </c>
      <c r="T159" s="3">
        <f>O159+(P159*'Total Mantenimiento Anual 2021'!$N$7)+(R159*'Total Mantenimiento Anual 2021'!$N$7)+S159</f>
        <v>0</v>
      </c>
    </row>
    <row r="160" spans="1:20" ht="28.5">
      <c r="A160" s="6" t="s">
        <v>512</v>
      </c>
      <c r="B160" s="88"/>
      <c r="C160" s="89"/>
      <c r="D160" s="6" t="s">
        <v>513</v>
      </c>
      <c r="E160" s="89"/>
      <c r="F160" s="2" t="s">
        <v>402</v>
      </c>
      <c r="G160" s="6" t="s">
        <v>525</v>
      </c>
      <c r="H160" s="88"/>
      <c r="I160" s="88"/>
      <c r="J160" s="89"/>
      <c r="K160" s="6" t="s">
        <v>526</v>
      </c>
      <c r="L160" s="89"/>
      <c r="M160" s="6" t="s">
        <v>516</v>
      </c>
      <c r="N160" s="89"/>
      <c r="O160" s="3">
        <v>0</v>
      </c>
      <c r="P160" s="2">
        <v>0</v>
      </c>
      <c r="Q160" s="2">
        <v>0</v>
      </c>
      <c r="R160" s="2">
        <v>0</v>
      </c>
      <c r="S160" s="3">
        <v>0</v>
      </c>
      <c r="T160" s="3">
        <f>O160+(P160*'Total Mantenimiento Anual 2021'!$N$7)+(R160*'Total Mantenimiento Anual 2021'!$N$7)+S160</f>
        <v>0</v>
      </c>
    </row>
    <row r="161" spans="1:20" ht="28.5">
      <c r="A161" s="6" t="s">
        <v>512</v>
      </c>
      <c r="B161" s="88"/>
      <c r="C161" s="89"/>
      <c r="D161" s="6" t="s">
        <v>513</v>
      </c>
      <c r="E161" s="89"/>
      <c r="F161" s="2" t="s">
        <v>402</v>
      </c>
      <c r="G161" s="6" t="s">
        <v>527</v>
      </c>
      <c r="H161" s="88"/>
      <c r="I161" s="88"/>
      <c r="J161" s="89"/>
      <c r="K161" s="6" t="s">
        <v>528</v>
      </c>
      <c r="L161" s="89"/>
      <c r="M161" s="6" t="s">
        <v>516</v>
      </c>
      <c r="N161" s="89"/>
      <c r="O161" s="3">
        <v>0</v>
      </c>
      <c r="P161" s="2">
        <v>0</v>
      </c>
      <c r="Q161" s="2">
        <v>0</v>
      </c>
      <c r="R161" s="2">
        <v>0</v>
      </c>
      <c r="S161" s="3">
        <v>0</v>
      </c>
      <c r="T161" s="3">
        <f>O161+(P161*'Total Mantenimiento Anual 2021'!$N$7)+(R161*'Total Mantenimiento Anual 2021'!$N$7)+S161</f>
        <v>0</v>
      </c>
    </row>
    <row r="162" spans="1:20" ht="28.5">
      <c r="A162" s="6" t="s">
        <v>512</v>
      </c>
      <c r="B162" s="88"/>
      <c r="C162" s="89"/>
      <c r="D162" s="6" t="s">
        <v>513</v>
      </c>
      <c r="E162" s="89"/>
      <c r="F162" s="2" t="s">
        <v>402</v>
      </c>
      <c r="G162" s="6" t="s">
        <v>529</v>
      </c>
      <c r="H162" s="88"/>
      <c r="I162" s="88"/>
      <c r="J162" s="89"/>
      <c r="K162" s="6" t="s">
        <v>530</v>
      </c>
      <c r="L162" s="89"/>
      <c r="M162" s="6" t="s">
        <v>516</v>
      </c>
      <c r="N162" s="89"/>
      <c r="O162" s="3">
        <v>0</v>
      </c>
      <c r="P162" s="2">
        <v>0</v>
      </c>
      <c r="Q162" s="2">
        <v>0</v>
      </c>
      <c r="R162" s="2">
        <v>0</v>
      </c>
      <c r="S162" s="3">
        <v>0</v>
      </c>
      <c r="T162" s="3">
        <f>O162+(P162*'Total Mantenimiento Anual 2021'!$N$7)+(R162*'Total Mantenimiento Anual 2021'!$N$7)+S162</f>
        <v>0</v>
      </c>
    </row>
    <row r="163" spans="1:20" ht="28.5">
      <c r="A163" s="6" t="s">
        <v>512</v>
      </c>
      <c r="B163" s="88"/>
      <c r="C163" s="89"/>
      <c r="D163" s="6" t="s">
        <v>513</v>
      </c>
      <c r="E163" s="89"/>
      <c r="F163" s="2" t="s">
        <v>402</v>
      </c>
      <c r="G163" s="6" t="s">
        <v>531</v>
      </c>
      <c r="H163" s="88"/>
      <c r="I163" s="88"/>
      <c r="J163" s="89"/>
      <c r="K163" s="6" t="s">
        <v>532</v>
      </c>
      <c r="L163" s="89"/>
      <c r="M163" s="6" t="s">
        <v>516</v>
      </c>
      <c r="N163" s="89"/>
      <c r="O163" s="3">
        <v>0</v>
      </c>
      <c r="P163" s="2">
        <v>0</v>
      </c>
      <c r="Q163" s="2">
        <v>0</v>
      </c>
      <c r="R163" s="2">
        <v>0</v>
      </c>
      <c r="S163" s="3">
        <v>0</v>
      </c>
      <c r="T163" s="3">
        <f>O163+(P163*'Total Mantenimiento Anual 2021'!$N$7)+(R163*'Total Mantenimiento Anual 2021'!$N$7)+S163</f>
        <v>0</v>
      </c>
    </row>
    <row r="164" spans="1:20" ht="28.5">
      <c r="A164" s="6" t="s">
        <v>512</v>
      </c>
      <c r="B164" s="88"/>
      <c r="C164" s="89"/>
      <c r="D164" s="6" t="s">
        <v>533</v>
      </c>
      <c r="E164" s="89"/>
      <c r="F164" s="2" t="s">
        <v>402</v>
      </c>
      <c r="G164" s="6" t="s">
        <v>534</v>
      </c>
      <c r="H164" s="88"/>
      <c r="I164" s="88"/>
      <c r="J164" s="89"/>
      <c r="K164" s="6" t="s">
        <v>535</v>
      </c>
      <c r="L164" s="89"/>
      <c r="M164" s="6" t="s">
        <v>516</v>
      </c>
      <c r="N164" s="89"/>
      <c r="O164" s="3">
        <v>0</v>
      </c>
      <c r="P164" s="2">
        <v>1</v>
      </c>
      <c r="Q164" s="2">
        <v>0</v>
      </c>
      <c r="R164" s="2">
        <v>0</v>
      </c>
      <c r="S164" s="3">
        <v>0</v>
      </c>
      <c r="T164" s="3">
        <f>O164+(P164*'Total Mantenimiento Anual 2021'!$N$7)+(R164*'Total Mantenimiento Anual 2021'!$N$7)+S164</f>
        <v>9259.2592592592591</v>
      </c>
    </row>
    <row r="165" spans="1:20" ht="28.5">
      <c r="A165" s="6" t="s">
        <v>512</v>
      </c>
      <c r="B165" s="88"/>
      <c r="C165" s="89"/>
      <c r="D165" s="6" t="s">
        <v>533</v>
      </c>
      <c r="E165" s="89"/>
      <c r="F165" s="2" t="s">
        <v>402</v>
      </c>
      <c r="G165" s="6" t="s">
        <v>536</v>
      </c>
      <c r="H165" s="88"/>
      <c r="I165" s="88"/>
      <c r="J165" s="89"/>
      <c r="K165" s="6" t="s">
        <v>537</v>
      </c>
      <c r="L165" s="89"/>
      <c r="M165" s="6" t="s">
        <v>516</v>
      </c>
      <c r="N165" s="89"/>
      <c r="O165" s="3">
        <v>0</v>
      </c>
      <c r="P165" s="2">
        <v>0</v>
      </c>
      <c r="Q165" s="2">
        <v>0</v>
      </c>
      <c r="R165" s="2">
        <v>0</v>
      </c>
      <c r="S165" s="3">
        <v>0</v>
      </c>
      <c r="T165" s="3">
        <f>O165+(P165*'Total Mantenimiento Anual 2021'!$N$7)+(R165*'Total Mantenimiento Anual 2021'!$N$7)+S165</f>
        <v>0</v>
      </c>
    </row>
    <row r="166" spans="1:20" ht="28.5">
      <c r="A166" s="6" t="s">
        <v>512</v>
      </c>
      <c r="B166" s="88"/>
      <c r="C166" s="89"/>
      <c r="D166" s="6" t="s">
        <v>533</v>
      </c>
      <c r="E166" s="89"/>
      <c r="F166" s="2" t="s">
        <v>402</v>
      </c>
      <c r="G166" s="6" t="s">
        <v>538</v>
      </c>
      <c r="H166" s="88"/>
      <c r="I166" s="88"/>
      <c r="J166" s="89"/>
      <c r="K166" s="6" t="s">
        <v>539</v>
      </c>
      <c r="L166" s="89"/>
      <c r="M166" s="6" t="s">
        <v>516</v>
      </c>
      <c r="N166" s="89"/>
      <c r="O166" s="3">
        <v>0</v>
      </c>
      <c r="P166" s="2">
        <v>1</v>
      </c>
      <c r="Q166" s="2">
        <v>0</v>
      </c>
      <c r="R166" s="2">
        <v>0</v>
      </c>
      <c r="S166" s="3">
        <v>0</v>
      </c>
      <c r="T166" s="3">
        <f>O166+(P166*'Total Mantenimiento Anual 2021'!$N$7)+(R166*'Total Mantenimiento Anual 2021'!$N$7)+S166</f>
        <v>9259.2592592592591</v>
      </c>
    </row>
    <row r="167" spans="1:20" ht="28.5">
      <c r="A167" s="6" t="s">
        <v>512</v>
      </c>
      <c r="B167" s="88"/>
      <c r="C167" s="89"/>
      <c r="D167" s="6" t="s">
        <v>533</v>
      </c>
      <c r="E167" s="89"/>
      <c r="F167" s="2" t="s">
        <v>402</v>
      </c>
      <c r="G167" s="6" t="s">
        <v>540</v>
      </c>
      <c r="H167" s="88"/>
      <c r="I167" s="88"/>
      <c r="J167" s="89"/>
      <c r="K167" s="6" t="s">
        <v>541</v>
      </c>
      <c r="L167" s="89"/>
      <c r="M167" s="6" t="s">
        <v>516</v>
      </c>
      <c r="N167" s="89"/>
      <c r="O167" s="3">
        <v>0</v>
      </c>
      <c r="P167" s="2">
        <v>1</v>
      </c>
      <c r="Q167" s="2">
        <v>0</v>
      </c>
      <c r="R167" s="2">
        <v>0</v>
      </c>
      <c r="S167" s="3">
        <v>0</v>
      </c>
      <c r="T167" s="3">
        <f>O167+(P167*'Total Mantenimiento Anual 2021'!$N$7)+(R167*'Total Mantenimiento Anual 2021'!$N$7)+S167</f>
        <v>9259.2592592592591</v>
      </c>
    </row>
    <row r="168" spans="1:20" ht="28.5">
      <c r="A168" s="6" t="s">
        <v>512</v>
      </c>
      <c r="B168" s="88"/>
      <c r="C168" s="89"/>
      <c r="D168" s="6" t="s">
        <v>533</v>
      </c>
      <c r="E168" s="89"/>
      <c r="F168" s="2" t="s">
        <v>402</v>
      </c>
      <c r="G168" s="6" t="s">
        <v>542</v>
      </c>
      <c r="H168" s="88"/>
      <c r="I168" s="88"/>
      <c r="J168" s="89"/>
      <c r="K168" s="6" t="s">
        <v>543</v>
      </c>
      <c r="L168" s="89"/>
      <c r="M168" s="6" t="s">
        <v>516</v>
      </c>
      <c r="N168" s="89"/>
      <c r="O168" s="3">
        <v>0</v>
      </c>
      <c r="P168" s="2">
        <v>1</v>
      </c>
      <c r="Q168" s="2">
        <v>0</v>
      </c>
      <c r="R168" s="2">
        <v>0</v>
      </c>
      <c r="S168" s="3">
        <v>0</v>
      </c>
      <c r="T168" s="3">
        <f>O168+(P168*'Total Mantenimiento Anual 2021'!$N$7)+(R168*'Total Mantenimiento Anual 2021'!$N$7)+S168</f>
        <v>9259.2592592592591</v>
      </c>
    </row>
    <row r="169" spans="1:20" ht="28.5">
      <c r="A169" s="6" t="s">
        <v>512</v>
      </c>
      <c r="B169" s="88"/>
      <c r="C169" s="89"/>
      <c r="D169" s="6" t="s">
        <v>533</v>
      </c>
      <c r="E169" s="89"/>
      <c r="F169" s="2" t="s">
        <v>402</v>
      </c>
      <c r="G169" s="6" t="s">
        <v>544</v>
      </c>
      <c r="H169" s="88"/>
      <c r="I169" s="88"/>
      <c r="J169" s="89"/>
      <c r="K169" s="6" t="s">
        <v>545</v>
      </c>
      <c r="L169" s="89"/>
      <c r="M169" s="6" t="s">
        <v>516</v>
      </c>
      <c r="N169" s="89"/>
      <c r="O169" s="3">
        <v>0</v>
      </c>
      <c r="P169" s="2">
        <v>1</v>
      </c>
      <c r="Q169" s="2">
        <v>0</v>
      </c>
      <c r="R169" s="2">
        <v>0</v>
      </c>
      <c r="S169" s="3">
        <v>0</v>
      </c>
      <c r="T169" s="3">
        <f>O169+(P169*'Total Mantenimiento Anual 2021'!$N$7)+(R169*'Total Mantenimiento Anual 2021'!$N$7)+S169</f>
        <v>9259.2592592592591</v>
      </c>
    </row>
    <row r="170" spans="1:20" ht="28.5">
      <c r="A170" s="6" t="s">
        <v>512</v>
      </c>
      <c r="B170" s="88"/>
      <c r="C170" s="89"/>
      <c r="D170" s="6" t="s">
        <v>533</v>
      </c>
      <c r="E170" s="89"/>
      <c r="F170" s="2" t="s">
        <v>402</v>
      </c>
      <c r="G170" s="6" t="s">
        <v>546</v>
      </c>
      <c r="H170" s="88"/>
      <c r="I170" s="88"/>
      <c r="J170" s="89"/>
      <c r="K170" s="6" t="s">
        <v>547</v>
      </c>
      <c r="L170" s="89"/>
      <c r="M170" s="6" t="s">
        <v>516</v>
      </c>
      <c r="N170" s="89"/>
      <c r="O170" s="3">
        <v>0</v>
      </c>
      <c r="P170" s="2">
        <v>1</v>
      </c>
      <c r="Q170" s="2">
        <v>0</v>
      </c>
      <c r="R170" s="2">
        <v>0</v>
      </c>
      <c r="S170" s="3">
        <v>0</v>
      </c>
      <c r="T170" s="3">
        <f>O170+(P170*'Total Mantenimiento Anual 2021'!$N$7)+(R170*'Total Mantenimiento Anual 2021'!$N$7)+S170</f>
        <v>9259.2592592592591</v>
      </c>
    </row>
    <row r="171" spans="1:20" ht="28.5">
      <c r="A171" s="6" t="s">
        <v>512</v>
      </c>
      <c r="B171" s="88"/>
      <c r="C171" s="89"/>
      <c r="D171" s="6" t="s">
        <v>533</v>
      </c>
      <c r="E171" s="89"/>
      <c r="F171" s="2" t="s">
        <v>402</v>
      </c>
      <c r="G171" s="6" t="s">
        <v>548</v>
      </c>
      <c r="H171" s="88"/>
      <c r="I171" s="88"/>
      <c r="J171" s="89"/>
      <c r="K171" s="6" t="s">
        <v>549</v>
      </c>
      <c r="L171" s="89"/>
      <c r="M171" s="6" t="s">
        <v>516</v>
      </c>
      <c r="N171" s="89"/>
      <c r="O171" s="3">
        <v>0</v>
      </c>
      <c r="P171" s="2">
        <v>1</v>
      </c>
      <c r="Q171" s="2">
        <v>0</v>
      </c>
      <c r="R171" s="2">
        <v>0</v>
      </c>
      <c r="S171" s="3">
        <v>0</v>
      </c>
      <c r="T171" s="3">
        <f>O171+(P171*'Total Mantenimiento Anual 2021'!$N$7)+(R171*'Total Mantenimiento Anual 2021'!$N$7)+S171</f>
        <v>9259.2592592592591</v>
      </c>
    </row>
    <row r="172" spans="1:20" ht="28.5">
      <c r="A172" s="6" t="s">
        <v>512</v>
      </c>
      <c r="B172" s="88"/>
      <c r="C172" s="89"/>
      <c r="D172" s="6" t="s">
        <v>533</v>
      </c>
      <c r="E172" s="89"/>
      <c r="F172" s="2" t="s">
        <v>402</v>
      </c>
      <c r="G172" s="6" t="s">
        <v>550</v>
      </c>
      <c r="H172" s="88"/>
      <c r="I172" s="88"/>
      <c r="J172" s="89"/>
      <c r="K172" s="6" t="s">
        <v>551</v>
      </c>
      <c r="L172" s="89"/>
      <c r="M172" s="6" t="s">
        <v>516</v>
      </c>
      <c r="N172" s="89"/>
      <c r="O172" s="3">
        <v>0</v>
      </c>
      <c r="P172" s="2">
        <v>0</v>
      </c>
      <c r="Q172" s="2">
        <v>0</v>
      </c>
      <c r="R172" s="2">
        <v>0</v>
      </c>
      <c r="S172" s="3">
        <v>0</v>
      </c>
      <c r="T172" s="3">
        <f>O172+(P172*'Total Mantenimiento Anual 2021'!$N$7)+(R172*'Total Mantenimiento Anual 2021'!$N$7)+S172</f>
        <v>0</v>
      </c>
    </row>
    <row r="173" spans="1:20" ht="28.5">
      <c r="A173" s="6" t="s">
        <v>512</v>
      </c>
      <c r="B173" s="88"/>
      <c r="C173" s="89"/>
      <c r="D173" s="6" t="s">
        <v>513</v>
      </c>
      <c r="E173" s="89"/>
      <c r="F173" s="2" t="s">
        <v>402</v>
      </c>
      <c r="G173" s="6" t="s">
        <v>552</v>
      </c>
      <c r="H173" s="88"/>
      <c r="I173" s="88"/>
      <c r="J173" s="89"/>
      <c r="K173" s="6" t="s">
        <v>553</v>
      </c>
      <c r="L173" s="89"/>
      <c r="M173" s="6" t="s">
        <v>71</v>
      </c>
      <c r="N173" s="89"/>
      <c r="O173" s="3">
        <v>0</v>
      </c>
      <c r="P173" s="2">
        <v>1</v>
      </c>
      <c r="Q173" s="2">
        <v>0</v>
      </c>
      <c r="R173" s="2">
        <v>0</v>
      </c>
      <c r="S173" s="3">
        <v>0</v>
      </c>
      <c r="T173" s="3">
        <f>O173+(P173*'Total Mantenimiento Anual 2021'!$N$7)+(R173*'Total Mantenimiento Anual 2021'!$N$7)+S173</f>
        <v>9259.2592592592591</v>
      </c>
    </row>
    <row r="174" spans="1:20" ht="28.5">
      <c r="A174" s="6" t="s">
        <v>512</v>
      </c>
      <c r="B174" s="88"/>
      <c r="C174" s="89"/>
      <c r="D174" s="6" t="s">
        <v>513</v>
      </c>
      <c r="E174" s="89"/>
      <c r="F174" s="2" t="s">
        <v>402</v>
      </c>
      <c r="G174" s="6" t="s">
        <v>554</v>
      </c>
      <c r="H174" s="88"/>
      <c r="I174" s="88"/>
      <c r="J174" s="89"/>
      <c r="K174" s="6" t="s">
        <v>555</v>
      </c>
      <c r="L174" s="89"/>
      <c r="M174" s="6" t="s">
        <v>71</v>
      </c>
      <c r="N174" s="89"/>
      <c r="O174" s="3">
        <v>0</v>
      </c>
      <c r="P174" s="2">
        <v>1</v>
      </c>
      <c r="Q174" s="2">
        <v>0</v>
      </c>
      <c r="R174" s="2">
        <v>0</v>
      </c>
      <c r="S174" s="3">
        <v>0</v>
      </c>
      <c r="T174" s="3">
        <f>O174+(P174*'Total Mantenimiento Anual 2021'!$N$7)+(R174*'Total Mantenimiento Anual 2021'!$N$7)+S174</f>
        <v>9259.2592592592591</v>
      </c>
    </row>
    <row r="175" spans="1:20" ht="28.5">
      <c r="A175" s="6" t="s">
        <v>512</v>
      </c>
      <c r="B175" s="88"/>
      <c r="C175" s="89"/>
      <c r="D175" s="6" t="s">
        <v>513</v>
      </c>
      <c r="E175" s="89"/>
      <c r="F175" s="2" t="s">
        <v>402</v>
      </c>
      <c r="G175" s="6" t="s">
        <v>556</v>
      </c>
      <c r="H175" s="88"/>
      <c r="I175" s="88"/>
      <c r="J175" s="89"/>
      <c r="K175" s="6" t="s">
        <v>557</v>
      </c>
      <c r="L175" s="89"/>
      <c r="M175" s="6" t="s">
        <v>71</v>
      </c>
      <c r="N175" s="89"/>
      <c r="O175" s="3">
        <v>0</v>
      </c>
      <c r="P175" s="2">
        <v>1</v>
      </c>
      <c r="Q175" s="2">
        <v>0</v>
      </c>
      <c r="R175" s="2">
        <v>0</v>
      </c>
      <c r="S175" s="3">
        <v>0</v>
      </c>
      <c r="T175" s="3">
        <f>O175+(P175*'Total Mantenimiento Anual 2021'!$N$7)+(R175*'Total Mantenimiento Anual 2021'!$N$7)+S175</f>
        <v>9259.2592592592591</v>
      </c>
    </row>
    <row r="176" spans="1:20" ht="28.5">
      <c r="A176" s="6" t="s">
        <v>512</v>
      </c>
      <c r="B176" s="88"/>
      <c r="C176" s="89"/>
      <c r="D176" s="6" t="s">
        <v>513</v>
      </c>
      <c r="E176" s="89"/>
      <c r="F176" s="2" t="s">
        <v>402</v>
      </c>
      <c r="G176" s="6" t="s">
        <v>558</v>
      </c>
      <c r="H176" s="88"/>
      <c r="I176" s="88"/>
      <c r="J176" s="89"/>
      <c r="K176" s="6" t="s">
        <v>559</v>
      </c>
      <c r="L176" s="89"/>
      <c r="M176" s="6" t="s">
        <v>71</v>
      </c>
      <c r="N176" s="89"/>
      <c r="O176" s="3">
        <v>0</v>
      </c>
      <c r="P176" s="2">
        <v>1</v>
      </c>
      <c r="Q176" s="2">
        <v>0</v>
      </c>
      <c r="R176" s="2">
        <v>0</v>
      </c>
      <c r="S176" s="3">
        <v>0</v>
      </c>
      <c r="T176" s="3">
        <f>O176+(P176*'Total Mantenimiento Anual 2021'!$N$7)+(R176*'Total Mantenimiento Anual 2021'!$N$7)+S176</f>
        <v>9259.2592592592591</v>
      </c>
    </row>
    <row r="177" spans="1:20" ht="28.5">
      <c r="A177" s="6" t="s">
        <v>512</v>
      </c>
      <c r="B177" s="88"/>
      <c r="C177" s="89"/>
      <c r="D177" s="6" t="s">
        <v>513</v>
      </c>
      <c r="E177" s="89"/>
      <c r="F177" s="2" t="s">
        <v>402</v>
      </c>
      <c r="G177" s="6" t="s">
        <v>560</v>
      </c>
      <c r="H177" s="88"/>
      <c r="I177" s="88"/>
      <c r="J177" s="89"/>
      <c r="K177" s="6" t="s">
        <v>561</v>
      </c>
      <c r="L177" s="89"/>
      <c r="M177" s="6" t="s">
        <v>71</v>
      </c>
      <c r="N177" s="89"/>
      <c r="O177" s="3">
        <v>0</v>
      </c>
      <c r="P177" s="2">
        <v>0</v>
      </c>
      <c r="Q177" s="2">
        <v>0</v>
      </c>
      <c r="R177" s="2">
        <v>0</v>
      </c>
      <c r="S177" s="3">
        <v>0</v>
      </c>
      <c r="T177" s="3">
        <f>O177+(P177*'Total Mantenimiento Anual 2021'!$N$7)+(R177*'Total Mantenimiento Anual 2021'!$N$7)+S177</f>
        <v>0</v>
      </c>
    </row>
    <row r="178" spans="1:20" ht="28.5">
      <c r="A178" s="6" t="s">
        <v>512</v>
      </c>
      <c r="B178" s="88"/>
      <c r="C178" s="89"/>
      <c r="D178" s="6" t="s">
        <v>513</v>
      </c>
      <c r="E178" s="89"/>
      <c r="F178" s="2" t="s">
        <v>402</v>
      </c>
      <c r="G178" s="6" t="s">
        <v>562</v>
      </c>
      <c r="H178" s="88"/>
      <c r="I178" s="88"/>
      <c r="J178" s="89"/>
      <c r="K178" s="6" t="s">
        <v>563</v>
      </c>
      <c r="L178" s="89"/>
      <c r="M178" s="6" t="s">
        <v>71</v>
      </c>
      <c r="N178" s="89"/>
      <c r="O178" s="3">
        <v>0</v>
      </c>
      <c r="P178" s="2">
        <v>1</v>
      </c>
      <c r="Q178" s="2">
        <v>0</v>
      </c>
      <c r="R178" s="2">
        <v>0</v>
      </c>
      <c r="S178" s="3">
        <v>0</v>
      </c>
      <c r="T178" s="3">
        <f>O178+(P178*'Total Mantenimiento Anual 2021'!$N$7)+(R178*'Total Mantenimiento Anual 2021'!$N$7)+S178</f>
        <v>9259.2592592592591</v>
      </c>
    </row>
    <row r="179" spans="1:20" ht="28.5">
      <c r="A179" s="6" t="s">
        <v>512</v>
      </c>
      <c r="B179" s="88"/>
      <c r="C179" s="89"/>
      <c r="D179" s="6" t="s">
        <v>513</v>
      </c>
      <c r="E179" s="89"/>
      <c r="F179" s="2" t="s">
        <v>402</v>
      </c>
      <c r="G179" s="6" t="s">
        <v>564</v>
      </c>
      <c r="H179" s="88"/>
      <c r="I179" s="88"/>
      <c r="J179" s="89"/>
      <c r="K179" s="6" t="s">
        <v>565</v>
      </c>
      <c r="L179" s="89"/>
      <c r="M179" s="6" t="s">
        <v>71</v>
      </c>
      <c r="N179" s="89"/>
      <c r="O179" s="3">
        <v>0</v>
      </c>
      <c r="P179" s="2">
        <v>1</v>
      </c>
      <c r="Q179" s="2">
        <v>0</v>
      </c>
      <c r="R179" s="2">
        <v>0</v>
      </c>
      <c r="S179" s="3">
        <v>0</v>
      </c>
      <c r="T179" s="3">
        <f>O179+(P179*'Total Mantenimiento Anual 2021'!$N$7)+(R179*'Total Mantenimiento Anual 2021'!$N$7)+S179</f>
        <v>9259.2592592592591</v>
      </c>
    </row>
    <row r="180" spans="1:20" ht="14.25">
      <c r="A180" s="6" t="s">
        <v>566</v>
      </c>
      <c r="B180" s="88"/>
      <c r="C180" s="89"/>
      <c r="D180" s="6" t="s">
        <v>567</v>
      </c>
      <c r="E180" s="89"/>
      <c r="F180" s="2" t="s">
        <v>568</v>
      </c>
      <c r="G180" s="6" t="s">
        <v>569</v>
      </c>
      <c r="H180" s="88"/>
      <c r="I180" s="88"/>
      <c r="J180" s="89"/>
      <c r="K180" s="6" t="s">
        <v>570</v>
      </c>
      <c r="L180" s="89"/>
      <c r="M180" s="6" t="s">
        <v>23</v>
      </c>
      <c r="N180" s="89"/>
      <c r="O180" s="3">
        <v>0</v>
      </c>
      <c r="P180" s="2">
        <v>0</v>
      </c>
      <c r="Q180" s="2">
        <v>0</v>
      </c>
      <c r="R180" s="2">
        <v>0</v>
      </c>
      <c r="S180" s="3">
        <v>0</v>
      </c>
      <c r="T180" s="3">
        <f>O180+(P180*'Total Mantenimiento Anual 2021'!$N$7)+(R180*'Total Mantenimiento Anual 2021'!$N$7)+S180</f>
        <v>0</v>
      </c>
    </row>
    <row r="181" spans="1:20" ht="28.5">
      <c r="A181" s="6" t="s">
        <v>571</v>
      </c>
      <c r="B181" s="88"/>
      <c r="C181" s="89"/>
      <c r="D181" s="6" t="s">
        <v>572</v>
      </c>
      <c r="E181" s="89"/>
      <c r="F181" s="2" t="s">
        <v>402</v>
      </c>
      <c r="G181" s="6" t="s">
        <v>573</v>
      </c>
      <c r="H181" s="88"/>
      <c r="I181" s="88"/>
      <c r="J181" s="89"/>
      <c r="K181" s="6" t="s">
        <v>574</v>
      </c>
      <c r="L181" s="89"/>
      <c r="M181" s="6" t="s">
        <v>71</v>
      </c>
      <c r="N181" s="89"/>
      <c r="O181" s="3">
        <v>0</v>
      </c>
      <c r="P181" s="2">
        <v>2</v>
      </c>
      <c r="Q181" s="2">
        <v>0</v>
      </c>
      <c r="R181" s="2">
        <v>0</v>
      </c>
      <c r="S181" s="3">
        <v>0</v>
      </c>
      <c r="T181" s="3">
        <f>O181+(P181*'Total Mantenimiento Anual 2021'!$N$7)+(R181*'Total Mantenimiento Anual 2021'!$N$7)+S181</f>
        <v>18518.518518518518</v>
      </c>
    </row>
    <row r="182" spans="1:20" ht="28.5">
      <c r="A182" s="6" t="s">
        <v>571</v>
      </c>
      <c r="B182" s="88"/>
      <c r="C182" s="89"/>
      <c r="D182" s="6" t="s">
        <v>572</v>
      </c>
      <c r="E182" s="89"/>
      <c r="F182" s="2" t="s">
        <v>402</v>
      </c>
      <c r="G182" s="6" t="s">
        <v>575</v>
      </c>
      <c r="H182" s="88"/>
      <c r="I182" s="88"/>
      <c r="J182" s="89"/>
      <c r="K182" s="6" t="s">
        <v>576</v>
      </c>
      <c r="L182" s="89"/>
      <c r="M182" s="6" t="s">
        <v>71</v>
      </c>
      <c r="N182" s="89"/>
      <c r="O182" s="3">
        <v>0</v>
      </c>
      <c r="P182" s="2">
        <v>2</v>
      </c>
      <c r="Q182" s="2">
        <v>0</v>
      </c>
      <c r="R182" s="2">
        <v>0</v>
      </c>
      <c r="S182" s="3">
        <v>0</v>
      </c>
      <c r="T182" s="3">
        <f>O182+(P182*'Total Mantenimiento Anual 2021'!$N$7)+(R182*'Total Mantenimiento Anual 2021'!$N$7)+S182</f>
        <v>18518.518518518518</v>
      </c>
    </row>
    <row r="183" spans="1:20" ht="28.5">
      <c r="A183" s="6" t="s">
        <v>571</v>
      </c>
      <c r="B183" s="88"/>
      <c r="C183" s="89"/>
      <c r="D183" s="6" t="s">
        <v>572</v>
      </c>
      <c r="E183" s="89"/>
      <c r="F183" s="2" t="s">
        <v>402</v>
      </c>
      <c r="G183" s="6" t="s">
        <v>577</v>
      </c>
      <c r="H183" s="88"/>
      <c r="I183" s="88"/>
      <c r="J183" s="89"/>
      <c r="K183" s="6" t="s">
        <v>578</v>
      </c>
      <c r="L183" s="89"/>
      <c r="M183" s="6" t="s">
        <v>71</v>
      </c>
      <c r="N183" s="89"/>
      <c r="O183" s="3">
        <v>0</v>
      </c>
      <c r="P183" s="2">
        <v>2</v>
      </c>
      <c r="Q183" s="2">
        <v>0</v>
      </c>
      <c r="R183" s="2">
        <v>0</v>
      </c>
      <c r="S183" s="3">
        <v>0</v>
      </c>
      <c r="T183" s="3">
        <f>O183+(P183*'Total Mantenimiento Anual 2021'!$N$7)+(R183*'Total Mantenimiento Anual 2021'!$N$7)+S183</f>
        <v>18518.518518518518</v>
      </c>
    </row>
    <row r="184" spans="1:20" ht="28.5">
      <c r="A184" s="6" t="s">
        <v>571</v>
      </c>
      <c r="B184" s="88"/>
      <c r="C184" s="89"/>
      <c r="D184" s="6" t="s">
        <v>572</v>
      </c>
      <c r="E184" s="89"/>
      <c r="F184" s="2" t="s">
        <v>402</v>
      </c>
      <c r="G184" s="6" t="s">
        <v>579</v>
      </c>
      <c r="H184" s="88"/>
      <c r="I184" s="88"/>
      <c r="J184" s="89"/>
      <c r="K184" s="6" t="s">
        <v>580</v>
      </c>
      <c r="L184" s="89"/>
      <c r="M184" s="6" t="s">
        <v>71</v>
      </c>
      <c r="N184" s="89"/>
      <c r="O184" s="3">
        <v>0</v>
      </c>
      <c r="P184" s="2">
        <v>2</v>
      </c>
      <c r="Q184" s="2">
        <v>0</v>
      </c>
      <c r="R184" s="2">
        <v>0</v>
      </c>
      <c r="S184" s="3">
        <v>0</v>
      </c>
      <c r="T184" s="3">
        <f>O184+(P184*'Total Mantenimiento Anual 2021'!$N$7)+(R184*'Total Mantenimiento Anual 2021'!$N$7)+S184</f>
        <v>18518.518518518518</v>
      </c>
    </row>
    <row r="185" spans="1:20" ht="28.5">
      <c r="A185" s="6" t="s">
        <v>571</v>
      </c>
      <c r="B185" s="88"/>
      <c r="C185" s="89"/>
      <c r="D185" s="6" t="s">
        <v>572</v>
      </c>
      <c r="E185" s="89"/>
      <c r="F185" s="2" t="s">
        <v>402</v>
      </c>
      <c r="G185" s="6" t="s">
        <v>581</v>
      </c>
      <c r="H185" s="88"/>
      <c r="I185" s="88"/>
      <c r="J185" s="89"/>
      <c r="K185" s="6" t="s">
        <v>582</v>
      </c>
      <c r="L185" s="89"/>
      <c r="M185" s="6" t="s">
        <v>71</v>
      </c>
      <c r="N185" s="89"/>
      <c r="O185" s="3">
        <v>0</v>
      </c>
      <c r="P185" s="2">
        <v>2</v>
      </c>
      <c r="Q185" s="2">
        <v>0</v>
      </c>
      <c r="R185" s="2">
        <v>0</v>
      </c>
      <c r="S185" s="3">
        <v>0</v>
      </c>
      <c r="T185" s="3">
        <f>O185+(P185*'Total Mantenimiento Anual 2021'!$N$7)+(R185*'Total Mantenimiento Anual 2021'!$N$7)+S185</f>
        <v>18518.518518518518</v>
      </c>
    </row>
    <row r="186" spans="1:20" ht="28.5">
      <c r="A186" s="6" t="s">
        <v>571</v>
      </c>
      <c r="B186" s="88"/>
      <c r="C186" s="89"/>
      <c r="D186" s="6" t="s">
        <v>572</v>
      </c>
      <c r="E186" s="89"/>
      <c r="F186" s="2" t="s">
        <v>402</v>
      </c>
      <c r="G186" s="6" t="s">
        <v>583</v>
      </c>
      <c r="H186" s="88"/>
      <c r="I186" s="88"/>
      <c r="J186" s="89"/>
      <c r="K186" s="6" t="s">
        <v>584</v>
      </c>
      <c r="L186" s="89"/>
      <c r="M186" s="6" t="s">
        <v>585</v>
      </c>
      <c r="N186" s="89"/>
      <c r="O186" s="3">
        <v>0</v>
      </c>
      <c r="P186" s="2">
        <v>0</v>
      </c>
      <c r="Q186" s="2">
        <v>0</v>
      </c>
      <c r="R186" s="2">
        <v>0</v>
      </c>
      <c r="S186" s="3">
        <v>0</v>
      </c>
      <c r="T186" s="3">
        <f>O186+(P186*'Total Mantenimiento Anual 2021'!$N$7)+(R186*'Total Mantenimiento Anual 2021'!$N$7)+S186</f>
        <v>0</v>
      </c>
    </row>
    <row r="187" spans="1:20" ht="28.5">
      <c r="A187" s="6" t="s">
        <v>571</v>
      </c>
      <c r="B187" s="88"/>
      <c r="C187" s="89"/>
      <c r="D187" s="6" t="s">
        <v>572</v>
      </c>
      <c r="E187" s="89"/>
      <c r="F187" s="2" t="s">
        <v>402</v>
      </c>
      <c r="G187" s="6" t="s">
        <v>586</v>
      </c>
      <c r="H187" s="88"/>
      <c r="I187" s="88"/>
      <c r="J187" s="89"/>
      <c r="K187" s="6" t="s">
        <v>587</v>
      </c>
      <c r="L187" s="89"/>
      <c r="M187" s="6" t="s">
        <v>585</v>
      </c>
      <c r="N187" s="89"/>
      <c r="O187" s="3">
        <v>0</v>
      </c>
      <c r="P187" s="2">
        <v>0</v>
      </c>
      <c r="Q187" s="2">
        <v>0</v>
      </c>
      <c r="R187" s="2">
        <v>0</v>
      </c>
      <c r="S187" s="3">
        <v>0</v>
      </c>
      <c r="T187" s="3">
        <f>O187+(P187*'Total Mantenimiento Anual 2021'!$N$7)+(R187*'Total Mantenimiento Anual 2021'!$N$7)+S187</f>
        <v>0</v>
      </c>
    </row>
    <row r="188" spans="1:20" ht="28.5">
      <c r="A188" s="6" t="s">
        <v>571</v>
      </c>
      <c r="B188" s="88"/>
      <c r="C188" s="89"/>
      <c r="D188" s="6" t="s">
        <v>572</v>
      </c>
      <c r="E188" s="89"/>
      <c r="F188" s="2" t="s">
        <v>402</v>
      </c>
      <c r="G188" s="6" t="s">
        <v>588</v>
      </c>
      <c r="H188" s="88"/>
      <c r="I188" s="88"/>
      <c r="J188" s="89"/>
      <c r="K188" s="6" t="s">
        <v>589</v>
      </c>
      <c r="L188" s="89"/>
      <c r="M188" s="6" t="s">
        <v>585</v>
      </c>
      <c r="N188" s="89"/>
      <c r="O188" s="3">
        <v>0</v>
      </c>
      <c r="P188" s="2">
        <v>0</v>
      </c>
      <c r="Q188" s="2">
        <v>0</v>
      </c>
      <c r="R188" s="2">
        <v>0</v>
      </c>
      <c r="S188" s="3">
        <v>0</v>
      </c>
      <c r="T188" s="3">
        <f>O188+(P188*'Total Mantenimiento Anual 2021'!$N$7)+(R188*'Total Mantenimiento Anual 2021'!$N$7)+S188</f>
        <v>0</v>
      </c>
    </row>
    <row r="189" spans="1:20" ht="28.5">
      <c r="A189" s="6" t="s">
        <v>571</v>
      </c>
      <c r="B189" s="88"/>
      <c r="C189" s="89"/>
      <c r="D189" s="6" t="s">
        <v>572</v>
      </c>
      <c r="E189" s="89"/>
      <c r="F189" s="2" t="s">
        <v>402</v>
      </c>
      <c r="G189" s="6" t="s">
        <v>590</v>
      </c>
      <c r="H189" s="88"/>
      <c r="I189" s="88"/>
      <c r="J189" s="89"/>
      <c r="K189" s="6" t="s">
        <v>591</v>
      </c>
      <c r="L189" s="89"/>
      <c r="M189" s="6" t="s">
        <v>585</v>
      </c>
      <c r="N189" s="89"/>
      <c r="O189" s="3">
        <v>0</v>
      </c>
      <c r="P189" s="2">
        <v>0</v>
      </c>
      <c r="Q189" s="2">
        <v>0</v>
      </c>
      <c r="R189" s="2">
        <v>0</v>
      </c>
      <c r="S189" s="3">
        <v>0</v>
      </c>
      <c r="T189" s="3">
        <f>O189+(P189*'Total Mantenimiento Anual 2021'!$N$7)+(R189*'Total Mantenimiento Anual 2021'!$N$7)+S189</f>
        <v>0</v>
      </c>
    </row>
    <row r="190" spans="1:20" ht="28.5">
      <c r="A190" s="6" t="s">
        <v>571</v>
      </c>
      <c r="B190" s="88"/>
      <c r="C190" s="89"/>
      <c r="D190" s="6" t="s">
        <v>572</v>
      </c>
      <c r="E190" s="89"/>
      <c r="F190" s="2" t="s">
        <v>402</v>
      </c>
      <c r="G190" s="6" t="s">
        <v>592</v>
      </c>
      <c r="H190" s="88"/>
      <c r="I190" s="88"/>
      <c r="J190" s="89"/>
      <c r="K190" s="6" t="s">
        <v>593</v>
      </c>
      <c r="L190" s="89"/>
      <c r="M190" s="6" t="s">
        <v>585</v>
      </c>
      <c r="N190" s="89"/>
      <c r="O190" s="3">
        <v>0</v>
      </c>
      <c r="P190" s="2">
        <v>0</v>
      </c>
      <c r="Q190" s="2">
        <v>0</v>
      </c>
      <c r="R190" s="2">
        <v>0</v>
      </c>
      <c r="S190" s="3">
        <v>0</v>
      </c>
      <c r="T190" s="3">
        <f>O190+(P190*'Total Mantenimiento Anual 2021'!$N$7)+(R190*'Total Mantenimiento Anual 2021'!$N$7)+S190</f>
        <v>0</v>
      </c>
    </row>
    <row r="191" spans="1:20" ht="28.5">
      <c r="A191" s="6" t="s">
        <v>571</v>
      </c>
      <c r="B191" s="88"/>
      <c r="C191" s="89"/>
      <c r="D191" s="6" t="s">
        <v>572</v>
      </c>
      <c r="E191" s="89"/>
      <c r="F191" s="2" t="s">
        <v>402</v>
      </c>
      <c r="G191" s="6" t="s">
        <v>594</v>
      </c>
      <c r="H191" s="88"/>
      <c r="I191" s="88"/>
      <c r="J191" s="89"/>
      <c r="K191" s="6" t="s">
        <v>595</v>
      </c>
      <c r="L191" s="89"/>
      <c r="M191" s="6" t="s">
        <v>585</v>
      </c>
      <c r="N191" s="89"/>
      <c r="O191" s="3">
        <v>0</v>
      </c>
      <c r="P191" s="2">
        <v>0</v>
      </c>
      <c r="Q191" s="2">
        <v>0</v>
      </c>
      <c r="R191" s="2">
        <v>0</v>
      </c>
      <c r="S191" s="3">
        <v>0</v>
      </c>
      <c r="T191" s="3">
        <f>O191+(P191*'Total Mantenimiento Anual 2021'!$N$7)+(R191*'Total Mantenimiento Anual 2021'!$N$7)+S191</f>
        <v>0</v>
      </c>
    </row>
    <row r="192" spans="1:20" ht="28.5">
      <c r="A192" s="6" t="s">
        <v>571</v>
      </c>
      <c r="B192" s="88"/>
      <c r="C192" s="89"/>
      <c r="D192" s="6" t="s">
        <v>572</v>
      </c>
      <c r="E192" s="89"/>
      <c r="F192" s="2" t="s">
        <v>402</v>
      </c>
      <c r="G192" s="6" t="s">
        <v>596</v>
      </c>
      <c r="H192" s="88"/>
      <c r="I192" s="88"/>
      <c r="J192" s="89"/>
      <c r="K192" s="6" t="s">
        <v>597</v>
      </c>
      <c r="L192" s="89"/>
      <c r="M192" s="6" t="s">
        <v>585</v>
      </c>
      <c r="N192" s="89"/>
      <c r="O192" s="3">
        <v>0</v>
      </c>
      <c r="P192" s="2">
        <v>0</v>
      </c>
      <c r="Q192" s="2">
        <v>0</v>
      </c>
      <c r="R192" s="2">
        <v>0</v>
      </c>
      <c r="S192" s="3">
        <v>0</v>
      </c>
      <c r="T192" s="3">
        <f>O192+(P192*'Total Mantenimiento Anual 2021'!$N$7)+(R192*'Total Mantenimiento Anual 2021'!$N$7)+S192</f>
        <v>0</v>
      </c>
    </row>
    <row r="193" spans="1:20" ht="28.5">
      <c r="A193" s="6" t="s">
        <v>571</v>
      </c>
      <c r="B193" s="88"/>
      <c r="C193" s="89"/>
      <c r="D193" s="6" t="s">
        <v>572</v>
      </c>
      <c r="E193" s="89"/>
      <c r="F193" s="2" t="s">
        <v>402</v>
      </c>
      <c r="G193" s="6" t="s">
        <v>598</v>
      </c>
      <c r="H193" s="88"/>
      <c r="I193" s="88"/>
      <c r="J193" s="89"/>
      <c r="K193" s="6" t="s">
        <v>599</v>
      </c>
      <c r="L193" s="89"/>
      <c r="M193" s="6" t="s">
        <v>585</v>
      </c>
      <c r="N193" s="89"/>
      <c r="O193" s="3">
        <v>0</v>
      </c>
      <c r="P193" s="2">
        <v>0</v>
      </c>
      <c r="Q193" s="2">
        <v>0</v>
      </c>
      <c r="R193" s="2">
        <v>0</v>
      </c>
      <c r="S193" s="3">
        <v>0</v>
      </c>
      <c r="T193" s="3">
        <f>O193+(P193*'Total Mantenimiento Anual 2021'!$N$7)+(R193*'Total Mantenimiento Anual 2021'!$N$7)+S193</f>
        <v>0</v>
      </c>
    </row>
    <row r="194" spans="1:20" ht="28.5">
      <c r="A194" s="6" t="s">
        <v>571</v>
      </c>
      <c r="B194" s="88"/>
      <c r="C194" s="89"/>
      <c r="D194" s="6" t="s">
        <v>572</v>
      </c>
      <c r="E194" s="89"/>
      <c r="F194" s="2" t="s">
        <v>402</v>
      </c>
      <c r="G194" s="6" t="s">
        <v>600</v>
      </c>
      <c r="H194" s="88"/>
      <c r="I194" s="88"/>
      <c r="J194" s="89"/>
      <c r="K194" s="6" t="s">
        <v>601</v>
      </c>
      <c r="L194" s="89"/>
      <c r="M194" s="6" t="s">
        <v>585</v>
      </c>
      <c r="N194" s="89"/>
      <c r="O194" s="3">
        <v>0</v>
      </c>
      <c r="P194" s="2">
        <v>0</v>
      </c>
      <c r="Q194" s="2">
        <v>0</v>
      </c>
      <c r="R194" s="2">
        <v>0</v>
      </c>
      <c r="S194" s="3">
        <v>0</v>
      </c>
      <c r="T194" s="3">
        <f>O194+(P194*'Total Mantenimiento Anual 2021'!$N$7)+(R194*'Total Mantenimiento Anual 2021'!$N$7)+S194</f>
        <v>0</v>
      </c>
    </row>
    <row r="195" spans="1:20" ht="28.5">
      <c r="A195" s="6" t="s">
        <v>571</v>
      </c>
      <c r="B195" s="88"/>
      <c r="C195" s="89"/>
      <c r="D195" s="6" t="s">
        <v>572</v>
      </c>
      <c r="E195" s="89"/>
      <c r="F195" s="2" t="s">
        <v>402</v>
      </c>
      <c r="G195" s="6" t="s">
        <v>602</v>
      </c>
      <c r="H195" s="88"/>
      <c r="I195" s="88"/>
      <c r="J195" s="89"/>
      <c r="K195" s="6" t="s">
        <v>603</v>
      </c>
      <c r="L195" s="89"/>
      <c r="M195" s="6" t="s">
        <v>585</v>
      </c>
      <c r="N195" s="89"/>
      <c r="O195" s="3">
        <v>0</v>
      </c>
      <c r="P195" s="2">
        <v>0</v>
      </c>
      <c r="Q195" s="2">
        <v>0</v>
      </c>
      <c r="R195" s="2">
        <v>0</v>
      </c>
      <c r="S195" s="3">
        <v>0</v>
      </c>
      <c r="T195" s="3">
        <f>O195+(P195*'Total Mantenimiento Anual 2021'!$N$7)+(R195*'Total Mantenimiento Anual 2021'!$N$7)+S195</f>
        <v>0</v>
      </c>
    </row>
    <row r="196" spans="1:20" ht="28.5">
      <c r="A196" s="6" t="s">
        <v>571</v>
      </c>
      <c r="B196" s="88"/>
      <c r="C196" s="89"/>
      <c r="D196" s="6" t="s">
        <v>572</v>
      </c>
      <c r="E196" s="89"/>
      <c r="F196" s="2" t="s">
        <v>402</v>
      </c>
      <c r="G196" s="6" t="s">
        <v>604</v>
      </c>
      <c r="H196" s="88"/>
      <c r="I196" s="88"/>
      <c r="J196" s="89"/>
      <c r="K196" s="6" t="s">
        <v>605</v>
      </c>
      <c r="L196" s="89"/>
      <c r="M196" s="6" t="s">
        <v>585</v>
      </c>
      <c r="N196" s="89"/>
      <c r="O196" s="3">
        <v>0</v>
      </c>
      <c r="P196" s="2">
        <v>0</v>
      </c>
      <c r="Q196" s="2">
        <v>0</v>
      </c>
      <c r="R196" s="2">
        <v>0</v>
      </c>
      <c r="S196" s="3">
        <v>0</v>
      </c>
      <c r="T196" s="3">
        <f>O196+(P196*'Total Mantenimiento Anual 2021'!$N$7)+(R196*'Total Mantenimiento Anual 2021'!$N$7)+S196</f>
        <v>0</v>
      </c>
    </row>
    <row r="197" spans="1:20" ht="28.5">
      <c r="A197" s="6" t="s">
        <v>571</v>
      </c>
      <c r="B197" s="88"/>
      <c r="C197" s="89"/>
      <c r="D197" s="6" t="s">
        <v>572</v>
      </c>
      <c r="E197" s="89"/>
      <c r="F197" s="2" t="s">
        <v>402</v>
      </c>
      <c r="G197" s="6" t="s">
        <v>606</v>
      </c>
      <c r="H197" s="88"/>
      <c r="I197" s="88"/>
      <c r="J197" s="89"/>
      <c r="K197" s="6" t="s">
        <v>607</v>
      </c>
      <c r="L197" s="89"/>
      <c r="M197" s="6" t="s">
        <v>585</v>
      </c>
      <c r="N197" s="89"/>
      <c r="O197" s="3">
        <v>0</v>
      </c>
      <c r="P197" s="2">
        <v>0</v>
      </c>
      <c r="Q197" s="2">
        <v>0</v>
      </c>
      <c r="R197" s="2">
        <v>0</v>
      </c>
      <c r="S197" s="3">
        <v>0</v>
      </c>
      <c r="T197" s="3">
        <f>O197+(P197*'Total Mantenimiento Anual 2021'!$N$7)+(R197*'Total Mantenimiento Anual 2021'!$N$7)+S197</f>
        <v>0</v>
      </c>
    </row>
    <row r="198" spans="1:20" ht="28.5">
      <c r="A198" s="6" t="s">
        <v>571</v>
      </c>
      <c r="B198" s="88"/>
      <c r="C198" s="89"/>
      <c r="D198" s="6" t="s">
        <v>572</v>
      </c>
      <c r="E198" s="89"/>
      <c r="F198" s="2" t="s">
        <v>402</v>
      </c>
      <c r="G198" s="6" t="s">
        <v>608</v>
      </c>
      <c r="H198" s="88"/>
      <c r="I198" s="88"/>
      <c r="J198" s="89"/>
      <c r="K198" s="6" t="s">
        <v>609</v>
      </c>
      <c r="L198" s="89"/>
      <c r="M198" s="6" t="s">
        <v>585</v>
      </c>
      <c r="N198" s="89"/>
      <c r="O198" s="3">
        <v>0</v>
      </c>
      <c r="P198" s="2">
        <v>0</v>
      </c>
      <c r="Q198" s="2">
        <v>0</v>
      </c>
      <c r="R198" s="2">
        <v>0</v>
      </c>
      <c r="S198" s="3">
        <v>0</v>
      </c>
      <c r="T198" s="3">
        <f>O198+(P198*'Total Mantenimiento Anual 2021'!$N$7)+(R198*'Total Mantenimiento Anual 2021'!$N$7)+S198</f>
        <v>0</v>
      </c>
    </row>
    <row r="199" spans="1:20" ht="28.5">
      <c r="A199" s="6" t="s">
        <v>571</v>
      </c>
      <c r="B199" s="88"/>
      <c r="C199" s="89"/>
      <c r="D199" s="6" t="s">
        <v>572</v>
      </c>
      <c r="E199" s="89"/>
      <c r="F199" s="2" t="s">
        <v>402</v>
      </c>
      <c r="G199" s="6" t="s">
        <v>610</v>
      </c>
      <c r="H199" s="88"/>
      <c r="I199" s="88"/>
      <c r="J199" s="89"/>
      <c r="K199" s="6" t="s">
        <v>611</v>
      </c>
      <c r="L199" s="89"/>
      <c r="M199" s="6" t="s">
        <v>585</v>
      </c>
      <c r="N199" s="89"/>
      <c r="O199" s="3">
        <v>0</v>
      </c>
      <c r="P199" s="2">
        <v>0</v>
      </c>
      <c r="Q199" s="2">
        <v>0</v>
      </c>
      <c r="R199" s="2">
        <v>0</v>
      </c>
      <c r="S199" s="3">
        <v>0</v>
      </c>
      <c r="T199" s="3">
        <f>O199+(P199*'Total Mantenimiento Anual 2021'!$N$7)+(R199*'Total Mantenimiento Anual 2021'!$N$7)+S199</f>
        <v>0</v>
      </c>
    </row>
    <row r="200" spans="1:20" ht="28.5">
      <c r="A200" s="6" t="s">
        <v>571</v>
      </c>
      <c r="B200" s="88"/>
      <c r="C200" s="89"/>
      <c r="D200" s="6" t="s">
        <v>572</v>
      </c>
      <c r="E200" s="89"/>
      <c r="F200" s="2" t="s">
        <v>402</v>
      </c>
      <c r="G200" s="6" t="s">
        <v>612</v>
      </c>
      <c r="H200" s="88"/>
      <c r="I200" s="88"/>
      <c r="J200" s="89"/>
      <c r="K200" s="6" t="s">
        <v>613</v>
      </c>
      <c r="L200" s="89"/>
      <c r="M200" s="6" t="s">
        <v>585</v>
      </c>
      <c r="N200" s="89"/>
      <c r="O200" s="3">
        <v>0</v>
      </c>
      <c r="P200" s="2">
        <v>0</v>
      </c>
      <c r="Q200" s="2">
        <v>0</v>
      </c>
      <c r="R200" s="2">
        <v>0</v>
      </c>
      <c r="S200" s="3">
        <v>0</v>
      </c>
      <c r="T200" s="3">
        <f>O200+(P200*'Total Mantenimiento Anual 2021'!$N$7)+(R200*'Total Mantenimiento Anual 2021'!$N$7)+S200</f>
        <v>0</v>
      </c>
    </row>
    <row r="201" spans="1:20" ht="28.5">
      <c r="A201" s="6" t="s">
        <v>571</v>
      </c>
      <c r="B201" s="88"/>
      <c r="C201" s="89"/>
      <c r="D201" s="6" t="s">
        <v>572</v>
      </c>
      <c r="E201" s="89"/>
      <c r="F201" s="2" t="s">
        <v>402</v>
      </c>
      <c r="G201" s="6" t="s">
        <v>614</v>
      </c>
      <c r="H201" s="88"/>
      <c r="I201" s="88"/>
      <c r="J201" s="89"/>
      <c r="K201" s="6" t="s">
        <v>615</v>
      </c>
      <c r="L201" s="89"/>
      <c r="M201" s="6" t="s">
        <v>585</v>
      </c>
      <c r="N201" s="89"/>
      <c r="O201" s="3">
        <v>0</v>
      </c>
      <c r="P201" s="2">
        <v>0</v>
      </c>
      <c r="Q201" s="2">
        <v>0</v>
      </c>
      <c r="R201" s="2">
        <v>0</v>
      </c>
      <c r="S201" s="3">
        <v>0</v>
      </c>
      <c r="T201" s="3">
        <f>O201+(P201*'Total Mantenimiento Anual 2021'!$N$7)+(R201*'Total Mantenimiento Anual 2021'!$N$7)+S201</f>
        <v>0</v>
      </c>
    </row>
    <row r="202" spans="1:20" ht="28.5">
      <c r="A202" s="6" t="s">
        <v>571</v>
      </c>
      <c r="B202" s="88"/>
      <c r="C202" s="89"/>
      <c r="D202" s="6" t="s">
        <v>572</v>
      </c>
      <c r="E202" s="89"/>
      <c r="F202" s="2" t="s">
        <v>402</v>
      </c>
      <c r="G202" s="6" t="s">
        <v>616</v>
      </c>
      <c r="H202" s="88"/>
      <c r="I202" s="88"/>
      <c r="J202" s="89"/>
      <c r="K202" s="6" t="s">
        <v>617</v>
      </c>
      <c r="L202" s="89"/>
      <c r="M202" s="6" t="s">
        <v>585</v>
      </c>
      <c r="N202" s="89"/>
      <c r="O202" s="3">
        <v>0</v>
      </c>
      <c r="P202" s="2">
        <v>0</v>
      </c>
      <c r="Q202" s="2">
        <v>1</v>
      </c>
      <c r="R202" s="2">
        <v>2</v>
      </c>
      <c r="S202" s="3">
        <v>0</v>
      </c>
      <c r="T202" s="3">
        <f>O202+(P202*'Total Mantenimiento Anual 2021'!$N$7)+(R202*'Total Mantenimiento Anual 2021'!$N$7)+S202</f>
        <v>18518.518518518518</v>
      </c>
    </row>
    <row r="203" spans="1:20" ht="28.5">
      <c r="A203" s="6" t="s">
        <v>571</v>
      </c>
      <c r="B203" s="88"/>
      <c r="C203" s="89"/>
      <c r="D203" s="6" t="s">
        <v>572</v>
      </c>
      <c r="E203" s="89"/>
      <c r="F203" s="2" t="s">
        <v>402</v>
      </c>
      <c r="G203" s="6" t="s">
        <v>618</v>
      </c>
      <c r="H203" s="88"/>
      <c r="I203" s="88"/>
      <c r="J203" s="89"/>
      <c r="K203" s="6" t="s">
        <v>619</v>
      </c>
      <c r="L203" s="89"/>
      <c r="M203" s="6" t="s">
        <v>585</v>
      </c>
      <c r="N203" s="89"/>
      <c r="O203" s="3">
        <v>0</v>
      </c>
      <c r="P203" s="2">
        <v>0</v>
      </c>
      <c r="Q203" s="2">
        <v>0</v>
      </c>
      <c r="R203" s="2">
        <v>0</v>
      </c>
      <c r="S203" s="3">
        <v>0</v>
      </c>
      <c r="T203" s="3">
        <f>O203+(P203*'Total Mantenimiento Anual 2021'!$N$7)+(R203*'Total Mantenimiento Anual 2021'!$N$7)+S203</f>
        <v>0</v>
      </c>
    </row>
    <row r="204" spans="1:20" ht="28.5">
      <c r="A204" s="6" t="s">
        <v>571</v>
      </c>
      <c r="B204" s="88"/>
      <c r="C204" s="89"/>
      <c r="D204" s="6" t="s">
        <v>572</v>
      </c>
      <c r="E204" s="89"/>
      <c r="F204" s="2" t="s">
        <v>402</v>
      </c>
      <c r="G204" s="6" t="s">
        <v>620</v>
      </c>
      <c r="H204" s="88"/>
      <c r="I204" s="88"/>
      <c r="J204" s="89"/>
      <c r="K204" s="6" t="s">
        <v>621</v>
      </c>
      <c r="L204" s="89"/>
      <c r="M204" s="6" t="s">
        <v>585</v>
      </c>
      <c r="N204" s="89"/>
      <c r="O204" s="3">
        <v>0</v>
      </c>
      <c r="P204" s="2">
        <v>0</v>
      </c>
      <c r="Q204" s="2">
        <v>0</v>
      </c>
      <c r="R204" s="2">
        <v>0</v>
      </c>
      <c r="S204" s="3">
        <v>0</v>
      </c>
      <c r="T204" s="3">
        <f>O204+(P204*'Total Mantenimiento Anual 2021'!$N$7)+(R204*'Total Mantenimiento Anual 2021'!$N$7)+S204</f>
        <v>0</v>
      </c>
    </row>
    <row r="205" spans="1:20" ht="28.5">
      <c r="A205" s="6" t="s">
        <v>571</v>
      </c>
      <c r="B205" s="88"/>
      <c r="C205" s="89"/>
      <c r="D205" s="6" t="s">
        <v>572</v>
      </c>
      <c r="E205" s="89"/>
      <c r="F205" s="2" t="s">
        <v>402</v>
      </c>
      <c r="G205" s="6" t="s">
        <v>622</v>
      </c>
      <c r="H205" s="88"/>
      <c r="I205" s="88"/>
      <c r="J205" s="89"/>
      <c r="K205" s="6" t="s">
        <v>623</v>
      </c>
      <c r="L205" s="89"/>
      <c r="M205" s="6" t="s">
        <v>585</v>
      </c>
      <c r="N205" s="89"/>
      <c r="O205" s="3">
        <v>0</v>
      </c>
      <c r="P205" s="2">
        <v>0</v>
      </c>
      <c r="Q205" s="2">
        <v>0</v>
      </c>
      <c r="R205" s="2">
        <v>0</v>
      </c>
      <c r="S205" s="3">
        <v>0</v>
      </c>
      <c r="T205" s="3">
        <f>O205+(P205*'Total Mantenimiento Anual 2021'!$N$7)+(R205*'Total Mantenimiento Anual 2021'!$N$7)+S205</f>
        <v>0</v>
      </c>
    </row>
    <row r="206" spans="1:20" ht="28.5">
      <c r="A206" s="6" t="s">
        <v>571</v>
      </c>
      <c r="B206" s="88"/>
      <c r="C206" s="89"/>
      <c r="D206" s="6" t="s">
        <v>572</v>
      </c>
      <c r="E206" s="89"/>
      <c r="F206" s="2" t="s">
        <v>402</v>
      </c>
      <c r="G206" s="6" t="s">
        <v>624</v>
      </c>
      <c r="H206" s="88"/>
      <c r="I206" s="88"/>
      <c r="J206" s="89"/>
      <c r="K206" s="6" t="s">
        <v>625</v>
      </c>
      <c r="L206" s="89"/>
      <c r="M206" s="6" t="s">
        <v>585</v>
      </c>
      <c r="N206" s="89"/>
      <c r="O206" s="3">
        <v>0</v>
      </c>
      <c r="P206" s="2">
        <v>0</v>
      </c>
      <c r="Q206" s="2">
        <v>0</v>
      </c>
      <c r="R206" s="2">
        <v>0</v>
      </c>
      <c r="S206" s="3">
        <v>0</v>
      </c>
      <c r="T206" s="3">
        <f>O206+(P206*'Total Mantenimiento Anual 2021'!$N$7)+(R206*'Total Mantenimiento Anual 2021'!$N$7)+S206</f>
        <v>0</v>
      </c>
    </row>
    <row r="207" spans="1:20" ht="28.5">
      <c r="A207" s="6" t="s">
        <v>571</v>
      </c>
      <c r="B207" s="88"/>
      <c r="C207" s="89"/>
      <c r="D207" s="6" t="s">
        <v>572</v>
      </c>
      <c r="E207" s="89"/>
      <c r="F207" s="2" t="s">
        <v>402</v>
      </c>
      <c r="G207" s="6" t="s">
        <v>626</v>
      </c>
      <c r="H207" s="88"/>
      <c r="I207" s="88"/>
      <c r="J207" s="89"/>
      <c r="K207" s="6" t="s">
        <v>627</v>
      </c>
      <c r="L207" s="89"/>
      <c r="M207" s="6" t="s">
        <v>585</v>
      </c>
      <c r="N207" s="89"/>
      <c r="O207" s="3">
        <v>0</v>
      </c>
      <c r="P207" s="2">
        <v>0</v>
      </c>
      <c r="Q207" s="2">
        <v>0</v>
      </c>
      <c r="R207" s="2">
        <v>0</v>
      </c>
      <c r="S207" s="3">
        <v>0</v>
      </c>
      <c r="T207" s="3">
        <f>O207+(P207*'Total Mantenimiento Anual 2021'!$N$7)+(R207*'Total Mantenimiento Anual 2021'!$N$7)+S207</f>
        <v>0</v>
      </c>
    </row>
    <row r="208" spans="1:20" ht="28.5">
      <c r="A208" s="6" t="s">
        <v>571</v>
      </c>
      <c r="B208" s="88"/>
      <c r="C208" s="89"/>
      <c r="D208" s="6" t="s">
        <v>572</v>
      </c>
      <c r="E208" s="89"/>
      <c r="F208" s="2" t="s">
        <v>402</v>
      </c>
      <c r="G208" s="6" t="s">
        <v>628</v>
      </c>
      <c r="H208" s="88"/>
      <c r="I208" s="88"/>
      <c r="J208" s="89"/>
      <c r="K208" s="6" t="s">
        <v>629</v>
      </c>
      <c r="L208" s="89"/>
      <c r="M208" s="6" t="s">
        <v>585</v>
      </c>
      <c r="N208" s="89"/>
      <c r="O208" s="3">
        <v>0</v>
      </c>
      <c r="P208" s="2">
        <v>0</v>
      </c>
      <c r="Q208" s="2">
        <v>1</v>
      </c>
      <c r="R208" s="2">
        <v>6</v>
      </c>
      <c r="S208" s="3">
        <v>0</v>
      </c>
      <c r="T208" s="3">
        <f>O208+(P208*'Total Mantenimiento Anual 2021'!$N$7)+(R208*'Total Mantenimiento Anual 2021'!$N$7)+S208</f>
        <v>55555.555555555555</v>
      </c>
    </row>
    <row r="209" spans="1:20" ht="28.5">
      <c r="A209" s="6" t="s">
        <v>571</v>
      </c>
      <c r="B209" s="88"/>
      <c r="C209" s="89"/>
      <c r="D209" s="6" t="s">
        <v>572</v>
      </c>
      <c r="E209" s="89"/>
      <c r="F209" s="2" t="s">
        <v>402</v>
      </c>
      <c r="G209" s="6" t="s">
        <v>630</v>
      </c>
      <c r="H209" s="88"/>
      <c r="I209" s="88"/>
      <c r="J209" s="89"/>
      <c r="K209" s="6" t="s">
        <v>631</v>
      </c>
      <c r="L209" s="89"/>
      <c r="M209" s="6" t="s">
        <v>585</v>
      </c>
      <c r="N209" s="89"/>
      <c r="O209" s="3">
        <v>0</v>
      </c>
      <c r="P209" s="2">
        <v>0</v>
      </c>
      <c r="Q209" s="2">
        <v>0</v>
      </c>
      <c r="R209" s="2">
        <v>0</v>
      </c>
      <c r="S209" s="3">
        <v>0</v>
      </c>
      <c r="T209" s="3">
        <f>O209+(P209*'Total Mantenimiento Anual 2021'!$N$7)+(R209*'Total Mantenimiento Anual 2021'!$N$7)+S209</f>
        <v>0</v>
      </c>
    </row>
    <row r="210" spans="1:20" ht="28.5">
      <c r="A210" s="6" t="s">
        <v>571</v>
      </c>
      <c r="B210" s="88"/>
      <c r="C210" s="89"/>
      <c r="D210" s="6" t="s">
        <v>572</v>
      </c>
      <c r="E210" s="89"/>
      <c r="F210" s="2" t="s">
        <v>402</v>
      </c>
      <c r="G210" s="6" t="s">
        <v>632</v>
      </c>
      <c r="H210" s="88"/>
      <c r="I210" s="88"/>
      <c r="J210" s="89"/>
      <c r="K210" s="6" t="s">
        <v>633</v>
      </c>
      <c r="L210" s="89"/>
      <c r="M210" s="6" t="s">
        <v>585</v>
      </c>
      <c r="N210" s="89"/>
      <c r="O210" s="3">
        <v>0</v>
      </c>
      <c r="P210" s="2">
        <v>0</v>
      </c>
      <c r="Q210" s="2">
        <v>0</v>
      </c>
      <c r="R210" s="2">
        <v>0</v>
      </c>
      <c r="S210" s="3">
        <v>0</v>
      </c>
      <c r="T210" s="3">
        <f>O210+(P210*'Total Mantenimiento Anual 2021'!$N$7)+(R210*'Total Mantenimiento Anual 2021'!$N$7)+S210</f>
        <v>0</v>
      </c>
    </row>
    <row r="211" spans="1:20" ht="28.5">
      <c r="A211" s="6" t="s">
        <v>571</v>
      </c>
      <c r="B211" s="88"/>
      <c r="C211" s="89"/>
      <c r="D211" s="6" t="s">
        <v>572</v>
      </c>
      <c r="E211" s="89"/>
      <c r="F211" s="2" t="s">
        <v>402</v>
      </c>
      <c r="G211" s="6" t="s">
        <v>634</v>
      </c>
      <c r="H211" s="88"/>
      <c r="I211" s="88"/>
      <c r="J211" s="89"/>
      <c r="K211" s="6" t="s">
        <v>635</v>
      </c>
      <c r="L211" s="89"/>
      <c r="M211" s="6" t="s">
        <v>585</v>
      </c>
      <c r="N211" s="89"/>
      <c r="O211" s="3">
        <v>505356</v>
      </c>
      <c r="P211" s="2">
        <v>0</v>
      </c>
      <c r="Q211" s="2">
        <v>1</v>
      </c>
      <c r="R211" s="2">
        <v>1</v>
      </c>
      <c r="S211" s="3">
        <v>0</v>
      </c>
      <c r="T211" s="3">
        <f>O211+(P211*'Total Mantenimiento Anual 2021'!$N$7)+(R211*'Total Mantenimiento Anual 2021'!$N$7)+S211</f>
        <v>514615.25925925927</v>
      </c>
    </row>
    <row r="212" spans="1:20" ht="28.5">
      <c r="A212" s="6" t="s">
        <v>571</v>
      </c>
      <c r="B212" s="88"/>
      <c r="C212" s="89"/>
      <c r="D212" s="6" t="s">
        <v>572</v>
      </c>
      <c r="E212" s="89"/>
      <c r="F212" s="2" t="s">
        <v>402</v>
      </c>
      <c r="G212" s="6" t="s">
        <v>636</v>
      </c>
      <c r="H212" s="88"/>
      <c r="I212" s="88"/>
      <c r="J212" s="89"/>
      <c r="K212" s="6" t="s">
        <v>637</v>
      </c>
      <c r="L212" s="89"/>
      <c r="M212" s="6" t="s">
        <v>585</v>
      </c>
      <c r="N212" s="89"/>
      <c r="O212" s="3">
        <v>0</v>
      </c>
      <c r="P212" s="2">
        <v>0</v>
      </c>
      <c r="Q212" s="2">
        <v>0</v>
      </c>
      <c r="R212" s="2">
        <v>0</v>
      </c>
      <c r="S212" s="3">
        <v>0</v>
      </c>
      <c r="T212" s="3">
        <f>O212+(P212*'Total Mantenimiento Anual 2021'!$N$7)+(R212*'Total Mantenimiento Anual 2021'!$N$7)+S212</f>
        <v>0</v>
      </c>
    </row>
    <row r="213" spans="1:20" ht="28.5">
      <c r="A213" s="6" t="s">
        <v>571</v>
      </c>
      <c r="B213" s="88"/>
      <c r="C213" s="89"/>
      <c r="D213" s="6" t="s">
        <v>572</v>
      </c>
      <c r="E213" s="89"/>
      <c r="F213" s="2" t="s">
        <v>402</v>
      </c>
      <c r="G213" s="6" t="s">
        <v>638</v>
      </c>
      <c r="H213" s="88"/>
      <c r="I213" s="88"/>
      <c r="J213" s="89"/>
      <c r="K213" s="6" t="s">
        <v>639</v>
      </c>
      <c r="L213" s="89"/>
      <c r="M213" s="6" t="s">
        <v>585</v>
      </c>
      <c r="N213" s="89"/>
      <c r="O213" s="3">
        <v>0</v>
      </c>
      <c r="P213" s="2">
        <v>0</v>
      </c>
      <c r="Q213" s="2">
        <v>1</v>
      </c>
      <c r="R213" s="2">
        <v>1</v>
      </c>
      <c r="S213" s="3">
        <v>0</v>
      </c>
      <c r="T213" s="3">
        <f>O213+(P213*'Total Mantenimiento Anual 2021'!$N$7)+(R213*'Total Mantenimiento Anual 2021'!$N$7)+S213</f>
        <v>9259.2592592592591</v>
      </c>
    </row>
    <row r="214" spans="1:20" ht="28.5">
      <c r="A214" s="6" t="s">
        <v>571</v>
      </c>
      <c r="B214" s="88"/>
      <c r="C214" s="89"/>
      <c r="D214" s="6" t="s">
        <v>572</v>
      </c>
      <c r="E214" s="89"/>
      <c r="F214" s="2" t="s">
        <v>402</v>
      </c>
      <c r="G214" s="6" t="s">
        <v>640</v>
      </c>
      <c r="H214" s="88"/>
      <c r="I214" s="88"/>
      <c r="J214" s="89"/>
      <c r="K214" s="6" t="s">
        <v>641</v>
      </c>
      <c r="L214" s="89"/>
      <c r="M214" s="6" t="s">
        <v>585</v>
      </c>
      <c r="N214" s="89"/>
      <c r="O214" s="3">
        <v>0</v>
      </c>
      <c r="P214" s="2">
        <v>0</v>
      </c>
      <c r="Q214" s="2">
        <v>0</v>
      </c>
      <c r="R214" s="2">
        <v>0</v>
      </c>
      <c r="S214" s="3">
        <v>0</v>
      </c>
      <c r="T214" s="3">
        <f>O214+(P214*'Total Mantenimiento Anual 2021'!$N$7)+(R214*'Total Mantenimiento Anual 2021'!$N$7)+S214</f>
        <v>0</v>
      </c>
    </row>
    <row r="215" spans="1:20" ht="28.5">
      <c r="A215" s="6" t="s">
        <v>571</v>
      </c>
      <c r="B215" s="88"/>
      <c r="C215" s="89"/>
      <c r="D215" s="6" t="s">
        <v>572</v>
      </c>
      <c r="E215" s="89"/>
      <c r="F215" s="2" t="s">
        <v>402</v>
      </c>
      <c r="G215" s="6" t="s">
        <v>642</v>
      </c>
      <c r="H215" s="88"/>
      <c r="I215" s="88"/>
      <c r="J215" s="89"/>
      <c r="K215" s="6" t="s">
        <v>643</v>
      </c>
      <c r="L215" s="89"/>
      <c r="M215" s="6" t="s">
        <v>585</v>
      </c>
      <c r="N215" s="89"/>
      <c r="O215" s="3">
        <v>0</v>
      </c>
      <c r="P215" s="2">
        <v>0</v>
      </c>
      <c r="Q215" s="2">
        <v>1</v>
      </c>
      <c r="R215" s="2">
        <v>3</v>
      </c>
      <c r="S215" s="3">
        <v>0</v>
      </c>
      <c r="T215" s="3">
        <f>O215+(P215*'Total Mantenimiento Anual 2021'!$N$7)+(R215*'Total Mantenimiento Anual 2021'!$N$7)+S215</f>
        <v>27777.777777777777</v>
      </c>
    </row>
    <row r="216" spans="1:20" ht="28.5">
      <c r="A216" s="6" t="s">
        <v>571</v>
      </c>
      <c r="B216" s="88"/>
      <c r="C216" s="89"/>
      <c r="D216" s="6" t="s">
        <v>572</v>
      </c>
      <c r="E216" s="89"/>
      <c r="F216" s="2" t="s">
        <v>402</v>
      </c>
      <c r="G216" s="6" t="s">
        <v>644</v>
      </c>
      <c r="H216" s="88"/>
      <c r="I216" s="88"/>
      <c r="J216" s="89"/>
      <c r="K216" s="6" t="s">
        <v>645</v>
      </c>
      <c r="L216" s="89"/>
      <c r="M216" s="6" t="s">
        <v>585</v>
      </c>
      <c r="N216" s="89"/>
      <c r="O216" s="3">
        <v>0</v>
      </c>
      <c r="P216" s="2">
        <v>0</v>
      </c>
      <c r="Q216" s="2">
        <v>0</v>
      </c>
      <c r="R216" s="2">
        <v>0</v>
      </c>
      <c r="S216" s="3">
        <v>0</v>
      </c>
      <c r="T216" s="3">
        <f>O216+(P216*'Total Mantenimiento Anual 2021'!$N$7)+(R216*'Total Mantenimiento Anual 2021'!$N$7)+S216</f>
        <v>0</v>
      </c>
    </row>
    <row r="217" spans="1:20" ht="28.5">
      <c r="A217" s="6" t="s">
        <v>571</v>
      </c>
      <c r="B217" s="88"/>
      <c r="C217" s="89"/>
      <c r="D217" s="6" t="s">
        <v>572</v>
      </c>
      <c r="E217" s="89"/>
      <c r="F217" s="2" t="s">
        <v>402</v>
      </c>
      <c r="G217" s="6" t="s">
        <v>646</v>
      </c>
      <c r="H217" s="88"/>
      <c r="I217" s="88"/>
      <c r="J217" s="89"/>
      <c r="K217" s="6" t="s">
        <v>647</v>
      </c>
      <c r="L217" s="89"/>
      <c r="M217" s="6" t="s">
        <v>585</v>
      </c>
      <c r="N217" s="89"/>
      <c r="O217" s="3">
        <v>0</v>
      </c>
      <c r="P217" s="2">
        <v>0</v>
      </c>
      <c r="Q217" s="2">
        <v>0</v>
      </c>
      <c r="R217" s="2">
        <v>0</v>
      </c>
      <c r="S217" s="3">
        <v>0</v>
      </c>
      <c r="T217" s="3">
        <f>O217+(P217*'Total Mantenimiento Anual 2021'!$N$7)+(R217*'Total Mantenimiento Anual 2021'!$N$7)+S217</f>
        <v>0</v>
      </c>
    </row>
    <row r="218" spans="1:20" ht="28.5">
      <c r="A218" s="6" t="s">
        <v>571</v>
      </c>
      <c r="B218" s="88"/>
      <c r="C218" s="89"/>
      <c r="D218" s="6" t="s">
        <v>572</v>
      </c>
      <c r="E218" s="89"/>
      <c r="F218" s="2" t="s">
        <v>402</v>
      </c>
      <c r="G218" s="6" t="s">
        <v>648</v>
      </c>
      <c r="H218" s="88"/>
      <c r="I218" s="88"/>
      <c r="J218" s="89"/>
      <c r="K218" s="6" t="s">
        <v>649</v>
      </c>
      <c r="L218" s="89"/>
      <c r="M218" s="6" t="s">
        <v>585</v>
      </c>
      <c r="N218" s="89"/>
      <c r="O218" s="3">
        <v>0</v>
      </c>
      <c r="P218" s="2">
        <v>0</v>
      </c>
      <c r="Q218" s="2">
        <v>0</v>
      </c>
      <c r="R218" s="2">
        <v>0</v>
      </c>
      <c r="S218" s="3">
        <v>0</v>
      </c>
      <c r="T218" s="3">
        <f>O218+(P218*'Total Mantenimiento Anual 2021'!$N$7)+(R218*'Total Mantenimiento Anual 2021'!$N$7)+S218</f>
        <v>0</v>
      </c>
    </row>
    <row r="219" spans="1:20" ht="28.5">
      <c r="A219" s="6" t="s">
        <v>571</v>
      </c>
      <c r="B219" s="88"/>
      <c r="C219" s="89"/>
      <c r="D219" s="6" t="s">
        <v>572</v>
      </c>
      <c r="E219" s="89"/>
      <c r="F219" s="2" t="s">
        <v>402</v>
      </c>
      <c r="G219" s="6" t="s">
        <v>650</v>
      </c>
      <c r="H219" s="88"/>
      <c r="I219" s="88"/>
      <c r="J219" s="89"/>
      <c r="K219" s="6" t="s">
        <v>651</v>
      </c>
      <c r="L219" s="89"/>
      <c r="M219" s="6" t="s">
        <v>585</v>
      </c>
      <c r="N219" s="89"/>
      <c r="O219" s="3">
        <v>0</v>
      </c>
      <c r="P219" s="2">
        <v>0</v>
      </c>
      <c r="Q219" s="2">
        <v>0</v>
      </c>
      <c r="R219" s="2">
        <v>0</v>
      </c>
      <c r="S219" s="3">
        <v>0</v>
      </c>
      <c r="T219" s="3">
        <f>O219+(P219*'Total Mantenimiento Anual 2021'!$N$7)+(R219*'Total Mantenimiento Anual 2021'!$N$7)+S219</f>
        <v>0</v>
      </c>
    </row>
    <row r="220" spans="1:20" ht="28.5">
      <c r="A220" s="6" t="s">
        <v>571</v>
      </c>
      <c r="B220" s="88"/>
      <c r="C220" s="89"/>
      <c r="D220" s="6" t="s">
        <v>572</v>
      </c>
      <c r="E220" s="89"/>
      <c r="F220" s="2" t="s">
        <v>402</v>
      </c>
      <c r="G220" s="6" t="s">
        <v>652</v>
      </c>
      <c r="H220" s="88"/>
      <c r="I220" s="88"/>
      <c r="J220" s="89"/>
      <c r="K220" s="6" t="s">
        <v>653</v>
      </c>
      <c r="L220" s="89"/>
      <c r="M220" s="6" t="s">
        <v>585</v>
      </c>
      <c r="N220" s="89"/>
      <c r="O220" s="3">
        <v>0</v>
      </c>
      <c r="P220" s="2">
        <v>0</v>
      </c>
      <c r="Q220" s="2">
        <v>0</v>
      </c>
      <c r="R220" s="2">
        <v>0</v>
      </c>
      <c r="S220" s="3">
        <v>0</v>
      </c>
      <c r="T220" s="3">
        <f>O220+(P220*'Total Mantenimiento Anual 2021'!$N$7)+(R220*'Total Mantenimiento Anual 2021'!$N$7)+S220</f>
        <v>0</v>
      </c>
    </row>
    <row r="221" spans="1:20" ht="28.5">
      <c r="A221" s="6" t="s">
        <v>571</v>
      </c>
      <c r="B221" s="88"/>
      <c r="C221" s="89"/>
      <c r="D221" s="6" t="s">
        <v>572</v>
      </c>
      <c r="E221" s="89"/>
      <c r="F221" s="2" t="s">
        <v>402</v>
      </c>
      <c r="G221" s="6" t="s">
        <v>654</v>
      </c>
      <c r="H221" s="88"/>
      <c r="I221" s="88"/>
      <c r="J221" s="89"/>
      <c r="K221" s="6" t="s">
        <v>655</v>
      </c>
      <c r="L221" s="89"/>
      <c r="M221" s="6" t="s">
        <v>585</v>
      </c>
      <c r="N221" s="89"/>
      <c r="O221" s="3">
        <v>0</v>
      </c>
      <c r="P221" s="2">
        <v>0</v>
      </c>
      <c r="Q221" s="2">
        <v>0</v>
      </c>
      <c r="R221" s="2">
        <v>0</v>
      </c>
      <c r="S221" s="3">
        <v>0</v>
      </c>
      <c r="T221" s="3">
        <f>O221+(P221*'Total Mantenimiento Anual 2021'!$N$7)+(R221*'Total Mantenimiento Anual 2021'!$N$7)+S221</f>
        <v>0</v>
      </c>
    </row>
    <row r="222" spans="1:20" ht="28.5">
      <c r="A222" s="6" t="s">
        <v>571</v>
      </c>
      <c r="B222" s="88"/>
      <c r="C222" s="89"/>
      <c r="D222" s="6" t="s">
        <v>656</v>
      </c>
      <c r="E222" s="89"/>
      <c r="F222" s="2" t="s">
        <v>402</v>
      </c>
      <c r="G222" s="6" t="s">
        <v>657</v>
      </c>
      <c r="H222" s="88"/>
      <c r="I222" s="88"/>
      <c r="J222" s="89"/>
      <c r="K222" s="6" t="s">
        <v>658</v>
      </c>
      <c r="L222" s="89"/>
      <c r="M222" s="6" t="s">
        <v>585</v>
      </c>
      <c r="N222" s="89"/>
      <c r="O222" s="3">
        <v>0</v>
      </c>
      <c r="P222" s="2">
        <v>0</v>
      </c>
      <c r="Q222" s="2">
        <v>0</v>
      </c>
      <c r="R222" s="2">
        <v>0</v>
      </c>
      <c r="S222" s="3">
        <v>0</v>
      </c>
      <c r="T222" s="3">
        <f>O222+(P222*'Total Mantenimiento Anual 2021'!$N$7)+(R222*'Total Mantenimiento Anual 2021'!$N$7)+S222</f>
        <v>0</v>
      </c>
    </row>
    <row r="223" spans="1:20" ht="28.5">
      <c r="A223" s="6" t="s">
        <v>571</v>
      </c>
      <c r="B223" s="88"/>
      <c r="C223" s="89"/>
      <c r="D223" s="6" t="s">
        <v>656</v>
      </c>
      <c r="E223" s="89"/>
      <c r="F223" s="2" t="s">
        <v>402</v>
      </c>
      <c r="G223" s="6" t="s">
        <v>659</v>
      </c>
      <c r="H223" s="88"/>
      <c r="I223" s="88"/>
      <c r="J223" s="89"/>
      <c r="K223" s="6" t="s">
        <v>660</v>
      </c>
      <c r="L223" s="89"/>
      <c r="M223" s="6" t="s">
        <v>585</v>
      </c>
      <c r="N223" s="89"/>
      <c r="O223" s="3">
        <v>0</v>
      </c>
      <c r="P223" s="2">
        <v>0</v>
      </c>
      <c r="Q223" s="2">
        <v>0</v>
      </c>
      <c r="R223" s="2">
        <v>0</v>
      </c>
      <c r="S223" s="3">
        <v>0</v>
      </c>
      <c r="T223" s="3">
        <f>O223+(P223*'Total Mantenimiento Anual 2021'!$N$7)+(R223*'Total Mantenimiento Anual 2021'!$N$7)+S223</f>
        <v>0</v>
      </c>
    </row>
    <row r="224" spans="1:20" ht="28.5">
      <c r="A224" s="6" t="s">
        <v>571</v>
      </c>
      <c r="B224" s="88"/>
      <c r="C224" s="89"/>
      <c r="D224" s="6" t="s">
        <v>656</v>
      </c>
      <c r="E224" s="89"/>
      <c r="F224" s="2" t="s">
        <v>402</v>
      </c>
      <c r="G224" s="6" t="s">
        <v>661</v>
      </c>
      <c r="H224" s="88"/>
      <c r="I224" s="88"/>
      <c r="J224" s="89"/>
      <c r="K224" s="6" t="s">
        <v>662</v>
      </c>
      <c r="L224" s="89"/>
      <c r="M224" s="6" t="s">
        <v>585</v>
      </c>
      <c r="N224" s="89"/>
      <c r="O224" s="3">
        <v>0</v>
      </c>
      <c r="P224" s="2">
        <v>0</v>
      </c>
      <c r="Q224" s="2">
        <v>0</v>
      </c>
      <c r="R224" s="2">
        <v>0</v>
      </c>
      <c r="S224" s="3">
        <v>0</v>
      </c>
      <c r="T224" s="3">
        <f>O224+(P224*'Total Mantenimiento Anual 2021'!$N$7)+(R224*'Total Mantenimiento Anual 2021'!$N$7)+S224</f>
        <v>0</v>
      </c>
    </row>
    <row r="225" spans="1:20" ht="28.5">
      <c r="A225" s="6" t="s">
        <v>571</v>
      </c>
      <c r="B225" s="88"/>
      <c r="C225" s="89"/>
      <c r="D225" s="6" t="s">
        <v>656</v>
      </c>
      <c r="E225" s="89"/>
      <c r="F225" s="2" t="s">
        <v>402</v>
      </c>
      <c r="G225" s="6" t="s">
        <v>663</v>
      </c>
      <c r="H225" s="88"/>
      <c r="I225" s="88"/>
      <c r="J225" s="89"/>
      <c r="K225" s="6" t="s">
        <v>664</v>
      </c>
      <c r="L225" s="89"/>
      <c r="M225" s="6" t="s">
        <v>585</v>
      </c>
      <c r="N225" s="89"/>
      <c r="O225" s="3">
        <v>0</v>
      </c>
      <c r="P225" s="2">
        <v>0</v>
      </c>
      <c r="Q225" s="2">
        <v>0</v>
      </c>
      <c r="R225" s="2">
        <v>0</v>
      </c>
      <c r="S225" s="3">
        <v>0</v>
      </c>
      <c r="T225" s="3">
        <f>O225+(P225*'Total Mantenimiento Anual 2021'!$N$7)+(R225*'Total Mantenimiento Anual 2021'!$N$7)+S225</f>
        <v>0</v>
      </c>
    </row>
    <row r="226" spans="1:20" ht="28.5">
      <c r="A226" s="6" t="s">
        <v>571</v>
      </c>
      <c r="B226" s="88"/>
      <c r="C226" s="89"/>
      <c r="D226" s="6" t="s">
        <v>656</v>
      </c>
      <c r="E226" s="89"/>
      <c r="F226" s="2" t="s">
        <v>402</v>
      </c>
      <c r="G226" s="6" t="s">
        <v>665</v>
      </c>
      <c r="H226" s="88"/>
      <c r="I226" s="88"/>
      <c r="J226" s="89"/>
      <c r="K226" s="6" t="s">
        <v>666</v>
      </c>
      <c r="L226" s="89"/>
      <c r="M226" s="6" t="s">
        <v>585</v>
      </c>
      <c r="N226" s="89"/>
      <c r="O226" s="3">
        <v>0</v>
      </c>
      <c r="P226" s="2">
        <v>0</v>
      </c>
      <c r="Q226" s="2">
        <v>0</v>
      </c>
      <c r="R226" s="2">
        <v>0</v>
      </c>
      <c r="S226" s="3">
        <v>0</v>
      </c>
      <c r="T226" s="3">
        <f>O226+(P226*'Total Mantenimiento Anual 2021'!$N$7)+(R226*'Total Mantenimiento Anual 2021'!$N$7)+S226</f>
        <v>0</v>
      </c>
    </row>
    <row r="227" spans="1:20" ht="14.25">
      <c r="A227" s="6" t="s">
        <v>667</v>
      </c>
      <c r="B227" s="88"/>
      <c r="C227" s="89"/>
      <c r="D227" s="6" t="s">
        <v>668</v>
      </c>
      <c r="E227" s="89"/>
      <c r="F227" s="2" t="s">
        <v>669</v>
      </c>
      <c r="G227" s="6" t="s">
        <v>670</v>
      </c>
      <c r="H227" s="88"/>
      <c r="I227" s="88"/>
      <c r="J227" s="89"/>
      <c r="K227" s="6" t="s">
        <v>671</v>
      </c>
      <c r="L227" s="89"/>
      <c r="M227" s="6" t="s">
        <v>239</v>
      </c>
      <c r="N227" s="89"/>
      <c r="O227" s="3">
        <v>0</v>
      </c>
      <c r="P227" s="2">
        <v>0</v>
      </c>
      <c r="Q227" s="2">
        <v>0</v>
      </c>
      <c r="R227" s="2">
        <v>0</v>
      </c>
      <c r="S227" s="3">
        <v>0</v>
      </c>
      <c r="T227" s="3">
        <f>O227+(P227*'Total Mantenimiento Anual 2021'!$N$7)+(R227*'Total Mantenimiento Anual 2021'!$N$7)+S227</f>
        <v>0</v>
      </c>
    </row>
    <row r="228" spans="1:20" ht="14.25">
      <c r="A228" s="6" t="s">
        <v>667</v>
      </c>
      <c r="B228" s="88"/>
      <c r="C228" s="89"/>
      <c r="D228" s="6" t="s">
        <v>668</v>
      </c>
      <c r="E228" s="89"/>
      <c r="F228" s="2" t="s">
        <v>669</v>
      </c>
      <c r="G228" s="6" t="s">
        <v>672</v>
      </c>
      <c r="H228" s="88"/>
      <c r="I228" s="88"/>
      <c r="J228" s="89"/>
      <c r="K228" s="6" t="s">
        <v>673</v>
      </c>
      <c r="L228" s="89"/>
      <c r="M228" s="6" t="s">
        <v>239</v>
      </c>
      <c r="N228" s="89"/>
      <c r="O228" s="3">
        <v>0</v>
      </c>
      <c r="P228" s="2">
        <v>0</v>
      </c>
      <c r="Q228" s="2">
        <v>0</v>
      </c>
      <c r="R228" s="2">
        <v>0</v>
      </c>
      <c r="S228" s="3">
        <v>0</v>
      </c>
      <c r="T228" s="3">
        <f>O228+(P228*'Total Mantenimiento Anual 2021'!$N$7)+(R228*'Total Mantenimiento Anual 2021'!$N$7)+S228</f>
        <v>0</v>
      </c>
    </row>
    <row r="229" spans="1:20" ht="14.25">
      <c r="A229" s="6" t="s">
        <v>667</v>
      </c>
      <c r="B229" s="88"/>
      <c r="C229" s="89"/>
      <c r="D229" s="6" t="s">
        <v>668</v>
      </c>
      <c r="E229" s="89"/>
      <c r="F229" s="2" t="s">
        <v>669</v>
      </c>
      <c r="G229" s="6" t="s">
        <v>674</v>
      </c>
      <c r="H229" s="88"/>
      <c r="I229" s="88"/>
      <c r="J229" s="89"/>
      <c r="K229" s="6" t="s">
        <v>675</v>
      </c>
      <c r="L229" s="89"/>
      <c r="M229" s="6" t="s">
        <v>239</v>
      </c>
      <c r="N229" s="89"/>
      <c r="O229" s="3">
        <v>0</v>
      </c>
      <c r="P229" s="2">
        <v>0</v>
      </c>
      <c r="Q229" s="2">
        <v>0</v>
      </c>
      <c r="R229" s="2">
        <v>0</v>
      </c>
      <c r="S229" s="3">
        <v>0</v>
      </c>
      <c r="T229" s="3">
        <f>O229+(P229*'Total Mantenimiento Anual 2021'!$N$7)+(R229*'Total Mantenimiento Anual 2021'!$N$7)+S229</f>
        <v>0</v>
      </c>
    </row>
    <row r="230" spans="1:20" ht="14.25">
      <c r="A230" s="6" t="s">
        <v>667</v>
      </c>
      <c r="B230" s="88"/>
      <c r="C230" s="89"/>
      <c r="D230" s="6" t="s">
        <v>676</v>
      </c>
      <c r="E230" s="89"/>
      <c r="F230" s="2" t="s">
        <v>677</v>
      </c>
      <c r="G230" s="6" t="s">
        <v>678</v>
      </c>
      <c r="H230" s="88"/>
      <c r="I230" s="88"/>
      <c r="J230" s="89"/>
      <c r="K230" s="6" t="s">
        <v>679</v>
      </c>
      <c r="L230" s="89"/>
      <c r="M230" s="6" t="s">
        <v>239</v>
      </c>
      <c r="N230" s="89"/>
      <c r="O230" s="3">
        <v>0</v>
      </c>
      <c r="P230" s="2">
        <v>0</v>
      </c>
      <c r="Q230" s="2">
        <v>0</v>
      </c>
      <c r="R230" s="2">
        <v>0</v>
      </c>
      <c r="S230" s="3">
        <v>0</v>
      </c>
      <c r="T230" s="3">
        <f>O230+(P230*'Total Mantenimiento Anual 2021'!$N$7)+(R230*'Total Mantenimiento Anual 2021'!$N$7)+S230</f>
        <v>0</v>
      </c>
    </row>
    <row r="231" spans="1:20" ht="14.25">
      <c r="A231" s="6" t="s">
        <v>667</v>
      </c>
      <c r="B231" s="88"/>
      <c r="C231" s="89"/>
      <c r="D231" s="6" t="s">
        <v>680</v>
      </c>
      <c r="E231" s="89"/>
      <c r="F231" s="2" t="s">
        <v>669</v>
      </c>
      <c r="G231" s="6" t="s">
        <v>681</v>
      </c>
      <c r="H231" s="88"/>
      <c r="I231" s="88"/>
      <c r="J231" s="89"/>
      <c r="K231" s="6" t="s">
        <v>682</v>
      </c>
      <c r="L231" s="89"/>
      <c r="M231" s="6" t="s">
        <v>106</v>
      </c>
      <c r="N231" s="89"/>
      <c r="O231" s="3">
        <v>0</v>
      </c>
      <c r="P231" s="2">
        <v>0</v>
      </c>
      <c r="Q231" s="2">
        <v>0</v>
      </c>
      <c r="R231" s="2">
        <v>0</v>
      </c>
      <c r="S231" s="3">
        <v>0</v>
      </c>
      <c r="T231" s="3">
        <f>O231+(P231*'Total Mantenimiento Anual 2021'!$N$7)+(R231*'Total Mantenimiento Anual 2021'!$N$7)+S231</f>
        <v>0</v>
      </c>
    </row>
    <row r="232" spans="1:20" ht="14.25">
      <c r="A232" s="6" t="s">
        <v>667</v>
      </c>
      <c r="B232" s="88"/>
      <c r="C232" s="89"/>
      <c r="D232" s="6" t="s">
        <v>668</v>
      </c>
      <c r="E232" s="89"/>
      <c r="F232" s="2" t="s">
        <v>669</v>
      </c>
      <c r="G232" s="6" t="s">
        <v>683</v>
      </c>
      <c r="H232" s="88"/>
      <c r="I232" s="88"/>
      <c r="J232" s="89"/>
      <c r="K232" s="6" t="s">
        <v>684</v>
      </c>
      <c r="L232" s="89"/>
      <c r="M232" s="6" t="s">
        <v>106</v>
      </c>
      <c r="N232" s="89"/>
      <c r="O232" s="3">
        <v>0</v>
      </c>
      <c r="P232" s="2">
        <v>0</v>
      </c>
      <c r="Q232" s="2">
        <v>0</v>
      </c>
      <c r="R232" s="2">
        <v>0</v>
      </c>
      <c r="S232" s="3">
        <v>0</v>
      </c>
      <c r="T232" s="3">
        <f>O232+(P232*'Total Mantenimiento Anual 2021'!$N$7)+(R232*'Total Mantenimiento Anual 2021'!$N$7)+S232</f>
        <v>0</v>
      </c>
    </row>
    <row r="233" spans="1:20" ht="14.25">
      <c r="A233" s="6" t="s">
        <v>667</v>
      </c>
      <c r="B233" s="88"/>
      <c r="C233" s="89"/>
      <c r="D233" s="6" t="s">
        <v>685</v>
      </c>
      <c r="E233" s="89"/>
      <c r="F233" s="2" t="s">
        <v>669</v>
      </c>
      <c r="G233" s="6" t="s">
        <v>686</v>
      </c>
      <c r="H233" s="88"/>
      <c r="I233" s="88"/>
      <c r="J233" s="89"/>
      <c r="K233" s="6" t="s">
        <v>687</v>
      </c>
      <c r="L233" s="89"/>
      <c r="M233" s="6" t="s">
        <v>106</v>
      </c>
      <c r="N233" s="89"/>
      <c r="O233" s="3">
        <v>0</v>
      </c>
      <c r="P233" s="2">
        <v>0</v>
      </c>
      <c r="Q233" s="2">
        <v>0</v>
      </c>
      <c r="R233" s="2">
        <v>0</v>
      </c>
      <c r="S233" s="3">
        <v>0</v>
      </c>
      <c r="T233" s="3">
        <f>O233+(P233*'Total Mantenimiento Anual 2021'!$N$7)+(R233*'Total Mantenimiento Anual 2021'!$N$7)+S233</f>
        <v>0</v>
      </c>
    </row>
    <row r="234" spans="1:20" ht="14.25">
      <c r="A234" s="6" t="s">
        <v>667</v>
      </c>
      <c r="B234" s="88"/>
      <c r="C234" s="89"/>
      <c r="D234" s="6" t="s">
        <v>685</v>
      </c>
      <c r="E234" s="89"/>
      <c r="F234" s="2" t="s">
        <v>669</v>
      </c>
      <c r="G234" s="6" t="s">
        <v>688</v>
      </c>
      <c r="H234" s="88"/>
      <c r="I234" s="88"/>
      <c r="J234" s="89"/>
      <c r="K234" s="6" t="s">
        <v>689</v>
      </c>
      <c r="L234" s="89"/>
      <c r="M234" s="6" t="s">
        <v>106</v>
      </c>
      <c r="N234" s="89"/>
      <c r="O234" s="3">
        <v>0</v>
      </c>
      <c r="P234" s="2">
        <v>0</v>
      </c>
      <c r="Q234" s="2">
        <v>0</v>
      </c>
      <c r="R234" s="2">
        <v>0</v>
      </c>
      <c r="S234" s="3">
        <v>0</v>
      </c>
      <c r="T234" s="3">
        <f>O234+(P234*'Total Mantenimiento Anual 2021'!$N$7)+(R234*'Total Mantenimiento Anual 2021'!$N$7)+S234</f>
        <v>0</v>
      </c>
    </row>
    <row r="235" spans="1:20" ht="14.25">
      <c r="A235" s="6" t="s">
        <v>667</v>
      </c>
      <c r="B235" s="88"/>
      <c r="C235" s="89"/>
      <c r="D235" s="6" t="s">
        <v>668</v>
      </c>
      <c r="E235" s="89"/>
      <c r="F235" s="2" t="s">
        <v>669</v>
      </c>
      <c r="G235" s="6" t="s">
        <v>690</v>
      </c>
      <c r="H235" s="88"/>
      <c r="I235" s="88"/>
      <c r="J235" s="89"/>
      <c r="K235" s="6" t="s">
        <v>691</v>
      </c>
      <c r="L235" s="89"/>
      <c r="M235" s="6" t="s">
        <v>106</v>
      </c>
      <c r="N235" s="89"/>
      <c r="O235" s="3">
        <v>0</v>
      </c>
      <c r="P235" s="2">
        <v>0</v>
      </c>
      <c r="Q235" s="2">
        <v>0</v>
      </c>
      <c r="R235" s="2">
        <v>0</v>
      </c>
      <c r="S235" s="3">
        <v>0</v>
      </c>
      <c r="T235" s="3">
        <f>O235+(P235*'Total Mantenimiento Anual 2021'!$N$7)+(R235*'Total Mantenimiento Anual 2021'!$N$7)+S235</f>
        <v>0</v>
      </c>
    </row>
    <row r="236" spans="1:20" ht="14.25">
      <c r="A236" s="6" t="s">
        <v>667</v>
      </c>
      <c r="B236" s="88"/>
      <c r="C236" s="89"/>
      <c r="D236" s="6" t="s">
        <v>668</v>
      </c>
      <c r="E236" s="89"/>
      <c r="F236" s="2" t="s">
        <v>669</v>
      </c>
      <c r="G236" s="6" t="s">
        <v>692</v>
      </c>
      <c r="H236" s="88"/>
      <c r="I236" s="88"/>
      <c r="J236" s="89"/>
      <c r="K236" s="6" t="s">
        <v>693</v>
      </c>
      <c r="L236" s="89"/>
      <c r="M236" s="6" t="s">
        <v>106</v>
      </c>
      <c r="N236" s="89"/>
      <c r="O236" s="3">
        <v>0</v>
      </c>
      <c r="P236" s="2">
        <v>0</v>
      </c>
      <c r="Q236" s="2">
        <v>0</v>
      </c>
      <c r="R236" s="2">
        <v>0</v>
      </c>
      <c r="S236" s="3">
        <v>0</v>
      </c>
      <c r="T236" s="3">
        <f>O236+(P236*'Total Mantenimiento Anual 2021'!$N$7)+(R236*'Total Mantenimiento Anual 2021'!$N$7)+S236</f>
        <v>0</v>
      </c>
    </row>
    <row r="237" spans="1:20" ht="14.25">
      <c r="A237" s="6" t="s">
        <v>667</v>
      </c>
      <c r="B237" s="88"/>
      <c r="C237" s="89"/>
      <c r="D237" s="6" t="s">
        <v>668</v>
      </c>
      <c r="E237" s="89"/>
      <c r="F237" s="2" t="s">
        <v>669</v>
      </c>
      <c r="G237" s="6" t="s">
        <v>694</v>
      </c>
      <c r="H237" s="88"/>
      <c r="I237" s="88"/>
      <c r="J237" s="89"/>
      <c r="K237" s="6" t="s">
        <v>695</v>
      </c>
      <c r="L237" s="89"/>
      <c r="M237" s="6" t="s">
        <v>106</v>
      </c>
      <c r="N237" s="89"/>
      <c r="O237" s="3">
        <v>0</v>
      </c>
      <c r="P237" s="2">
        <v>0</v>
      </c>
      <c r="Q237" s="2">
        <v>0</v>
      </c>
      <c r="R237" s="2">
        <v>0</v>
      </c>
      <c r="S237" s="3">
        <v>0</v>
      </c>
      <c r="T237" s="3">
        <f>O237+(P237*'Total Mantenimiento Anual 2021'!$N$7)+(R237*'Total Mantenimiento Anual 2021'!$N$7)+S237</f>
        <v>0</v>
      </c>
    </row>
    <row r="238" spans="1:20" ht="14.25">
      <c r="A238" s="6" t="s">
        <v>667</v>
      </c>
      <c r="B238" s="88"/>
      <c r="C238" s="89"/>
      <c r="D238" s="6" t="s">
        <v>668</v>
      </c>
      <c r="E238" s="89"/>
      <c r="F238" s="2" t="s">
        <v>669</v>
      </c>
      <c r="G238" s="6" t="s">
        <v>696</v>
      </c>
      <c r="H238" s="88"/>
      <c r="I238" s="88"/>
      <c r="J238" s="89"/>
      <c r="K238" s="6" t="s">
        <v>697</v>
      </c>
      <c r="L238" s="89"/>
      <c r="M238" s="6" t="s">
        <v>106</v>
      </c>
      <c r="N238" s="89"/>
      <c r="O238" s="3">
        <v>0</v>
      </c>
      <c r="P238" s="2">
        <v>0</v>
      </c>
      <c r="Q238" s="2">
        <v>0</v>
      </c>
      <c r="R238" s="2">
        <v>0</v>
      </c>
      <c r="S238" s="3">
        <v>0</v>
      </c>
      <c r="T238" s="3">
        <f>O238+(P238*'Total Mantenimiento Anual 2021'!$N$7)+(R238*'Total Mantenimiento Anual 2021'!$N$7)+S238</f>
        <v>0</v>
      </c>
    </row>
    <row r="239" spans="1:20" ht="14.25">
      <c r="A239" s="6" t="s">
        <v>667</v>
      </c>
      <c r="B239" s="88"/>
      <c r="C239" s="89"/>
      <c r="D239" s="6" t="s">
        <v>668</v>
      </c>
      <c r="E239" s="89"/>
      <c r="F239" s="2" t="s">
        <v>669</v>
      </c>
      <c r="G239" s="6" t="s">
        <v>698</v>
      </c>
      <c r="H239" s="88"/>
      <c r="I239" s="88"/>
      <c r="J239" s="89"/>
      <c r="K239" s="6" t="s">
        <v>699</v>
      </c>
      <c r="L239" s="89"/>
      <c r="M239" s="6" t="s">
        <v>106</v>
      </c>
      <c r="N239" s="89"/>
      <c r="O239" s="3">
        <v>0</v>
      </c>
      <c r="P239" s="2">
        <v>0</v>
      </c>
      <c r="Q239" s="2">
        <v>0</v>
      </c>
      <c r="R239" s="2">
        <v>0</v>
      </c>
      <c r="S239" s="3">
        <v>0</v>
      </c>
      <c r="T239" s="3">
        <f>O239+(P239*'Total Mantenimiento Anual 2021'!$N$7)+(R239*'Total Mantenimiento Anual 2021'!$N$7)+S239</f>
        <v>0</v>
      </c>
    </row>
    <row r="240" spans="1:20" ht="14.25">
      <c r="A240" s="6" t="s">
        <v>667</v>
      </c>
      <c r="B240" s="88"/>
      <c r="C240" s="89"/>
      <c r="D240" s="6" t="s">
        <v>668</v>
      </c>
      <c r="E240" s="89"/>
      <c r="F240" s="2" t="s">
        <v>669</v>
      </c>
      <c r="G240" s="6" t="s">
        <v>700</v>
      </c>
      <c r="H240" s="88"/>
      <c r="I240" s="88"/>
      <c r="J240" s="89"/>
      <c r="K240" s="6" t="s">
        <v>701</v>
      </c>
      <c r="L240" s="89"/>
      <c r="M240" s="6" t="s">
        <v>106</v>
      </c>
      <c r="N240" s="89"/>
      <c r="O240" s="3">
        <v>0</v>
      </c>
      <c r="P240" s="2">
        <v>0</v>
      </c>
      <c r="Q240" s="2">
        <v>0</v>
      </c>
      <c r="R240" s="2">
        <v>0</v>
      </c>
      <c r="S240" s="3">
        <v>0</v>
      </c>
      <c r="T240" s="3">
        <f>O240+(P240*'Total Mantenimiento Anual 2021'!$N$7)+(R240*'Total Mantenimiento Anual 2021'!$N$7)+S240</f>
        <v>0</v>
      </c>
    </row>
    <row r="241" spans="1:20" ht="14.25">
      <c r="A241" s="6" t="s">
        <v>667</v>
      </c>
      <c r="B241" s="88"/>
      <c r="C241" s="89"/>
      <c r="D241" s="6" t="s">
        <v>668</v>
      </c>
      <c r="E241" s="89"/>
      <c r="F241" s="2" t="s">
        <v>669</v>
      </c>
      <c r="G241" s="6" t="s">
        <v>702</v>
      </c>
      <c r="H241" s="88"/>
      <c r="I241" s="88"/>
      <c r="J241" s="89"/>
      <c r="K241" s="6" t="s">
        <v>703</v>
      </c>
      <c r="L241" s="89"/>
      <c r="M241" s="6" t="s">
        <v>106</v>
      </c>
      <c r="N241" s="89"/>
      <c r="O241" s="3">
        <v>0</v>
      </c>
      <c r="P241" s="2">
        <v>0</v>
      </c>
      <c r="Q241" s="2">
        <v>0</v>
      </c>
      <c r="R241" s="2">
        <v>0</v>
      </c>
      <c r="S241" s="3">
        <v>0</v>
      </c>
      <c r="T241" s="3">
        <f>O241+(P241*'Total Mantenimiento Anual 2021'!$N$7)+(R241*'Total Mantenimiento Anual 2021'!$N$7)+S241</f>
        <v>0</v>
      </c>
    </row>
    <row r="242" spans="1:20" ht="14.25">
      <c r="A242" s="6" t="s">
        <v>667</v>
      </c>
      <c r="B242" s="88"/>
      <c r="C242" s="89"/>
      <c r="D242" s="6" t="s">
        <v>668</v>
      </c>
      <c r="E242" s="89"/>
      <c r="F242" s="2" t="s">
        <v>669</v>
      </c>
      <c r="G242" s="6" t="s">
        <v>704</v>
      </c>
      <c r="H242" s="88"/>
      <c r="I242" s="88"/>
      <c r="J242" s="89"/>
      <c r="K242" s="6" t="s">
        <v>705</v>
      </c>
      <c r="L242" s="89"/>
      <c r="M242" s="6" t="s">
        <v>106</v>
      </c>
      <c r="N242" s="89"/>
      <c r="O242" s="3">
        <v>0</v>
      </c>
      <c r="P242" s="2">
        <v>0</v>
      </c>
      <c r="Q242" s="2">
        <v>0</v>
      </c>
      <c r="R242" s="2">
        <v>0</v>
      </c>
      <c r="S242" s="3">
        <v>0</v>
      </c>
      <c r="T242" s="3">
        <f>O242+(P242*'Total Mantenimiento Anual 2021'!$N$7)+(R242*'Total Mantenimiento Anual 2021'!$N$7)+S242</f>
        <v>0</v>
      </c>
    </row>
    <row r="243" spans="1:20" ht="14.25">
      <c r="A243" s="6" t="s">
        <v>667</v>
      </c>
      <c r="B243" s="88"/>
      <c r="C243" s="89"/>
      <c r="D243" s="6" t="s">
        <v>668</v>
      </c>
      <c r="E243" s="89"/>
      <c r="F243" s="2" t="s">
        <v>669</v>
      </c>
      <c r="G243" s="6" t="s">
        <v>706</v>
      </c>
      <c r="H243" s="88"/>
      <c r="I243" s="88"/>
      <c r="J243" s="89"/>
      <c r="K243" s="6" t="s">
        <v>707</v>
      </c>
      <c r="L243" s="89"/>
      <c r="M243" s="6" t="s">
        <v>106</v>
      </c>
      <c r="N243" s="89"/>
      <c r="O243" s="3">
        <v>0</v>
      </c>
      <c r="P243" s="2">
        <v>0</v>
      </c>
      <c r="Q243" s="2">
        <v>0</v>
      </c>
      <c r="R243" s="2">
        <v>0</v>
      </c>
      <c r="S243" s="3">
        <v>0</v>
      </c>
      <c r="T243" s="3">
        <f>O243+(P243*'Total Mantenimiento Anual 2021'!$N$7)+(R243*'Total Mantenimiento Anual 2021'!$N$7)+S243</f>
        <v>0</v>
      </c>
    </row>
    <row r="244" spans="1:20" ht="14.25">
      <c r="A244" s="6" t="s">
        <v>667</v>
      </c>
      <c r="B244" s="88"/>
      <c r="C244" s="89"/>
      <c r="D244" s="6" t="s">
        <v>676</v>
      </c>
      <c r="E244" s="89"/>
      <c r="F244" s="2" t="s">
        <v>677</v>
      </c>
      <c r="G244" s="6" t="s">
        <v>708</v>
      </c>
      <c r="H244" s="88"/>
      <c r="I244" s="88"/>
      <c r="J244" s="89"/>
      <c r="K244" s="6" t="s">
        <v>709</v>
      </c>
      <c r="L244" s="89"/>
      <c r="M244" s="6" t="s">
        <v>106</v>
      </c>
      <c r="N244" s="89"/>
      <c r="O244" s="3">
        <v>0</v>
      </c>
      <c r="P244" s="2">
        <v>0</v>
      </c>
      <c r="Q244" s="2">
        <v>0</v>
      </c>
      <c r="R244" s="2">
        <v>0</v>
      </c>
      <c r="S244" s="3">
        <v>0</v>
      </c>
      <c r="T244" s="3">
        <f>O244+(P244*'Total Mantenimiento Anual 2021'!$N$7)+(R244*'Total Mantenimiento Anual 2021'!$N$7)+S244</f>
        <v>0</v>
      </c>
    </row>
    <row r="245" spans="1:20" ht="14.25">
      <c r="A245" s="6" t="s">
        <v>710</v>
      </c>
      <c r="B245" s="88"/>
      <c r="C245" s="89"/>
      <c r="D245" s="6" t="s">
        <v>711</v>
      </c>
      <c r="E245" s="89"/>
      <c r="F245" s="2" t="s">
        <v>669</v>
      </c>
      <c r="G245" s="6" t="s">
        <v>712</v>
      </c>
      <c r="H245" s="88"/>
      <c r="I245" s="88"/>
      <c r="J245" s="89"/>
      <c r="K245" s="6" t="s">
        <v>713</v>
      </c>
      <c r="L245" s="89"/>
      <c r="M245" s="6" t="s">
        <v>239</v>
      </c>
      <c r="N245" s="89"/>
      <c r="O245" s="3">
        <v>0</v>
      </c>
      <c r="P245" s="2">
        <v>0</v>
      </c>
      <c r="Q245" s="2">
        <v>0</v>
      </c>
      <c r="R245" s="2">
        <v>0</v>
      </c>
      <c r="S245" s="3">
        <v>0</v>
      </c>
      <c r="T245" s="3">
        <f>O245+(P245*'Total Mantenimiento Anual 2021'!$N$7)+(R245*'Total Mantenimiento Anual 2021'!$N$7)+S245</f>
        <v>0</v>
      </c>
    </row>
    <row r="246" spans="1:20" ht="14.25">
      <c r="A246" s="6" t="s">
        <v>710</v>
      </c>
      <c r="B246" s="88"/>
      <c r="C246" s="89"/>
      <c r="D246" s="6" t="s">
        <v>711</v>
      </c>
      <c r="E246" s="89"/>
      <c r="F246" s="2" t="s">
        <v>669</v>
      </c>
      <c r="G246" s="6" t="s">
        <v>714</v>
      </c>
      <c r="H246" s="88"/>
      <c r="I246" s="88"/>
      <c r="J246" s="89"/>
      <c r="K246" s="6" t="s">
        <v>715</v>
      </c>
      <c r="L246" s="89"/>
      <c r="M246" s="6" t="s">
        <v>239</v>
      </c>
      <c r="N246" s="89"/>
      <c r="O246" s="3">
        <v>0</v>
      </c>
      <c r="P246" s="2">
        <v>0</v>
      </c>
      <c r="Q246" s="2">
        <v>0</v>
      </c>
      <c r="R246" s="2">
        <v>0</v>
      </c>
      <c r="S246" s="3">
        <v>0</v>
      </c>
      <c r="T246" s="3">
        <f>O246+(P246*'Total Mantenimiento Anual 2021'!$N$7)+(R246*'Total Mantenimiento Anual 2021'!$N$7)+S246</f>
        <v>0</v>
      </c>
    </row>
    <row r="247" spans="1:20" ht="14.25">
      <c r="A247" s="6" t="s">
        <v>710</v>
      </c>
      <c r="B247" s="88"/>
      <c r="C247" s="89"/>
      <c r="D247" s="6" t="s">
        <v>711</v>
      </c>
      <c r="E247" s="89"/>
      <c r="F247" s="2" t="s">
        <v>669</v>
      </c>
      <c r="G247" s="6" t="s">
        <v>716</v>
      </c>
      <c r="H247" s="88"/>
      <c r="I247" s="88"/>
      <c r="J247" s="89"/>
      <c r="K247" s="6" t="s">
        <v>717</v>
      </c>
      <c r="L247" s="89"/>
      <c r="M247" s="6" t="s">
        <v>239</v>
      </c>
      <c r="N247" s="89"/>
      <c r="O247" s="3">
        <v>0</v>
      </c>
      <c r="P247" s="2">
        <v>0</v>
      </c>
      <c r="Q247" s="2">
        <v>0</v>
      </c>
      <c r="R247" s="2">
        <v>0</v>
      </c>
      <c r="S247" s="3">
        <v>0</v>
      </c>
      <c r="T247" s="3">
        <f>O247+(P247*'Total Mantenimiento Anual 2021'!$N$7)+(R247*'Total Mantenimiento Anual 2021'!$N$7)+S247</f>
        <v>0</v>
      </c>
    </row>
    <row r="248" spans="1:20" ht="14.25">
      <c r="A248" s="6" t="s">
        <v>710</v>
      </c>
      <c r="B248" s="88"/>
      <c r="C248" s="89"/>
      <c r="D248" s="6" t="s">
        <v>711</v>
      </c>
      <c r="E248" s="89"/>
      <c r="F248" s="2" t="s">
        <v>669</v>
      </c>
      <c r="G248" s="6" t="s">
        <v>718</v>
      </c>
      <c r="H248" s="88"/>
      <c r="I248" s="88"/>
      <c r="J248" s="89"/>
      <c r="K248" s="6" t="s">
        <v>719</v>
      </c>
      <c r="L248" s="89"/>
      <c r="M248" s="6" t="s">
        <v>106</v>
      </c>
      <c r="N248" s="89"/>
      <c r="O248" s="3">
        <v>0</v>
      </c>
      <c r="P248" s="2">
        <v>0</v>
      </c>
      <c r="Q248" s="2">
        <v>0</v>
      </c>
      <c r="R248" s="2">
        <v>0</v>
      </c>
      <c r="S248" s="3">
        <v>0</v>
      </c>
      <c r="T248" s="3">
        <f>O248+(P248*'Total Mantenimiento Anual 2021'!$N$7)+(R248*'Total Mantenimiento Anual 2021'!$N$7)+S248</f>
        <v>0</v>
      </c>
    </row>
    <row r="249" spans="1:20" ht="14.25">
      <c r="A249" s="6" t="s">
        <v>710</v>
      </c>
      <c r="B249" s="88"/>
      <c r="C249" s="89"/>
      <c r="D249" s="6" t="s">
        <v>711</v>
      </c>
      <c r="E249" s="89"/>
      <c r="F249" s="2" t="s">
        <v>669</v>
      </c>
      <c r="G249" s="6" t="s">
        <v>720</v>
      </c>
      <c r="H249" s="88"/>
      <c r="I249" s="88"/>
      <c r="J249" s="89"/>
      <c r="K249" s="6" t="s">
        <v>721</v>
      </c>
      <c r="L249" s="89"/>
      <c r="M249" s="6" t="s">
        <v>106</v>
      </c>
      <c r="N249" s="89"/>
      <c r="O249" s="3">
        <v>0</v>
      </c>
      <c r="P249" s="2">
        <v>0</v>
      </c>
      <c r="Q249" s="2">
        <v>0</v>
      </c>
      <c r="R249" s="2">
        <v>0</v>
      </c>
      <c r="S249" s="3">
        <v>0</v>
      </c>
      <c r="T249" s="3">
        <f>O249+(P249*'Total Mantenimiento Anual 2021'!$N$7)+(R249*'Total Mantenimiento Anual 2021'!$N$7)+S249</f>
        <v>0</v>
      </c>
    </row>
    <row r="250" spans="1:20" ht="14.25">
      <c r="A250" s="6" t="s">
        <v>710</v>
      </c>
      <c r="B250" s="88"/>
      <c r="C250" s="89"/>
      <c r="D250" s="6" t="s">
        <v>711</v>
      </c>
      <c r="E250" s="89"/>
      <c r="F250" s="2" t="s">
        <v>669</v>
      </c>
      <c r="G250" s="6" t="s">
        <v>722</v>
      </c>
      <c r="H250" s="88"/>
      <c r="I250" s="88"/>
      <c r="J250" s="89"/>
      <c r="K250" s="6" t="s">
        <v>723</v>
      </c>
      <c r="L250" s="89"/>
      <c r="M250" s="6" t="s">
        <v>106</v>
      </c>
      <c r="N250" s="89"/>
      <c r="O250" s="3">
        <v>0</v>
      </c>
      <c r="P250" s="2">
        <v>0</v>
      </c>
      <c r="Q250" s="2">
        <v>0</v>
      </c>
      <c r="R250" s="2">
        <v>0</v>
      </c>
      <c r="S250" s="3">
        <v>0</v>
      </c>
      <c r="T250" s="3">
        <f>O250+(P250*'Total Mantenimiento Anual 2021'!$N$7)+(R250*'Total Mantenimiento Anual 2021'!$N$7)+S250</f>
        <v>0</v>
      </c>
    </row>
    <row r="251" spans="1:20" ht="14.25">
      <c r="A251" s="6" t="s">
        <v>710</v>
      </c>
      <c r="B251" s="88"/>
      <c r="C251" s="89"/>
      <c r="D251" s="6" t="s">
        <v>711</v>
      </c>
      <c r="E251" s="89"/>
      <c r="F251" s="2" t="s">
        <v>669</v>
      </c>
      <c r="G251" s="6" t="s">
        <v>724</v>
      </c>
      <c r="H251" s="88"/>
      <c r="I251" s="88"/>
      <c r="J251" s="89"/>
      <c r="K251" s="6" t="s">
        <v>725</v>
      </c>
      <c r="L251" s="89"/>
      <c r="M251" s="6" t="s">
        <v>106</v>
      </c>
      <c r="N251" s="89"/>
      <c r="O251" s="3">
        <v>0</v>
      </c>
      <c r="P251" s="2">
        <v>0</v>
      </c>
      <c r="Q251" s="2">
        <v>0</v>
      </c>
      <c r="R251" s="2">
        <v>0</v>
      </c>
      <c r="S251" s="3">
        <v>0</v>
      </c>
      <c r="T251" s="3">
        <f>O251+(P251*'Total Mantenimiento Anual 2021'!$N$7)+(R251*'Total Mantenimiento Anual 2021'!$N$7)+S251</f>
        <v>0</v>
      </c>
    </row>
    <row r="252" spans="1:20" ht="14.25">
      <c r="A252" s="6" t="s">
        <v>710</v>
      </c>
      <c r="B252" s="88"/>
      <c r="C252" s="89"/>
      <c r="D252" s="6" t="s">
        <v>711</v>
      </c>
      <c r="E252" s="89"/>
      <c r="F252" s="2" t="s">
        <v>669</v>
      </c>
      <c r="G252" s="6" t="s">
        <v>726</v>
      </c>
      <c r="H252" s="88"/>
      <c r="I252" s="88"/>
      <c r="J252" s="89"/>
      <c r="K252" s="6" t="s">
        <v>727</v>
      </c>
      <c r="L252" s="89"/>
      <c r="M252" s="6" t="s">
        <v>106</v>
      </c>
      <c r="N252" s="89"/>
      <c r="O252" s="3">
        <v>0</v>
      </c>
      <c r="P252" s="2">
        <v>0</v>
      </c>
      <c r="Q252" s="2">
        <v>0</v>
      </c>
      <c r="R252" s="2">
        <v>0</v>
      </c>
      <c r="S252" s="3">
        <v>0</v>
      </c>
      <c r="T252" s="3">
        <f>O252+(P252*'Total Mantenimiento Anual 2021'!$N$7)+(R252*'Total Mantenimiento Anual 2021'!$N$7)+S252</f>
        <v>0</v>
      </c>
    </row>
    <row r="253" spans="1:20" ht="14.25">
      <c r="A253" s="6" t="s">
        <v>728</v>
      </c>
      <c r="B253" s="88"/>
      <c r="C253" s="89"/>
      <c r="D253" s="6" t="s">
        <v>729</v>
      </c>
      <c r="E253" s="89"/>
      <c r="F253" s="2" t="s">
        <v>1504</v>
      </c>
      <c r="G253" s="6" t="s">
        <v>730</v>
      </c>
      <c r="H253" s="88"/>
      <c r="I253" s="88"/>
      <c r="J253" s="89"/>
      <c r="K253" s="6" t="s">
        <v>731</v>
      </c>
      <c r="L253" s="89"/>
      <c r="M253" s="6" t="s">
        <v>239</v>
      </c>
      <c r="N253" s="89"/>
      <c r="O253" s="3">
        <v>0</v>
      </c>
      <c r="P253" s="2">
        <v>0</v>
      </c>
      <c r="Q253" s="2">
        <v>0</v>
      </c>
      <c r="R253" s="2">
        <v>0</v>
      </c>
      <c r="S253" s="3">
        <v>0</v>
      </c>
      <c r="T253" s="3">
        <f>O253+(P253*'Total Mantenimiento Anual 2021'!$N$7)+(R253*'Total Mantenimiento Anual 2021'!$N$7)+S253</f>
        <v>0</v>
      </c>
    </row>
    <row r="254" spans="1:20" ht="14.25">
      <c r="A254" s="6" t="s">
        <v>732</v>
      </c>
      <c r="B254" s="88"/>
      <c r="C254" s="89"/>
      <c r="D254" s="6" t="s">
        <v>733</v>
      </c>
      <c r="E254" s="89"/>
      <c r="F254" s="2" t="s">
        <v>734</v>
      </c>
      <c r="G254" s="6" t="s">
        <v>735</v>
      </c>
      <c r="H254" s="88"/>
      <c r="I254" s="88"/>
      <c r="J254" s="89"/>
      <c r="K254" s="6" t="s">
        <v>736</v>
      </c>
      <c r="L254" s="89"/>
      <c r="M254" s="6" t="s">
        <v>23</v>
      </c>
      <c r="N254" s="89"/>
      <c r="O254" s="3">
        <v>0</v>
      </c>
      <c r="P254" s="2">
        <v>1</v>
      </c>
      <c r="Q254" s="2">
        <v>0</v>
      </c>
      <c r="R254" s="2">
        <v>0</v>
      </c>
      <c r="S254" s="3">
        <v>0</v>
      </c>
      <c r="T254" s="3">
        <f>O254+(P254*'Total Mantenimiento Anual 2021'!$N$7)+(R254*'Total Mantenimiento Anual 2021'!$N$7)+S254</f>
        <v>9259.2592592592591</v>
      </c>
    </row>
    <row r="255" spans="1:20" ht="14.25">
      <c r="A255" s="6" t="s">
        <v>732</v>
      </c>
      <c r="B255" s="88"/>
      <c r="C255" s="89"/>
      <c r="D255" s="6" t="s">
        <v>737</v>
      </c>
      <c r="E255" s="89"/>
      <c r="F255" s="2" t="s">
        <v>169</v>
      </c>
      <c r="G255" s="6" t="s">
        <v>738</v>
      </c>
      <c r="H255" s="88"/>
      <c r="I255" s="88"/>
      <c r="J255" s="89"/>
      <c r="K255" s="6" t="s">
        <v>739</v>
      </c>
      <c r="L255" s="89"/>
      <c r="M255" s="6" t="s">
        <v>23</v>
      </c>
      <c r="N255" s="89"/>
      <c r="O255" s="3">
        <v>0</v>
      </c>
      <c r="P255" s="2">
        <v>1</v>
      </c>
      <c r="Q255" s="2">
        <v>0</v>
      </c>
      <c r="R255" s="2">
        <v>0</v>
      </c>
      <c r="S255" s="3">
        <v>0</v>
      </c>
      <c r="T255" s="3">
        <f>O255+(P255*'Total Mantenimiento Anual 2021'!$N$7)+(R255*'Total Mantenimiento Anual 2021'!$N$7)+S255</f>
        <v>9259.2592592592591</v>
      </c>
    </row>
    <row r="256" spans="1:20" ht="14.25">
      <c r="A256" s="6" t="s">
        <v>740</v>
      </c>
      <c r="B256" s="88"/>
      <c r="C256" s="89"/>
      <c r="D256" s="6" t="s">
        <v>741</v>
      </c>
      <c r="E256" s="89"/>
      <c r="F256" s="2" t="s">
        <v>742</v>
      </c>
      <c r="G256" s="6" t="s">
        <v>743</v>
      </c>
      <c r="H256" s="88"/>
      <c r="I256" s="88"/>
      <c r="J256" s="89"/>
      <c r="K256" s="6" t="s">
        <v>744</v>
      </c>
      <c r="L256" s="89"/>
      <c r="M256" s="6" t="s">
        <v>23</v>
      </c>
      <c r="N256" s="89"/>
      <c r="O256" s="3">
        <v>0</v>
      </c>
      <c r="P256" s="2">
        <v>1</v>
      </c>
      <c r="Q256" s="2">
        <v>0</v>
      </c>
      <c r="R256" s="2">
        <v>0</v>
      </c>
      <c r="S256" s="3">
        <v>0</v>
      </c>
      <c r="T256" s="3">
        <f>O256+(P256*'Total Mantenimiento Anual 2021'!$N$7)+(R256*'Total Mantenimiento Anual 2021'!$N$7)+S256</f>
        <v>9259.2592592592591</v>
      </c>
    </row>
    <row r="257" spans="1:20" ht="14.25">
      <c r="A257" s="6" t="s">
        <v>740</v>
      </c>
      <c r="B257" s="88"/>
      <c r="C257" s="89"/>
      <c r="D257" s="6" t="s">
        <v>741</v>
      </c>
      <c r="E257" s="89"/>
      <c r="F257" s="2" t="s">
        <v>742</v>
      </c>
      <c r="G257" s="6" t="s">
        <v>745</v>
      </c>
      <c r="H257" s="88"/>
      <c r="I257" s="88"/>
      <c r="J257" s="89"/>
      <c r="K257" s="6" t="s">
        <v>746</v>
      </c>
      <c r="L257" s="89"/>
      <c r="M257" s="6" t="s">
        <v>23</v>
      </c>
      <c r="N257" s="89"/>
      <c r="O257" s="3">
        <v>0</v>
      </c>
      <c r="P257" s="2">
        <v>1</v>
      </c>
      <c r="Q257" s="2">
        <v>0</v>
      </c>
      <c r="R257" s="2">
        <v>0</v>
      </c>
      <c r="S257" s="3">
        <v>0</v>
      </c>
      <c r="T257" s="3">
        <f>O257+(P257*'Total Mantenimiento Anual 2021'!$N$7)+(R257*'Total Mantenimiento Anual 2021'!$N$7)+S257</f>
        <v>9259.2592592592591</v>
      </c>
    </row>
    <row r="258" spans="1:20" ht="14.25">
      <c r="A258" s="6" t="s">
        <v>740</v>
      </c>
      <c r="B258" s="88"/>
      <c r="C258" s="89"/>
      <c r="D258" s="6" t="s">
        <v>741</v>
      </c>
      <c r="E258" s="89"/>
      <c r="F258" s="2" t="s">
        <v>742</v>
      </c>
      <c r="G258" s="6" t="s">
        <v>747</v>
      </c>
      <c r="H258" s="88"/>
      <c r="I258" s="88"/>
      <c r="J258" s="89"/>
      <c r="K258" s="6" t="s">
        <v>748</v>
      </c>
      <c r="L258" s="89"/>
      <c r="M258" s="6" t="s">
        <v>23</v>
      </c>
      <c r="N258" s="89"/>
      <c r="O258" s="3">
        <v>0</v>
      </c>
      <c r="P258" s="2">
        <v>1</v>
      </c>
      <c r="Q258" s="2">
        <v>0</v>
      </c>
      <c r="R258" s="2">
        <v>0</v>
      </c>
      <c r="S258" s="3">
        <v>0</v>
      </c>
      <c r="T258" s="3">
        <f>O258+(P258*'Total Mantenimiento Anual 2021'!$N$7)+(R258*'Total Mantenimiento Anual 2021'!$N$7)+S258</f>
        <v>9259.2592592592591</v>
      </c>
    </row>
    <row r="259" spans="1:20" ht="28.5">
      <c r="A259" s="6" t="s">
        <v>749</v>
      </c>
      <c r="B259" s="88"/>
      <c r="C259" s="89"/>
      <c r="D259" s="6" t="s">
        <v>750</v>
      </c>
      <c r="E259" s="89"/>
      <c r="F259" s="2" t="s">
        <v>751</v>
      </c>
      <c r="G259" s="6" t="s">
        <v>752</v>
      </c>
      <c r="H259" s="88"/>
      <c r="I259" s="88"/>
      <c r="J259" s="89"/>
      <c r="K259" s="6" t="s">
        <v>753</v>
      </c>
      <c r="L259" s="89"/>
      <c r="M259" s="6" t="s">
        <v>30</v>
      </c>
      <c r="N259" s="89"/>
      <c r="O259" s="3">
        <v>0</v>
      </c>
      <c r="P259" s="2">
        <v>0</v>
      </c>
      <c r="Q259" s="2">
        <v>0</v>
      </c>
      <c r="R259" s="2">
        <v>0</v>
      </c>
      <c r="S259" s="3">
        <v>0</v>
      </c>
      <c r="T259" s="3">
        <f>O259+(P259*'Total Mantenimiento Anual 2021'!$N$7)+(R259*'Total Mantenimiento Anual 2021'!$N$7)+S259</f>
        <v>0</v>
      </c>
    </row>
    <row r="260" spans="1:20" ht="14.25">
      <c r="A260" s="6" t="s">
        <v>754</v>
      </c>
      <c r="B260" s="88"/>
      <c r="C260" s="89"/>
      <c r="D260" s="6" t="s">
        <v>755</v>
      </c>
      <c r="E260" s="89"/>
      <c r="F260" s="2" t="s">
        <v>756</v>
      </c>
      <c r="G260" s="6" t="s">
        <v>757</v>
      </c>
      <c r="H260" s="88"/>
      <c r="I260" s="88"/>
      <c r="J260" s="89"/>
      <c r="K260" s="6" t="s">
        <v>758</v>
      </c>
      <c r="L260" s="89"/>
      <c r="M260" s="6" t="s">
        <v>40</v>
      </c>
      <c r="N260" s="89"/>
      <c r="O260" s="3">
        <v>215390</v>
      </c>
      <c r="P260" s="2">
        <v>0</v>
      </c>
      <c r="Q260" s="2">
        <v>0</v>
      </c>
      <c r="R260" s="2">
        <v>0</v>
      </c>
      <c r="S260" s="3">
        <v>0</v>
      </c>
      <c r="T260" s="3">
        <f>O260+(P260*'Total Mantenimiento Anual 2021'!$N$7)+(R260*'Total Mantenimiento Anual 2021'!$N$7)+S260</f>
        <v>215390</v>
      </c>
    </row>
    <row r="261" spans="1:20" ht="14.25">
      <c r="A261" s="6" t="s">
        <v>759</v>
      </c>
      <c r="B261" s="88"/>
      <c r="C261" s="89"/>
      <c r="D261" s="6" t="s">
        <v>760</v>
      </c>
      <c r="E261" s="89"/>
      <c r="F261" s="2" t="s">
        <v>761</v>
      </c>
      <c r="G261" s="6" t="s">
        <v>762</v>
      </c>
      <c r="H261" s="88"/>
      <c r="I261" s="88"/>
      <c r="J261" s="89"/>
      <c r="K261" s="6" t="s">
        <v>763</v>
      </c>
      <c r="L261" s="89"/>
      <c r="M261" s="6" t="s">
        <v>40</v>
      </c>
      <c r="N261" s="89"/>
      <c r="O261" s="3">
        <v>588000</v>
      </c>
      <c r="P261" s="2">
        <v>0</v>
      </c>
      <c r="Q261" s="2">
        <v>0</v>
      </c>
      <c r="R261" s="2">
        <v>0</v>
      </c>
      <c r="S261" s="3">
        <v>0</v>
      </c>
      <c r="T261" s="3">
        <f>O261+(P261*'Total Mantenimiento Anual 2021'!$N$7)+(R261*'Total Mantenimiento Anual 2021'!$N$7)+S261</f>
        <v>588000</v>
      </c>
    </row>
    <row r="262" spans="1:20" ht="14.25">
      <c r="A262" s="6" t="s">
        <v>759</v>
      </c>
      <c r="B262" s="88"/>
      <c r="C262" s="89"/>
      <c r="D262" s="6" t="s">
        <v>760</v>
      </c>
      <c r="E262" s="89"/>
      <c r="F262" s="2" t="s">
        <v>761</v>
      </c>
      <c r="G262" s="6" t="s">
        <v>764</v>
      </c>
      <c r="H262" s="88"/>
      <c r="I262" s="88"/>
      <c r="J262" s="89"/>
      <c r="K262" s="6" t="s">
        <v>765</v>
      </c>
      <c r="L262" s="89"/>
      <c r="M262" s="6" t="s">
        <v>40</v>
      </c>
      <c r="N262" s="89"/>
      <c r="O262" s="3">
        <v>0</v>
      </c>
      <c r="P262" s="2">
        <v>0</v>
      </c>
      <c r="Q262" s="2">
        <v>0</v>
      </c>
      <c r="R262" s="2">
        <v>0</v>
      </c>
      <c r="S262" s="3">
        <v>0</v>
      </c>
      <c r="T262" s="3">
        <f>O262+(P262*'Total Mantenimiento Anual 2021'!$N$7)+(R262*'Total Mantenimiento Anual 2021'!$N$7)+S262</f>
        <v>0</v>
      </c>
    </row>
    <row r="263" spans="1:20" ht="14.25">
      <c r="A263" s="6" t="s">
        <v>766</v>
      </c>
      <c r="B263" s="88"/>
      <c r="C263" s="89"/>
      <c r="D263" s="6" t="s">
        <v>767</v>
      </c>
      <c r="E263" s="89"/>
      <c r="F263" s="2" t="s">
        <v>768</v>
      </c>
      <c r="G263" s="6" t="s">
        <v>769</v>
      </c>
      <c r="H263" s="88"/>
      <c r="I263" s="88"/>
      <c r="J263" s="89"/>
      <c r="K263" s="6" t="s">
        <v>770</v>
      </c>
      <c r="L263" s="89"/>
      <c r="M263" s="6" t="s">
        <v>23</v>
      </c>
      <c r="N263" s="89"/>
      <c r="O263" s="3">
        <v>0</v>
      </c>
      <c r="P263" s="2">
        <v>0</v>
      </c>
      <c r="Q263" s="2">
        <v>0</v>
      </c>
      <c r="R263" s="2">
        <v>0</v>
      </c>
      <c r="S263" s="3">
        <v>0</v>
      </c>
      <c r="T263" s="3">
        <f>O263+(P263*'Total Mantenimiento Anual 2021'!$N$7)+(R263*'Total Mantenimiento Anual 2021'!$N$7)+S263</f>
        <v>0</v>
      </c>
    </row>
    <row r="264" spans="1:20" ht="14.25">
      <c r="A264" s="6" t="s">
        <v>771</v>
      </c>
      <c r="B264" s="88"/>
      <c r="C264" s="89"/>
      <c r="D264" s="6" t="s">
        <v>772</v>
      </c>
      <c r="E264" s="89"/>
      <c r="F264" s="2" t="s">
        <v>38</v>
      </c>
      <c r="G264" s="6" t="s">
        <v>773</v>
      </c>
      <c r="H264" s="88"/>
      <c r="I264" s="88"/>
      <c r="J264" s="89"/>
      <c r="K264" s="6" t="s">
        <v>774</v>
      </c>
      <c r="L264" s="89"/>
      <c r="M264" s="6" t="s">
        <v>40</v>
      </c>
      <c r="N264" s="89"/>
      <c r="O264" s="3">
        <v>0</v>
      </c>
      <c r="P264" s="2">
        <v>0</v>
      </c>
      <c r="Q264" s="2">
        <v>0</v>
      </c>
      <c r="R264" s="2">
        <v>0</v>
      </c>
      <c r="S264" s="3">
        <v>0</v>
      </c>
      <c r="T264" s="3">
        <f>O264+(P264*'Total Mantenimiento Anual 2021'!$N$7)+(R264*'Total Mantenimiento Anual 2021'!$N$7)+S264</f>
        <v>0</v>
      </c>
    </row>
    <row r="265" spans="1:20" ht="14.25">
      <c r="A265" s="6" t="s">
        <v>775</v>
      </c>
      <c r="B265" s="88"/>
      <c r="C265" s="89"/>
      <c r="D265" s="6" t="s">
        <v>776</v>
      </c>
      <c r="E265" s="89"/>
      <c r="F265" s="2" t="s">
        <v>777</v>
      </c>
      <c r="G265" s="6" t="s">
        <v>778</v>
      </c>
      <c r="H265" s="88"/>
      <c r="I265" s="88"/>
      <c r="J265" s="89"/>
      <c r="K265" s="6" t="s">
        <v>779</v>
      </c>
      <c r="L265" s="89"/>
      <c r="M265" s="6" t="s">
        <v>23</v>
      </c>
      <c r="N265" s="89"/>
      <c r="O265" s="3">
        <v>0</v>
      </c>
      <c r="P265" s="2">
        <v>0</v>
      </c>
      <c r="Q265" s="2">
        <v>0</v>
      </c>
      <c r="R265" s="2">
        <v>0</v>
      </c>
      <c r="S265" s="3">
        <v>0</v>
      </c>
      <c r="T265" s="3">
        <f>O265+(P265*'Total Mantenimiento Anual 2021'!$N$7)+(R265*'Total Mantenimiento Anual 2021'!$N$7)+S265</f>
        <v>0</v>
      </c>
    </row>
    <row r="266" spans="1:20" ht="14.25">
      <c r="A266" s="6" t="s">
        <v>780</v>
      </c>
      <c r="B266" s="88"/>
      <c r="C266" s="89"/>
      <c r="D266" s="6" t="s">
        <v>781</v>
      </c>
      <c r="E266" s="89"/>
      <c r="F266" s="2" t="s">
        <v>782</v>
      </c>
      <c r="G266" s="6" t="s">
        <v>783</v>
      </c>
      <c r="H266" s="88"/>
      <c r="I266" s="88"/>
      <c r="J266" s="89"/>
      <c r="K266" s="6" t="s">
        <v>784</v>
      </c>
      <c r="L266" s="89"/>
      <c r="M266" s="6" t="s">
        <v>23</v>
      </c>
      <c r="N266" s="89"/>
      <c r="O266" s="3">
        <v>0</v>
      </c>
      <c r="P266" s="2">
        <v>2</v>
      </c>
      <c r="Q266" s="2">
        <v>1</v>
      </c>
      <c r="R266" s="2">
        <v>1</v>
      </c>
      <c r="S266" s="3">
        <v>839750</v>
      </c>
      <c r="T266" s="3">
        <f>O266+(P266*'Total Mantenimiento Anual 2021'!$N$7)+(R266*'Total Mantenimiento Anual 2021'!$N$7)+S266</f>
        <v>867527.77777777775</v>
      </c>
    </row>
    <row r="267" spans="1:20" ht="28.5">
      <c r="A267" s="6" t="s">
        <v>780</v>
      </c>
      <c r="B267" s="88"/>
      <c r="C267" s="89"/>
      <c r="D267" s="6" t="s">
        <v>785</v>
      </c>
      <c r="E267" s="89"/>
      <c r="F267" s="2" t="s">
        <v>792</v>
      </c>
      <c r="G267" s="6" t="s">
        <v>787</v>
      </c>
      <c r="H267" s="88"/>
      <c r="I267" s="88"/>
      <c r="J267" s="89"/>
      <c r="K267" s="6" t="s">
        <v>788</v>
      </c>
      <c r="L267" s="89"/>
      <c r="M267" s="6" t="s">
        <v>23</v>
      </c>
      <c r="N267" s="89"/>
      <c r="O267" s="3">
        <v>0</v>
      </c>
      <c r="P267" s="2">
        <v>0</v>
      </c>
      <c r="Q267" s="2">
        <v>0</v>
      </c>
      <c r="R267" s="2">
        <v>0</v>
      </c>
      <c r="S267" s="3">
        <v>0</v>
      </c>
      <c r="T267" s="3">
        <f>O267+(P267*'Total Mantenimiento Anual 2021'!$N$7)+(R267*'Total Mantenimiento Anual 2021'!$N$7)+S267</f>
        <v>0</v>
      </c>
    </row>
    <row r="268" spans="1:20" ht="28.5">
      <c r="A268" s="6" t="s">
        <v>780</v>
      </c>
      <c r="B268" s="88"/>
      <c r="C268" s="89"/>
      <c r="D268" s="6" t="s">
        <v>789</v>
      </c>
      <c r="E268" s="89"/>
      <c r="F268" s="2" t="s">
        <v>792</v>
      </c>
      <c r="G268" s="6" t="s">
        <v>790</v>
      </c>
      <c r="H268" s="88"/>
      <c r="I268" s="88"/>
      <c r="J268" s="89"/>
      <c r="K268" s="6" t="s">
        <v>791</v>
      </c>
      <c r="L268" s="89"/>
      <c r="M268" s="6" t="s">
        <v>23</v>
      </c>
      <c r="N268" s="89"/>
      <c r="O268" s="3">
        <v>0</v>
      </c>
      <c r="P268" s="2">
        <v>0</v>
      </c>
      <c r="Q268" s="2">
        <v>0</v>
      </c>
      <c r="R268" s="2">
        <v>0</v>
      </c>
      <c r="S268" s="3">
        <v>0</v>
      </c>
      <c r="T268" s="3">
        <f>O268+(P268*'Total Mantenimiento Anual 2021'!$N$7)+(R268*'Total Mantenimiento Anual 2021'!$N$7)+S268</f>
        <v>0</v>
      </c>
    </row>
    <row r="269" spans="1:20" ht="28.5">
      <c r="A269" s="6" t="s">
        <v>780</v>
      </c>
      <c r="B269" s="88"/>
      <c r="C269" s="89"/>
      <c r="D269" s="6" t="s">
        <v>789</v>
      </c>
      <c r="E269" s="89"/>
      <c r="F269" s="2" t="s">
        <v>792</v>
      </c>
      <c r="G269" s="6" t="s">
        <v>793</v>
      </c>
      <c r="H269" s="88"/>
      <c r="I269" s="88"/>
      <c r="J269" s="89"/>
      <c r="K269" s="6" t="s">
        <v>794</v>
      </c>
      <c r="L269" s="89"/>
      <c r="M269" s="6" t="s">
        <v>23</v>
      </c>
      <c r="N269" s="89"/>
      <c r="O269" s="3">
        <v>0</v>
      </c>
      <c r="P269" s="2">
        <v>0</v>
      </c>
      <c r="Q269" s="2">
        <v>0</v>
      </c>
      <c r="R269" s="2">
        <v>0</v>
      </c>
      <c r="S269" s="3">
        <v>0</v>
      </c>
      <c r="T269" s="3">
        <f>O269+(P269*'Total Mantenimiento Anual 2021'!$N$7)+(R269*'Total Mantenimiento Anual 2021'!$N$7)+S269</f>
        <v>0</v>
      </c>
    </row>
    <row r="270" spans="1:20" ht="28.5">
      <c r="A270" s="6" t="s">
        <v>780</v>
      </c>
      <c r="B270" s="88"/>
      <c r="C270" s="89"/>
      <c r="D270" s="6" t="s">
        <v>789</v>
      </c>
      <c r="E270" s="89"/>
      <c r="F270" s="2" t="s">
        <v>792</v>
      </c>
      <c r="G270" s="6" t="s">
        <v>795</v>
      </c>
      <c r="H270" s="88"/>
      <c r="I270" s="88"/>
      <c r="J270" s="89"/>
      <c r="K270" s="6" t="s">
        <v>796</v>
      </c>
      <c r="L270" s="89"/>
      <c r="M270" s="6" t="s">
        <v>23</v>
      </c>
      <c r="N270" s="89"/>
      <c r="O270" s="3">
        <v>0</v>
      </c>
      <c r="P270" s="2">
        <v>0</v>
      </c>
      <c r="Q270" s="2">
        <v>0</v>
      </c>
      <c r="R270" s="2">
        <v>0</v>
      </c>
      <c r="S270" s="3">
        <v>0</v>
      </c>
      <c r="T270" s="3">
        <f>O270+(P270*'Total Mantenimiento Anual 2021'!$N$7)+(R270*'Total Mantenimiento Anual 2021'!$N$7)+S270</f>
        <v>0</v>
      </c>
    </row>
    <row r="271" spans="1:20" ht="28.5">
      <c r="A271" s="6" t="s">
        <v>780</v>
      </c>
      <c r="B271" s="88"/>
      <c r="C271" s="89"/>
      <c r="D271" s="6" t="s">
        <v>789</v>
      </c>
      <c r="E271" s="89"/>
      <c r="F271" s="2" t="s">
        <v>792</v>
      </c>
      <c r="G271" s="6" t="s">
        <v>797</v>
      </c>
      <c r="H271" s="88"/>
      <c r="I271" s="88"/>
      <c r="J271" s="89"/>
      <c r="K271" s="6" t="s">
        <v>798</v>
      </c>
      <c r="L271" s="89"/>
      <c r="M271" s="6" t="s">
        <v>23</v>
      </c>
      <c r="N271" s="89"/>
      <c r="O271" s="3">
        <v>0</v>
      </c>
      <c r="P271" s="2">
        <v>0</v>
      </c>
      <c r="Q271" s="2">
        <v>0</v>
      </c>
      <c r="R271" s="2">
        <v>0</v>
      </c>
      <c r="S271" s="3">
        <v>0</v>
      </c>
      <c r="T271" s="3">
        <f>O271+(P271*'Total Mantenimiento Anual 2021'!$N$7)+(R271*'Total Mantenimiento Anual 2021'!$N$7)+S271</f>
        <v>0</v>
      </c>
    </row>
    <row r="272" spans="1:20" ht="14.25">
      <c r="A272" s="6" t="s">
        <v>780</v>
      </c>
      <c r="B272" s="88"/>
      <c r="C272" s="89"/>
      <c r="D272" s="6" t="s">
        <v>799</v>
      </c>
      <c r="E272" s="89"/>
      <c r="F272" s="2" t="s">
        <v>782</v>
      </c>
      <c r="G272" s="6" t="s">
        <v>800</v>
      </c>
      <c r="H272" s="88"/>
      <c r="I272" s="88"/>
      <c r="J272" s="89"/>
      <c r="K272" s="6" t="s">
        <v>801</v>
      </c>
      <c r="L272" s="89"/>
      <c r="M272" s="6" t="s">
        <v>30</v>
      </c>
      <c r="N272" s="89"/>
      <c r="O272" s="3">
        <v>0</v>
      </c>
      <c r="P272" s="2">
        <v>2</v>
      </c>
      <c r="Q272" s="2">
        <v>0</v>
      </c>
      <c r="R272" s="2">
        <v>0</v>
      </c>
      <c r="S272" s="3">
        <v>839750</v>
      </c>
      <c r="T272" s="3">
        <f>O272+(P272*'Total Mantenimiento Anual 2021'!$N$7)+(R272*'Total Mantenimiento Anual 2021'!$N$7)+S272</f>
        <v>858268.51851851854</v>
      </c>
    </row>
    <row r="273" spans="1:20" ht="14.25">
      <c r="A273" s="6" t="s">
        <v>780</v>
      </c>
      <c r="B273" s="88"/>
      <c r="C273" s="89"/>
      <c r="D273" s="6" t="s">
        <v>799</v>
      </c>
      <c r="E273" s="89"/>
      <c r="F273" s="2" t="s">
        <v>782</v>
      </c>
      <c r="G273" s="6" t="s">
        <v>802</v>
      </c>
      <c r="H273" s="88"/>
      <c r="I273" s="88"/>
      <c r="J273" s="89"/>
      <c r="K273" s="6" t="s">
        <v>803</v>
      </c>
      <c r="L273" s="89"/>
      <c r="M273" s="6" t="s">
        <v>30</v>
      </c>
      <c r="N273" s="89"/>
      <c r="O273" s="3">
        <v>0</v>
      </c>
      <c r="P273" s="2">
        <v>2</v>
      </c>
      <c r="Q273" s="2">
        <v>0</v>
      </c>
      <c r="R273" s="2">
        <v>0</v>
      </c>
      <c r="S273" s="3">
        <v>839750</v>
      </c>
      <c r="T273" s="3">
        <f>O273+(P273*'Total Mantenimiento Anual 2021'!$N$7)+(R273*'Total Mantenimiento Anual 2021'!$N$7)+S273</f>
        <v>858268.51851851854</v>
      </c>
    </row>
    <row r="274" spans="1:20" ht="14.25">
      <c r="A274" s="6" t="s">
        <v>804</v>
      </c>
      <c r="B274" s="88"/>
      <c r="C274" s="89"/>
      <c r="D274" s="6" t="s">
        <v>805</v>
      </c>
      <c r="E274" s="89"/>
      <c r="F274" s="2" t="s">
        <v>169</v>
      </c>
      <c r="G274" s="6" t="s">
        <v>806</v>
      </c>
      <c r="H274" s="88"/>
      <c r="I274" s="88"/>
      <c r="J274" s="89"/>
      <c r="K274" s="6" t="s">
        <v>807</v>
      </c>
      <c r="L274" s="89"/>
      <c r="M274" s="6" t="s">
        <v>23</v>
      </c>
      <c r="N274" s="89"/>
      <c r="O274" s="3">
        <v>1020000</v>
      </c>
      <c r="P274" s="2">
        <v>0</v>
      </c>
      <c r="Q274" s="2">
        <v>1</v>
      </c>
      <c r="R274" s="2">
        <v>3</v>
      </c>
      <c r="S274" s="3">
        <v>0</v>
      </c>
      <c r="T274" s="3">
        <f>O274+(P274*'Total Mantenimiento Anual 2021'!$N$7)+(R274*'Total Mantenimiento Anual 2021'!$N$7)+S274</f>
        <v>1047777.7777777778</v>
      </c>
    </row>
    <row r="275" spans="1:20" ht="14.25">
      <c r="A275" s="6" t="s">
        <v>804</v>
      </c>
      <c r="B275" s="88"/>
      <c r="C275" s="89"/>
      <c r="D275" s="6" t="s">
        <v>808</v>
      </c>
      <c r="E275" s="89"/>
      <c r="F275" s="2" t="s">
        <v>169</v>
      </c>
      <c r="G275" s="6" t="s">
        <v>809</v>
      </c>
      <c r="H275" s="88"/>
      <c r="I275" s="88"/>
      <c r="J275" s="89"/>
      <c r="K275" s="6" t="s">
        <v>810</v>
      </c>
      <c r="L275" s="89"/>
      <c r="M275" s="6" t="s">
        <v>23</v>
      </c>
      <c r="N275" s="89"/>
      <c r="O275" s="3">
        <v>0</v>
      </c>
      <c r="P275" s="2">
        <v>0</v>
      </c>
      <c r="Q275" s="2">
        <v>0</v>
      </c>
      <c r="R275" s="2">
        <v>0</v>
      </c>
      <c r="S275" s="3">
        <v>0</v>
      </c>
      <c r="T275" s="3">
        <f>O275+(P275*'Total Mantenimiento Anual 2021'!$N$7)+(R275*'Total Mantenimiento Anual 2021'!$N$7)+S275</f>
        <v>0</v>
      </c>
    </row>
    <row r="276" spans="1:20" ht="14.25">
      <c r="A276" s="6" t="s">
        <v>811</v>
      </c>
      <c r="B276" s="88"/>
      <c r="C276" s="89"/>
      <c r="D276" s="6" t="s">
        <v>812</v>
      </c>
      <c r="E276" s="89"/>
      <c r="F276" s="2" t="s">
        <v>20</v>
      </c>
      <c r="G276" s="6" t="s">
        <v>813</v>
      </c>
      <c r="H276" s="88"/>
      <c r="I276" s="88"/>
      <c r="J276" s="89"/>
      <c r="K276" s="6" t="s">
        <v>814</v>
      </c>
      <c r="L276" s="89"/>
      <c r="M276" s="6" t="s">
        <v>23</v>
      </c>
      <c r="N276" s="89"/>
      <c r="O276" s="3">
        <v>0</v>
      </c>
      <c r="P276" s="2">
        <v>0</v>
      </c>
      <c r="Q276" s="2">
        <v>0</v>
      </c>
      <c r="R276" s="2">
        <v>0</v>
      </c>
      <c r="S276" s="3">
        <v>0</v>
      </c>
      <c r="T276" s="3">
        <f>O276+(P276*'Total Mantenimiento Anual 2021'!$N$7)+(R276*'Total Mantenimiento Anual 2021'!$N$7)+S276</f>
        <v>0</v>
      </c>
    </row>
    <row r="277" spans="1:20" ht="14.25">
      <c r="A277" s="6" t="s">
        <v>811</v>
      </c>
      <c r="B277" s="88"/>
      <c r="C277" s="89"/>
      <c r="D277" s="6" t="s">
        <v>812</v>
      </c>
      <c r="E277" s="89"/>
      <c r="F277" s="2" t="s">
        <v>20</v>
      </c>
      <c r="G277" s="6" t="s">
        <v>815</v>
      </c>
      <c r="H277" s="88"/>
      <c r="I277" s="88"/>
      <c r="J277" s="89"/>
      <c r="K277" s="6" t="s">
        <v>816</v>
      </c>
      <c r="L277" s="89"/>
      <c r="M277" s="6" t="s">
        <v>23</v>
      </c>
      <c r="N277" s="89"/>
      <c r="O277" s="3">
        <v>0</v>
      </c>
      <c r="P277" s="2">
        <v>0</v>
      </c>
      <c r="Q277" s="2">
        <v>0</v>
      </c>
      <c r="R277" s="2">
        <v>0</v>
      </c>
      <c r="S277" s="3">
        <v>0</v>
      </c>
      <c r="T277" s="3">
        <f>O277+(P277*'Total Mantenimiento Anual 2021'!$N$7)+(R277*'Total Mantenimiento Anual 2021'!$N$7)+S277</f>
        <v>0</v>
      </c>
    </row>
    <row r="278" spans="1:20" ht="14.25">
      <c r="A278" s="6" t="s">
        <v>811</v>
      </c>
      <c r="B278" s="88"/>
      <c r="C278" s="89"/>
      <c r="D278" s="6" t="s">
        <v>812</v>
      </c>
      <c r="E278" s="89"/>
      <c r="F278" s="2" t="s">
        <v>20</v>
      </c>
      <c r="G278" s="6" t="s">
        <v>817</v>
      </c>
      <c r="H278" s="88"/>
      <c r="I278" s="88"/>
      <c r="J278" s="89"/>
      <c r="K278" s="6" t="s">
        <v>818</v>
      </c>
      <c r="L278" s="89"/>
      <c r="M278" s="6" t="s">
        <v>23</v>
      </c>
      <c r="N278" s="89"/>
      <c r="O278" s="3">
        <v>0</v>
      </c>
      <c r="P278" s="2">
        <v>0</v>
      </c>
      <c r="Q278" s="2">
        <v>0</v>
      </c>
      <c r="R278" s="2">
        <v>0</v>
      </c>
      <c r="S278" s="3">
        <v>0</v>
      </c>
      <c r="T278" s="3">
        <f>O278+(P278*'Total Mantenimiento Anual 2021'!$N$7)+(R278*'Total Mantenimiento Anual 2021'!$N$7)+S278</f>
        <v>0</v>
      </c>
    </row>
    <row r="279" spans="1:20" ht="14.25">
      <c r="A279" s="6" t="s">
        <v>811</v>
      </c>
      <c r="B279" s="88"/>
      <c r="C279" s="89"/>
      <c r="D279" s="6" t="s">
        <v>819</v>
      </c>
      <c r="E279" s="89"/>
      <c r="F279" s="2" t="s">
        <v>20</v>
      </c>
      <c r="G279" s="6" t="s">
        <v>820</v>
      </c>
      <c r="H279" s="88"/>
      <c r="I279" s="88"/>
      <c r="J279" s="89"/>
      <c r="K279" s="6" t="s">
        <v>821</v>
      </c>
      <c r="L279" s="89"/>
      <c r="M279" s="6" t="s">
        <v>30</v>
      </c>
      <c r="N279" s="89"/>
      <c r="O279" s="3">
        <v>0</v>
      </c>
      <c r="P279" s="2">
        <v>1</v>
      </c>
      <c r="Q279" s="2">
        <v>0</v>
      </c>
      <c r="R279" s="2">
        <v>0</v>
      </c>
      <c r="S279" s="3">
        <v>0</v>
      </c>
      <c r="T279" s="3">
        <f>O279+(P279*'Total Mantenimiento Anual 2021'!$N$7)+(R279*'Total Mantenimiento Anual 2021'!$N$7)+S279</f>
        <v>9259.2592592592591</v>
      </c>
    </row>
    <row r="280" spans="1:20" ht="14.25">
      <c r="A280" s="6" t="s">
        <v>811</v>
      </c>
      <c r="B280" s="88"/>
      <c r="C280" s="89"/>
      <c r="D280" s="6" t="s">
        <v>819</v>
      </c>
      <c r="E280" s="89"/>
      <c r="F280" s="2" t="s">
        <v>20</v>
      </c>
      <c r="G280" s="6" t="s">
        <v>822</v>
      </c>
      <c r="H280" s="88"/>
      <c r="I280" s="88"/>
      <c r="J280" s="89"/>
      <c r="K280" s="6" t="s">
        <v>823</v>
      </c>
      <c r="L280" s="89"/>
      <c r="M280" s="6" t="s">
        <v>30</v>
      </c>
      <c r="N280" s="89"/>
      <c r="O280" s="3">
        <v>0</v>
      </c>
      <c r="P280" s="2">
        <v>0</v>
      </c>
      <c r="Q280" s="2">
        <v>0</v>
      </c>
      <c r="R280" s="2">
        <v>0</v>
      </c>
      <c r="S280" s="3">
        <v>0</v>
      </c>
      <c r="T280" s="3">
        <f>O280+(P280*'Total Mantenimiento Anual 2021'!$N$7)+(R280*'Total Mantenimiento Anual 2021'!$N$7)+S280</f>
        <v>0</v>
      </c>
    </row>
    <row r="281" spans="1:20" ht="14.25">
      <c r="A281" s="6" t="s">
        <v>811</v>
      </c>
      <c r="B281" s="88"/>
      <c r="C281" s="89"/>
      <c r="D281" s="6" t="s">
        <v>819</v>
      </c>
      <c r="E281" s="89"/>
      <c r="F281" s="2" t="s">
        <v>20</v>
      </c>
      <c r="G281" s="6" t="s">
        <v>824</v>
      </c>
      <c r="H281" s="88"/>
      <c r="I281" s="88"/>
      <c r="J281" s="89"/>
      <c r="K281" s="6" t="s">
        <v>825</v>
      </c>
      <c r="L281" s="89"/>
      <c r="M281" s="6" t="s">
        <v>30</v>
      </c>
      <c r="N281" s="89"/>
      <c r="O281" s="3">
        <v>0</v>
      </c>
      <c r="P281" s="2">
        <v>1</v>
      </c>
      <c r="Q281" s="2">
        <v>0</v>
      </c>
      <c r="R281" s="2">
        <v>0</v>
      </c>
      <c r="S281" s="3">
        <v>0</v>
      </c>
      <c r="T281" s="3">
        <f>O281+(P281*'Total Mantenimiento Anual 2021'!$N$7)+(R281*'Total Mantenimiento Anual 2021'!$N$7)+S281</f>
        <v>9259.2592592592591</v>
      </c>
    </row>
    <row r="282" spans="1:20" ht="14.25">
      <c r="A282" s="6" t="s">
        <v>811</v>
      </c>
      <c r="B282" s="88"/>
      <c r="C282" s="89"/>
      <c r="D282" s="6" t="s">
        <v>819</v>
      </c>
      <c r="E282" s="89"/>
      <c r="F282" s="2" t="s">
        <v>20</v>
      </c>
      <c r="G282" s="6" t="s">
        <v>826</v>
      </c>
      <c r="H282" s="88"/>
      <c r="I282" s="88"/>
      <c r="J282" s="89"/>
      <c r="K282" s="6" t="s">
        <v>827</v>
      </c>
      <c r="L282" s="89"/>
      <c r="M282" s="6" t="s">
        <v>30</v>
      </c>
      <c r="N282" s="89"/>
      <c r="O282" s="3">
        <v>0</v>
      </c>
      <c r="P282" s="2">
        <v>1</v>
      </c>
      <c r="Q282" s="2">
        <v>0</v>
      </c>
      <c r="R282" s="2">
        <v>0</v>
      </c>
      <c r="S282" s="3">
        <v>0</v>
      </c>
      <c r="T282" s="3">
        <f>O282+(P282*'Total Mantenimiento Anual 2021'!$N$7)+(R282*'Total Mantenimiento Anual 2021'!$N$7)+S282</f>
        <v>9259.2592592592591</v>
      </c>
    </row>
    <row r="283" spans="1:20" ht="14.25">
      <c r="A283" s="6" t="s">
        <v>811</v>
      </c>
      <c r="B283" s="88"/>
      <c r="C283" s="89"/>
      <c r="D283" s="6" t="s">
        <v>828</v>
      </c>
      <c r="E283" s="89"/>
      <c r="F283" s="2" t="s">
        <v>20</v>
      </c>
      <c r="G283" s="6" t="s">
        <v>829</v>
      </c>
      <c r="H283" s="88"/>
      <c r="I283" s="88"/>
      <c r="J283" s="89"/>
      <c r="K283" s="6" t="s">
        <v>830</v>
      </c>
      <c r="L283" s="89"/>
      <c r="M283" s="6" t="s">
        <v>30</v>
      </c>
      <c r="N283" s="89"/>
      <c r="O283" s="3">
        <v>0</v>
      </c>
      <c r="P283" s="2">
        <v>0</v>
      </c>
      <c r="Q283" s="2">
        <v>0</v>
      </c>
      <c r="R283" s="2">
        <v>0</v>
      </c>
      <c r="S283" s="3">
        <v>0</v>
      </c>
      <c r="T283" s="3">
        <f>O283+(P283*'Total Mantenimiento Anual 2021'!$N$7)+(R283*'Total Mantenimiento Anual 2021'!$N$7)+S283</f>
        <v>0</v>
      </c>
    </row>
    <row r="284" spans="1:20" ht="14.25">
      <c r="A284" s="6" t="s">
        <v>811</v>
      </c>
      <c r="B284" s="88"/>
      <c r="C284" s="89"/>
      <c r="D284" s="6" t="s">
        <v>819</v>
      </c>
      <c r="E284" s="89"/>
      <c r="F284" s="2" t="s">
        <v>20</v>
      </c>
      <c r="G284" s="6" t="s">
        <v>831</v>
      </c>
      <c r="H284" s="88"/>
      <c r="I284" s="88"/>
      <c r="J284" s="89"/>
      <c r="K284" s="6" t="s">
        <v>832</v>
      </c>
      <c r="L284" s="89"/>
      <c r="M284" s="6" t="s">
        <v>96</v>
      </c>
      <c r="N284" s="89"/>
      <c r="O284" s="3">
        <v>0</v>
      </c>
      <c r="P284" s="2">
        <v>1</v>
      </c>
      <c r="Q284" s="2">
        <v>0</v>
      </c>
      <c r="R284" s="2">
        <v>0</v>
      </c>
      <c r="S284" s="3">
        <v>0</v>
      </c>
      <c r="T284" s="3">
        <f>O284+(P284*'Total Mantenimiento Anual 2021'!$N$7)+(R284*'Total Mantenimiento Anual 2021'!$N$7)+S284</f>
        <v>9259.2592592592591</v>
      </c>
    </row>
    <row r="285" spans="1:20" ht="14.25">
      <c r="A285" s="6" t="s">
        <v>811</v>
      </c>
      <c r="B285" s="88"/>
      <c r="C285" s="89"/>
      <c r="D285" s="6" t="s">
        <v>812</v>
      </c>
      <c r="E285" s="89"/>
      <c r="F285" s="2" t="s">
        <v>20</v>
      </c>
      <c r="G285" s="6" t="s">
        <v>833</v>
      </c>
      <c r="H285" s="88"/>
      <c r="I285" s="88"/>
      <c r="J285" s="89"/>
      <c r="K285" s="6" t="s">
        <v>834</v>
      </c>
      <c r="L285" s="89"/>
      <c r="M285" s="6" t="s">
        <v>96</v>
      </c>
      <c r="N285" s="89"/>
      <c r="O285" s="3">
        <v>0</v>
      </c>
      <c r="P285" s="2">
        <v>0</v>
      </c>
      <c r="Q285" s="2">
        <v>0</v>
      </c>
      <c r="R285" s="2">
        <v>0</v>
      </c>
      <c r="S285" s="3">
        <v>0</v>
      </c>
      <c r="T285" s="3">
        <f>O285+(P285*'Total Mantenimiento Anual 2021'!$N$7)+(R285*'Total Mantenimiento Anual 2021'!$N$7)+S285</f>
        <v>0</v>
      </c>
    </row>
    <row r="286" spans="1:20" ht="14.25">
      <c r="A286" s="6" t="s">
        <v>811</v>
      </c>
      <c r="B286" s="88"/>
      <c r="C286" s="89"/>
      <c r="D286" s="6" t="s">
        <v>819</v>
      </c>
      <c r="E286" s="89"/>
      <c r="F286" s="2" t="s">
        <v>20</v>
      </c>
      <c r="G286" s="6" t="s">
        <v>835</v>
      </c>
      <c r="H286" s="88"/>
      <c r="I286" s="88"/>
      <c r="J286" s="89"/>
      <c r="K286" s="6" t="s">
        <v>836</v>
      </c>
      <c r="L286" s="89"/>
      <c r="M286" s="6" t="s">
        <v>96</v>
      </c>
      <c r="N286" s="89"/>
      <c r="O286" s="3">
        <v>0</v>
      </c>
      <c r="P286" s="2">
        <v>0</v>
      </c>
      <c r="Q286" s="2">
        <v>0</v>
      </c>
      <c r="R286" s="2">
        <v>0</v>
      </c>
      <c r="S286" s="3">
        <v>0</v>
      </c>
      <c r="T286" s="3">
        <f>O286+(P286*'Total Mantenimiento Anual 2021'!$N$7)+(R286*'Total Mantenimiento Anual 2021'!$N$7)+S286</f>
        <v>0</v>
      </c>
    </row>
    <row r="287" spans="1:20" ht="14.25">
      <c r="A287" s="6" t="s">
        <v>811</v>
      </c>
      <c r="B287" s="88"/>
      <c r="C287" s="89"/>
      <c r="D287" s="6" t="s">
        <v>812</v>
      </c>
      <c r="E287" s="89"/>
      <c r="F287" s="2" t="s">
        <v>20</v>
      </c>
      <c r="G287" s="6" t="s">
        <v>837</v>
      </c>
      <c r="H287" s="88"/>
      <c r="I287" s="88"/>
      <c r="J287" s="89"/>
      <c r="K287" s="6" t="s">
        <v>838</v>
      </c>
      <c r="L287" s="89"/>
      <c r="M287" s="6" t="s">
        <v>35</v>
      </c>
      <c r="N287" s="89"/>
      <c r="O287" s="3">
        <v>0</v>
      </c>
      <c r="P287" s="2">
        <v>0</v>
      </c>
      <c r="Q287" s="2">
        <v>0</v>
      </c>
      <c r="R287" s="2">
        <v>0</v>
      </c>
      <c r="S287" s="3">
        <v>0</v>
      </c>
      <c r="T287" s="3">
        <f>O287+(P287*'Total Mantenimiento Anual 2021'!$N$7)+(R287*'Total Mantenimiento Anual 2021'!$N$7)+S287</f>
        <v>0</v>
      </c>
    </row>
    <row r="288" spans="1:20" ht="14.25">
      <c r="A288" s="6" t="s">
        <v>811</v>
      </c>
      <c r="B288" s="88"/>
      <c r="C288" s="89"/>
      <c r="D288" s="6" t="s">
        <v>812</v>
      </c>
      <c r="E288" s="89"/>
      <c r="F288" s="2" t="s">
        <v>20</v>
      </c>
      <c r="G288" s="6" t="s">
        <v>839</v>
      </c>
      <c r="H288" s="88"/>
      <c r="I288" s="88"/>
      <c r="J288" s="89"/>
      <c r="K288" s="6" t="s">
        <v>840</v>
      </c>
      <c r="L288" s="89"/>
      <c r="M288" s="6" t="s">
        <v>35</v>
      </c>
      <c r="N288" s="89"/>
      <c r="O288" s="3">
        <v>0</v>
      </c>
      <c r="P288" s="2">
        <v>0</v>
      </c>
      <c r="Q288" s="2">
        <v>0</v>
      </c>
      <c r="R288" s="2">
        <v>0</v>
      </c>
      <c r="S288" s="3">
        <v>0</v>
      </c>
      <c r="T288" s="3">
        <f>O288+(P288*'Total Mantenimiento Anual 2021'!$N$7)+(R288*'Total Mantenimiento Anual 2021'!$N$7)+S288</f>
        <v>0</v>
      </c>
    </row>
    <row r="289" spans="1:20" ht="14.25">
      <c r="A289" s="6" t="s">
        <v>811</v>
      </c>
      <c r="B289" s="88"/>
      <c r="C289" s="89"/>
      <c r="D289" s="6" t="s">
        <v>819</v>
      </c>
      <c r="E289" s="89"/>
      <c r="F289" s="2" t="s">
        <v>20</v>
      </c>
      <c r="G289" s="6" t="s">
        <v>841</v>
      </c>
      <c r="H289" s="88"/>
      <c r="I289" s="88"/>
      <c r="J289" s="89"/>
      <c r="K289" s="6" t="s">
        <v>842</v>
      </c>
      <c r="L289" s="89"/>
      <c r="M289" s="6" t="s">
        <v>239</v>
      </c>
      <c r="N289" s="89"/>
      <c r="O289" s="3">
        <v>0</v>
      </c>
      <c r="P289" s="2">
        <v>1</v>
      </c>
      <c r="Q289" s="2">
        <v>0</v>
      </c>
      <c r="R289" s="2">
        <v>0</v>
      </c>
      <c r="S289" s="3">
        <v>0</v>
      </c>
      <c r="T289" s="3">
        <f>O289+(P289*'Total Mantenimiento Anual 2021'!$N$7)+(R289*'Total Mantenimiento Anual 2021'!$N$7)+S289</f>
        <v>9259.2592592592591</v>
      </c>
    </row>
    <row r="290" spans="1:20" ht="14.25">
      <c r="A290" s="6" t="s">
        <v>811</v>
      </c>
      <c r="B290" s="88"/>
      <c r="C290" s="89"/>
      <c r="D290" s="6" t="s">
        <v>812</v>
      </c>
      <c r="E290" s="89"/>
      <c r="F290" s="2" t="s">
        <v>20</v>
      </c>
      <c r="G290" s="6" t="s">
        <v>843</v>
      </c>
      <c r="H290" s="88"/>
      <c r="I290" s="88"/>
      <c r="J290" s="89"/>
      <c r="K290" s="6" t="s">
        <v>844</v>
      </c>
      <c r="L290" s="89"/>
      <c r="M290" s="6" t="s">
        <v>239</v>
      </c>
      <c r="N290" s="89"/>
      <c r="O290" s="3">
        <v>0</v>
      </c>
      <c r="P290" s="2">
        <v>1</v>
      </c>
      <c r="Q290" s="2">
        <v>0</v>
      </c>
      <c r="R290" s="2">
        <v>0</v>
      </c>
      <c r="S290" s="3">
        <v>0</v>
      </c>
      <c r="T290" s="3">
        <f>O290+(P290*'Total Mantenimiento Anual 2021'!$N$7)+(R290*'Total Mantenimiento Anual 2021'!$N$7)+S290</f>
        <v>9259.2592592592591</v>
      </c>
    </row>
    <row r="291" spans="1:20" ht="14.25">
      <c r="A291" s="6" t="s">
        <v>811</v>
      </c>
      <c r="B291" s="88"/>
      <c r="C291" s="89"/>
      <c r="D291" s="6" t="s">
        <v>812</v>
      </c>
      <c r="E291" s="89"/>
      <c r="F291" s="2" t="s">
        <v>20</v>
      </c>
      <c r="G291" s="6" t="s">
        <v>845</v>
      </c>
      <c r="H291" s="88"/>
      <c r="I291" s="88"/>
      <c r="J291" s="89"/>
      <c r="K291" s="6" t="s">
        <v>846</v>
      </c>
      <c r="L291" s="89"/>
      <c r="M291" s="6" t="s">
        <v>239</v>
      </c>
      <c r="N291" s="89"/>
      <c r="O291" s="3">
        <v>0</v>
      </c>
      <c r="P291" s="2">
        <v>1</v>
      </c>
      <c r="Q291" s="2">
        <v>0</v>
      </c>
      <c r="R291" s="2">
        <v>0</v>
      </c>
      <c r="S291" s="3">
        <v>0</v>
      </c>
      <c r="T291" s="3">
        <f>O291+(P291*'Total Mantenimiento Anual 2021'!$N$7)+(R291*'Total Mantenimiento Anual 2021'!$N$7)+S291</f>
        <v>9259.2592592592591</v>
      </c>
    </row>
    <row r="292" spans="1:20" ht="14.25">
      <c r="A292" s="6" t="s">
        <v>811</v>
      </c>
      <c r="B292" s="88"/>
      <c r="C292" s="89"/>
      <c r="D292" s="6" t="s">
        <v>812</v>
      </c>
      <c r="E292" s="89"/>
      <c r="F292" s="2" t="s">
        <v>20</v>
      </c>
      <c r="G292" s="6" t="s">
        <v>847</v>
      </c>
      <c r="H292" s="88"/>
      <c r="I292" s="88"/>
      <c r="J292" s="89"/>
      <c r="K292" s="6" t="s">
        <v>848</v>
      </c>
      <c r="L292" s="89"/>
      <c r="M292" s="6" t="s">
        <v>106</v>
      </c>
      <c r="N292" s="89"/>
      <c r="O292" s="3">
        <v>0</v>
      </c>
      <c r="P292" s="2">
        <v>1</v>
      </c>
      <c r="Q292" s="2">
        <v>0</v>
      </c>
      <c r="R292" s="2">
        <v>0</v>
      </c>
      <c r="S292" s="3">
        <v>0</v>
      </c>
      <c r="T292" s="3">
        <f>O292+(P292*'Total Mantenimiento Anual 2021'!$N$7)+(R292*'Total Mantenimiento Anual 2021'!$N$7)+S292</f>
        <v>9259.2592592592591</v>
      </c>
    </row>
    <row r="293" spans="1:20" ht="14.25">
      <c r="A293" s="6" t="s">
        <v>811</v>
      </c>
      <c r="B293" s="88"/>
      <c r="C293" s="89"/>
      <c r="D293" s="6" t="s">
        <v>812</v>
      </c>
      <c r="E293" s="89"/>
      <c r="F293" s="2" t="s">
        <v>20</v>
      </c>
      <c r="G293" s="6" t="s">
        <v>849</v>
      </c>
      <c r="H293" s="88"/>
      <c r="I293" s="88"/>
      <c r="J293" s="89"/>
      <c r="K293" s="6" t="s">
        <v>850</v>
      </c>
      <c r="L293" s="89"/>
      <c r="M293" s="6" t="s">
        <v>106</v>
      </c>
      <c r="N293" s="89"/>
      <c r="O293" s="3">
        <v>0</v>
      </c>
      <c r="P293" s="2">
        <v>0</v>
      </c>
      <c r="Q293" s="2">
        <v>0</v>
      </c>
      <c r="R293" s="2">
        <v>0</v>
      </c>
      <c r="S293" s="3">
        <v>0</v>
      </c>
      <c r="T293" s="3">
        <f>O293+(P293*'Total Mantenimiento Anual 2021'!$N$7)+(R293*'Total Mantenimiento Anual 2021'!$N$7)+S293</f>
        <v>0</v>
      </c>
    </row>
    <row r="294" spans="1:20" ht="14.25">
      <c r="A294" s="6" t="s">
        <v>811</v>
      </c>
      <c r="B294" s="88"/>
      <c r="C294" s="89"/>
      <c r="D294" s="6" t="s">
        <v>812</v>
      </c>
      <c r="E294" s="89"/>
      <c r="F294" s="2" t="s">
        <v>20</v>
      </c>
      <c r="G294" s="6" t="s">
        <v>851</v>
      </c>
      <c r="H294" s="88"/>
      <c r="I294" s="88"/>
      <c r="J294" s="89"/>
      <c r="K294" s="6" t="s">
        <v>852</v>
      </c>
      <c r="L294" s="89"/>
      <c r="M294" s="6" t="s">
        <v>106</v>
      </c>
      <c r="N294" s="89"/>
      <c r="O294" s="3">
        <v>0</v>
      </c>
      <c r="P294" s="2">
        <v>1</v>
      </c>
      <c r="Q294" s="2">
        <v>0</v>
      </c>
      <c r="R294" s="2">
        <v>0</v>
      </c>
      <c r="S294" s="3">
        <v>0</v>
      </c>
      <c r="T294" s="3">
        <f>O294+(P294*'Total Mantenimiento Anual 2021'!$N$7)+(R294*'Total Mantenimiento Anual 2021'!$N$7)+S294</f>
        <v>9259.2592592592591</v>
      </c>
    </row>
    <row r="295" spans="1:20" ht="14.25">
      <c r="A295" s="6" t="s">
        <v>811</v>
      </c>
      <c r="B295" s="88"/>
      <c r="C295" s="89"/>
      <c r="D295" s="6" t="s">
        <v>812</v>
      </c>
      <c r="E295" s="89"/>
      <c r="F295" s="2" t="s">
        <v>20</v>
      </c>
      <c r="G295" s="6" t="s">
        <v>853</v>
      </c>
      <c r="H295" s="88"/>
      <c r="I295" s="88"/>
      <c r="J295" s="89"/>
      <c r="K295" s="6" t="s">
        <v>854</v>
      </c>
      <c r="L295" s="89"/>
      <c r="M295" s="6" t="s">
        <v>106</v>
      </c>
      <c r="N295" s="89"/>
      <c r="O295" s="3">
        <v>0</v>
      </c>
      <c r="P295" s="2">
        <v>0</v>
      </c>
      <c r="Q295" s="2">
        <v>0</v>
      </c>
      <c r="R295" s="2">
        <v>0</v>
      </c>
      <c r="S295" s="3">
        <v>0</v>
      </c>
      <c r="T295" s="3">
        <f>O295+(P295*'Total Mantenimiento Anual 2021'!$N$7)+(R295*'Total Mantenimiento Anual 2021'!$N$7)+S295</f>
        <v>0</v>
      </c>
    </row>
    <row r="296" spans="1:20" ht="14.25">
      <c r="A296" s="6" t="s">
        <v>811</v>
      </c>
      <c r="B296" s="88"/>
      <c r="C296" s="89"/>
      <c r="D296" s="6" t="s">
        <v>812</v>
      </c>
      <c r="E296" s="89"/>
      <c r="F296" s="2" t="s">
        <v>20</v>
      </c>
      <c r="G296" s="6" t="s">
        <v>855</v>
      </c>
      <c r="H296" s="88"/>
      <c r="I296" s="88"/>
      <c r="J296" s="89"/>
      <c r="K296" s="6" t="s">
        <v>856</v>
      </c>
      <c r="L296" s="89"/>
      <c r="M296" s="6" t="s">
        <v>106</v>
      </c>
      <c r="N296" s="89"/>
      <c r="O296" s="3">
        <v>0</v>
      </c>
      <c r="P296" s="2">
        <v>0</v>
      </c>
      <c r="Q296" s="2">
        <v>0</v>
      </c>
      <c r="R296" s="2">
        <v>0</v>
      </c>
      <c r="S296" s="3">
        <v>0</v>
      </c>
      <c r="T296" s="3">
        <f>O296+(P296*'Total Mantenimiento Anual 2021'!$N$7)+(R296*'Total Mantenimiento Anual 2021'!$N$7)+S296</f>
        <v>0</v>
      </c>
    </row>
    <row r="297" spans="1:20" ht="14.25">
      <c r="A297" s="6" t="s">
        <v>811</v>
      </c>
      <c r="B297" s="88"/>
      <c r="C297" s="89"/>
      <c r="D297" s="6" t="s">
        <v>828</v>
      </c>
      <c r="E297" s="89"/>
      <c r="F297" s="2" t="s">
        <v>20</v>
      </c>
      <c r="G297" s="6" t="s">
        <v>857</v>
      </c>
      <c r="H297" s="88"/>
      <c r="I297" s="88"/>
      <c r="J297" s="89"/>
      <c r="K297" s="6" t="s">
        <v>858</v>
      </c>
      <c r="L297" s="89"/>
      <c r="M297" s="6" t="s">
        <v>106</v>
      </c>
      <c r="N297" s="89"/>
      <c r="O297" s="3">
        <v>0</v>
      </c>
      <c r="P297" s="2">
        <v>0</v>
      </c>
      <c r="Q297" s="2">
        <v>0</v>
      </c>
      <c r="R297" s="2">
        <v>0</v>
      </c>
      <c r="S297" s="3">
        <v>0</v>
      </c>
      <c r="T297" s="3">
        <f>O297+(P297*'Total Mantenimiento Anual 2021'!$N$7)+(R297*'Total Mantenimiento Anual 2021'!$N$7)+S297</f>
        <v>0</v>
      </c>
    </row>
    <row r="298" spans="1:20" ht="14.25">
      <c r="A298" s="6" t="s">
        <v>811</v>
      </c>
      <c r="B298" s="88"/>
      <c r="C298" s="89"/>
      <c r="D298" s="6" t="s">
        <v>828</v>
      </c>
      <c r="E298" s="89"/>
      <c r="F298" s="2" t="s">
        <v>20</v>
      </c>
      <c r="G298" s="6" t="s">
        <v>859</v>
      </c>
      <c r="H298" s="88"/>
      <c r="I298" s="88"/>
      <c r="J298" s="89"/>
      <c r="K298" s="6" t="s">
        <v>860</v>
      </c>
      <c r="L298" s="89"/>
      <c r="M298" s="6" t="s">
        <v>106</v>
      </c>
      <c r="N298" s="89"/>
      <c r="O298" s="3">
        <v>0</v>
      </c>
      <c r="P298" s="2">
        <v>0</v>
      </c>
      <c r="Q298" s="2">
        <v>0</v>
      </c>
      <c r="R298" s="2">
        <v>0</v>
      </c>
      <c r="S298" s="3">
        <v>0</v>
      </c>
      <c r="T298" s="3">
        <f>O298+(P298*'Total Mantenimiento Anual 2021'!$N$7)+(R298*'Total Mantenimiento Anual 2021'!$N$7)+S298</f>
        <v>0</v>
      </c>
    </row>
    <row r="299" spans="1:20" ht="14.25">
      <c r="A299" s="6" t="s">
        <v>861</v>
      </c>
      <c r="B299" s="88"/>
      <c r="C299" s="89"/>
      <c r="D299" s="6" t="s">
        <v>862</v>
      </c>
      <c r="E299" s="89"/>
      <c r="F299" s="2" t="s">
        <v>863</v>
      </c>
      <c r="G299" s="6" t="s">
        <v>864</v>
      </c>
      <c r="H299" s="88"/>
      <c r="I299" s="88"/>
      <c r="J299" s="89"/>
      <c r="K299" s="6" t="s">
        <v>865</v>
      </c>
      <c r="L299" s="89"/>
      <c r="M299" s="6" t="s">
        <v>23</v>
      </c>
      <c r="N299" s="89"/>
      <c r="O299" s="3">
        <v>0</v>
      </c>
      <c r="P299" s="2">
        <v>0</v>
      </c>
      <c r="Q299" s="2">
        <v>0</v>
      </c>
      <c r="R299" s="2">
        <v>0</v>
      </c>
      <c r="S299" s="3">
        <v>0</v>
      </c>
      <c r="T299" s="3">
        <f>O299+(P299*'Total Mantenimiento Anual 2021'!$N$7)+(R299*'Total Mantenimiento Anual 2021'!$N$7)+S299</f>
        <v>0</v>
      </c>
    </row>
    <row r="300" spans="1:20" ht="14.25">
      <c r="A300" s="6" t="s">
        <v>861</v>
      </c>
      <c r="B300" s="88"/>
      <c r="C300" s="89"/>
      <c r="D300" s="6" t="s">
        <v>866</v>
      </c>
      <c r="E300" s="89"/>
      <c r="F300" s="2" t="s">
        <v>863</v>
      </c>
      <c r="G300" s="6" t="s">
        <v>867</v>
      </c>
      <c r="H300" s="88"/>
      <c r="I300" s="88"/>
      <c r="J300" s="89"/>
      <c r="K300" s="6" t="s">
        <v>868</v>
      </c>
      <c r="L300" s="89"/>
      <c r="M300" s="6" t="s">
        <v>23</v>
      </c>
      <c r="N300" s="89"/>
      <c r="O300" s="3">
        <v>0</v>
      </c>
      <c r="P300" s="2">
        <v>0</v>
      </c>
      <c r="Q300" s="2">
        <v>0</v>
      </c>
      <c r="R300" s="2">
        <v>0</v>
      </c>
      <c r="S300" s="3">
        <v>0</v>
      </c>
      <c r="T300" s="3">
        <f>O300+(P300*'Total Mantenimiento Anual 2021'!$N$7)+(R300*'Total Mantenimiento Anual 2021'!$N$7)+S300</f>
        <v>0</v>
      </c>
    </row>
    <row r="301" spans="1:20" ht="14.25">
      <c r="A301" s="6" t="s">
        <v>861</v>
      </c>
      <c r="B301" s="88"/>
      <c r="C301" s="89"/>
      <c r="D301" s="6" t="s">
        <v>869</v>
      </c>
      <c r="E301" s="89"/>
      <c r="F301" s="2" t="s">
        <v>863</v>
      </c>
      <c r="G301" s="6" t="s">
        <v>870</v>
      </c>
      <c r="H301" s="88"/>
      <c r="I301" s="88"/>
      <c r="J301" s="89"/>
      <c r="K301" s="6" t="s">
        <v>871</v>
      </c>
      <c r="L301" s="89"/>
      <c r="M301" s="6" t="s">
        <v>23</v>
      </c>
      <c r="N301" s="89"/>
      <c r="O301" s="3">
        <v>0</v>
      </c>
      <c r="P301" s="2">
        <v>0</v>
      </c>
      <c r="Q301" s="2">
        <v>0</v>
      </c>
      <c r="R301" s="2">
        <v>0</v>
      </c>
      <c r="S301" s="3">
        <v>0</v>
      </c>
      <c r="T301" s="3">
        <f>O301+(P301*'Total Mantenimiento Anual 2021'!$N$7)+(R301*'Total Mantenimiento Anual 2021'!$N$7)+S301</f>
        <v>0</v>
      </c>
    </row>
    <row r="302" spans="1:20" ht="14.25">
      <c r="A302" s="6" t="s">
        <v>861</v>
      </c>
      <c r="B302" s="88"/>
      <c r="C302" s="89"/>
      <c r="D302" s="6" t="s">
        <v>872</v>
      </c>
      <c r="E302" s="89"/>
      <c r="F302" s="2" t="s">
        <v>863</v>
      </c>
      <c r="G302" s="6" t="s">
        <v>873</v>
      </c>
      <c r="H302" s="88"/>
      <c r="I302" s="88"/>
      <c r="J302" s="89"/>
      <c r="K302" s="6" t="s">
        <v>874</v>
      </c>
      <c r="L302" s="89"/>
      <c r="M302" s="6" t="s">
        <v>23</v>
      </c>
      <c r="N302" s="89"/>
      <c r="O302" s="3">
        <v>0</v>
      </c>
      <c r="P302" s="2">
        <v>0</v>
      </c>
      <c r="Q302" s="2">
        <v>0</v>
      </c>
      <c r="R302" s="2">
        <v>0</v>
      </c>
      <c r="S302" s="3">
        <v>0</v>
      </c>
      <c r="T302" s="3">
        <f>O302+(P302*'Total Mantenimiento Anual 2021'!$N$7)+(R302*'Total Mantenimiento Anual 2021'!$N$7)+S302</f>
        <v>0</v>
      </c>
    </row>
    <row r="303" spans="1:20" ht="14.25">
      <c r="A303" s="6" t="s">
        <v>861</v>
      </c>
      <c r="B303" s="88"/>
      <c r="C303" s="89"/>
      <c r="D303" s="6" t="s">
        <v>875</v>
      </c>
      <c r="E303" s="89"/>
      <c r="F303" s="2" t="s">
        <v>863</v>
      </c>
      <c r="G303" s="6" t="s">
        <v>876</v>
      </c>
      <c r="H303" s="88"/>
      <c r="I303" s="88"/>
      <c r="J303" s="89"/>
      <c r="K303" s="6" t="s">
        <v>877</v>
      </c>
      <c r="L303" s="89"/>
      <c r="M303" s="6" t="s">
        <v>23</v>
      </c>
      <c r="N303" s="89"/>
      <c r="O303" s="3">
        <v>0</v>
      </c>
      <c r="P303" s="2">
        <v>0</v>
      </c>
      <c r="Q303" s="2">
        <v>0</v>
      </c>
      <c r="R303" s="2">
        <v>0</v>
      </c>
      <c r="S303" s="3">
        <v>0</v>
      </c>
      <c r="T303" s="3">
        <f>O303+(P303*'Total Mantenimiento Anual 2021'!$N$7)+(R303*'Total Mantenimiento Anual 2021'!$N$7)+S303</f>
        <v>0</v>
      </c>
    </row>
    <row r="304" spans="1:20" ht="14.25">
      <c r="A304" s="6" t="s">
        <v>861</v>
      </c>
      <c r="B304" s="88"/>
      <c r="C304" s="89"/>
      <c r="D304" s="6" t="s">
        <v>875</v>
      </c>
      <c r="E304" s="89"/>
      <c r="F304" s="2" t="s">
        <v>863</v>
      </c>
      <c r="G304" s="6" t="s">
        <v>878</v>
      </c>
      <c r="H304" s="88"/>
      <c r="I304" s="88"/>
      <c r="J304" s="89"/>
      <c r="K304" s="6" t="s">
        <v>879</v>
      </c>
      <c r="L304" s="89"/>
      <c r="M304" s="6" t="s">
        <v>23</v>
      </c>
      <c r="N304" s="89"/>
      <c r="O304" s="3">
        <v>0</v>
      </c>
      <c r="P304" s="2">
        <v>0</v>
      </c>
      <c r="Q304" s="2">
        <v>0</v>
      </c>
      <c r="R304" s="2">
        <v>0</v>
      </c>
      <c r="S304" s="3">
        <v>0</v>
      </c>
      <c r="T304" s="3">
        <f>O304+(P304*'Total Mantenimiento Anual 2021'!$N$7)+(R304*'Total Mantenimiento Anual 2021'!$N$7)+S304</f>
        <v>0</v>
      </c>
    </row>
    <row r="305" spans="1:20" ht="14.25">
      <c r="A305" s="6" t="s">
        <v>861</v>
      </c>
      <c r="B305" s="88"/>
      <c r="C305" s="89"/>
      <c r="D305" s="6" t="s">
        <v>875</v>
      </c>
      <c r="E305" s="89"/>
      <c r="F305" s="2" t="s">
        <v>863</v>
      </c>
      <c r="G305" s="6" t="s">
        <v>880</v>
      </c>
      <c r="H305" s="88"/>
      <c r="I305" s="88"/>
      <c r="J305" s="89"/>
      <c r="K305" s="6" t="s">
        <v>881</v>
      </c>
      <c r="L305" s="89"/>
      <c r="M305" s="6" t="s">
        <v>23</v>
      </c>
      <c r="N305" s="89"/>
      <c r="O305" s="3">
        <v>0</v>
      </c>
      <c r="P305" s="2">
        <v>0</v>
      </c>
      <c r="Q305" s="2">
        <v>0</v>
      </c>
      <c r="R305" s="2">
        <v>0</v>
      </c>
      <c r="S305" s="3">
        <v>0</v>
      </c>
      <c r="T305" s="3">
        <f>O305+(P305*'Total Mantenimiento Anual 2021'!$N$7)+(R305*'Total Mantenimiento Anual 2021'!$N$7)+S305</f>
        <v>0</v>
      </c>
    </row>
    <row r="306" spans="1:20" ht="14.25">
      <c r="A306" s="6" t="s">
        <v>861</v>
      </c>
      <c r="B306" s="88"/>
      <c r="C306" s="89"/>
      <c r="D306" s="6" t="s">
        <v>882</v>
      </c>
      <c r="E306" s="89"/>
      <c r="F306" s="2" t="s">
        <v>883</v>
      </c>
      <c r="G306" s="6" t="s">
        <v>884</v>
      </c>
      <c r="H306" s="88"/>
      <c r="I306" s="88"/>
      <c r="J306" s="89"/>
      <c r="K306" s="6" t="s">
        <v>885</v>
      </c>
      <c r="L306" s="89"/>
      <c r="M306" s="6" t="s">
        <v>23</v>
      </c>
      <c r="N306" s="89"/>
      <c r="O306" s="3">
        <v>0</v>
      </c>
      <c r="P306" s="2">
        <v>0</v>
      </c>
      <c r="Q306" s="2">
        <v>0</v>
      </c>
      <c r="R306" s="2">
        <v>0</v>
      </c>
      <c r="S306" s="3">
        <v>0</v>
      </c>
      <c r="T306" s="3">
        <f>O306+(P306*'Total Mantenimiento Anual 2021'!$N$7)+(R306*'Total Mantenimiento Anual 2021'!$N$7)+S306</f>
        <v>0</v>
      </c>
    </row>
    <row r="307" spans="1:20" ht="14.25">
      <c r="A307" s="6" t="s">
        <v>861</v>
      </c>
      <c r="B307" s="88"/>
      <c r="C307" s="89"/>
      <c r="D307" s="6" t="s">
        <v>886</v>
      </c>
      <c r="E307" s="89"/>
      <c r="F307" s="2" t="s">
        <v>887</v>
      </c>
      <c r="G307" s="6" t="s">
        <v>888</v>
      </c>
      <c r="H307" s="88"/>
      <c r="I307" s="88"/>
      <c r="J307" s="89"/>
      <c r="K307" s="6" t="s">
        <v>889</v>
      </c>
      <c r="L307" s="89"/>
      <c r="M307" s="6" t="s">
        <v>239</v>
      </c>
      <c r="N307" s="89"/>
      <c r="O307" s="3">
        <v>0</v>
      </c>
      <c r="P307" s="2">
        <v>1</v>
      </c>
      <c r="Q307" s="2">
        <v>0</v>
      </c>
      <c r="R307" s="2">
        <v>0</v>
      </c>
      <c r="S307" s="3">
        <v>0</v>
      </c>
      <c r="T307" s="3">
        <f>O307+(P307*'Total Mantenimiento Anual 2021'!$N$7)+(R307*'Total Mantenimiento Anual 2021'!$N$7)+S307</f>
        <v>9259.2592592592591</v>
      </c>
    </row>
    <row r="308" spans="1:20" ht="14.25">
      <c r="A308" s="6" t="s">
        <v>861</v>
      </c>
      <c r="B308" s="88"/>
      <c r="C308" s="89"/>
      <c r="D308" s="6" t="s">
        <v>886</v>
      </c>
      <c r="E308" s="89"/>
      <c r="F308" s="2" t="s">
        <v>887</v>
      </c>
      <c r="G308" s="6" t="s">
        <v>890</v>
      </c>
      <c r="H308" s="88"/>
      <c r="I308" s="88"/>
      <c r="J308" s="89"/>
      <c r="K308" s="6" t="s">
        <v>891</v>
      </c>
      <c r="L308" s="89"/>
      <c r="M308" s="6" t="s">
        <v>239</v>
      </c>
      <c r="N308" s="89"/>
      <c r="O308" s="3">
        <v>0</v>
      </c>
      <c r="P308" s="2">
        <v>1</v>
      </c>
      <c r="Q308" s="2">
        <v>0</v>
      </c>
      <c r="R308" s="2">
        <v>0</v>
      </c>
      <c r="S308" s="3">
        <v>0</v>
      </c>
      <c r="T308" s="3">
        <f>O308+(P308*'Total Mantenimiento Anual 2021'!$N$7)+(R308*'Total Mantenimiento Anual 2021'!$N$7)+S308</f>
        <v>9259.2592592592591</v>
      </c>
    </row>
    <row r="309" spans="1:20" ht="14.25">
      <c r="A309" s="6" t="s">
        <v>861</v>
      </c>
      <c r="B309" s="88"/>
      <c r="C309" s="89"/>
      <c r="D309" s="6" t="s">
        <v>882</v>
      </c>
      <c r="E309" s="89"/>
      <c r="F309" s="2" t="s">
        <v>883</v>
      </c>
      <c r="G309" s="6" t="s">
        <v>892</v>
      </c>
      <c r="H309" s="88"/>
      <c r="I309" s="88"/>
      <c r="J309" s="89"/>
      <c r="K309" s="6" t="s">
        <v>893</v>
      </c>
      <c r="L309" s="89"/>
      <c r="M309" s="6" t="s">
        <v>239</v>
      </c>
      <c r="N309" s="89"/>
      <c r="O309" s="3">
        <v>0</v>
      </c>
      <c r="P309" s="2">
        <v>0</v>
      </c>
      <c r="Q309" s="2">
        <v>0</v>
      </c>
      <c r="R309" s="2">
        <v>0</v>
      </c>
      <c r="S309" s="3">
        <v>0</v>
      </c>
      <c r="T309" s="3">
        <f>O309+(P309*'Total Mantenimiento Anual 2021'!$N$7)+(R309*'Total Mantenimiento Anual 2021'!$N$7)+S309</f>
        <v>0</v>
      </c>
    </row>
    <row r="310" spans="1:20" ht="14.25">
      <c r="A310" s="6" t="s">
        <v>861</v>
      </c>
      <c r="B310" s="88"/>
      <c r="C310" s="89"/>
      <c r="D310" s="6" t="s">
        <v>869</v>
      </c>
      <c r="E310" s="89"/>
      <c r="F310" s="2" t="s">
        <v>863</v>
      </c>
      <c r="G310" s="6" t="s">
        <v>894</v>
      </c>
      <c r="H310" s="88"/>
      <c r="I310" s="88"/>
      <c r="J310" s="89"/>
      <c r="K310" s="6" t="s">
        <v>895</v>
      </c>
      <c r="L310" s="89"/>
      <c r="M310" s="6" t="s">
        <v>896</v>
      </c>
      <c r="N310" s="89"/>
      <c r="O310" s="3">
        <v>0</v>
      </c>
      <c r="P310" s="2">
        <v>0</v>
      </c>
      <c r="Q310" s="2">
        <v>0</v>
      </c>
      <c r="R310" s="2">
        <v>0</v>
      </c>
      <c r="S310" s="3">
        <v>0</v>
      </c>
      <c r="T310" s="3">
        <f>O310+(P310*'Total Mantenimiento Anual 2021'!$N$7)+(R310*'Total Mantenimiento Anual 2021'!$N$7)+S310</f>
        <v>0</v>
      </c>
    </row>
    <row r="311" spans="1:20" ht="14.25">
      <c r="A311" s="6" t="s">
        <v>861</v>
      </c>
      <c r="B311" s="88"/>
      <c r="C311" s="89"/>
      <c r="D311" s="6" t="s">
        <v>897</v>
      </c>
      <c r="E311" s="89"/>
      <c r="F311" s="2" t="s">
        <v>863</v>
      </c>
      <c r="G311" s="6" t="s">
        <v>898</v>
      </c>
      <c r="H311" s="88"/>
      <c r="I311" s="88"/>
      <c r="J311" s="89"/>
      <c r="K311" s="6" t="s">
        <v>899</v>
      </c>
      <c r="L311" s="89"/>
      <c r="M311" s="6" t="s">
        <v>106</v>
      </c>
      <c r="N311" s="89"/>
      <c r="O311" s="3">
        <v>0</v>
      </c>
      <c r="P311" s="2">
        <v>0</v>
      </c>
      <c r="Q311" s="2">
        <v>0</v>
      </c>
      <c r="R311" s="2">
        <v>0</v>
      </c>
      <c r="S311" s="3">
        <v>0</v>
      </c>
      <c r="T311" s="3">
        <f>O311+(P311*'Total Mantenimiento Anual 2021'!$N$7)+(R311*'Total Mantenimiento Anual 2021'!$N$7)+S311</f>
        <v>0</v>
      </c>
    </row>
    <row r="312" spans="1:20" ht="14.25">
      <c r="A312" s="6" t="s">
        <v>861</v>
      </c>
      <c r="B312" s="88"/>
      <c r="C312" s="89"/>
      <c r="D312" s="6" t="s">
        <v>897</v>
      </c>
      <c r="E312" s="89"/>
      <c r="F312" s="2" t="s">
        <v>900</v>
      </c>
      <c r="G312" s="6" t="s">
        <v>901</v>
      </c>
      <c r="H312" s="88"/>
      <c r="I312" s="88"/>
      <c r="J312" s="89"/>
      <c r="K312" s="6" t="s">
        <v>902</v>
      </c>
      <c r="L312" s="89"/>
      <c r="M312" s="6" t="s">
        <v>106</v>
      </c>
      <c r="N312" s="89"/>
      <c r="O312" s="3">
        <v>0</v>
      </c>
      <c r="P312" s="2">
        <v>0</v>
      </c>
      <c r="Q312" s="2">
        <v>0</v>
      </c>
      <c r="R312" s="2">
        <v>0</v>
      </c>
      <c r="S312" s="3">
        <v>0</v>
      </c>
      <c r="T312" s="3">
        <f>O312+(P312*'Total Mantenimiento Anual 2021'!$N$7)+(R312*'Total Mantenimiento Anual 2021'!$N$7)+S312</f>
        <v>0</v>
      </c>
    </row>
    <row r="313" spans="1:20" ht="14.25">
      <c r="A313" s="6" t="s">
        <v>903</v>
      </c>
      <c r="B313" s="88"/>
      <c r="C313" s="89"/>
      <c r="D313" s="6" t="s">
        <v>904</v>
      </c>
      <c r="E313" s="89"/>
      <c r="F313" s="2" t="s">
        <v>905</v>
      </c>
      <c r="G313" s="6" t="s">
        <v>906</v>
      </c>
      <c r="H313" s="88"/>
      <c r="I313" s="88"/>
      <c r="J313" s="89"/>
      <c r="K313" s="6" t="s">
        <v>907</v>
      </c>
      <c r="L313" s="89"/>
      <c r="M313" s="6" t="s">
        <v>23</v>
      </c>
      <c r="N313" s="89"/>
      <c r="O313" s="3">
        <v>0</v>
      </c>
      <c r="P313" s="2">
        <v>0</v>
      </c>
      <c r="Q313" s="2">
        <v>0</v>
      </c>
      <c r="R313" s="2">
        <v>0</v>
      </c>
      <c r="S313" s="3">
        <v>0</v>
      </c>
      <c r="T313" s="3">
        <f>O313+(P313*'Total Mantenimiento Anual 2021'!$N$7)+(R313*'Total Mantenimiento Anual 2021'!$N$7)+S313</f>
        <v>0</v>
      </c>
    </row>
    <row r="314" spans="1:20" ht="14.25">
      <c r="A314" s="6" t="s">
        <v>903</v>
      </c>
      <c r="B314" s="88"/>
      <c r="C314" s="89"/>
      <c r="D314" s="6" t="s">
        <v>904</v>
      </c>
      <c r="E314" s="89"/>
      <c r="F314" s="2" t="s">
        <v>905</v>
      </c>
      <c r="G314" s="6" t="s">
        <v>908</v>
      </c>
      <c r="H314" s="88"/>
      <c r="I314" s="88"/>
      <c r="J314" s="89"/>
      <c r="K314" s="6" t="s">
        <v>909</v>
      </c>
      <c r="L314" s="89"/>
      <c r="M314" s="6" t="s">
        <v>106</v>
      </c>
      <c r="N314" s="89"/>
      <c r="O314" s="3">
        <v>0</v>
      </c>
      <c r="P314" s="2">
        <v>0</v>
      </c>
      <c r="Q314" s="2">
        <v>0</v>
      </c>
      <c r="R314" s="2">
        <v>0</v>
      </c>
      <c r="S314" s="3">
        <v>0</v>
      </c>
      <c r="T314" s="3">
        <f>O314+(P314*'Total Mantenimiento Anual 2021'!$N$7)+(R314*'Total Mantenimiento Anual 2021'!$N$7)+S314</f>
        <v>0</v>
      </c>
    </row>
    <row r="315" spans="1:20" ht="14.25">
      <c r="A315" s="6" t="s">
        <v>903</v>
      </c>
      <c r="B315" s="88"/>
      <c r="C315" s="89"/>
      <c r="D315" s="6" t="s">
        <v>904</v>
      </c>
      <c r="E315" s="89"/>
      <c r="F315" s="2" t="s">
        <v>905</v>
      </c>
      <c r="G315" s="6" t="s">
        <v>910</v>
      </c>
      <c r="H315" s="88"/>
      <c r="I315" s="88"/>
      <c r="J315" s="89"/>
      <c r="K315" s="6" t="s">
        <v>911</v>
      </c>
      <c r="L315" s="89"/>
      <c r="M315" s="6" t="s">
        <v>106</v>
      </c>
      <c r="N315" s="89"/>
      <c r="O315" s="3">
        <v>0</v>
      </c>
      <c r="P315" s="2">
        <v>0</v>
      </c>
      <c r="Q315" s="2">
        <v>0</v>
      </c>
      <c r="R315" s="2">
        <v>0</v>
      </c>
      <c r="S315" s="3">
        <v>0</v>
      </c>
      <c r="T315" s="3">
        <f>O315+(P315*'Total Mantenimiento Anual 2021'!$N$7)+(R315*'Total Mantenimiento Anual 2021'!$N$7)+S315</f>
        <v>0</v>
      </c>
    </row>
    <row r="316" spans="1:20" ht="14.25">
      <c r="A316" s="6" t="s">
        <v>912</v>
      </c>
      <c r="B316" s="88"/>
      <c r="C316" s="89"/>
      <c r="D316" s="6" t="s">
        <v>913</v>
      </c>
      <c r="E316" s="89"/>
      <c r="F316" s="2" t="s">
        <v>914</v>
      </c>
      <c r="G316" s="6" t="s">
        <v>915</v>
      </c>
      <c r="H316" s="88"/>
      <c r="I316" s="88"/>
      <c r="J316" s="89"/>
      <c r="K316" s="6" t="s">
        <v>916</v>
      </c>
      <c r="L316" s="89"/>
      <c r="M316" s="6" t="s">
        <v>23</v>
      </c>
      <c r="N316" s="89"/>
      <c r="O316" s="3">
        <v>0</v>
      </c>
      <c r="P316" s="2">
        <v>0</v>
      </c>
      <c r="Q316" s="2">
        <v>0</v>
      </c>
      <c r="R316" s="2">
        <v>0</v>
      </c>
      <c r="S316" s="3">
        <v>0</v>
      </c>
      <c r="T316" s="3">
        <f>O316+(P316*'Total Mantenimiento Anual 2021'!$N$7)+(R316*'Total Mantenimiento Anual 2021'!$N$7)+S316</f>
        <v>0</v>
      </c>
    </row>
    <row r="317" spans="1:20" ht="14.25">
      <c r="A317" s="6" t="s">
        <v>917</v>
      </c>
      <c r="B317" s="88"/>
      <c r="C317" s="89"/>
      <c r="D317" s="6" t="s">
        <v>918</v>
      </c>
      <c r="E317" s="89"/>
      <c r="F317" s="2" t="s">
        <v>919</v>
      </c>
      <c r="G317" s="6" t="s">
        <v>920</v>
      </c>
      <c r="H317" s="88"/>
      <c r="I317" s="88"/>
      <c r="J317" s="89"/>
      <c r="K317" s="6" t="s">
        <v>921</v>
      </c>
      <c r="L317" s="89"/>
      <c r="M317" s="6" t="s">
        <v>118</v>
      </c>
      <c r="N317" s="89"/>
      <c r="O317" s="3">
        <v>0</v>
      </c>
      <c r="P317" s="2">
        <v>0</v>
      </c>
      <c r="Q317" s="2">
        <v>0</v>
      </c>
      <c r="R317" s="2">
        <v>0</v>
      </c>
      <c r="S317" s="3">
        <v>0</v>
      </c>
      <c r="T317" s="3">
        <f>O317+(P317*'Total Mantenimiento Anual 2021'!$N$7)+(R317*'Total Mantenimiento Anual 2021'!$N$7)+S317</f>
        <v>0</v>
      </c>
    </row>
    <row r="318" spans="1:20" ht="14.25">
      <c r="A318" s="6" t="s">
        <v>917</v>
      </c>
      <c r="B318" s="88"/>
      <c r="C318" s="89"/>
      <c r="D318" s="6" t="s">
        <v>918</v>
      </c>
      <c r="E318" s="89"/>
      <c r="F318" s="2" t="s">
        <v>919</v>
      </c>
      <c r="G318" s="6" t="s">
        <v>922</v>
      </c>
      <c r="H318" s="88"/>
      <c r="I318" s="88"/>
      <c r="J318" s="89"/>
      <c r="K318" s="6" t="s">
        <v>923</v>
      </c>
      <c r="L318" s="89"/>
      <c r="M318" s="6" t="s">
        <v>118</v>
      </c>
      <c r="N318" s="89"/>
      <c r="O318" s="3">
        <v>0</v>
      </c>
      <c r="P318" s="2">
        <v>0</v>
      </c>
      <c r="Q318" s="2">
        <v>0</v>
      </c>
      <c r="R318" s="2">
        <v>0</v>
      </c>
      <c r="S318" s="3">
        <v>0</v>
      </c>
      <c r="T318" s="3">
        <f>O318+(P318*'Total Mantenimiento Anual 2021'!$N$7)+(R318*'Total Mantenimiento Anual 2021'!$N$7)+S318</f>
        <v>0</v>
      </c>
    </row>
    <row r="319" spans="1:20" ht="14.25">
      <c r="A319" s="6" t="s">
        <v>917</v>
      </c>
      <c r="B319" s="88"/>
      <c r="C319" s="89"/>
      <c r="D319" s="6" t="s">
        <v>918</v>
      </c>
      <c r="E319" s="89"/>
      <c r="F319" s="2" t="s">
        <v>919</v>
      </c>
      <c r="G319" s="6" t="s">
        <v>924</v>
      </c>
      <c r="H319" s="88"/>
      <c r="I319" s="88"/>
      <c r="J319" s="89"/>
      <c r="K319" s="6" t="s">
        <v>925</v>
      </c>
      <c r="L319" s="89"/>
      <c r="M319" s="6" t="s">
        <v>118</v>
      </c>
      <c r="N319" s="89"/>
      <c r="O319" s="3">
        <v>0</v>
      </c>
      <c r="P319" s="2">
        <v>0</v>
      </c>
      <c r="Q319" s="2">
        <v>0</v>
      </c>
      <c r="R319" s="2">
        <v>0</v>
      </c>
      <c r="S319" s="3">
        <v>0</v>
      </c>
      <c r="T319" s="3">
        <f>O319+(P319*'Total Mantenimiento Anual 2021'!$N$7)+(R319*'Total Mantenimiento Anual 2021'!$N$7)+S319</f>
        <v>0</v>
      </c>
    </row>
    <row r="320" spans="1:20" ht="14.25">
      <c r="A320" s="6" t="s">
        <v>926</v>
      </c>
      <c r="B320" s="88"/>
      <c r="C320" s="89"/>
      <c r="D320" s="6" t="s">
        <v>927</v>
      </c>
      <c r="E320" s="89"/>
      <c r="F320" s="2" t="s">
        <v>928</v>
      </c>
      <c r="G320" s="6" t="s">
        <v>929</v>
      </c>
      <c r="H320" s="88"/>
      <c r="I320" s="88"/>
      <c r="J320" s="89"/>
      <c r="K320" s="6" t="s">
        <v>930</v>
      </c>
      <c r="L320" s="89"/>
      <c r="M320" s="6" t="s">
        <v>23</v>
      </c>
      <c r="N320" s="89"/>
      <c r="O320" s="3">
        <v>0</v>
      </c>
      <c r="P320" s="2">
        <v>0</v>
      </c>
      <c r="Q320" s="2">
        <v>0</v>
      </c>
      <c r="R320" s="2">
        <v>0</v>
      </c>
      <c r="S320" s="3">
        <v>0</v>
      </c>
      <c r="T320" s="3">
        <f>O320+(P320*'Total Mantenimiento Anual 2021'!$N$7)+(R320*'Total Mantenimiento Anual 2021'!$N$7)+S320</f>
        <v>0</v>
      </c>
    </row>
    <row r="321" spans="1:20" ht="14.25">
      <c r="A321" s="6" t="s">
        <v>931</v>
      </c>
      <c r="B321" s="88"/>
      <c r="C321" s="89"/>
      <c r="D321" s="6" t="s">
        <v>932</v>
      </c>
      <c r="E321" s="89"/>
      <c r="F321" s="2" t="s">
        <v>933</v>
      </c>
      <c r="G321" s="6" t="s">
        <v>934</v>
      </c>
      <c r="H321" s="88"/>
      <c r="I321" s="88"/>
      <c r="J321" s="89"/>
      <c r="K321" s="6" t="s">
        <v>935</v>
      </c>
      <c r="L321" s="89"/>
      <c r="M321" s="6" t="s">
        <v>35</v>
      </c>
      <c r="N321" s="89"/>
      <c r="O321" s="3">
        <v>0</v>
      </c>
      <c r="P321" s="2">
        <v>0</v>
      </c>
      <c r="Q321" s="2">
        <v>0</v>
      </c>
      <c r="R321" s="2">
        <v>0</v>
      </c>
      <c r="S321" s="3">
        <v>0</v>
      </c>
      <c r="T321" s="3">
        <f>O321+(P321*'Total Mantenimiento Anual 2021'!$N$7)+(R321*'Total Mantenimiento Anual 2021'!$N$7)+S321</f>
        <v>0</v>
      </c>
    </row>
    <row r="322" spans="1:20" ht="14.25">
      <c r="A322" s="6" t="s">
        <v>931</v>
      </c>
      <c r="B322" s="88"/>
      <c r="C322" s="89"/>
      <c r="D322" s="6" t="s">
        <v>936</v>
      </c>
      <c r="E322" s="89"/>
      <c r="F322" s="2" t="s">
        <v>937</v>
      </c>
      <c r="G322" s="6" t="s">
        <v>938</v>
      </c>
      <c r="H322" s="88"/>
      <c r="I322" s="88"/>
      <c r="J322" s="89"/>
      <c r="K322" s="6" t="s">
        <v>117</v>
      </c>
      <c r="L322" s="89"/>
      <c r="M322" s="6" t="s">
        <v>302</v>
      </c>
      <c r="N322" s="89"/>
      <c r="O322" s="3">
        <v>0</v>
      </c>
      <c r="P322" s="2">
        <v>0</v>
      </c>
      <c r="Q322" s="2">
        <v>0</v>
      </c>
      <c r="R322" s="2">
        <v>0</v>
      </c>
      <c r="S322" s="3">
        <v>0</v>
      </c>
      <c r="T322" s="3">
        <f>O322+(P322*'Total Mantenimiento Anual 2021'!$N$7)+(R322*'Total Mantenimiento Anual 2021'!$N$7)+S322</f>
        <v>0</v>
      </c>
    </row>
    <row r="323" spans="1:20" ht="14.25">
      <c r="A323" s="6" t="s">
        <v>939</v>
      </c>
      <c r="B323" s="88"/>
      <c r="C323" s="89"/>
      <c r="D323" s="6" t="s">
        <v>940</v>
      </c>
      <c r="E323" s="89"/>
      <c r="F323" s="2" t="s">
        <v>246</v>
      </c>
      <c r="G323" s="6" t="s">
        <v>941</v>
      </c>
      <c r="H323" s="88"/>
      <c r="I323" s="88"/>
      <c r="J323" s="89"/>
      <c r="K323" s="6" t="s">
        <v>942</v>
      </c>
      <c r="L323" s="89"/>
      <c r="M323" s="6" t="s">
        <v>138</v>
      </c>
      <c r="N323" s="89"/>
      <c r="O323" s="3">
        <v>0</v>
      </c>
      <c r="P323" s="2">
        <v>0</v>
      </c>
      <c r="Q323" s="2">
        <v>0</v>
      </c>
      <c r="R323" s="2">
        <v>0</v>
      </c>
      <c r="S323" s="3">
        <v>0</v>
      </c>
      <c r="T323" s="3">
        <f>O323+(P323*'Total Mantenimiento Anual 2021'!$N$7)+(R323*'Total Mantenimiento Anual 2021'!$N$7)+S323</f>
        <v>0</v>
      </c>
    </row>
    <row r="324" spans="1:20" ht="14.25">
      <c r="A324" s="6" t="s">
        <v>943</v>
      </c>
      <c r="B324" s="88"/>
      <c r="C324" s="89"/>
      <c r="D324" s="6" t="s">
        <v>944</v>
      </c>
      <c r="E324" s="89"/>
      <c r="F324" s="2" t="s">
        <v>945</v>
      </c>
      <c r="G324" s="6" t="s">
        <v>946</v>
      </c>
      <c r="H324" s="88"/>
      <c r="I324" s="88"/>
      <c r="J324" s="89"/>
      <c r="K324" s="6" t="s">
        <v>947</v>
      </c>
      <c r="L324" s="89"/>
      <c r="M324" s="6" t="s">
        <v>516</v>
      </c>
      <c r="N324" s="89"/>
      <c r="O324" s="3">
        <v>0</v>
      </c>
      <c r="P324" s="2">
        <v>0</v>
      </c>
      <c r="Q324" s="2">
        <v>0</v>
      </c>
      <c r="R324" s="2">
        <v>0</v>
      </c>
      <c r="S324" s="3">
        <v>0</v>
      </c>
      <c r="T324" s="3">
        <f>O324+(P324*'Total Mantenimiento Anual 2021'!$N$7)+(R324*'Total Mantenimiento Anual 2021'!$N$7)+S324</f>
        <v>0</v>
      </c>
    </row>
    <row r="325" spans="1:20" ht="14.25">
      <c r="A325" s="6" t="s">
        <v>943</v>
      </c>
      <c r="B325" s="88"/>
      <c r="C325" s="89"/>
      <c r="D325" s="6" t="s">
        <v>948</v>
      </c>
      <c r="E325" s="89"/>
      <c r="F325" s="2" t="s">
        <v>246</v>
      </c>
      <c r="G325" s="6" t="s">
        <v>949</v>
      </c>
      <c r="H325" s="88"/>
      <c r="I325" s="88"/>
      <c r="J325" s="89"/>
      <c r="K325" s="6" t="s">
        <v>258</v>
      </c>
      <c r="L325" s="89"/>
      <c r="M325" s="6" t="s">
        <v>23</v>
      </c>
      <c r="N325" s="89"/>
      <c r="O325" s="3">
        <v>0</v>
      </c>
      <c r="P325" s="2">
        <v>1</v>
      </c>
      <c r="Q325" s="2">
        <v>0</v>
      </c>
      <c r="R325" s="2">
        <v>0</v>
      </c>
      <c r="S325" s="3">
        <v>0</v>
      </c>
      <c r="T325" s="3">
        <f>O325+(P325*'Total Mantenimiento Anual 2021'!$N$7)+(R325*'Total Mantenimiento Anual 2021'!$N$7)+S325</f>
        <v>9259.2592592592591</v>
      </c>
    </row>
    <row r="326" spans="1:20" ht="14.25">
      <c r="A326" s="6" t="s">
        <v>943</v>
      </c>
      <c r="B326" s="88"/>
      <c r="C326" s="89"/>
      <c r="D326" s="6" t="s">
        <v>948</v>
      </c>
      <c r="E326" s="89"/>
      <c r="F326" s="2" t="s">
        <v>246</v>
      </c>
      <c r="G326" s="6" t="s">
        <v>950</v>
      </c>
      <c r="H326" s="88"/>
      <c r="I326" s="88"/>
      <c r="J326" s="89"/>
      <c r="K326" s="6" t="s">
        <v>951</v>
      </c>
      <c r="L326" s="89"/>
      <c r="M326" s="6" t="s">
        <v>23</v>
      </c>
      <c r="N326" s="89"/>
      <c r="O326" s="3">
        <v>0</v>
      </c>
      <c r="P326" s="2">
        <v>0</v>
      </c>
      <c r="Q326" s="2">
        <v>0</v>
      </c>
      <c r="R326" s="2">
        <v>0</v>
      </c>
      <c r="S326" s="3">
        <v>0</v>
      </c>
      <c r="T326" s="3">
        <f>O326+(P326*'Total Mantenimiento Anual 2021'!$N$7)+(R326*'Total Mantenimiento Anual 2021'!$N$7)+S326</f>
        <v>0</v>
      </c>
    </row>
    <row r="327" spans="1:20" ht="14.25">
      <c r="A327" s="6" t="s">
        <v>943</v>
      </c>
      <c r="B327" s="88"/>
      <c r="C327" s="89"/>
      <c r="D327" s="6" t="s">
        <v>952</v>
      </c>
      <c r="E327" s="89"/>
      <c r="F327" s="2" t="s">
        <v>246</v>
      </c>
      <c r="G327" s="6" t="s">
        <v>953</v>
      </c>
      <c r="H327" s="88"/>
      <c r="I327" s="88"/>
      <c r="J327" s="89"/>
      <c r="K327" s="6" t="s">
        <v>954</v>
      </c>
      <c r="L327" s="89"/>
      <c r="M327" s="6" t="s">
        <v>23</v>
      </c>
      <c r="N327" s="89"/>
      <c r="O327" s="3">
        <v>0</v>
      </c>
      <c r="P327" s="2">
        <v>0</v>
      </c>
      <c r="Q327" s="2">
        <v>0</v>
      </c>
      <c r="R327" s="2">
        <v>0</v>
      </c>
      <c r="S327" s="3">
        <v>0</v>
      </c>
      <c r="T327" s="3">
        <f>O327+(P327*'Total Mantenimiento Anual 2021'!$N$7)+(R327*'Total Mantenimiento Anual 2021'!$N$7)+S327</f>
        <v>0</v>
      </c>
    </row>
    <row r="328" spans="1:20" ht="14.25">
      <c r="A328" s="6" t="s">
        <v>943</v>
      </c>
      <c r="B328" s="88"/>
      <c r="C328" s="89"/>
      <c r="D328" s="6" t="s">
        <v>952</v>
      </c>
      <c r="E328" s="89"/>
      <c r="F328" s="2" t="s">
        <v>246</v>
      </c>
      <c r="G328" s="6" t="s">
        <v>955</v>
      </c>
      <c r="H328" s="88"/>
      <c r="I328" s="88"/>
      <c r="J328" s="89"/>
      <c r="K328" s="6" t="s">
        <v>956</v>
      </c>
      <c r="L328" s="89"/>
      <c r="M328" s="6" t="s">
        <v>23</v>
      </c>
      <c r="N328" s="89"/>
      <c r="O328" s="3">
        <v>0</v>
      </c>
      <c r="P328" s="2">
        <v>0</v>
      </c>
      <c r="Q328" s="2">
        <v>0</v>
      </c>
      <c r="R328" s="2">
        <v>0</v>
      </c>
      <c r="S328" s="3">
        <v>0</v>
      </c>
      <c r="T328" s="3">
        <f>O328+(P328*'Total Mantenimiento Anual 2021'!$N$7)+(R328*'Total Mantenimiento Anual 2021'!$N$7)+S328</f>
        <v>0</v>
      </c>
    </row>
    <row r="329" spans="1:20" ht="14.25">
      <c r="A329" s="6" t="s">
        <v>943</v>
      </c>
      <c r="B329" s="88"/>
      <c r="C329" s="89"/>
      <c r="D329" s="6" t="s">
        <v>957</v>
      </c>
      <c r="E329" s="89"/>
      <c r="F329" s="2" t="s">
        <v>782</v>
      </c>
      <c r="G329" s="6" t="s">
        <v>958</v>
      </c>
      <c r="H329" s="88"/>
      <c r="I329" s="88"/>
      <c r="J329" s="89"/>
      <c r="K329" s="6" t="s">
        <v>959</v>
      </c>
      <c r="L329" s="89"/>
      <c r="M329" s="6" t="s">
        <v>23</v>
      </c>
      <c r="N329" s="89"/>
      <c r="O329" s="3">
        <v>0</v>
      </c>
      <c r="P329" s="2">
        <v>1</v>
      </c>
      <c r="Q329" s="2">
        <v>0</v>
      </c>
      <c r="R329" s="2">
        <v>0</v>
      </c>
      <c r="S329" s="3">
        <v>489869</v>
      </c>
      <c r="T329" s="3">
        <f>O329+(P329*'Total Mantenimiento Anual 2021'!$N$7)+(R329*'Total Mantenimiento Anual 2021'!$N$7)+S329</f>
        <v>499128.25925925927</v>
      </c>
    </row>
    <row r="330" spans="1:20" ht="14.25">
      <c r="A330" s="6" t="s">
        <v>943</v>
      </c>
      <c r="B330" s="88"/>
      <c r="C330" s="89"/>
      <c r="D330" s="6" t="s">
        <v>960</v>
      </c>
      <c r="E330" s="89"/>
      <c r="F330" s="2" t="s">
        <v>961</v>
      </c>
      <c r="G330" s="6" t="s">
        <v>962</v>
      </c>
      <c r="H330" s="88"/>
      <c r="I330" s="88"/>
      <c r="J330" s="89"/>
      <c r="K330" s="6" t="s">
        <v>963</v>
      </c>
      <c r="L330" s="89"/>
      <c r="M330" s="6" t="s">
        <v>23</v>
      </c>
      <c r="N330" s="89"/>
      <c r="O330" s="3">
        <v>0</v>
      </c>
      <c r="P330" s="2">
        <v>0</v>
      </c>
      <c r="Q330" s="2">
        <v>0</v>
      </c>
      <c r="R330" s="2">
        <v>0</v>
      </c>
      <c r="S330" s="3">
        <v>0</v>
      </c>
      <c r="T330" s="3">
        <f>O330+(P330*'Total Mantenimiento Anual 2021'!$N$7)+(R330*'Total Mantenimiento Anual 2021'!$N$7)+S330</f>
        <v>0</v>
      </c>
    </row>
    <row r="331" spans="1:20" ht="14.25">
      <c r="A331" s="6" t="s">
        <v>943</v>
      </c>
      <c r="B331" s="88"/>
      <c r="C331" s="89"/>
      <c r="D331" s="6" t="s">
        <v>960</v>
      </c>
      <c r="E331" s="89"/>
      <c r="F331" s="2" t="s">
        <v>961</v>
      </c>
      <c r="G331" s="6" t="s">
        <v>964</v>
      </c>
      <c r="H331" s="88"/>
      <c r="I331" s="88"/>
      <c r="J331" s="89"/>
      <c r="K331" s="6" t="s">
        <v>965</v>
      </c>
      <c r="L331" s="89"/>
      <c r="M331" s="6" t="s">
        <v>23</v>
      </c>
      <c r="N331" s="89"/>
      <c r="O331" s="3">
        <v>0</v>
      </c>
      <c r="P331" s="2">
        <v>0</v>
      </c>
      <c r="Q331" s="2">
        <v>0</v>
      </c>
      <c r="R331" s="2">
        <v>0</v>
      </c>
      <c r="S331" s="3">
        <v>0</v>
      </c>
      <c r="T331" s="3">
        <f>O331+(P331*'Total Mantenimiento Anual 2021'!$N$7)+(R331*'Total Mantenimiento Anual 2021'!$N$7)+S331</f>
        <v>0</v>
      </c>
    </row>
    <row r="332" spans="1:20" ht="14.25">
      <c r="A332" s="6" t="s">
        <v>943</v>
      </c>
      <c r="B332" s="88"/>
      <c r="C332" s="89"/>
      <c r="D332" s="6" t="s">
        <v>966</v>
      </c>
      <c r="E332" s="89"/>
      <c r="F332" s="2" t="s">
        <v>246</v>
      </c>
      <c r="G332" s="6" t="s">
        <v>967</v>
      </c>
      <c r="H332" s="88"/>
      <c r="I332" s="88"/>
      <c r="J332" s="89"/>
      <c r="K332" s="6" t="s">
        <v>968</v>
      </c>
      <c r="L332" s="89"/>
      <c r="M332" s="6" t="s">
        <v>23</v>
      </c>
      <c r="N332" s="89"/>
      <c r="O332" s="3">
        <v>0</v>
      </c>
      <c r="P332" s="2">
        <v>0</v>
      </c>
      <c r="Q332" s="2">
        <v>0</v>
      </c>
      <c r="R332" s="2">
        <v>0</v>
      </c>
      <c r="S332" s="3">
        <v>0</v>
      </c>
      <c r="T332" s="3">
        <f>O332+(P332*'Total Mantenimiento Anual 2021'!$N$7)+(R332*'Total Mantenimiento Anual 2021'!$N$7)+S332</f>
        <v>0</v>
      </c>
    </row>
    <row r="333" spans="1:20" ht="14.25">
      <c r="A333" s="6" t="s">
        <v>943</v>
      </c>
      <c r="B333" s="88"/>
      <c r="C333" s="89"/>
      <c r="D333" s="6" t="s">
        <v>966</v>
      </c>
      <c r="E333" s="89"/>
      <c r="F333" s="2" t="s">
        <v>246</v>
      </c>
      <c r="G333" s="6" t="s">
        <v>969</v>
      </c>
      <c r="H333" s="88"/>
      <c r="I333" s="88"/>
      <c r="J333" s="89"/>
      <c r="K333" s="6" t="s">
        <v>970</v>
      </c>
      <c r="L333" s="89"/>
      <c r="M333" s="6" t="s">
        <v>23</v>
      </c>
      <c r="N333" s="89"/>
      <c r="O333" s="3">
        <v>0</v>
      </c>
      <c r="P333" s="2">
        <v>0</v>
      </c>
      <c r="Q333" s="2">
        <v>0</v>
      </c>
      <c r="R333" s="2">
        <v>0</v>
      </c>
      <c r="S333" s="3">
        <v>0</v>
      </c>
      <c r="T333" s="3">
        <f>O333+(P333*'Total Mantenimiento Anual 2021'!$N$7)+(R333*'Total Mantenimiento Anual 2021'!$N$7)+S333</f>
        <v>0</v>
      </c>
    </row>
    <row r="334" spans="1:20" ht="14.25">
      <c r="A334" s="6" t="s">
        <v>943</v>
      </c>
      <c r="B334" s="88"/>
      <c r="C334" s="89"/>
      <c r="D334" s="6" t="s">
        <v>966</v>
      </c>
      <c r="E334" s="89"/>
      <c r="F334" s="2" t="s">
        <v>246</v>
      </c>
      <c r="G334" s="6" t="s">
        <v>971</v>
      </c>
      <c r="H334" s="88"/>
      <c r="I334" s="88"/>
      <c r="J334" s="89"/>
      <c r="K334" s="6" t="s">
        <v>972</v>
      </c>
      <c r="L334" s="89"/>
      <c r="M334" s="6" t="s">
        <v>23</v>
      </c>
      <c r="N334" s="89"/>
      <c r="O334" s="3">
        <v>0</v>
      </c>
      <c r="P334" s="2">
        <v>0</v>
      </c>
      <c r="Q334" s="2">
        <v>0</v>
      </c>
      <c r="R334" s="2">
        <v>0</v>
      </c>
      <c r="S334" s="3">
        <v>0</v>
      </c>
      <c r="T334" s="3">
        <f>O334+(P334*'Total Mantenimiento Anual 2021'!$N$7)+(R334*'Total Mantenimiento Anual 2021'!$N$7)+S334</f>
        <v>0</v>
      </c>
    </row>
    <row r="335" spans="1:20" ht="14.25">
      <c r="A335" s="6" t="s">
        <v>943</v>
      </c>
      <c r="B335" s="88"/>
      <c r="C335" s="89"/>
      <c r="D335" s="6" t="s">
        <v>973</v>
      </c>
      <c r="E335" s="89"/>
      <c r="F335" s="2" t="s">
        <v>260</v>
      </c>
      <c r="G335" s="6" t="s">
        <v>974</v>
      </c>
      <c r="H335" s="88"/>
      <c r="I335" s="88"/>
      <c r="J335" s="89"/>
      <c r="K335" s="6" t="s">
        <v>975</v>
      </c>
      <c r="L335" s="89"/>
      <c r="M335" s="6" t="s">
        <v>23</v>
      </c>
      <c r="N335" s="89"/>
      <c r="O335" s="3">
        <v>0</v>
      </c>
      <c r="P335" s="2">
        <v>0</v>
      </c>
      <c r="Q335" s="2">
        <v>0</v>
      </c>
      <c r="R335" s="2">
        <v>0</v>
      </c>
      <c r="S335" s="3">
        <v>0</v>
      </c>
      <c r="T335" s="3">
        <f>O335+(P335*'Total Mantenimiento Anual 2021'!$N$7)+(R335*'Total Mantenimiento Anual 2021'!$N$7)+S335</f>
        <v>0</v>
      </c>
    </row>
    <row r="336" spans="1:20" ht="14.25">
      <c r="A336" s="6" t="s">
        <v>943</v>
      </c>
      <c r="B336" s="88"/>
      <c r="C336" s="89"/>
      <c r="D336" s="6" t="s">
        <v>973</v>
      </c>
      <c r="E336" s="89"/>
      <c r="F336" s="2" t="s">
        <v>260</v>
      </c>
      <c r="G336" s="6" t="s">
        <v>976</v>
      </c>
      <c r="H336" s="88"/>
      <c r="I336" s="88"/>
      <c r="J336" s="89"/>
      <c r="K336" s="6" t="s">
        <v>977</v>
      </c>
      <c r="L336" s="89"/>
      <c r="M336" s="6" t="s">
        <v>23</v>
      </c>
      <c r="N336" s="89"/>
      <c r="O336" s="3">
        <v>0</v>
      </c>
      <c r="P336" s="2">
        <v>0</v>
      </c>
      <c r="Q336" s="2">
        <v>0</v>
      </c>
      <c r="R336" s="2">
        <v>0</v>
      </c>
      <c r="S336" s="3">
        <v>0</v>
      </c>
      <c r="T336" s="3">
        <f>O336+(P336*'Total Mantenimiento Anual 2021'!$N$7)+(R336*'Total Mantenimiento Anual 2021'!$N$7)+S336</f>
        <v>0</v>
      </c>
    </row>
    <row r="337" spans="1:20" ht="14.25">
      <c r="A337" s="6" t="s">
        <v>943</v>
      </c>
      <c r="B337" s="88"/>
      <c r="C337" s="89"/>
      <c r="D337" s="6" t="s">
        <v>973</v>
      </c>
      <c r="E337" s="89"/>
      <c r="F337" s="2" t="s">
        <v>260</v>
      </c>
      <c r="G337" s="6" t="s">
        <v>978</v>
      </c>
      <c r="H337" s="88"/>
      <c r="I337" s="88"/>
      <c r="J337" s="89"/>
      <c r="K337" s="6" t="s">
        <v>979</v>
      </c>
      <c r="L337" s="89"/>
      <c r="M337" s="6" t="s">
        <v>23</v>
      </c>
      <c r="N337" s="89"/>
      <c r="O337" s="3">
        <v>0</v>
      </c>
      <c r="P337" s="2">
        <v>0</v>
      </c>
      <c r="Q337" s="2">
        <v>0</v>
      </c>
      <c r="R337" s="2">
        <v>0</v>
      </c>
      <c r="S337" s="3">
        <v>0</v>
      </c>
      <c r="T337" s="3">
        <f>O337+(P337*'Total Mantenimiento Anual 2021'!$N$7)+(R337*'Total Mantenimiento Anual 2021'!$N$7)+S337</f>
        <v>0</v>
      </c>
    </row>
    <row r="338" spans="1:20" ht="14.25">
      <c r="A338" s="6" t="s">
        <v>943</v>
      </c>
      <c r="B338" s="88"/>
      <c r="C338" s="89"/>
      <c r="D338" s="6" t="s">
        <v>973</v>
      </c>
      <c r="E338" s="89"/>
      <c r="F338" s="2" t="s">
        <v>260</v>
      </c>
      <c r="G338" s="6" t="s">
        <v>980</v>
      </c>
      <c r="H338" s="88"/>
      <c r="I338" s="88"/>
      <c r="J338" s="89"/>
      <c r="K338" s="6" t="s">
        <v>981</v>
      </c>
      <c r="L338" s="89"/>
      <c r="M338" s="6" t="s">
        <v>23</v>
      </c>
      <c r="N338" s="89"/>
      <c r="O338" s="3">
        <v>0</v>
      </c>
      <c r="P338" s="2">
        <v>0</v>
      </c>
      <c r="Q338" s="2">
        <v>0</v>
      </c>
      <c r="R338" s="2">
        <v>0</v>
      </c>
      <c r="S338" s="3">
        <v>0</v>
      </c>
      <c r="T338" s="3">
        <f>O338+(P338*'Total Mantenimiento Anual 2021'!$N$7)+(R338*'Total Mantenimiento Anual 2021'!$N$7)+S338</f>
        <v>0</v>
      </c>
    </row>
    <row r="339" spans="1:20" ht="14.25">
      <c r="A339" s="6" t="s">
        <v>943</v>
      </c>
      <c r="B339" s="88"/>
      <c r="C339" s="89"/>
      <c r="D339" s="6" t="s">
        <v>982</v>
      </c>
      <c r="E339" s="89"/>
      <c r="F339" s="2" t="s">
        <v>246</v>
      </c>
      <c r="G339" s="6" t="s">
        <v>983</v>
      </c>
      <c r="H339" s="88"/>
      <c r="I339" s="88"/>
      <c r="J339" s="89"/>
      <c r="K339" s="6" t="s">
        <v>984</v>
      </c>
      <c r="L339" s="89"/>
      <c r="M339" s="6" t="s">
        <v>66</v>
      </c>
      <c r="N339" s="89"/>
      <c r="O339" s="3">
        <v>0</v>
      </c>
      <c r="P339" s="2">
        <v>1</v>
      </c>
      <c r="Q339" s="2">
        <v>0</v>
      </c>
      <c r="R339" s="2">
        <v>0</v>
      </c>
      <c r="S339" s="3">
        <v>0</v>
      </c>
      <c r="T339" s="3">
        <f>O339+(P339*'Total Mantenimiento Anual 2021'!$N$7)+(R339*'Total Mantenimiento Anual 2021'!$N$7)+S339</f>
        <v>9259.2592592592591</v>
      </c>
    </row>
    <row r="340" spans="1:20" ht="14.25">
      <c r="A340" s="6" t="s">
        <v>943</v>
      </c>
      <c r="B340" s="88"/>
      <c r="C340" s="89"/>
      <c r="D340" s="6" t="s">
        <v>966</v>
      </c>
      <c r="E340" s="89"/>
      <c r="F340" s="2" t="s">
        <v>246</v>
      </c>
      <c r="G340" s="6" t="s">
        <v>985</v>
      </c>
      <c r="H340" s="88"/>
      <c r="I340" s="88"/>
      <c r="J340" s="89"/>
      <c r="K340" s="6" t="s">
        <v>986</v>
      </c>
      <c r="L340" s="89"/>
      <c r="M340" s="6" t="s">
        <v>66</v>
      </c>
      <c r="N340" s="89"/>
      <c r="O340" s="3">
        <v>0</v>
      </c>
      <c r="P340" s="2">
        <v>0</v>
      </c>
      <c r="Q340" s="2">
        <v>0</v>
      </c>
      <c r="R340" s="2">
        <v>0</v>
      </c>
      <c r="S340" s="3">
        <v>0</v>
      </c>
      <c r="T340" s="3">
        <f>O340+(P340*'Total Mantenimiento Anual 2021'!$N$7)+(R340*'Total Mantenimiento Anual 2021'!$N$7)+S340</f>
        <v>0</v>
      </c>
    </row>
    <row r="341" spans="1:20" ht="14.25">
      <c r="A341" s="6" t="s">
        <v>943</v>
      </c>
      <c r="B341" s="88"/>
      <c r="C341" s="89"/>
      <c r="D341" s="6" t="s">
        <v>987</v>
      </c>
      <c r="E341" s="89"/>
      <c r="F341" s="2" t="s">
        <v>260</v>
      </c>
      <c r="G341" s="6" t="s">
        <v>988</v>
      </c>
      <c r="H341" s="88"/>
      <c r="I341" s="88"/>
      <c r="J341" s="89"/>
      <c r="K341" s="6" t="s">
        <v>989</v>
      </c>
      <c r="L341" s="89"/>
      <c r="M341" s="6" t="s">
        <v>71</v>
      </c>
      <c r="N341" s="89"/>
      <c r="O341" s="3">
        <v>0</v>
      </c>
      <c r="P341" s="2">
        <v>0</v>
      </c>
      <c r="Q341" s="2">
        <v>0</v>
      </c>
      <c r="R341" s="2">
        <v>0</v>
      </c>
      <c r="S341" s="3">
        <v>0</v>
      </c>
      <c r="T341" s="3">
        <f>O341+(P341*'Total Mantenimiento Anual 2021'!$N$7)+(R341*'Total Mantenimiento Anual 2021'!$N$7)+S341</f>
        <v>0</v>
      </c>
    </row>
    <row r="342" spans="1:20" ht="14.25">
      <c r="A342" s="6" t="s">
        <v>943</v>
      </c>
      <c r="B342" s="88"/>
      <c r="C342" s="89"/>
      <c r="D342" s="6" t="s">
        <v>973</v>
      </c>
      <c r="E342" s="89"/>
      <c r="F342" s="2" t="s">
        <v>260</v>
      </c>
      <c r="G342" s="6" t="s">
        <v>990</v>
      </c>
      <c r="H342" s="88"/>
      <c r="I342" s="88"/>
      <c r="J342" s="89"/>
      <c r="K342" s="6" t="s">
        <v>991</v>
      </c>
      <c r="L342" s="89"/>
      <c r="M342" s="6" t="s">
        <v>71</v>
      </c>
      <c r="N342" s="89"/>
      <c r="O342" s="3">
        <v>0</v>
      </c>
      <c r="P342" s="2">
        <v>0</v>
      </c>
      <c r="Q342" s="2">
        <v>0</v>
      </c>
      <c r="R342" s="2">
        <v>0</v>
      </c>
      <c r="S342" s="3">
        <v>0</v>
      </c>
      <c r="T342" s="3">
        <f>O342+(P342*'Total Mantenimiento Anual 2021'!$N$7)+(R342*'Total Mantenimiento Anual 2021'!$N$7)+S342</f>
        <v>0</v>
      </c>
    </row>
    <row r="343" spans="1:20" ht="14.25">
      <c r="A343" s="6" t="s">
        <v>943</v>
      </c>
      <c r="B343" s="88"/>
      <c r="C343" s="89"/>
      <c r="D343" s="6" t="s">
        <v>948</v>
      </c>
      <c r="E343" s="89"/>
      <c r="F343" s="2" t="s">
        <v>246</v>
      </c>
      <c r="G343" s="6" t="s">
        <v>992</v>
      </c>
      <c r="H343" s="88"/>
      <c r="I343" s="88"/>
      <c r="J343" s="89"/>
      <c r="K343" s="6" t="s">
        <v>993</v>
      </c>
      <c r="L343" s="89"/>
      <c r="M343" s="6" t="s">
        <v>328</v>
      </c>
      <c r="N343" s="89"/>
      <c r="O343" s="3">
        <v>0</v>
      </c>
      <c r="P343" s="2">
        <v>0</v>
      </c>
      <c r="Q343" s="2">
        <v>0</v>
      </c>
      <c r="R343" s="2">
        <v>0</v>
      </c>
      <c r="S343" s="3">
        <v>0</v>
      </c>
      <c r="T343" s="3">
        <f>O343+(P343*'Total Mantenimiento Anual 2021'!$N$7)+(R343*'Total Mantenimiento Anual 2021'!$N$7)+S343</f>
        <v>0</v>
      </c>
    </row>
    <row r="344" spans="1:20" ht="14.25">
      <c r="A344" s="6" t="s">
        <v>943</v>
      </c>
      <c r="B344" s="88"/>
      <c r="C344" s="89"/>
      <c r="D344" s="6" t="s">
        <v>948</v>
      </c>
      <c r="E344" s="89"/>
      <c r="F344" s="2" t="s">
        <v>246</v>
      </c>
      <c r="G344" s="6" t="s">
        <v>994</v>
      </c>
      <c r="H344" s="88"/>
      <c r="I344" s="88"/>
      <c r="J344" s="89"/>
      <c r="K344" s="6" t="s">
        <v>995</v>
      </c>
      <c r="L344" s="89"/>
      <c r="M344" s="6" t="s">
        <v>328</v>
      </c>
      <c r="N344" s="89"/>
      <c r="O344" s="3">
        <v>0</v>
      </c>
      <c r="P344" s="2">
        <v>0</v>
      </c>
      <c r="Q344" s="2">
        <v>0</v>
      </c>
      <c r="R344" s="2">
        <v>0</v>
      </c>
      <c r="S344" s="3">
        <v>0</v>
      </c>
      <c r="T344" s="3">
        <f>O344+(P344*'Total Mantenimiento Anual 2021'!$N$7)+(R344*'Total Mantenimiento Anual 2021'!$N$7)+S344</f>
        <v>0</v>
      </c>
    </row>
    <row r="345" spans="1:20" ht="14.25">
      <c r="A345" s="6" t="s">
        <v>943</v>
      </c>
      <c r="B345" s="88"/>
      <c r="C345" s="89"/>
      <c r="D345" s="6" t="s">
        <v>966</v>
      </c>
      <c r="E345" s="89"/>
      <c r="F345" s="2" t="s">
        <v>246</v>
      </c>
      <c r="G345" s="6" t="s">
        <v>996</v>
      </c>
      <c r="H345" s="88"/>
      <c r="I345" s="88"/>
      <c r="J345" s="89"/>
      <c r="K345" s="6" t="s">
        <v>997</v>
      </c>
      <c r="L345" s="89"/>
      <c r="M345" s="6" t="s">
        <v>328</v>
      </c>
      <c r="N345" s="89"/>
      <c r="O345" s="3">
        <v>0</v>
      </c>
      <c r="P345" s="2">
        <v>0</v>
      </c>
      <c r="Q345" s="2">
        <v>0</v>
      </c>
      <c r="R345" s="2">
        <v>0</v>
      </c>
      <c r="S345" s="3">
        <v>0</v>
      </c>
      <c r="T345" s="3">
        <f>O345+(P345*'Total Mantenimiento Anual 2021'!$N$7)+(R345*'Total Mantenimiento Anual 2021'!$N$7)+S345</f>
        <v>0</v>
      </c>
    </row>
    <row r="346" spans="1:20" ht="14.25">
      <c r="A346" s="6" t="s">
        <v>943</v>
      </c>
      <c r="B346" s="88"/>
      <c r="C346" s="89"/>
      <c r="D346" s="6" t="s">
        <v>966</v>
      </c>
      <c r="E346" s="89"/>
      <c r="F346" s="2" t="s">
        <v>246</v>
      </c>
      <c r="G346" s="6" t="s">
        <v>998</v>
      </c>
      <c r="H346" s="88"/>
      <c r="I346" s="88"/>
      <c r="J346" s="89"/>
      <c r="K346" s="6" t="s">
        <v>999</v>
      </c>
      <c r="L346" s="89"/>
      <c r="M346" s="6" t="s">
        <v>328</v>
      </c>
      <c r="N346" s="89"/>
      <c r="O346" s="3">
        <v>0</v>
      </c>
      <c r="P346" s="2">
        <v>0</v>
      </c>
      <c r="Q346" s="2">
        <v>0</v>
      </c>
      <c r="R346" s="2">
        <v>0</v>
      </c>
      <c r="S346" s="3">
        <v>0</v>
      </c>
      <c r="T346" s="3">
        <f>O346+(P346*'Total Mantenimiento Anual 2021'!$N$7)+(R346*'Total Mantenimiento Anual 2021'!$N$7)+S346</f>
        <v>0</v>
      </c>
    </row>
    <row r="347" spans="1:20" ht="14.25">
      <c r="A347" s="6" t="s">
        <v>943</v>
      </c>
      <c r="B347" s="88"/>
      <c r="C347" s="89"/>
      <c r="D347" s="6" t="s">
        <v>966</v>
      </c>
      <c r="E347" s="89"/>
      <c r="F347" s="2" t="s">
        <v>246</v>
      </c>
      <c r="G347" s="6" t="s">
        <v>1000</v>
      </c>
      <c r="H347" s="88"/>
      <c r="I347" s="88"/>
      <c r="J347" s="89"/>
      <c r="K347" s="6" t="s">
        <v>1001</v>
      </c>
      <c r="L347" s="89"/>
      <c r="M347" s="6" t="s">
        <v>75</v>
      </c>
      <c r="N347" s="89"/>
      <c r="O347" s="3">
        <v>0</v>
      </c>
      <c r="P347" s="2">
        <v>1</v>
      </c>
      <c r="Q347" s="2">
        <v>0</v>
      </c>
      <c r="R347" s="2">
        <v>0</v>
      </c>
      <c r="S347" s="3">
        <v>0</v>
      </c>
      <c r="T347" s="3">
        <f>O347+(P347*'Total Mantenimiento Anual 2021'!$N$7)+(R347*'Total Mantenimiento Anual 2021'!$N$7)+S347</f>
        <v>9259.2592592592591</v>
      </c>
    </row>
    <row r="348" spans="1:20" ht="14.25">
      <c r="A348" s="6" t="s">
        <v>943</v>
      </c>
      <c r="B348" s="88"/>
      <c r="C348" s="89"/>
      <c r="D348" s="6" t="s">
        <v>966</v>
      </c>
      <c r="E348" s="89"/>
      <c r="F348" s="2" t="s">
        <v>246</v>
      </c>
      <c r="G348" s="6" t="s">
        <v>1002</v>
      </c>
      <c r="H348" s="88"/>
      <c r="I348" s="88"/>
      <c r="J348" s="89"/>
      <c r="K348" s="6" t="s">
        <v>1003</v>
      </c>
      <c r="L348" s="89"/>
      <c r="M348" s="6" t="s">
        <v>75</v>
      </c>
      <c r="N348" s="89"/>
      <c r="O348" s="3">
        <v>0</v>
      </c>
      <c r="P348" s="2">
        <v>0</v>
      </c>
      <c r="Q348" s="2">
        <v>0</v>
      </c>
      <c r="R348" s="2">
        <v>0</v>
      </c>
      <c r="S348" s="3">
        <v>0</v>
      </c>
      <c r="T348" s="3">
        <f>O348+(P348*'Total Mantenimiento Anual 2021'!$N$7)+(R348*'Total Mantenimiento Anual 2021'!$N$7)+S348</f>
        <v>0</v>
      </c>
    </row>
    <row r="349" spans="1:20" ht="14.25">
      <c r="A349" s="6" t="s">
        <v>943</v>
      </c>
      <c r="B349" s="88"/>
      <c r="C349" s="89"/>
      <c r="D349" s="6" t="s">
        <v>1004</v>
      </c>
      <c r="E349" s="89"/>
      <c r="F349" s="2" t="s">
        <v>1005</v>
      </c>
      <c r="G349" s="6" t="s">
        <v>1006</v>
      </c>
      <c r="H349" s="88"/>
      <c r="I349" s="88"/>
      <c r="J349" s="89"/>
      <c r="K349" s="6" t="s">
        <v>1007</v>
      </c>
      <c r="L349" s="89"/>
      <c r="M349" s="6" t="s">
        <v>75</v>
      </c>
      <c r="N349" s="89"/>
      <c r="O349" s="3">
        <v>0</v>
      </c>
      <c r="P349" s="2">
        <v>0</v>
      </c>
      <c r="Q349" s="2">
        <v>0</v>
      </c>
      <c r="R349" s="2">
        <v>0</v>
      </c>
      <c r="S349" s="3">
        <v>0</v>
      </c>
      <c r="T349" s="3">
        <f>O349+(P349*'Total Mantenimiento Anual 2021'!$N$7)+(R349*'Total Mantenimiento Anual 2021'!$N$7)+S349</f>
        <v>0</v>
      </c>
    </row>
    <row r="350" spans="1:20" ht="14.25">
      <c r="A350" s="6" t="s">
        <v>943</v>
      </c>
      <c r="B350" s="88"/>
      <c r="C350" s="89"/>
      <c r="D350" s="6" t="s">
        <v>987</v>
      </c>
      <c r="E350" s="89"/>
      <c r="F350" s="2" t="s">
        <v>260</v>
      </c>
      <c r="G350" s="6" t="s">
        <v>1008</v>
      </c>
      <c r="H350" s="88"/>
      <c r="I350" s="88"/>
      <c r="J350" s="89"/>
      <c r="K350" s="6" t="s">
        <v>1009</v>
      </c>
      <c r="L350" s="89"/>
      <c r="M350" s="6" t="s">
        <v>75</v>
      </c>
      <c r="N350" s="89"/>
      <c r="O350" s="3">
        <v>0</v>
      </c>
      <c r="P350" s="2">
        <v>0</v>
      </c>
      <c r="Q350" s="2">
        <v>0</v>
      </c>
      <c r="R350" s="2">
        <v>0</v>
      </c>
      <c r="S350" s="3">
        <v>0</v>
      </c>
      <c r="T350" s="3">
        <f>O350+(P350*'Total Mantenimiento Anual 2021'!$N$7)+(R350*'Total Mantenimiento Anual 2021'!$N$7)+S350</f>
        <v>0</v>
      </c>
    </row>
    <row r="351" spans="1:20" ht="14.25">
      <c r="A351" s="6" t="s">
        <v>943</v>
      </c>
      <c r="B351" s="88"/>
      <c r="C351" s="89"/>
      <c r="D351" s="6" t="s">
        <v>952</v>
      </c>
      <c r="E351" s="89"/>
      <c r="F351" s="2" t="s">
        <v>246</v>
      </c>
      <c r="G351" s="6" t="s">
        <v>1010</v>
      </c>
      <c r="H351" s="88"/>
      <c r="I351" s="88"/>
      <c r="J351" s="89"/>
      <c r="K351" s="6" t="s">
        <v>1011</v>
      </c>
      <c r="L351" s="89"/>
      <c r="M351" s="6" t="s">
        <v>30</v>
      </c>
      <c r="N351" s="89"/>
      <c r="O351" s="3">
        <v>0</v>
      </c>
      <c r="P351" s="2">
        <v>0</v>
      </c>
      <c r="Q351" s="2">
        <v>0</v>
      </c>
      <c r="R351" s="2">
        <v>0</v>
      </c>
      <c r="S351" s="3">
        <v>0</v>
      </c>
      <c r="T351" s="3">
        <f>O351+(P351*'Total Mantenimiento Anual 2021'!$N$7)+(R351*'Total Mantenimiento Anual 2021'!$N$7)+S351</f>
        <v>0</v>
      </c>
    </row>
    <row r="352" spans="1:20" ht="14.25">
      <c r="A352" s="6" t="s">
        <v>943</v>
      </c>
      <c r="B352" s="88"/>
      <c r="C352" s="89"/>
      <c r="D352" s="6" t="s">
        <v>952</v>
      </c>
      <c r="E352" s="89"/>
      <c r="F352" s="2" t="s">
        <v>246</v>
      </c>
      <c r="G352" s="6" t="s">
        <v>1012</v>
      </c>
      <c r="H352" s="88"/>
      <c r="I352" s="88"/>
      <c r="J352" s="89"/>
      <c r="K352" s="6" t="s">
        <v>1013</v>
      </c>
      <c r="L352" s="89"/>
      <c r="M352" s="6" t="s">
        <v>30</v>
      </c>
      <c r="N352" s="89"/>
      <c r="O352" s="3">
        <v>0</v>
      </c>
      <c r="P352" s="2">
        <v>0</v>
      </c>
      <c r="Q352" s="2">
        <v>0</v>
      </c>
      <c r="R352" s="2">
        <v>0</v>
      </c>
      <c r="S352" s="3">
        <v>0</v>
      </c>
      <c r="T352" s="3">
        <f>O352+(P352*'Total Mantenimiento Anual 2021'!$N$7)+(R352*'Total Mantenimiento Anual 2021'!$N$7)+S352</f>
        <v>0</v>
      </c>
    </row>
    <row r="353" spans="1:20" ht="14.25">
      <c r="A353" s="6" t="s">
        <v>943</v>
      </c>
      <c r="B353" s="88"/>
      <c r="C353" s="89"/>
      <c r="D353" s="6" t="s">
        <v>957</v>
      </c>
      <c r="E353" s="89"/>
      <c r="F353" s="2" t="s">
        <v>782</v>
      </c>
      <c r="G353" s="6" t="s">
        <v>1014</v>
      </c>
      <c r="H353" s="88"/>
      <c r="I353" s="88"/>
      <c r="J353" s="89"/>
      <c r="K353" s="6" t="s">
        <v>1015</v>
      </c>
      <c r="L353" s="89"/>
      <c r="M353" s="6" t="s">
        <v>30</v>
      </c>
      <c r="N353" s="89"/>
      <c r="O353" s="3">
        <v>0</v>
      </c>
      <c r="P353" s="2">
        <v>1</v>
      </c>
      <c r="Q353" s="2">
        <v>0</v>
      </c>
      <c r="R353" s="2">
        <v>0</v>
      </c>
      <c r="S353" s="3">
        <v>489869</v>
      </c>
      <c r="T353" s="3">
        <f>O353+(P353*'Total Mantenimiento Anual 2021'!$N$7)+(R353*'Total Mantenimiento Anual 2021'!$N$7)+S353</f>
        <v>499128.25925925927</v>
      </c>
    </row>
    <row r="354" spans="1:20" ht="14.25">
      <c r="A354" s="6" t="s">
        <v>943</v>
      </c>
      <c r="B354" s="88"/>
      <c r="C354" s="89"/>
      <c r="D354" s="6" t="s">
        <v>957</v>
      </c>
      <c r="E354" s="89"/>
      <c r="F354" s="2" t="s">
        <v>782</v>
      </c>
      <c r="G354" s="6" t="s">
        <v>1016</v>
      </c>
      <c r="H354" s="88"/>
      <c r="I354" s="88"/>
      <c r="J354" s="89"/>
      <c r="K354" s="6" t="s">
        <v>1017</v>
      </c>
      <c r="L354" s="89"/>
      <c r="M354" s="6" t="s">
        <v>30</v>
      </c>
      <c r="N354" s="89"/>
      <c r="O354" s="3">
        <v>0</v>
      </c>
      <c r="P354" s="2">
        <v>1</v>
      </c>
      <c r="Q354" s="2">
        <v>0</v>
      </c>
      <c r="R354" s="2">
        <v>0</v>
      </c>
      <c r="S354" s="3">
        <v>489869</v>
      </c>
      <c r="T354" s="3">
        <f>O354+(P354*'Total Mantenimiento Anual 2021'!$N$7)+(R354*'Total Mantenimiento Anual 2021'!$N$7)+S354</f>
        <v>499128.25925925927</v>
      </c>
    </row>
    <row r="355" spans="1:20" ht="14.25">
      <c r="A355" s="6" t="s">
        <v>943</v>
      </c>
      <c r="B355" s="88"/>
      <c r="C355" s="89"/>
      <c r="D355" s="6" t="s">
        <v>973</v>
      </c>
      <c r="E355" s="89"/>
      <c r="F355" s="2" t="s">
        <v>260</v>
      </c>
      <c r="G355" s="6" t="s">
        <v>1018</v>
      </c>
      <c r="H355" s="88"/>
      <c r="I355" s="88"/>
      <c r="J355" s="89"/>
      <c r="K355" s="6" t="s">
        <v>1019</v>
      </c>
      <c r="L355" s="89"/>
      <c r="M355" s="6" t="s">
        <v>30</v>
      </c>
      <c r="N355" s="89"/>
      <c r="O355" s="3">
        <v>0</v>
      </c>
      <c r="P355" s="2">
        <v>0</v>
      </c>
      <c r="Q355" s="2">
        <v>0</v>
      </c>
      <c r="R355" s="2">
        <v>0</v>
      </c>
      <c r="S355" s="3">
        <v>0</v>
      </c>
      <c r="T355" s="3">
        <f>O355+(P355*'Total Mantenimiento Anual 2021'!$N$7)+(R355*'Total Mantenimiento Anual 2021'!$N$7)+S355</f>
        <v>0</v>
      </c>
    </row>
    <row r="356" spans="1:20" ht="14.25">
      <c r="A356" s="6" t="s">
        <v>943</v>
      </c>
      <c r="B356" s="88"/>
      <c r="C356" s="89"/>
      <c r="D356" s="6" t="s">
        <v>973</v>
      </c>
      <c r="E356" s="89"/>
      <c r="F356" s="2" t="s">
        <v>260</v>
      </c>
      <c r="G356" s="6" t="s">
        <v>1020</v>
      </c>
      <c r="H356" s="88"/>
      <c r="I356" s="88"/>
      <c r="J356" s="89"/>
      <c r="K356" s="6" t="s">
        <v>1021</v>
      </c>
      <c r="L356" s="89"/>
      <c r="M356" s="6" t="s">
        <v>30</v>
      </c>
      <c r="N356" s="89"/>
      <c r="O356" s="3">
        <v>0</v>
      </c>
      <c r="P356" s="2">
        <v>1</v>
      </c>
      <c r="Q356" s="2">
        <v>0</v>
      </c>
      <c r="R356" s="2">
        <v>0</v>
      </c>
      <c r="S356" s="3">
        <v>0</v>
      </c>
      <c r="T356" s="3">
        <f>O356+(P356*'Total Mantenimiento Anual 2021'!$N$7)+(R356*'Total Mantenimiento Anual 2021'!$N$7)+S356</f>
        <v>9259.2592592592591</v>
      </c>
    </row>
    <row r="357" spans="1:20" ht="14.25">
      <c r="A357" s="6" t="s">
        <v>943</v>
      </c>
      <c r="B357" s="88"/>
      <c r="C357" s="89"/>
      <c r="D357" s="6" t="s">
        <v>966</v>
      </c>
      <c r="E357" s="89"/>
      <c r="F357" s="2" t="s">
        <v>246</v>
      </c>
      <c r="G357" s="6" t="s">
        <v>1022</v>
      </c>
      <c r="H357" s="88"/>
      <c r="I357" s="88"/>
      <c r="J357" s="89"/>
      <c r="K357" s="6" t="s">
        <v>1023</v>
      </c>
      <c r="L357" s="89"/>
      <c r="M357" s="6" t="s">
        <v>30</v>
      </c>
      <c r="N357" s="89"/>
      <c r="O357" s="3">
        <v>0</v>
      </c>
      <c r="P357" s="2">
        <v>0</v>
      </c>
      <c r="Q357" s="2">
        <v>0</v>
      </c>
      <c r="R357" s="2">
        <v>0</v>
      </c>
      <c r="S357" s="3">
        <v>0</v>
      </c>
      <c r="T357" s="3">
        <f>O357+(P357*'Total Mantenimiento Anual 2021'!$N$7)+(R357*'Total Mantenimiento Anual 2021'!$N$7)+S357</f>
        <v>0</v>
      </c>
    </row>
    <row r="358" spans="1:20" ht="14.25">
      <c r="A358" s="6" t="s">
        <v>943</v>
      </c>
      <c r="B358" s="88"/>
      <c r="C358" s="89"/>
      <c r="D358" s="6" t="s">
        <v>966</v>
      </c>
      <c r="E358" s="89"/>
      <c r="F358" s="2" t="s">
        <v>246</v>
      </c>
      <c r="G358" s="6" t="s">
        <v>1024</v>
      </c>
      <c r="H358" s="88"/>
      <c r="I358" s="88"/>
      <c r="J358" s="89"/>
      <c r="K358" s="6" t="s">
        <v>1025</v>
      </c>
      <c r="L358" s="89"/>
      <c r="M358" s="6" t="s">
        <v>30</v>
      </c>
      <c r="N358" s="89"/>
      <c r="O358" s="3">
        <v>0</v>
      </c>
      <c r="P358" s="2">
        <v>0</v>
      </c>
      <c r="Q358" s="2">
        <v>0</v>
      </c>
      <c r="R358" s="2">
        <v>0</v>
      </c>
      <c r="S358" s="3">
        <v>0</v>
      </c>
      <c r="T358" s="3">
        <f>O358+(P358*'Total Mantenimiento Anual 2021'!$N$7)+(R358*'Total Mantenimiento Anual 2021'!$N$7)+S358</f>
        <v>0</v>
      </c>
    </row>
    <row r="359" spans="1:20" ht="14.25">
      <c r="A359" s="6" t="s">
        <v>943</v>
      </c>
      <c r="B359" s="88"/>
      <c r="C359" s="89"/>
      <c r="D359" s="6" t="s">
        <v>948</v>
      </c>
      <c r="E359" s="89"/>
      <c r="F359" s="2" t="s">
        <v>246</v>
      </c>
      <c r="G359" s="6" t="s">
        <v>1026</v>
      </c>
      <c r="H359" s="88"/>
      <c r="I359" s="88"/>
      <c r="J359" s="89"/>
      <c r="K359" s="6" t="s">
        <v>1027</v>
      </c>
      <c r="L359" s="89"/>
      <c r="M359" s="6" t="s">
        <v>81</v>
      </c>
      <c r="N359" s="89"/>
      <c r="O359" s="3">
        <v>0</v>
      </c>
      <c r="P359" s="2">
        <v>0</v>
      </c>
      <c r="Q359" s="2">
        <v>0</v>
      </c>
      <c r="R359" s="2">
        <v>0</v>
      </c>
      <c r="S359" s="3">
        <v>0</v>
      </c>
      <c r="T359" s="3">
        <f>O359+(P359*'Total Mantenimiento Anual 2021'!$N$7)+(R359*'Total Mantenimiento Anual 2021'!$N$7)+S359</f>
        <v>0</v>
      </c>
    </row>
    <row r="360" spans="1:20" ht="14.25">
      <c r="A360" s="6" t="s">
        <v>943</v>
      </c>
      <c r="B360" s="88"/>
      <c r="C360" s="89"/>
      <c r="D360" s="6" t="s">
        <v>948</v>
      </c>
      <c r="E360" s="89"/>
      <c r="F360" s="2" t="s">
        <v>246</v>
      </c>
      <c r="G360" s="6" t="s">
        <v>1028</v>
      </c>
      <c r="H360" s="88"/>
      <c r="I360" s="88"/>
      <c r="J360" s="89"/>
      <c r="K360" s="6" t="s">
        <v>1029</v>
      </c>
      <c r="L360" s="89"/>
      <c r="M360" s="6" t="s">
        <v>81</v>
      </c>
      <c r="N360" s="89"/>
      <c r="O360" s="3">
        <v>0</v>
      </c>
      <c r="P360" s="2">
        <v>1</v>
      </c>
      <c r="Q360" s="2">
        <v>1</v>
      </c>
      <c r="R360" s="2">
        <v>1</v>
      </c>
      <c r="S360" s="3">
        <v>0</v>
      </c>
      <c r="T360" s="3">
        <f>O360+(P360*'Total Mantenimiento Anual 2021'!$N$7)+(R360*'Total Mantenimiento Anual 2021'!$N$7)+S360</f>
        <v>18518.518518518518</v>
      </c>
    </row>
    <row r="361" spans="1:20" ht="14.25">
      <c r="A361" s="6" t="s">
        <v>943</v>
      </c>
      <c r="B361" s="88"/>
      <c r="C361" s="89"/>
      <c r="D361" s="6" t="s">
        <v>966</v>
      </c>
      <c r="E361" s="89"/>
      <c r="F361" s="2" t="s">
        <v>246</v>
      </c>
      <c r="G361" s="6" t="s">
        <v>1030</v>
      </c>
      <c r="H361" s="88"/>
      <c r="I361" s="88"/>
      <c r="J361" s="89"/>
      <c r="K361" s="6" t="s">
        <v>1031</v>
      </c>
      <c r="L361" s="89"/>
      <c r="M361" s="6" t="s">
        <v>81</v>
      </c>
      <c r="N361" s="89"/>
      <c r="O361" s="3">
        <v>0</v>
      </c>
      <c r="P361" s="2">
        <v>0</v>
      </c>
      <c r="Q361" s="2">
        <v>0</v>
      </c>
      <c r="R361" s="2">
        <v>0</v>
      </c>
      <c r="S361" s="3">
        <v>0</v>
      </c>
      <c r="T361" s="3">
        <f>O361+(P361*'Total Mantenimiento Anual 2021'!$N$7)+(R361*'Total Mantenimiento Anual 2021'!$N$7)+S361</f>
        <v>0</v>
      </c>
    </row>
    <row r="362" spans="1:20" ht="14.25">
      <c r="A362" s="6" t="s">
        <v>943</v>
      </c>
      <c r="B362" s="88"/>
      <c r="C362" s="89"/>
      <c r="D362" s="6" t="s">
        <v>1004</v>
      </c>
      <c r="E362" s="89"/>
      <c r="F362" s="2" t="s">
        <v>1005</v>
      </c>
      <c r="G362" s="6" t="s">
        <v>1032</v>
      </c>
      <c r="H362" s="88"/>
      <c r="I362" s="88"/>
      <c r="J362" s="89"/>
      <c r="K362" s="6" t="s">
        <v>1033</v>
      </c>
      <c r="L362" s="89"/>
      <c r="M362" s="6" t="s">
        <v>81</v>
      </c>
      <c r="N362" s="89"/>
      <c r="O362" s="3">
        <v>0</v>
      </c>
      <c r="P362" s="2">
        <v>0</v>
      </c>
      <c r="Q362" s="2">
        <v>0</v>
      </c>
      <c r="R362" s="2">
        <v>0</v>
      </c>
      <c r="S362" s="3">
        <v>0</v>
      </c>
      <c r="T362" s="3">
        <f>O362+(P362*'Total Mantenimiento Anual 2021'!$N$7)+(R362*'Total Mantenimiento Anual 2021'!$N$7)+S362</f>
        <v>0</v>
      </c>
    </row>
    <row r="363" spans="1:20" ht="14.25">
      <c r="A363" s="6" t="s">
        <v>943</v>
      </c>
      <c r="B363" s="88"/>
      <c r="C363" s="89"/>
      <c r="D363" s="6" t="s">
        <v>987</v>
      </c>
      <c r="E363" s="89"/>
      <c r="F363" s="2" t="s">
        <v>260</v>
      </c>
      <c r="G363" s="6" t="s">
        <v>1034</v>
      </c>
      <c r="H363" s="88"/>
      <c r="I363" s="88"/>
      <c r="J363" s="89"/>
      <c r="K363" s="6" t="s">
        <v>1035</v>
      </c>
      <c r="L363" s="89"/>
      <c r="M363" s="6" t="s">
        <v>81</v>
      </c>
      <c r="N363" s="89"/>
      <c r="O363" s="3">
        <v>0</v>
      </c>
      <c r="P363" s="2">
        <v>0</v>
      </c>
      <c r="Q363" s="2">
        <v>0</v>
      </c>
      <c r="R363" s="2">
        <v>0</v>
      </c>
      <c r="S363" s="3">
        <v>0</v>
      </c>
      <c r="T363" s="3">
        <f>O363+(P363*'Total Mantenimiento Anual 2021'!$N$7)+(R363*'Total Mantenimiento Anual 2021'!$N$7)+S363</f>
        <v>0</v>
      </c>
    </row>
    <row r="364" spans="1:20" ht="14.25">
      <c r="A364" s="6" t="s">
        <v>943</v>
      </c>
      <c r="B364" s="88"/>
      <c r="C364" s="89"/>
      <c r="D364" s="6" t="s">
        <v>1036</v>
      </c>
      <c r="E364" s="89"/>
      <c r="F364" s="2" t="s">
        <v>260</v>
      </c>
      <c r="G364" s="6" t="s">
        <v>1037</v>
      </c>
      <c r="H364" s="88"/>
      <c r="I364" s="88"/>
      <c r="J364" s="89"/>
      <c r="K364" s="6" t="s">
        <v>1038</v>
      </c>
      <c r="L364" s="89"/>
      <c r="M364" s="6" t="s">
        <v>88</v>
      </c>
      <c r="N364" s="89"/>
      <c r="O364" s="3">
        <v>0</v>
      </c>
      <c r="P364" s="2">
        <v>0</v>
      </c>
      <c r="Q364" s="2">
        <v>0</v>
      </c>
      <c r="R364" s="2">
        <v>0</v>
      </c>
      <c r="S364" s="3">
        <v>0</v>
      </c>
      <c r="T364" s="3">
        <f>O364+(P364*'Total Mantenimiento Anual 2021'!$N$7)+(R364*'Total Mantenimiento Anual 2021'!$N$7)+S364</f>
        <v>0</v>
      </c>
    </row>
    <row r="365" spans="1:20" ht="14.25">
      <c r="A365" s="6" t="s">
        <v>943</v>
      </c>
      <c r="B365" s="88"/>
      <c r="C365" s="89"/>
      <c r="D365" s="6" t="s">
        <v>966</v>
      </c>
      <c r="E365" s="89"/>
      <c r="F365" s="2" t="s">
        <v>246</v>
      </c>
      <c r="G365" s="6" t="s">
        <v>1039</v>
      </c>
      <c r="H365" s="88"/>
      <c r="I365" s="88"/>
      <c r="J365" s="89"/>
      <c r="K365" s="6" t="s">
        <v>1040</v>
      </c>
      <c r="L365" s="89"/>
      <c r="M365" s="6" t="s">
        <v>88</v>
      </c>
      <c r="N365" s="89"/>
      <c r="O365" s="3">
        <v>0</v>
      </c>
      <c r="P365" s="2">
        <v>0</v>
      </c>
      <c r="Q365" s="2">
        <v>0</v>
      </c>
      <c r="R365" s="2">
        <v>0</v>
      </c>
      <c r="S365" s="3">
        <v>0</v>
      </c>
      <c r="T365" s="3">
        <f>O365+(P365*'Total Mantenimiento Anual 2021'!$N$7)+(R365*'Total Mantenimiento Anual 2021'!$N$7)+S365</f>
        <v>0</v>
      </c>
    </row>
    <row r="366" spans="1:20" ht="14.25">
      <c r="A366" s="6" t="s">
        <v>943</v>
      </c>
      <c r="B366" s="88"/>
      <c r="C366" s="89"/>
      <c r="D366" s="6" t="s">
        <v>966</v>
      </c>
      <c r="E366" s="89"/>
      <c r="F366" s="2" t="s">
        <v>246</v>
      </c>
      <c r="G366" s="6" t="s">
        <v>1041</v>
      </c>
      <c r="H366" s="88"/>
      <c r="I366" s="88"/>
      <c r="J366" s="89"/>
      <c r="K366" s="6" t="s">
        <v>1042</v>
      </c>
      <c r="L366" s="89"/>
      <c r="M366" s="6" t="s">
        <v>88</v>
      </c>
      <c r="N366" s="89"/>
      <c r="O366" s="3">
        <v>0</v>
      </c>
      <c r="P366" s="2">
        <v>0</v>
      </c>
      <c r="Q366" s="2">
        <v>0</v>
      </c>
      <c r="R366" s="2">
        <v>0</v>
      </c>
      <c r="S366" s="3">
        <v>0</v>
      </c>
      <c r="T366" s="3">
        <f>O366+(P366*'Total Mantenimiento Anual 2021'!$N$7)+(R366*'Total Mantenimiento Anual 2021'!$N$7)+S366</f>
        <v>0</v>
      </c>
    </row>
    <row r="367" spans="1:20" ht="14.25">
      <c r="A367" s="6" t="s">
        <v>943</v>
      </c>
      <c r="B367" s="88"/>
      <c r="C367" s="89"/>
      <c r="D367" s="6" t="s">
        <v>1004</v>
      </c>
      <c r="E367" s="89"/>
      <c r="F367" s="2" t="s">
        <v>1005</v>
      </c>
      <c r="G367" s="6" t="s">
        <v>1043</v>
      </c>
      <c r="H367" s="88"/>
      <c r="I367" s="88"/>
      <c r="J367" s="89"/>
      <c r="K367" s="6" t="s">
        <v>1044</v>
      </c>
      <c r="L367" s="89"/>
      <c r="M367" s="6" t="s">
        <v>88</v>
      </c>
      <c r="N367" s="89"/>
      <c r="O367" s="3">
        <v>0</v>
      </c>
      <c r="P367" s="2">
        <v>0</v>
      </c>
      <c r="Q367" s="2">
        <v>0</v>
      </c>
      <c r="R367" s="2">
        <v>0</v>
      </c>
      <c r="S367" s="3">
        <v>0</v>
      </c>
      <c r="T367" s="3">
        <f>O367+(P367*'Total Mantenimiento Anual 2021'!$N$7)+(R367*'Total Mantenimiento Anual 2021'!$N$7)+S367</f>
        <v>0</v>
      </c>
    </row>
    <row r="368" spans="1:20" ht="14.25">
      <c r="A368" s="6" t="s">
        <v>943</v>
      </c>
      <c r="B368" s="88"/>
      <c r="C368" s="89"/>
      <c r="D368" s="6" t="s">
        <v>987</v>
      </c>
      <c r="E368" s="89"/>
      <c r="F368" s="2" t="s">
        <v>260</v>
      </c>
      <c r="G368" s="6" t="s">
        <v>1045</v>
      </c>
      <c r="H368" s="88"/>
      <c r="I368" s="88"/>
      <c r="J368" s="89"/>
      <c r="K368" s="6" t="s">
        <v>1046</v>
      </c>
      <c r="L368" s="89"/>
      <c r="M368" s="6" t="s">
        <v>88</v>
      </c>
      <c r="N368" s="89"/>
      <c r="O368" s="3">
        <v>0</v>
      </c>
      <c r="P368" s="2">
        <v>0</v>
      </c>
      <c r="Q368" s="2">
        <v>0</v>
      </c>
      <c r="R368" s="2">
        <v>0</v>
      </c>
      <c r="S368" s="3">
        <v>0</v>
      </c>
      <c r="T368" s="3">
        <f>O368+(P368*'Total Mantenimiento Anual 2021'!$N$7)+(R368*'Total Mantenimiento Anual 2021'!$N$7)+S368</f>
        <v>0</v>
      </c>
    </row>
    <row r="369" spans="1:20" ht="14.25">
      <c r="A369" s="6" t="s">
        <v>943</v>
      </c>
      <c r="B369" s="88"/>
      <c r="C369" s="89"/>
      <c r="D369" s="6" t="s">
        <v>948</v>
      </c>
      <c r="E369" s="89"/>
      <c r="F369" s="2" t="s">
        <v>246</v>
      </c>
      <c r="G369" s="6" t="s">
        <v>1047</v>
      </c>
      <c r="H369" s="88"/>
      <c r="I369" s="88"/>
      <c r="J369" s="89"/>
      <c r="K369" s="6" t="s">
        <v>1048</v>
      </c>
      <c r="L369" s="89"/>
      <c r="M369" s="6" t="s">
        <v>93</v>
      </c>
      <c r="N369" s="89"/>
      <c r="O369" s="3">
        <v>0</v>
      </c>
      <c r="P369" s="2">
        <v>0</v>
      </c>
      <c r="Q369" s="2">
        <v>0</v>
      </c>
      <c r="R369" s="2">
        <v>0</v>
      </c>
      <c r="S369" s="3">
        <v>0</v>
      </c>
      <c r="T369" s="3">
        <f>O369+(P369*'Total Mantenimiento Anual 2021'!$N$7)+(R369*'Total Mantenimiento Anual 2021'!$N$7)+S369</f>
        <v>0</v>
      </c>
    </row>
    <row r="370" spans="1:20" ht="14.25">
      <c r="A370" s="6" t="s">
        <v>943</v>
      </c>
      <c r="B370" s="88"/>
      <c r="C370" s="89"/>
      <c r="D370" s="6" t="s">
        <v>973</v>
      </c>
      <c r="E370" s="89"/>
      <c r="F370" s="2" t="s">
        <v>260</v>
      </c>
      <c r="G370" s="6" t="s">
        <v>1049</v>
      </c>
      <c r="H370" s="88"/>
      <c r="I370" s="88"/>
      <c r="J370" s="89"/>
      <c r="K370" s="6" t="s">
        <v>1050</v>
      </c>
      <c r="L370" s="89"/>
      <c r="M370" s="6" t="s">
        <v>93</v>
      </c>
      <c r="N370" s="89"/>
      <c r="O370" s="3">
        <v>0</v>
      </c>
      <c r="P370" s="2">
        <v>1</v>
      </c>
      <c r="Q370" s="2">
        <v>0</v>
      </c>
      <c r="R370" s="2">
        <v>0</v>
      </c>
      <c r="S370" s="3">
        <v>0</v>
      </c>
      <c r="T370" s="3">
        <f>O370+(P370*'Total Mantenimiento Anual 2021'!$N$7)+(R370*'Total Mantenimiento Anual 2021'!$N$7)+S370</f>
        <v>9259.2592592592591</v>
      </c>
    </row>
    <row r="371" spans="1:20" ht="14.25">
      <c r="A371" s="6" t="s">
        <v>943</v>
      </c>
      <c r="B371" s="88"/>
      <c r="C371" s="89"/>
      <c r="D371" s="6" t="s">
        <v>987</v>
      </c>
      <c r="E371" s="89"/>
      <c r="F371" s="2" t="s">
        <v>260</v>
      </c>
      <c r="G371" s="6" t="s">
        <v>1051</v>
      </c>
      <c r="H371" s="88"/>
      <c r="I371" s="88"/>
      <c r="J371" s="89"/>
      <c r="K371" s="6" t="s">
        <v>1052</v>
      </c>
      <c r="L371" s="89"/>
      <c r="M371" s="6" t="s">
        <v>93</v>
      </c>
      <c r="N371" s="89"/>
      <c r="O371" s="3">
        <v>0</v>
      </c>
      <c r="P371" s="2">
        <v>0</v>
      </c>
      <c r="Q371" s="2">
        <v>0</v>
      </c>
      <c r="R371" s="2">
        <v>0</v>
      </c>
      <c r="S371" s="3">
        <v>0</v>
      </c>
      <c r="T371" s="3">
        <f>O371+(P371*'Total Mantenimiento Anual 2021'!$N$7)+(R371*'Total Mantenimiento Anual 2021'!$N$7)+S371</f>
        <v>0</v>
      </c>
    </row>
    <row r="372" spans="1:20" ht="14.25">
      <c r="A372" s="6" t="s">
        <v>943</v>
      </c>
      <c r="B372" s="88"/>
      <c r="C372" s="89"/>
      <c r="D372" s="6" t="s">
        <v>987</v>
      </c>
      <c r="E372" s="89"/>
      <c r="F372" s="2" t="s">
        <v>260</v>
      </c>
      <c r="G372" s="6" t="s">
        <v>1053</v>
      </c>
      <c r="H372" s="88"/>
      <c r="I372" s="88"/>
      <c r="J372" s="89"/>
      <c r="K372" s="6" t="s">
        <v>1054</v>
      </c>
      <c r="L372" s="89"/>
      <c r="M372" s="6" t="s">
        <v>93</v>
      </c>
      <c r="N372" s="89"/>
      <c r="O372" s="3">
        <v>0</v>
      </c>
      <c r="P372" s="2">
        <v>0</v>
      </c>
      <c r="Q372" s="2">
        <v>0</v>
      </c>
      <c r="R372" s="2">
        <v>0</v>
      </c>
      <c r="S372" s="3">
        <v>0</v>
      </c>
      <c r="T372" s="3">
        <f>O372+(P372*'Total Mantenimiento Anual 2021'!$N$7)+(R372*'Total Mantenimiento Anual 2021'!$N$7)+S372</f>
        <v>0</v>
      </c>
    </row>
    <row r="373" spans="1:20" ht="14.25">
      <c r="A373" s="6" t="s">
        <v>943</v>
      </c>
      <c r="B373" s="88"/>
      <c r="C373" s="89"/>
      <c r="D373" s="6" t="s">
        <v>952</v>
      </c>
      <c r="E373" s="89"/>
      <c r="F373" s="2" t="s">
        <v>246</v>
      </c>
      <c r="G373" s="6" t="s">
        <v>1055</v>
      </c>
      <c r="H373" s="88"/>
      <c r="I373" s="88"/>
      <c r="J373" s="89"/>
      <c r="K373" s="6" t="s">
        <v>1056</v>
      </c>
      <c r="L373" s="89"/>
      <c r="M373" s="6" t="s">
        <v>96</v>
      </c>
      <c r="N373" s="89"/>
      <c r="O373" s="3">
        <v>0</v>
      </c>
      <c r="P373" s="2">
        <v>0</v>
      </c>
      <c r="Q373" s="2">
        <v>0</v>
      </c>
      <c r="R373" s="2">
        <v>0</v>
      </c>
      <c r="S373" s="3">
        <v>0</v>
      </c>
      <c r="T373" s="3">
        <f>O373+(P373*'Total Mantenimiento Anual 2021'!$N$7)+(R373*'Total Mantenimiento Anual 2021'!$N$7)+S373</f>
        <v>0</v>
      </c>
    </row>
    <row r="374" spans="1:20" ht="14.25">
      <c r="A374" s="6" t="s">
        <v>943</v>
      </c>
      <c r="B374" s="88"/>
      <c r="C374" s="89"/>
      <c r="D374" s="6" t="s">
        <v>1004</v>
      </c>
      <c r="E374" s="89"/>
      <c r="F374" s="2" t="s">
        <v>1005</v>
      </c>
      <c r="G374" s="6" t="s">
        <v>1057</v>
      </c>
      <c r="H374" s="88"/>
      <c r="I374" s="88"/>
      <c r="J374" s="89"/>
      <c r="K374" s="6" t="s">
        <v>1058</v>
      </c>
      <c r="L374" s="89"/>
      <c r="M374" s="6" t="s">
        <v>96</v>
      </c>
      <c r="N374" s="89"/>
      <c r="O374" s="3">
        <v>0</v>
      </c>
      <c r="P374" s="2">
        <v>0</v>
      </c>
      <c r="Q374" s="2">
        <v>0</v>
      </c>
      <c r="R374" s="2">
        <v>0</v>
      </c>
      <c r="S374" s="3">
        <v>0</v>
      </c>
      <c r="T374" s="3">
        <f>O374+(P374*'Total Mantenimiento Anual 2021'!$N$7)+(R374*'Total Mantenimiento Anual 2021'!$N$7)+S374</f>
        <v>0</v>
      </c>
    </row>
    <row r="375" spans="1:20" ht="14.25">
      <c r="A375" s="6" t="s">
        <v>943</v>
      </c>
      <c r="B375" s="88"/>
      <c r="C375" s="89"/>
      <c r="D375" s="6" t="s">
        <v>1004</v>
      </c>
      <c r="E375" s="89"/>
      <c r="F375" s="2" t="s">
        <v>1005</v>
      </c>
      <c r="G375" s="6" t="s">
        <v>1059</v>
      </c>
      <c r="H375" s="88"/>
      <c r="I375" s="88"/>
      <c r="J375" s="89"/>
      <c r="K375" s="6" t="s">
        <v>1060</v>
      </c>
      <c r="L375" s="89"/>
      <c r="M375" s="6" t="s">
        <v>96</v>
      </c>
      <c r="N375" s="89"/>
      <c r="O375" s="3">
        <v>0</v>
      </c>
      <c r="P375" s="2">
        <v>0</v>
      </c>
      <c r="Q375" s="2">
        <v>0</v>
      </c>
      <c r="R375" s="2">
        <v>0</v>
      </c>
      <c r="S375" s="3">
        <v>0</v>
      </c>
      <c r="T375" s="3">
        <f>O375+(P375*'Total Mantenimiento Anual 2021'!$N$7)+(R375*'Total Mantenimiento Anual 2021'!$N$7)+S375</f>
        <v>0</v>
      </c>
    </row>
    <row r="376" spans="1:20" ht="14.25">
      <c r="A376" s="6" t="s">
        <v>943</v>
      </c>
      <c r="B376" s="88"/>
      <c r="C376" s="89"/>
      <c r="D376" s="6" t="s">
        <v>973</v>
      </c>
      <c r="E376" s="89"/>
      <c r="F376" s="2" t="s">
        <v>260</v>
      </c>
      <c r="G376" s="6" t="s">
        <v>1061</v>
      </c>
      <c r="H376" s="88"/>
      <c r="I376" s="88"/>
      <c r="J376" s="89"/>
      <c r="K376" s="6" t="s">
        <v>1062</v>
      </c>
      <c r="L376" s="89"/>
      <c r="M376" s="6" t="s">
        <v>99</v>
      </c>
      <c r="N376" s="89"/>
      <c r="O376" s="3">
        <v>0</v>
      </c>
      <c r="P376" s="2">
        <v>0</v>
      </c>
      <c r="Q376" s="2">
        <v>0</v>
      </c>
      <c r="R376" s="2">
        <v>0</v>
      </c>
      <c r="S376" s="3">
        <v>0</v>
      </c>
      <c r="T376" s="3">
        <f>O376+(P376*'Total Mantenimiento Anual 2021'!$N$7)+(R376*'Total Mantenimiento Anual 2021'!$N$7)+S376</f>
        <v>0</v>
      </c>
    </row>
    <row r="377" spans="1:20" ht="14.25">
      <c r="A377" s="6" t="s">
        <v>943</v>
      </c>
      <c r="B377" s="88"/>
      <c r="C377" s="89"/>
      <c r="D377" s="6" t="s">
        <v>973</v>
      </c>
      <c r="E377" s="89"/>
      <c r="F377" s="2" t="s">
        <v>260</v>
      </c>
      <c r="G377" s="6" t="s">
        <v>1063</v>
      </c>
      <c r="H377" s="88"/>
      <c r="I377" s="88"/>
      <c r="J377" s="89"/>
      <c r="K377" s="6" t="s">
        <v>1064</v>
      </c>
      <c r="L377" s="89"/>
      <c r="M377" s="6" t="s">
        <v>102</v>
      </c>
      <c r="N377" s="89"/>
      <c r="O377" s="3">
        <v>0</v>
      </c>
      <c r="P377" s="2">
        <v>0</v>
      </c>
      <c r="Q377" s="2">
        <v>0</v>
      </c>
      <c r="R377" s="2">
        <v>0</v>
      </c>
      <c r="S377" s="3">
        <v>0</v>
      </c>
      <c r="T377" s="3">
        <f>O377+(P377*'Total Mantenimiento Anual 2021'!$N$7)+(R377*'Total Mantenimiento Anual 2021'!$N$7)+S377</f>
        <v>0</v>
      </c>
    </row>
    <row r="378" spans="1:20" ht="14.25">
      <c r="A378" s="6" t="s">
        <v>943</v>
      </c>
      <c r="B378" s="88"/>
      <c r="C378" s="89"/>
      <c r="D378" s="6" t="s">
        <v>973</v>
      </c>
      <c r="E378" s="89"/>
      <c r="F378" s="2" t="s">
        <v>260</v>
      </c>
      <c r="G378" s="6" t="s">
        <v>1065</v>
      </c>
      <c r="H378" s="88"/>
      <c r="I378" s="88"/>
      <c r="J378" s="89"/>
      <c r="K378" s="6" t="s">
        <v>1066</v>
      </c>
      <c r="L378" s="89"/>
      <c r="M378" s="6" t="s">
        <v>102</v>
      </c>
      <c r="N378" s="89"/>
      <c r="O378" s="3">
        <v>0</v>
      </c>
      <c r="P378" s="2">
        <v>0</v>
      </c>
      <c r="Q378" s="2">
        <v>0</v>
      </c>
      <c r="R378" s="2">
        <v>0</v>
      </c>
      <c r="S378" s="3">
        <v>0</v>
      </c>
      <c r="T378" s="3">
        <f>O378+(P378*'Total Mantenimiento Anual 2021'!$N$7)+(R378*'Total Mantenimiento Anual 2021'!$N$7)+S378</f>
        <v>0</v>
      </c>
    </row>
    <row r="379" spans="1:20" ht="14.25">
      <c r="A379" s="6" t="s">
        <v>943</v>
      </c>
      <c r="B379" s="88"/>
      <c r="C379" s="89"/>
      <c r="D379" s="6" t="s">
        <v>952</v>
      </c>
      <c r="E379" s="89"/>
      <c r="F379" s="2" t="s">
        <v>246</v>
      </c>
      <c r="G379" s="6" t="s">
        <v>1067</v>
      </c>
      <c r="H379" s="88"/>
      <c r="I379" s="88"/>
      <c r="J379" s="89"/>
      <c r="K379" s="6" t="s">
        <v>1068</v>
      </c>
      <c r="L379" s="89"/>
      <c r="M379" s="6" t="s">
        <v>310</v>
      </c>
      <c r="N379" s="89"/>
      <c r="O379" s="3">
        <v>0</v>
      </c>
      <c r="P379" s="2">
        <v>0</v>
      </c>
      <c r="Q379" s="2">
        <v>1</v>
      </c>
      <c r="R379" s="2">
        <v>1</v>
      </c>
      <c r="S379" s="3">
        <v>0</v>
      </c>
      <c r="T379" s="3">
        <f>O379+(P379*'Total Mantenimiento Anual 2021'!$N$7)+(R379*'Total Mantenimiento Anual 2021'!$N$7)+S379</f>
        <v>9259.2592592592591</v>
      </c>
    </row>
    <row r="380" spans="1:20" ht="14.25">
      <c r="A380" s="6" t="s">
        <v>943</v>
      </c>
      <c r="B380" s="88"/>
      <c r="C380" s="89"/>
      <c r="D380" s="6" t="s">
        <v>1069</v>
      </c>
      <c r="E380" s="89"/>
      <c r="F380" s="2" t="s">
        <v>1070</v>
      </c>
      <c r="G380" s="6" t="s">
        <v>1071</v>
      </c>
      <c r="H380" s="88"/>
      <c r="I380" s="88"/>
      <c r="J380" s="89"/>
      <c r="K380" s="6" t="s">
        <v>1072</v>
      </c>
      <c r="L380" s="89"/>
      <c r="M380" s="6" t="s">
        <v>138</v>
      </c>
      <c r="N380" s="89"/>
      <c r="O380" s="3">
        <v>0</v>
      </c>
      <c r="P380" s="2">
        <v>0</v>
      </c>
      <c r="Q380" s="2">
        <v>0</v>
      </c>
      <c r="R380" s="2">
        <v>0</v>
      </c>
      <c r="S380" s="3">
        <v>0</v>
      </c>
      <c r="T380" s="3">
        <f>O380+(P380*'Total Mantenimiento Anual 2021'!$N$7)+(R380*'Total Mantenimiento Anual 2021'!$N$7)+S380</f>
        <v>0</v>
      </c>
    </row>
    <row r="381" spans="1:20" ht="14.25">
      <c r="A381" s="6" t="s">
        <v>943</v>
      </c>
      <c r="B381" s="88"/>
      <c r="C381" s="89"/>
      <c r="D381" s="6" t="s">
        <v>1069</v>
      </c>
      <c r="E381" s="89"/>
      <c r="F381" s="2" t="s">
        <v>1070</v>
      </c>
      <c r="G381" s="6" t="s">
        <v>1073</v>
      </c>
      <c r="H381" s="88"/>
      <c r="I381" s="88"/>
      <c r="J381" s="89"/>
      <c r="K381" s="6" t="s">
        <v>1074</v>
      </c>
      <c r="L381" s="89"/>
      <c r="M381" s="6" t="s">
        <v>138</v>
      </c>
      <c r="N381" s="89"/>
      <c r="O381" s="3">
        <v>0</v>
      </c>
      <c r="P381" s="2">
        <v>0</v>
      </c>
      <c r="Q381" s="2">
        <v>0</v>
      </c>
      <c r="R381" s="2">
        <v>0</v>
      </c>
      <c r="S381" s="3">
        <v>0</v>
      </c>
      <c r="T381" s="3">
        <f>O381+(P381*'Total Mantenimiento Anual 2021'!$N$7)+(R381*'Total Mantenimiento Anual 2021'!$N$7)+S381</f>
        <v>0</v>
      </c>
    </row>
    <row r="382" spans="1:20" ht="14.25">
      <c r="A382" s="6" t="s">
        <v>943</v>
      </c>
      <c r="B382" s="88"/>
      <c r="C382" s="89"/>
      <c r="D382" s="6" t="s">
        <v>948</v>
      </c>
      <c r="E382" s="89"/>
      <c r="F382" s="2" t="s">
        <v>246</v>
      </c>
      <c r="G382" s="6" t="s">
        <v>1075</v>
      </c>
      <c r="H382" s="88"/>
      <c r="I382" s="88"/>
      <c r="J382" s="89"/>
      <c r="K382" s="6" t="s">
        <v>1076</v>
      </c>
      <c r="L382" s="89"/>
      <c r="M382" s="6" t="s">
        <v>35</v>
      </c>
      <c r="N382" s="89"/>
      <c r="O382" s="3">
        <f>820000+581500</f>
        <v>1401500</v>
      </c>
      <c r="P382" s="2">
        <v>1</v>
      </c>
      <c r="Q382" s="2">
        <v>1</v>
      </c>
      <c r="R382" s="2">
        <v>1</v>
      </c>
      <c r="S382" s="3">
        <v>0</v>
      </c>
      <c r="T382" s="3">
        <f>O382+(P382*'Total Mantenimiento Anual 2021'!$N$7)+(R382*'Total Mantenimiento Anual 2021'!$N$7)+S382</f>
        <v>1420018.5185185187</v>
      </c>
    </row>
    <row r="383" spans="1:20" ht="14.25">
      <c r="A383" s="6" t="s">
        <v>943</v>
      </c>
      <c r="B383" s="88"/>
      <c r="C383" s="89"/>
      <c r="D383" s="6" t="s">
        <v>948</v>
      </c>
      <c r="E383" s="89"/>
      <c r="F383" s="2" t="s">
        <v>246</v>
      </c>
      <c r="G383" s="6" t="s">
        <v>1077</v>
      </c>
      <c r="H383" s="88"/>
      <c r="I383" s="88"/>
      <c r="J383" s="89"/>
      <c r="K383" s="6" t="s">
        <v>1078</v>
      </c>
      <c r="L383" s="89"/>
      <c r="M383" s="6" t="s">
        <v>35</v>
      </c>
      <c r="N383" s="89"/>
      <c r="O383" s="3">
        <v>0</v>
      </c>
      <c r="P383" s="2">
        <v>0</v>
      </c>
      <c r="Q383" s="2">
        <v>0</v>
      </c>
      <c r="R383" s="2">
        <v>0</v>
      </c>
      <c r="S383" s="3">
        <v>0</v>
      </c>
      <c r="T383" s="3">
        <f>O383+(P383*'Total Mantenimiento Anual 2021'!$N$7)+(R383*'Total Mantenimiento Anual 2021'!$N$7)+S383</f>
        <v>0</v>
      </c>
    </row>
    <row r="384" spans="1:20" ht="14.25">
      <c r="A384" s="6" t="s">
        <v>943</v>
      </c>
      <c r="B384" s="88"/>
      <c r="C384" s="89"/>
      <c r="D384" s="6" t="s">
        <v>948</v>
      </c>
      <c r="E384" s="89"/>
      <c r="F384" s="2" t="s">
        <v>246</v>
      </c>
      <c r="G384" s="6" t="s">
        <v>1079</v>
      </c>
      <c r="H384" s="88"/>
      <c r="I384" s="88"/>
      <c r="J384" s="89"/>
      <c r="K384" s="6" t="s">
        <v>1080</v>
      </c>
      <c r="L384" s="89"/>
      <c r="M384" s="6" t="s">
        <v>35</v>
      </c>
      <c r="N384" s="89"/>
      <c r="O384" s="3">
        <v>0</v>
      </c>
      <c r="P384" s="2">
        <v>0</v>
      </c>
      <c r="Q384" s="2">
        <v>0</v>
      </c>
      <c r="R384" s="2">
        <v>0</v>
      </c>
      <c r="S384" s="3">
        <v>0</v>
      </c>
      <c r="T384" s="3">
        <f>O384+(P384*'Total Mantenimiento Anual 2021'!$N$7)+(R384*'Total Mantenimiento Anual 2021'!$N$7)+S384</f>
        <v>0</v>
      </c>
    </row>
    <row r="385" spans="1:20" ht="14.25">
      <c r="A385" s="6" t="s">
        <v>943</v>
      </c>
      <c r="B385" s="88"/>
      <c r="C385" s="89"/>
      <c r="D385" s="6" t="s">
        <v>948</v>
      </c>
      <c r="E385" s="89"/>
      <c r="F385" s="2" t="s">
        <v>246</v>
      </c>
      <c r="G385" s="6" t="s">
        <v>1081</v>
      </c>
      <c r="H385" s="88"/>
      <c r="I385" s="88"/>
      <c r="J385" s="89"/>
      <c r="K385" s="6" t="s">
        <v>1082</v>
      </c>
      <c r="L385" s="89"/>
      <c r="M385" s="6" t="s">
        <v>35</v>
      </c>
      <c r="N385" s="89"/>
      <c r="O385" s="3">
        <v>0</v>
      </c>
      <c r="P385" s="2">
        <v>0</v>
      </c>
      <c r="Q385" s="2">
        <v>1</v>
      </c>
      <c r="R385" s="2">
        <v>1</v>
      </c>
      <c r="S385" s="3">
        <v>0</v>
      </c>
      <c r="T385" s="3">
        <f>O385+(P385*'Total Mantenimiento Anual 2021'!$N$7)+(R385*'Total Mantenimiento Anual 2021'!$N$7)+S385</f>
        <v>9259.2592592592591</v>
      </c>
    </row>
    <row r="386" spans="1:20" ht="14.25">
      <c r="A386" s="6" t="s">
        <v>943</v>
      </c>
      <c r="B386" s="88"/>
      <c r="C386" s="89"/>
      <c r="D386" s="6" t="s">
        <v>948</v>
      </c>
      <c r="E386" s="89"/>
      <c r="F386" s="2" t="s">
        <v>246</v>
      </c>
      <c r="G386" s="6" t="s">
        <v>1083</v>
      </c>
      <c r="H386" s="88"/>
      <c r="I386" s="88"/>
      <c r="J386" s="89"/>
      <c r="K386" s="6" t="s">
        <v>1084</v>
      </c>
      <c r="L386" s="89"/>
      <c r="M386" s="6" t="s">
        <v>35</v>
      </c>
      <c r="N386" s="89"/>
      <c r="O386" s="3">
        <v>0</v>
      </c>
      <c r="P386" s="2">
        <v>0</v>
      </c>
      <c r="Q386" s="2">
        <v>1</v>
      </c>
      <c r="R386" s="2">
        <v>1</v>
      </c>
      <c r="S386" s="3">
        <v>0</v>
      </c>
      <c r="T386" s="3">
        <f>O386+(P386*'Total Mantenimiento Anual 2021'!$N$7)+(R386*'Total Mantenimiento Anual 2021'!$N$7)+S386</f>
        <v>9259.2592592592591</v>
      </c>
    </row>
    <row r="387" spans="1:20" ht="14.25">
      <c r="A387" s="6" t="s">
        <v>943</v>
      </c>
      <c r="B387" s="88"/>
      <c r="C387" s="89"/>
      <c r="D387" s="6" t="s">
        <v>982</v>
      </c>
      <c r="E387" s="89"/>
      <c r="F387" s="2" t="s">
        <v>246</v>
      </c>
      <c r="G387" s="6" t="s">
        <v>1085</v>
      </c>
      <c r="H387" s="88"/>
      <c r="I387" s="88"/>
      <c r="J387" s="89"/>
      <c r="K387" s="6" t="s">
        <v>1086</v>
      </c>
      <c r="L387" s="89"/>
      <c r="M387" s="6" t="s">
        <v>35</v>
      </c>
      <c r="N387" s="89"/>
      <c r="O387" s="3">
        <v>0</v>
      </c>
      <c r="P387" s="2">
        <v>1</v>
      </c>
      <c r="Q387" s="2">
        <v>0</v>
      </c>
      <c r="R387" s="2">
        <v>0</v>
      </c>
      <c r="S387" s="3">
        <v>0</v>
      </c>
      <c r="T387" s="3">
        <f>O387+(P387*'Total Mantenimiento Anual 2021'!$N$7)+(R387*'Total Mantenimiento Anual 2021'!$N$7)+S387</f>
        <v>9259.2592592592591</v>
      </c>
    </row>
    <row r="388" spans="1:20" ht="14.25">
      <c r="A388" s="6" t="s">
        <v>943</v>
      </c>
      <c r="B388" s="88"/>
      <c r="C388" s="89"/>
      <c r="D388" s="6" t="s">
        <v>982</v>
      </c>
      <c r="E388" s="89"/>
      <c r="F388" s="2" t="s">
        <v>246</v>
      </c>
      <c r="G388" s="6" t="s">
        <v>1087</v>
      </c>
      <c r="H388" s="88"/>
      <c r="I388" s="88"/>
      <c r="J388" s="89"/>
      <c r="K388" s="6" t="s">
        <v>1088</v>
      </c>
      <c r="L388" s="89"/>
      <c r="M388" s="6" t="s">
        <v>35</v>
      </c>
      <c r="N388" s="89"/>
      <c r="O388" s="3">
        <v>0</v>
      </c>
      <c r="P388" s="2">
        <v>0</v>
      </c>
      <c r="Q388" s="2">
        <v>0</v>
      </c>
      <c r="R388" s="2">
        <v>0</v>
      </c>
      <c r="S388" s="3">
        <v>0</v>
      </c>
      <c r="T388" s="3">
        <f>O388+(P388*'Total Mantenimiento Anual 2021'!$N$7)+(R388*'Total Mantenimiento Anual 2021'!$N$7)+S388</f>
        <v>0</v>
      </c>
    </row>
    <row r="389" spans="1:20" ht="14.25">
      <c r="A389" s="6" t="s">
        <v>943</v>
      </c>
      <c r="B389" s="88"/>
      <c r="C389" s="89"/>
      <c r="D389" s="6" t="s">
        <v>982</v>
      </c>
      <c r="E389" s="89"/>
      <c r="F389" s="2" t="s">
        <v>246</v>
      </c>
      <c r="G389" s="6" t="s">
        <v>1089</v>
      </c>
      <c r="H389" s="88"/>
      <c r="I389" s="88"/>
      <c r="J389" s="89"/>
      <c r="K389" s="6" t="s">
        <v>1090</v>
      </c>
      <c r="L389" s="89"/>
      <c r="M389" s="6" t="s">
        <v>35</v>
      </c>
      <c r="N389" s="89"/>
      <c r="O389" s="3">
        <v>0</v>
      </c>
      <c r="P389" s="2">
        <v>1</v>
      </c>
      <c r="Q389" s="2">
        <v>0</v>
      </c>
      <c r="R389" s="2">
        <v>0</v>
      </c>
      <c r="S389" s="3">
        <v>0</v>
      </c>
      <c r="T389" s="3">
        <f>O389+(P389*'Total Mantenimiento Anual 2021'!$N$7)+(R389*'Total Mantenimiento Anual 2021'!$N$7)+S389</f>
        <v>9259.2592592592591</v>
      </c>
    </row>
    <row r="390" spans="1:20" ht="14.25">
      <c r="A390" s="6" t="s">
        <v>943</v>
      </c>
      <c r="B390" s="88"/>
      <c r="C390" s="89"/>
      <c r="D390" s="6" t="s">
        <v>1091</v>
      </c>
      <c r="E390" s="89"/>
      <c r="F390" s="2" t="s">
        <v>246</v>
      </c>
      <c r="G390" s="6" t="s">
        <v>1092</v>
      </c>
      <c r="H390" s="88"/>
      <c r="I390" s="88"/>
      <c r="J390" s="89"/>
      <c r="K390" s="6" t="s">
        <v>1093</v>
      </c>
      <c r="L390" s="89"/>
      <c r="M390" s="6" t="s">
        <v>35</v>
      </c>
      <c r="N390" s="89"/>
      <c r="O390" s="3">
        <v>0</v>
      </c>
      <c r="P390" s="2">
        <v>0</v>
      </c>
      <c r="Q390" s="2">
        <v>3</v>
      </c>
      <c r="R390" s="2">
        <v>3</v>
      </c>
      <c r="S390" s="3">
        <v>0</v>
      </c>
      <c r="T390" s="3">
        <f>O390+(P390*'Total Mantenimiento Anual 2021'!$N$7)+(R390*'Total Mantenimiento Anual 2021'!$N$7)+S390</f>
        <v>27777.777777777777</v>
      </c>
    </row>
    <row r="391" spans="1:20" ht="14.25">
      <c r="A391" s="6" t="s">
        <v>943</v>
      </c>
      <c r="B391" s="88"/>
      <c r="C391" s="89"/>
      <c r="D391" s="6" t="s">
        <v>982</v>
      </c>
      <c r="E391" s="89"/>
      <c r="F391" s="2" t="s">
        <v>246</v>
      </c>
      <c r="G391" s="6" t="s">
        <v>1094</v>
      </c>
      <c r="H391" s="88"/>
      <c r="I391" s="88"/>
      <c r="J391" s="89"/>
      <c r="K391" s="6" t="s">
        <v>1095</v>
      </c>
      <c r="L391" s="89"/>
      <c r="M391" s="6" t="s">
        <v>35</v>
      </c>
      <c r="N391" s="89"/>
      <c r="O391" s="3">
        <v>0</v>
      </c>
      <c r="P391" s="2">
        <v>0</v>
      </c>
      <c r="Q391" s="2">
        <v>2</v>
      </c>
      <c r="R391" s="2">
        <v>2</v>
      </c>
      <c r="S391" s="3">
        <v>0</v>
      </c>
      <c r="T391" s="3">
        <f>O391+(P391*'Total Mantenimiento Anual 2021'!$N$7)+(R391*'Total Mantenimiento Anual 2021'!$N$7)+S391</f>
        <v>18518.518518518518</v>
      </c>
    </row>
    <row r="392" spans="1:20" ht="14.25">
      <c r="A392" s="6" t="s">
        <v>943</v>
      </c>
      <c r="B392" s="88"/>
      <c r="C392" s="89"/>
      <c r="D392" s="6" t="s">
        <v>982</v>
      </c>
      <c r="E392" s="89"/>
      <c r="F392" s="2" t="s">
        <v>246</v>
      </c>
      <c r="G392" s="6" t="s">
        <v>1096</v>
      </c>
      <c r="H392" s="88"/>
      <c r="I392" s="88"/>
      <c r="J392" s="89"/>
      <c r="K392" s="6" t="s">
        <v>1097</v>
      </c>
      <c r="L392" s="89"/>
      <c r="M392" s="6" t="s">
        <v>35</v>
      </c>
      <c r="N392" s="89"/>
      <c r="O392" s="3">
        <v>0</v>
      </c>
      <c r="P392" s="2">
        <v>0</v>
      </c>
      <c r="Q392" s="2">
        <v>1</v>
      </c>
      <c r="R392" s="2">
        <v>2</v>
      </c>
      <c r="S392" s="3">
        <v>0</v>
      </c>
      <c r="T392" s="3">
        <f>O392+(P392*'Total Mantenimiento Anual 2021'!$N$7)+(R392*'Total Mantenimiento Anual 2021'!$N$7)+S392</f>
        <v>18518.518518518518</v>
      </c>
    </row>
    <row r="393" spans="1:20" ht="14.25">
      <c r="A393" s="6" t="s">
        <v>943</v>
      </c>
      <c r="B393" s="88"/>
      <c r="C393" s="89"/>
      <c r="D393" s="6" t="s">
        <v>982</v>
      </c>
      <c r="E393" s="89"/>
      <c r="F393" s="2" t="s">
        <v>246</v>
      </c>
      <c r="G393" s="6" t="s">
        <v>1098</v>
      </c>
      <c r="H393" s="88"/>
      <c r="I393" s="88"/>
      <c r="J393" s="89"/>
      <c r="K393" s="6" t="s">
        <v>1099</v>
      </c>
      <c r="L393" s="89"/>
      <c r="M393" s="6" t="s">
        <v>35</v>
      </c>
      <c r="N393" s="89"/>
      <c r="O393" s="3">
        <v>0</v>
      </c>
      <c r="P393" s="2">
        <v>0</v>
      </c>
      <c r="Q393" s="2">
        <v>1</v>
      </c>
      <c r="R393" s="2">
        <v>1</v>
      </c>
      <c r="S393" s="3">
        <v>0</v>
      </c>
      <c r="T393" s="3">
        <f>O393+(P393*'Total Mantenimiento Anual 2021'!$N$7)+(R393*'Total Mantenimiento Anual 2021'!$N$7)+S393</f>
        <v>9259.2592592592591</v>
      </c>
    </row>
    <row r="394" spans="1:20" ht="14.25">
      <c r="A394" s="6" t="s">
        <v>943</v>
      </c>
      <c r="B394" s="88"/>
      <c r="C394" s="89"/>
      <c r="D394" s="6" t="s">
        <v>982</v>
      </c>
      <c r="E394" s="89"/>
      <c r="F394" s="2" t="s">
        <v>246</v>
      </c>
      <c r="G394" s="6" t="s">
        <v>1100</v>
      </c>
      <c r="H394" s="88"/>
      <c r="I394" s="88"/>
      <c r="J394" s="89"/>
      <c r="K394" s="6" t="s">
        <v>1101</v>
      </c>
      <c r="L394" s="89"/>
      <c r="M394" s="6" t="s">
        <v>35</v>
      </c>
      <c r="N394" s="89"/>
      <c r="O394" s="3">
        <v>0</v>
      </c>
      <c r="P394" s="2">
        <v>0</v>
      </c>
      <c r="Q394" s="2">
        <v>0</v>
      </c>
      <c r="R394" s="2">
        <v>0</v>
      </c>
      <c r="S394" s="3">
        <v>0</v>
      </c>
      <c r="T394" s="3">
        <f>O394+(P394*'Total Mantenimiento Anual 2021'!$N$7)+(R394*'Total Mantenimiento Anual 2021'!$N$7)+S394</f>
        <v>0</v>
      </c>
    </row>
    <row r="395" spans="1:20" ht="14.25">
      <c r="A395" s="6" t="s">
        <v>943</v>
      </c>
      <c r="B395" s="88"/>
      <c r="C395" s="89"/>
      <c r="D395" s="6" t="s">
        <v>982</v>
      </c>
      <c r="E395" s="89"/>
      <c r="F395" s="2" t="s">
        <v>246</v>
      </c>
      <c r="G395" s="6" t="s">
        <v>1102</v>
      </c>
      <c r="H395" s="88"/>
      <c r="I395" s="88"/>
      <c r="J395" s="89"/>
      <c r="K395" s="6" t="s">
        <v>1103</v>
      </c>
      <c r="L395" s="89"/>
      <c r="M395" s="6" t="s">
        <v>1104</v>
      </c>
      <c r="N395" s="89"/>
      <c r="O395" s="3">
        <v>0</v>
      </c>
      <c r="P395" s="2">
        <v>0</v>
      </c>
      <c r="Q395" s="2">
        <v>0</v>
      </c>
      <c r="R395" s="2">
        <v>0</v>
      </c>
      <c r="S395" s="3">
        <v>0</v>
      </c>
      <c r="T395" s="3">
        <f>O395+(P395*'Total Mantenimiento Anual 2021'!$N$7)+(R395*'Total Mantenimiento Anual 2021'!$N$7)+S395</f>
        <v>0</v>
      </c>
    </row>
    <row r="396" spans="1:20" ht="14.25">
      <c r="A396" s="6" t="s">
        <v>943</v>
      </c>
      <c r="B396" s="88"/>
      <c r="C396" s="89"/>
      <c r="D396" s="6" t="s">
        <v>960</v>
      </c>
      <c r="E396" s="89"/>
      <c r="F396" s="2" t="s">
        <v>961</v>
      </c>
      <c r="G396" s="6" t="s">
        <v>1105</v>
      </c>
      <c r="H396" s="88"/>
      <c r="I396" s="88"/>
      <c r="J396" s="89"/>
      <c r="K396" s="6" t="s">
        <v>1106</v>
      </c>
      <c r="L396" s="89"/>
      <c r="M396" s="6" t="s">
        <v>239</v>
      </c>
      <c r="N396" s="89"/>
      <c r="O396" s="3">
        <v>3205350</v>
      </c>
      <c r="P396" s="2">
        <v>0</v>
      </c>
      <c r="Q396" s="2">
        <v>1</v>
      </c>
      <c r="R396" s="2">
        <v>1</v>
      </c>
      <c r="S396" s="3">
        <v>0</v>
      </c>
      <c r="T396" s="3">
        <f>O396+(P396*'Total Mantenimiento Anual 2021'!$N$7)+(R396*'Total Mantenimiento Anual 2021'!$N$7)+S396</f>
        <v>3214609.2592592593</v>
      </c>
    </row>
    <row r="397" spans="1:20" ht="14.25">
      <c r="A397" s="6" t="s">
        <v>943</v>
      </c>
      <c r="B397" s="88"/>
      <c r="C397" s="89"/>
      <c r="D397" s="6" t="s">
        <v>960</v>
      </c>
      <c r="E397" s="89"/>
      <c r="F397" s="2" t="s">
        <v>961</v>
      </c>
      <c r="G397" s="6" t="s">
        <v>1107</v>
      </c>
      <c r="H397" s="88"/>
      <c r="I397" s="88"/>
      <c r="J397" s="89"/>
      <c r="K397" s="6" t="s">
        <v>1108</v>
      </c>
      <c r="L397" s="89"/>
      <c r="M397" s="6" t="s">
        <v>239</v>
      </c>
      <c r="N397" s="89"/>
      <c r="O397" s="3">
        <v>0</v>
      </c>
      <c r="P397" s="2">
        <v>0</v>
      </c>
      <c r="Q397" s="2">
        <v>0</v>
      </c>
      <c r="R397" s="2">
        <v>0</v>
      </c>
      <c r="S397" s="3">
        <v>0</v>
      </c>
      <c r="T397" s="3">
        <f>O397+(P397*'Total Mantenimiento Anual 2021'!$N$7)+(R397*'Total Mantenimiento Anual 2021'!$N$7)+S397</f>
        <v>0</v>
      </c>
    </row>
    <row r="398" spans="1:20" ht="14.25">
      <c r="A398" s="6" t="s">
        <v>943</v>
      </c>
      <c r="B398" s="88"/>
      <c r="C398" s="89"/>
      <c r="D398" s="6" t="s">
        <v>960</v>
      </c>
      <c r="E398" s="89"/>
      <c r="F398" s="2" t="s">
        <v>961</v>
      </c>
      <c r="G398" s="6" t="s">
        <v>1109</v>
      </c>
      <c r="H398" s="88"/>
      <c r="I398" s="88"/>
      <c r="J398" s="89"/>
      <c r="K398" s="6" t="s">
        <v>1110</v>
      </c>
      <c r="L398" s="89"/>
      <c r="M398" s="6" t="s">
        <v>239</v>
      </c>
      <c r="N398" s="89"/>
      <c r="O398" s="3">
        <v>0</v>
      </c>
      <c r="P398" s="2">
        <v>0</v>
      </c>
      <c r="Q398" s="2">
        <v>1</v>
      </c>
      <c r="R398" s="2">
        <v>1</v>
      </c>
      <c r="S398" s="3">
        <v>0</v>
      </c>
      <c r="T398" s="3">
        <f>O398+(P398*'Total Mantenimiento Anual 2021'!$N$7)+(R398*'Total Mantenimiento Anual 2021'!$N$7)+S398</f>
        <v>9259.2592592592591</v>
      </c>
    </row>
    <row r="399" spans="1:20" ht="14.25">
      <c r="A399" s="6" t="s">
        <v>943</v>
      </c>
      <c r="B399" s="88"/>
      <c r="C399" s="89"/>
      <c r="D399" s="6" t="s">
        <v>960</v>
      </c>
      <c r="E399" s="89"/>
      <c r="F399" s="2" t="s">
        <v>961</v>
      </c>
      <c r="G399" s="6" t="s">
        <v>1111</v>
      </c>
      <c r="H399" s="88"/>
      <c r="I399" s="88"/>
      <c r="J399" s="89"/>
      <c r="K399" s="6" t="s">
        <v>1112</v>
      </c>
      <c r="L399" s="89"/>
      <c r="M399" s="6" t="s">
        <v>239</v>
      </c>
      <c r="N399" s="89"/>
      <c r="O399" s="3">
        <v>0</v>
      </c>
      <c r="P399" s="2">
        <v>0</v>
      </c>
      <c r="Q399" s="2">
        <v>0</v>
      </c>
      <c r="R399" s="2">
        <v>0</v>
      </c>
      <c r="S399" s="3">
        <v>0</v>
      </c>
      <c r="T399" s="3">
        <f>O399+(P399*'Total Mantenimiento Anual 2021'!$N$7)+(R399*'Total Mantenimiento Anual 2021'!$N$7)+S399</f>
        <v>0</v>
      </c>
    </row>
    <row r="400" spans="1:20" ht="14.25">
      <c r="A400" s="6" t="s">
        <v>943</v>
      </c>
      <c r="B400" s="88"/>
      <c r="C400" s="89"/>
      <c r="D400" s="6" t="s">
        <v>960</v>
      </c>
      <c r="E400" s="89"/>
      <c r="F400" s="2" t="s">
        <v>961</v>
      </c>
      <c r="G400" s="6" t="s">
        <v>1113</v>
      </c>
      <c r="H400" s="88"/>
      <c r="I400" s="88"/>
      <c r="J400" s="89"/>
      <c r="K400" s="6" t="s">
        <v>1114</v>
      </c>
      <c r="L400" s="89"/>
      <c r="M400" s="6" t="s">
        <v>239</v>
      </c>
      <c r="N400" s="89"/>
      <c r="O400" s="3">
        <v>0</v>
      </c>
      <c r="P400" s="2">
        <v>0</v>
      </c>
      <c r="Q400" s="2">
        <v>0</v>
      </c>
      <c r="R400" s="2">
        <v>0</v>
      </c>
      <c r="S400" s="3">
        <v>0</v>
      </c>
      <c r="T400" s="3">
        <f>O400+(P400*'Total Mantenimiento Anual 2021'!$N$7)+(R400*'Total Mantenimiento Anual 2021'!$N$7)+S400</f>
        <v>0</v>
      </c>
    </row>
    <row r="401" spans="1:20" ht="14.25">
      <c r="A401" s="6" t="s">
        <v>943</v>
      </c>
      <c r="B401" s="88"/>
      <c r="C401" s="89"/>
      <c r="D401" s="6" t="s">
        <v>960</v>
      </c>
      <c r="E401" s="89"/>
      <c r="F401" s="2" t="s">
        <v>961</v>
      </c>
      <c r="G401" s="6" t="s">
        <v>1115</v>
      </c>
      <c r="H401" s="88"/>
      <c r="I401" s="88"/>
      <c r="J401" s="89"/>
      <c r="K401" s="6" t="s">
        <v>1116</v>
      </c>
      <c r="L401" s="89"/>
      <c r="M401" s="6" t="s">
        <v>239</v>
      </c>
      <c r="N401" s="89"/>
      <c r="O401" s="3">
        <v>0</v>
      </c>
      <c r="P401" s="2">
        <v>0</v>
      </c>
      <c r="Q401" s="2">
        <v>0</v>
      </c>
      <c r="R401" s="2">
        <v>0</v>
      </c>
      <c r="S401" s="3">
        <v>0</v>
      </c>
      <c r="T401" s="3">
        <f>O401+(P401*'Total Mantenimiento Anual 2021'!$N$7)+(R401*'Total Mantenimiento Anual 2021'!$N$7)+S401</f>
        <v>0</v>
      </c>
    </row>
    <row r="402" spans="1:20" ht="14.25">
      <c r="A402" s="6" t="s">
        <v>943</v>
      </c>
      <c r="B402" s="88"/>
      <c r="C402" s="89"/>
      <c r="D402" s="6" t="s">
        <v>960</v>
      </c>
      <c r="E402" s="89"/>
      <c r="F402" s="2" t="s">
        <v>961</v>
      </c>
      <c r="G402" s="6" t="s">
        <v>1117</v>
      </c>
      <c r="H402" s="88"/>
      <c r="I402" s="88"/>
      <c r="J402" s="89"/>
      <c r="K402" s="6" t="s">
        <v>1118</v>
      </c>
      <c r="L402" s="89"/>
      <c r="M402" s="6" t="s">
        <v>239</v>
      </c>
      <c r="N402" s="89"/>
      <c r="O402" s="3">
        <v>0</v>
      </c>
      <c r="P402" s="2">
        <v>0</v>
      </c>
      <c r="Q402" s="2">
        <v>0</v>
      </c>
      <c r="R402" s="2">
        <v>0</v>
      </c>
      <c r="S402" s="3">
        <v>0</v>
      </c>
      <c r="T402" s="3">
        <f>O402+(P402*'Total Mantenimiento Anual 2021'!$N$7)+(R402*'Total Mantenimiento Anual 2021'!$N$7)+S402</f>
        <v>0</v>
      </c>
    </row>
    <row r="403" spans="1:20" ht="14.25">
      <c r="A403" s="6" t="s">
        <v>943</v>
      </c>
      <c r="B403" s="88"/>
      <c r="C403" s="89"/>
      <c r="D403" s="6" t="s">
        <v>960</v>
      </c>
      <c r="E403" s="89"/>
      <c r="F403" s="2" t="s">
        <v>961</v>
      </c>
      <c r="G403" s="6" t="s">
        <v>1119</v>
      </c>
      <c r="H403" s="88"/>
      <c r="I403" s="88"/>
      <c r="J403" s="89"/>
      <c r="K403" s="6" t="s">
        <v>1120</v>
      </c>
      <c r="L403" s="89"/>
      <c r="M403" s="6" t="s">
        <v>239</v>
      </c>
      <c r="N403" s="89"/>
      <c r="O403" s="3">
        <v>0</v>
      </c>
      <c r="P403" s="2">
        <v>0</v>
      </c>
      <c r="Q403" s="2">
        <v>3</v>
      </c>
      <c r="R403" s="2">
        <v>5</v>
      </c>
      <c r="S403" s="3">
        <v>0</v>
      </c>
      <c r="T403" s="3">
        <f>O403+(P403*'Total Mantenimiento Anual 2021'!$N$7)+(R403*'Total Mantenimiento Anual 2021'!$N$7)+S403</f>
        <v>46296.296296296292</v>
      </c>
    </row>
    <row r="404" spans="1:20" ht="14.25">
      <c r="A404" s="6" t="s">
        <v>943</v>
      </c>
      <c r="B404" s="88"/>
      <c r="C404" s="89"/>
      <c r="D404" s="6" t="s">
        <v>960</v>
      </c>
      <c r="E404" s="89"/>
      <c r="F404" s="2" t="s">
        <v>961</v>
      </c>
      <c r="G404" s="6" t="s">
        <v>1121</v>
      </c>
      <c r="H404" s="88"/>
      <c r="I404" s="88"/>
      <c r="J404" s="89"/>
      <c r="K404" s="6" t="s">
        <v>1122</v>
      </c>
      <c r="L404" s="89"/>
      <c r="M404" s="6" t="s">
        <v>239</v>
      </c>
      <c r="N404" s="89"/>
      <c r="O404" s="3">
        <v>0</v>
      </c>
      <c r="P404" s="2">
        <v>0</v>
      </c>
      <c r="Q404" s="2">
        <v>0</v>
      </c>
      <c r="R404" s="2">
        <v>0</v>
      </c>
      <c r="S404" s="3">
        <v>0</v>
      </c>
      <c r="T404" s="3">
        <f>O404+(P404*'Total Mantenimiento Anual 2021'!$N$7)+(R404*'Total Mantenimiento Anual 2021'!$N$7)+S404</f>
        <v>0</v>
      </c>
    </row>
    <row r="405" spans="1:20" ht="14.25">
      <c r="A405" s="6" t="s">
        <v>943</v>
      </c>
      <c r="B405" s="88"/>
      <c r="C405" s="89"/>
      <c r="D405" s="6" t="s">
        <v>960</v>
      </c>
      <c r="E405" s="89"/>
      <c r="F405" s="2" t="s">
        <v>961</v>
      </c>
      <c r="G405" s="6" t="s">
        <v>1123</v>
      </c>
      <c r="H405" s="88"/>
      <c r="I405" s="88"/>
      <c r="J405" s="89"/>
      <c r="K405" s="6" t="s">
        <v>1124</v>
      </c>
      <c r="L405" s="89"/>
      <c r="M405" s="6" t="s">
        <v>239</v>
      </c>
      <c r="N405" s="89"/>
      <c r="O405" s="3">
        <v>0</v>
      </c>
      <c r="P405" s="2">
        <v>0</v>
      </c>
      <c r="Q405" s="2">
        <v>0</v>
      </c>
      <c r="R405" s="2">
        <v>0</v>
      </c>
      <c r="S405" s="3">
        <v>0</v>
      </c>
      <c r="T405" s="3">
        <f>O405+(P405*'Total Mantenimiento Anual 2021'!$N$7)+(R405*'Total Mantenimiento Anual 2021'!$N$7)+S405</f>
        <v>0</v>
      </c>
    </row>
    <row r="406" spans="1:20" ht="14.25">
      <c r="A406" s="6" t="s">
        <v>943</v>
      </c>
      <c r="B406" s="88"/>
      <c r="C406" s="89"/>
      <c r="D406" s="6" t="s">
        <v>960</v>
      </c>
      <c r="E406" s="89"/>
      <c r="F406" s="2" t="s">
        <v>961</v>
      </c>
      <c r="G406" s="6" t="s">
        <v>1125</v>
      </c>
      <c r="H406" s="88"/>
      <c r="I406" s="88"/>
      <c r="J406" s="89"/>
      <c r="K406" s="6" t="s">
        <v>1126</v>
      </c>
      <c r="L406" s="89"/>
      <c r="M406" s="6" t="s">
        <v>239</v>
      </c>
      <c r="N406" s="89"/>
      <c r="O406" s="3">
        <v>0</v>
      </c>
      <c r="P406" s="2">
        <v>0</v>
      </c>
      <c r="Q406" s="2">
        <v>0</v>
      </c>
      <c r="R406" s="2">
        <v>0</v>
      </c>
      <c r="S406" s="3">
        <v>0</v>
      </c>
      <c r="T406" s="3">
        <f>O406+(P406*'Total Mantenimiento Anual 2021'!$N$7)+(R406*'Total Mantenimiento Anual 2021'!$N$7)+S406</f>
        <v>0</v>
      </c>
    </row>
    <row r="407" spans="1:20" ht="14.25">
      <c r="A407" s="6" t="s">
        <v>943</v>
      </c>
      <c r="B407" s="88"/>
      <c r="C407" s="89"/>
      <c r="D407" s="6" t="s">
        <v>960</v>
      </c>
      <c r="E407" s="89"/>
      <c r="F407" s="2" t="s">
        <v>961</v>
      </c>
      <c r="G407" s="6" t="s">
        <v>1127</v>
      </c>
      <c r="H407" s="88"/>
      <c r="I407" s="88"/>
      <c r="J407" s="89"/>
      <c r="K407" s="6" t="s">
        <v>1128</v>
      </c>
      <c r="L407" s="89"/>
      <c r="M407" s="6" t="s">
        <v>239</v>
      </c>
      <c r="N407" s="89"/>
      <c r="O407" s="3">
        <v>0</v>
      </c>
      <c r="P407" s="2">
        <v>0</v>
      </c>
      <c r="Q407" s="2">
        <v>0</v>
      </c>
      <c r="R407" s="2">
        <v>0</v>
      </c>
      <c r="S407" s="3">
        <v>0</v>
      </c>
      <c r="T407" s="3">
        <f>O407+(P407*'Total Mantenimiento Anual 2021'!$N$7)+(R407*'Total Mantenimiento Anual 2021'!$N$7)+S407</f>
        <v>0</v>
      </c>
    </row>
    <row r="408" spans="1:20" ht="14.25">
      <c r="A408" s="6" t="s">
        <v>943</v>
      </c>
      <c r="B408" s="88"/>
      <c r="C408" s="89"/>
      <c r="D408" s="6" t="s">
        <v>960</v>
      </c>
      <c r="E408" s="89"/>
      <c r="F408" s="2" t="s">
        <v>961</v>
      </c>
      <c r="G408" s="6" t="s">
        <v>1129</v>
      </c>
      <c r="H408" s="88"/>
      <c r="I408" s="88"/>
      <c r="J408" s="89"/>
      <c r="K408" s="6" t="s">
        <v>1130</v>
      </c>
      <c r="L408" s="89"/>
      <c r="M408" s="6" t="s">
        <v>239</v>
      </c>
      <c r="N408" s="89"/>
      <c r="O408" s="3">
        <v>0</v>
      </c>
      <c r="P408" s="2">
        <v>0</v>
      </c>
      <c r="Q408" s="2">
        <v>0</v>
      </c>
      <c r="R408" s="2">
        <v>0</v>
      </c>
      <c r="S408" s="3">
        <v>0</v>
      </c>
      <c r="T408" s="3">
        <f>O408+(P408*'Total Mantenimiento Anual 2021'!$N$7)+(R408*'Total Mantenimiento Anual 2021'!$N$7)+S408</f>
        <v>0</v>
      </c>
    </row>
    <row r="409" spans="1:20" ht="14.25">
      <c r="A409" s="6" t="s">
        <v>943</v>
      </c>
      <c r="B409" s="88"/>
      <c r="C409" s="89"/>
      <c r="D409" s="6" t="s">
        <v>960</v>
      </c>
      <c r="E409" s="89"/>
      <c r="F409" s="2" t="s">
        <v>961</v>
      </c>
      <c r="G409" s="6" t="s">
        <v>1131</v>
      </c>
      <c r="H409" s="88"/>
      <c r="I409" s="88"/>
      <c r="J409" s="89"/>
      <c r="K409" s="6" t="s">
        <v>1132</v>
      </c>
      <c r="L409" s="89"/>
      <c r="M409" s="6" t="s">
        <v>239</v>
      </c>
      <c r="N409" s="89"/>
      <c r="O409" s="3">
        <v>0</v>
      </c>
      <c r="P409" s="2">
        <v>0</v>
      </c>
      <c r="Q409" s="2">
        <v>0</v>
      </c>
      <c r="R409" s="2">
        <v>0</v>
      </c>
      <c r="S409" s="3">
        <v>0</v>
      </c>
      <c r="T409" s="3">
        <f>O409+(P409*'Total Mantenimiento Anual 2021'!$N$7)+(R409*'Total Mantenimiento Anual 2021'!$N$7)+S409</f>
        <v>0</v>
      </c>
    </row>
    <row r="410" spans="1:20" ht="14.25">
      <c r="A410" s="6" t="s">
        <v>943</v>
      </c>
      <c r="B410" s="88"/>
      <c r="C410" s="89"/>
      <c r="D410" s="6" t="s">
        <v>960</v>
      </c>
      <c r="E410" s="89"/>
      <c r="F410" s="2" t="s">
        <v>961</v>
      </c>
      <c r="G410" s="6" t="s">
        <v>1133</v>
      </c>
      <c r="H410" s="88"/>
      <c r="I410" s="88"/>
      <c r="J410" s="89"/>
      <c r="K410" s="6" t="s">
        <v>1134</v>
      </c>
      <c r="L410" s="89"/>
      <c r="M410" s="6" t="s">
        <v>239</v>
      </c>
      <c r="N410" s="89"/>
      <c r="O410" s="3">
        <v>0</v>
      </c>
      <c r="P410" s="2">
        <v>0</v>
      </c>
      <c r="Q410" s="2">
        <v>0</v>
      </c>
      <c r="R410" s="2">
        <v>0</v>
      </c>
      <c r="S410" s="3">
        <v>0</v>
      </c>
      <c r="T410" s="3">
        <f>O410+(P410*'Total Mantenimiento Anual 2021'!$N$7)+(R410*'Total Mantenimiento Anual 2021'!$N$7)+S410</f>
        <v>0</v>
      </c>
    </row>
    <row r="411" spans="1:20" ht="14.25">
      <c r="A411" s="6" t="s">
        <v>943</v>
      </c>
      <c r="B411" s="88"/>
      <c r="C411" s="89"/>
      <c r="D411" s="6" t="s">
        <v>1091</v>
      </c>
      <c r="E411" s="89"/>
      <c r="F411" s="2" t="s">
        <v>246</v>
      </c>
      <c r="G411" s="6" t="s">
        <v>1135</v>
      </c>
      <c r="H411" s="88"/>
      <c r="I411" s="88"/>
      <c r="J411" s="89"/>
      <c r="K411" s="6" t="s">
        <v>1136</v>
      </c>
      <c r="L411" s="89"/>
      <c r="M411" s="6" t="s">
        <v>239</v>
      </c>
      <c r="N411" s="89"/>
      <c r="O411" s="3">
        <v>0</v>
      </c>
      <c r="P411" s="2">
        <v>0</v>
      </c>
      <c r="Q411" s="2">
        <v>0</v>
      </c>
      <c r="R411" s="2">
        <v>0</v>
      </c>
      <c r="S411" s="3">
        <v>0</v>
      </c>
      <c r="T411" s="3">
        <f>O411+(P411*'Total Mantenimiento Anual 2021'!$N$7)+(R411*'Total Mantenimiento Anual 2021'!$N$7)+S411</f>
        <v>0</v>
      </c>
    </row>
    <row r="412" spans="1:20" ht="14.25">
      <c r="A412" s="6" t="s">
        <v>943</v>
      </c>
      <c r="B412" s="88"/>
      <c r="C412" s="89"/>
      <c r="D412" s="6" t="s">
        <v>1004</v>
      </c>
      <c r="E412" s="89"/>
      <c r="F412" s="2" t="s">
        <v>1005</v>
      </c>
      <c r="G412" s="6" t="s">
        <v>1137</v>
      </c>
      <c r="H412" s="88"/>
      <c r="I412" s="88"/>
      <c r="J412" s="89"/>
      <c r="K412" s="6" t="s">
        <v>1138</v>
      </c>
      <c r="L412" s="89"/>
      <c r="M412" s="6" t="s">
        <v>239</v>
      </c>
      <c r="N412" s="89"/>
      <c r="O412" s="3">
        <v>0</v>
      </c>
      <c r="P412" s="2">
        <v>0</v>
      </c>
      <c r="Q412" s="2">
        <v>0</v>
      </c>
      <c r="R412" s="2">
        <v>0</v>
      </c>
      <c r="S412" s="3">
        <v>0</v>
      </c>
      <c r="T412" s="3">
        <f>O412+(P412*'Total Mantenimiento Anual 2021'!$N$7)+(R412*'Total Mantenimiento Anual 2021'!$N$7)+S412</f>
        <v>0</v>
      </c>
    </row>
    <row r="413" spans="1:20" ht="14.25">
      <c r="A413" s="6" t="s">
        <v>943</v>
      </c>
      <c r="B413" s="88"/>
      <c r="C413" s="89"/>
      <c r="D413" s="6" t="s">
        <v>973</v>
      </c>
      <c r="E413" s="89"/>
      <c r="F413" s="2" t="s">
        <v>260</v>
      </c>
      <c r="G413" s="6" t="s">
        <v>1139</v>
      </c>
      <c r="H413" s="88"/>
      <c r="I413" s="88"/>
      <c r="J413" s="89"/>
      <c r="K413" s="6" t="s">
        <v>1140</v>
      </c>
      <c r="L413" s="89"/>
      <c r="M413" s="6" t="s">
        <v>239</v>
      </c>
      <c r="N413" s="89"/>
      <c r="O413" s="3">
        <v>0</v>
      </c>
      <c r="P413" s="2">
        <v>1</v>
      </c>
      <c r="Q413" s="2">
        <v>0</v>
      </c>
      <c r="R413" s="2">
        <v>0</v>
      </c>
      <c r="S413" s="3">
        <v>0</v>
      </c>
      <c r="T413" s="3">
        <f>O413+(P413*'Total Mantenimiento Anual 2021'!$N$7)+(R413*'Total Mantenimiento Anual 2021'!$N$7)+S413</f>
        <v>9259.2592592592591</v>
      </c>
    </row>
    <row r="414" spans="1:20" ht="14.25">
      <c r="A414" s="6" t="s">
        <v>943</v>
      </c>
      <c r="B414" s="88"/>
      <c r="C414" s="89"/>
      <c r="D414" s="6" t="s">
        <v>1141</v>
      </c>
      <c r="E414" s="89"/>
      <c r="F414" s="2" t="s">
        <v>260</v>
      </c>
      <c r="G414" s="6" t="s">
        <v>1142</v>
      </c>
      <c r="H414" s="88"/>
      <c r="I414" s="88"/>
      <c r="J414" s="89"/>
      <c r="K414" s="6" t="s">
        <v>1143</v>
      </c>
      <c r="L414" s="89"/>
      <c r="M414" s="6" t="s">
        <v>239</v>
      </c>
      <c r="N414" s="89"/>
      <c r="O414" s="3">
        <v>0</v>
      </c>
      <c r="P414" s="2">
        <v>0</v>
      </c>
      <c r="Q414" s="2">
        <v>0</v>
      </c>
      <c r="R414" s="2">
        <v>0</v>
      </c>
      <c r="S414" s="3">
        <v>0</v>
      </c>
      <c r="T414" s="3">
        <f>O414+(P414*'Total Mantenimiento Anual 2021'!$N$7)+(R414*'Total Mantenimiento Anual 2021'!$N$7)+S414</f>
        <v>0</v>
      </c>
    </row>
    <row r="415" spans="1:20" ht="14.25">
      <c r="A415" s="6" t="s">
        <v>943</v>
      </c>
      <c r="B415" s="88"/>
      <c r="C415" s="89"/>
      <c r="D415" s="6" t="s">
        <v>960</v>
      </c>
      <c r="E415" s="89"/>
      <c r="F415" s="2" t="s">
        <v>961</v>
      </c>
      <c r="G415" s="6" t="s">
        <v>1144</v>
      </c>
      <c r="H415" s="88"/>
      <c r="I415" s="88"/>
      <c r="J415" s="89"/>
      <c r="K415" s="6" t="s">
        <v>1145</v>
      </c>
      <c r="L415" s="89"/>
      <c r="M415" s="6" t="s">
        <v>239</v>
      </c>
      <c r="N415" s="89"/>
      <c r="O415" s="3">
        <v>0</v>
      </c>
      <c r="P415" s="2">
        <v>0</v>
      </c>
      <c r="Q415" s="2">
        <v>0</v>
      </c>
      <c r="R415" s="2">
        <v>0</v>
      </c>
      <c r="S415" s="3">
        <v>0</v>
      </c>
      <c r="T415" s="3">
        <f>O415+(P415*'Total Mantenimiento Anual 2021'!$N$7)+(R415*'Total Mantenimiento Anual 2021'!$N$7)+S415</f>
        <v>0</v>
      </c>
    </row>
    <row r="416" spans="1:20" ht="14.25">
      <c r="A416" s="6" t="s">
        <v>943</v>
      </c>
      <c r="B416" s="88"/>
      <c r="C416" s="89"/>
      <c r="D416" s="6" t="s">
        <v>1004</v>
      </c>
      <c r="E416" s="89"/>
      <c r="F416" s="2" t="s">
        <v>1005</v>
      </c>
      <c r="G416" s="6" t="s">
        <v>1146</v>
      </c>
      <c r="H416" s="88"/>
      <c r="I416" s="88"/>
      <c r="J416" s="89"/>
      <c r="K416" s="6" t="s">
        <v>1147</v>
      </c>
      <c r="L416" s="89"/>
      <c r="M416" s="6" t="s">
        <v>106</v>
      </c>
      <c r="N416" s="89"/>
      <c r="O416" s="3">
        <v>0</v>
      </c>
      <c r="P416" s="2">
        <v>0</v>
      </c>
      <c r="Q416" s="2">
        <v>0</v>
      </c>
      <c r="R416" s="2">
        <v>0</v>
      </c>
      <c r="S416" s="3">
        <v>0</v>
      </c>
      <c r="T416" s="3">
        <f>O416+(P416*'Total Mantenimiento Anual 2021'!$N$7)+(R416*'Total Mantenimiento Anual 2021'!$N$7)+S416</f>
        <v>0</v>
      </c>
    </row>
    <row r="417" spans="1:20" ht="14.25">
      <c r="A417" s="6" t="s">
        <v>943</v>
      </c>
      <c r="B417" s="88"/>
      <c r="C417" s="89"/>
      <c r="D417" s="6" t="s">
        <v>982</v>
      </c>
      <c r="E417" s="89"/>
      <c r="F417" s="2" t="s">
        <v>246</v>
      </c>
      <c r="G417" s="6" t="s">
        <v>1148</v>
      </c>
      <c r="H417" s="88"/>
      <c r="I417" s="88"/>
      <c r="J417" s="89"/>
      <c r="K417" s="6" t="s">
        <v>1149</v>
      </c>
      <c r="L417" s="89"/>
      <c r="M417" s="6" t="s">
        <v>106</v>
      </c>
      <c r="N417" s="89"/>
      <c r="O417" s="3">
        <v>0</v>
      </c>
      <c r="P417" s="2">
        <v>0</v>
      </c>
      <c r="Q417" s="2">
        <v>0</v>
      </c>
      <c r="R417" s="2">
        <v>0</v>
      </c>
      <c r="S417" s="3">
        <v>0</v>
      </c>
      <c r="T417" s="3">
        <f>O417+(P417*'Total Mantenimiento Anual 2021'!$N$7)+(R417*'Total Mantenimiento Anual 2021'!$N$7)+S417</f>
        <v>0</v>
      </c>
    </row>
    <row r="418" spans="1:20" ht="14.25">
      <c r="A418" s="6" t="s">
        <v>943</v>
      </c>
      <c r="B418" s="88"/>
      <c r="C418" s="89"/>
      <c r="D418" s="6" t="s">
        <v>966</v>
      </c>
      <c r="E418" s="89"/>
      <c r="F418" s="2" t="s">
        <v>246</v>
      </c>
      <c r="G418" s="6" t="s">
        <v>1150</v>
      </c>
      <c r="H418" s="88"/>
      <c r="I418" s="88"/>
      <c r="J418" s="89"/>
      <c r="K418" s="6" t="s">
        <v>1151</v>
      </c>
      <c r="L418" s="89"/>
      <c r="M418" s="6" t="s">
        <v>106</v>
      </c>
      <c r="N418" s="89"/>
      <c r="O418" s="3">
        <v>0</v>
      </c>
      <c r="P418" s="2">
        <v>0</v>
      </c>
      <c r="Q418" s="2">
        <v>1</v>
      </c>
      <c r="R418" s="2">
        <v>2</v>
      </c>
      <c r="S418" s="3">
        <v>0</v>
      </c>
      <c r="T418" s="3">
        <f>O418+(P418*'Total Mantenimiento Anual 2021'!$N$7)+(R418*'Total Mantenimiento Anual 2021'!$N$7)+S418</f>
        <v>18518.518518518518</v>
      </c>
    </row>
    <row r="419" spans="1:20" ht="14.25">
      <c r="A419" s="6" t="s">
        <v>943</v>
      </c>
      <c r="B419" s="88"/>
      <c r="C419" s="89"/>
      <c r="D419" s="6" t="s">
        <v>948</v>
      </c>
      <c r="E419" s="89"/>
      <c r="F419" s="2" t="s">
        <v>246</v>
      </c>
      <c r="G419" s="6" t="s">
        <v>1152</v>
      </c>
      <c r="H419" s="88"/>
      <c r="I419" s="88"/>
      <c r="J419" s="89"/>
      <c r="K419" s="6" t="s">
        <v>1153</v>
      </c>
      <c r="L419" s="89"/>
      <c r="M419" s="6" t="s">
        <v>302</v>
      </c>
      <c r="N419" s="89"/>
      <c r="O419" s="3">
        <v>0</v>
      </c>
      <c r="P419" s="2">
        <v>0</v>
      </c>
      <c r="Q419" s="2">
        <v>1</v>
      </c>
      <c r="R419" s="2">
        <v>1</v>
      </c>
      <c r="S419" s="3">
        <v>0</v>
      </c>
      <c r="T419" s="3">
        <f>O419+(P419*'Total Mantenimiento Anual 2021'!$N$7)+(R419*'Total Mantenimiento Anual 2021'!$N$7)+S419</f>
        <v>9259.2592592592591</v>
      </c>
    </row>
    <row r="420" spans="1:20" ht="14.25">
      <c r="A420" s="6" t="s">
        <v>943</v>
      </c>
      <c r="B420" s="88"/>
      <c r="C420" s="89"/>
      <c r="D420" s="6" t="s">
        <v>973</v>
      </c>
      <c r="E420" s="89"/>
      <c r="F420" s="2" t="s">
        <v>260</v>
      </c>
      <c r="G420" s="6" t="s">
        <v>1154</v>
      </c>
      <c r="H420" s="88"/>
      <c r="I420" s="88"/>
      <c r="J420" s="89"/>
      <c r="K420" s="6" t="s">
        <v>1155</v>
      </c>
      <c r="L420" s="89"/>
      <c r="M420" s="6" t="s">
        <v>302</v>
      </c>
      <c r="N420" s="89"/>
      <c r="O420" s="3">
        <v>0</v>
      </c>
      <c r="P420" s="2">
        <v>0</v>
      </c>
      <c r="Q420" s="2">
        <v>0</v>
      </c>
      <c r="R420" s="2">
        <v>0</v>
      </c>
      <c r="S420" s="3">
        <v>0</v>
      </c>
      <c r="T420" s="3">
        <f>O420+(P420*'Total Mantenimiento Anual 2021'!$N$7)+(R420*'Total Mantenimiento Anual 2021'!$N$7)+S420</f>
        <v>0</v>
      </c>
    </row>
    <row r="421" spans="1:20" ht="14.25">
      <c r="A421" s="6" t="s">
        <v>943</v>
      </c>
      <c r="B421" s="88"/>
      <c r="C421" s="89"/>
      <c r="D421" s="6" t="s">
        <v>973</v>
      </c>
      <c r="E421" s="89"/>
      <c r="F421" s="2" t="s">
        <v>260</v>
      </c>
      <c r="G421" s="6" t="s">
        <v>1156</v>
      </c>
      <c r="H421" s="88"/>
      <c r="I421" s="88"/>
      <c r="J421" s="89"/>
      <c r="K421" s="6" t="s">
        <v>1157</v>
      </c>
      <c r="L421" s="89"/>
      <c r="M421" s="6" t="s">
        <v>302</v>
      </c>
      <c r="N421" s="89"/>
      <c r="O421" s="3">
        <v>0</v>
      </c>
      <c r="P421" s="2">
        <v>0</v>
      </c>
      <c r="Q421" s="2">
        <v>0</v>
      </c>
      <c r="R421" s="2">
        <v>0</v>
      </c>
      <c r="S421" s="3">
        <v>0</v>
      </c>
      <c r="T421" s="3">
        <f>O421+(P421*'Total Mantenimiento Anual 2021'!$N$7)+(R421*'Total Mantenimiento Anual 2021'!$N$7)+S421</f>
        <v>0</v>
      </c>
    </row>
    <row r="422" spans="1:20" ht="14.25">
      <c r="A422" s="6" t="s">
        <v>943</v>
      </c>
      <c r="B422" s="88"/>
      <c r="C422" s="89"/>
      <c r="D422" s="6" t="s">
        <v>973</v>
      </c>
      <c r="E422" s="89"/>
      <c r="F422" s="2" t="s">
        <v>260</v>
      </c>
      <c r="G422" s="6" t="s">
        <v>1158</v>
      </c>
      <c r="H422" s="88"/>
      <c r="I422" s="88"/>
      <c r="J422" s="89"/>
      <c r="K422" s="6" t="s">
        <v>1159</v>
      </c>
      <c r="L422" s="89"/>
      <c r="M422" s="6" t="s">
        <v>302</v>
      </c>
      <c r="N422" s="89"/>
      <c r="O422" s="3">
        <v>0</v>
      </c>
      <c r="P422" s="2">
        <v>0</v>
      </c>
      <c r="Q422" s="2">
        <v>0</v>
      </c>
      <c r="R422" s="2">
        <v>0</v>
      </c>
      <c r="S422" s="3">
        <v>0</v>
      </c>
      <c r="T422" s="3">
        <f>O422+(P422*'Total Mantenimiento Anual 2021'!$N$7)+(R422*'Total Mantenimiento Anual 2021'!$N$7)+S422</f>
        <v>0</v>
      </c>
    </row>
    <row r="423" spans="1:20" ht="14.25">
      <c r="A423" s="6" t="s">
        <v>943</v>
      </c>
      <c r="B423" s="88"/>
      <c r="C423" s="89"/>
      <c r="D423" s="6" t="s">
        <v>973</v>
      </c>
      <c r="E423" s="89"/>
      <c r="F423" s="2" t="s">
        <v>260</v>
      </c>
      <c r="G423" s="6" t="s">
        <v>1160</v>
      </c>
      <c r="H423" s="88"/>
      <c r="I423" s="88"/>
      <c r="J423" s="89"/>
      <c r="K423" s="6" t="s">
        <v>1161</v>
      </c>
      <c r="L423" s="89"/>
      <c r="M423" s="6" t="s">
        <v>302</v>
      </c>
      <c r="N423" s="89"/>
      <c r="O423" s="3">
        <v>0</v>
      </c>
      <c r="P423" s="2">
        <v>0</v>
      </c>
      <c r="Q423" s="2">
        <v>0</v>
      </c>
      <c r="R423" s="2">
        <v>0</v>
      </c>
      <c r="S423" s="3">
        <v>0</v>
      </c>
      <c r="T423" s="3">
        <f>O423+(P423*'Total Mantenimiento Anual 2021'!$N$7)+(R423*'Total Mantenimiento Anual 2021'!$N$7)+S423</f>
        <v>0</v>
      </c>
    </row>
    <row r="424" spans="1:20" ht="14.25">
      <c r="A424" s="6" t="s">
        <v>943</v>
      </c>
      <c r="B424" s="88"/>
      <c r="C424" s="89"/>
      <c r="D424" s="6" t="s">
        <v>973</v>
      </c>
      <c r="E424" s="89"/>
      <c r="F424" s="2" t="s">
        <v>260</v>
      </c>
      <c r="G424" s="6" t="s">
        <v>1162</v>
      </c>
      <c r="H424" s="88"/>
      <c r="I424" s="88"/>
      <c r="J424" s="89"/>
      <c r="K424" s="6" t="s">
        <v>1163</v>
      </c>
      <c r="L424" s="89"/>
      <c r="M424" s="6" t="s">
        <v>302</v>
      </c>
      <c r="N424" s="89"/>
      <c r="O424" s="3">
        <v>0</v>
      </c>
      <c r="P424" s="2">
        <v>0</v>
      </c>
      <c r="Q424" s="2">
        <v>0</v>
      </c>
      <c r="R424" s="2">
        <v>0</v>
      </c>
      <c r="S424" s="3">
        <v>0</v>
      </c>
      <c r="T424" s="3">
        <f>O424+(P424*'Total Mantenimiento Anual 2021'!$N$7)+(R424*'Total Mantenimiento Anual 2021'!$N$7)+S424</f>
        <v>0</v>
      </c>
    </row>
    <row r="425" spans="1:20" ht="14.25">
      <c r="A425" s="6" t="s">
        <v>943</v>
      </c>
      <c r="B425" s="88"/>
      <c r="C425" s="89"/>
      <c r="D425" s="6" t="s">
        <v>973</v>
      </c>
      <c r="E425" s="89"/>
      <c r="F425" s="2" t="s">
        <v>260</v>
      </c>
      <c r="G425" s="6" t="s">
        <v>1164</v>
      </c>
      <c r="H425" s="88"/>
      <c r="I425" s="88"/>
      <c r="J425" s="89"/>
      <c r="K425" s="6" t="s">
        <v>1165</v>
      </c>
      <c r="L425" s="89"/>
      <c r="M425" s="6" t="s">
        <v>302</v>
      </c>
      <c r="N425" s="89"/>
      <c r="O425" s="3">
        <v>0</v>
      </c>
      <c r="P425" s="2">
        <v>0</v>
      </c>
      <c r="Q425" s="2">
        <v>0</v>
      </c>
      <c r="R425" s="2">
        <v>0</v>
      </c>
      <c r="S425" s="3">
        <v>0</v>
      </c>
      <c r="T425" s="3">
        <f>O425+(P425*'Total Mantenimiento Anual 2021'!$N$7)+(R425*'Total Mantenimiento Anual 2021'!$N$7)+S425</f>
        <v>0</v>
      </c>
    </row>
    <row r="426" spans="1:20" ht="14.25">
      <c r="A426" s="6" t="s">
        <v>943</v>
      </c>
      <c r="B426" s="88"/>
      <c r="C426" s="89"/>
      <c r="D426" s="6" t="s">
        <v>973</v>
      </c>
      <c r="E426" s="89"/>
      <c r="F426" s="2" t="s">
        <v>260</v>
      </c>
      <c r="G426" s="6" t="s">
        <v>1166</v>
      </c>
      <c r="H426" s="88"/>
      <c r="I426" s="88"/>
      <c r="J426" s="89"/>
      <c r="K426" s="6" t="s">
        <v>1167</v>
      </c>
      <c r="L426" s="89"/>
      <c r="M426" s="6" t="s">
        <v>302</v>
      </c>
      <c r="N426" s="89"/>
      <c r="O426" s="3">
        <v>0</v>
      </c>
      <c r="P426" s="2">
        <v>1</v>
      </c>
      <c r="Q426" s="2">
        <v>0</v>
      </c>
      <c r="R426" s="2">
        <v>0</v>
      </c>
      <c r="S426" s="3">
        <v>0</v>
      </c>
      <c r="T426" s="3">
        <f>O426+(P426*'Total Mantenimiento Anual 2021'!$N$7)+(R426*'Total Mantenimiento Anual 2021'!$N$7)+S426</f>
        <v>9259.2592592592591</v>
      </c>
    </row>
    <row r="427" spans="1:20" ht="14.25">
      <c r="A427" s="6" t="s">
        <v>943</v>
      </c>
      <c r="B427" s="88"/>
      <c r="C427" s="89"/>
      <c r="D427" s="6" t="s">
        <v>973</v>
      </c>
      <c r="E427" s="89"/>
      <c r="F427" s="2" t="s">
        <v>260</v>
      </c>
      <c r="G427" s="6" t="s">
        <v>1168</v>
      </c>
      <c r="H427" s="88"/>
      <c r="I427" s="88"/>
      <c r="J427" s="89"/>
      <c r="K427" s="6" t="s">
        <v>1169</v>
      </c>
      <c r="L427" s="89"/>
      <c r="M427" s="6" t="s">
        <v>302</v>
      </c>
      <c r="N427" s="89"/>
      <c r="O427" s="3">
        <v>0</v>
      </c>
      <c r="P427" s="2">
        <v>0</v>
      </c>
      <c r="Q427" s="2">
        <v>0</v>
      </c>
      <c r="R427" s="2">
        <v>0</v>
      </c>
      <c r="S427" s="3">
        <v>0</v>
      </c>
      <c r="T427" s="3">
        <f>O427+(P427*'Total Mantenimiento Anual 2021'!$N$7)+(R427*'Total Mantenimiento Anual 2021'!$N$7)+S427</f>
        <v>0</v>
      </c>
    </row>
    <row r="428" spans="1:20" ht="14.25">
      <c r="A428" s="6" t="s">
        <v>943</v>
      </c>
      <c r="B428" s="88"/>
      <c r="C428" s="89"/>
      <c r="D428" s="6" t="s">
        <v>973</v>
      </c>
      <c r="E428" s="89"/>
      <c r="F428" s="2" t="s">
        <v>260</v>
      </c>
      <c r="G428" s="6" t="s">
        <v>1170</v>
      </c>
      <c r="H428" s="88"/>
      <c r="I428" s="88"/>
      <c r="J428" s="89"/>
      <c r="K428" s="6" t="s">
        <v>1171</v>
      </c>
      <c r="L428" s="89"/>
      <c r="M428" s="6" t="s">
        <v>302</v>
      </c>
      <c r="N428" s="89"/>
      <c r="O428" s="3">
        <v>0</v>
      </c>
      <c r="P428" s="2">
        <v>1</v>
      </c>
      <c r="Q428" s="2">
        <v>0</v>
      </c>
      <c r="R428" s="2">
        <v>0</v>
      </c>
      <c r="S428" s="3">
        <v>0</v>
      </c>
      <c r="T428" s="3">
        <f>O428+(P428*'Total Mantenimiento Anual 2021'!$N$7)+(R428*'Total Mantenimiento Anual 2021'!$N$7)+S428</f>
        <v>9259.2592592592591</v>
      </c>
    </row>
    <row r="429" spans="1:20" ht="14.25">
      <c r="A429" s="6" t="s">
        <v>943</v>
      </c>
      <c r="B429" s="88"/>
      <c r="C429" s="89"/>
      <c r="D429" s="6" t="s">
        <v>973</v>
      </c>
      <c r="E429" s="89"/>
      <c r="F429" s="2" t="s">
        <v>260</v>
      </c>
      <c r="G429" s="6" t="s">
        <v>1172</v>
      </c>
      <c r="H429" s="88"/>
      <c r="I429" s="88"/>
      <c r="J429" s="89"/>
      <c r="K429" s="6" t="s">
        <v>1173</v>
      </c>
      <c r="L429" s="89"/>
      <c r="M429" s="6" t="s">
        <v>302</v>
      </c>
      <c r="N429" s="89"/>
      <c r="O429" s="3">
        <v>0</v>
      </c>
      <c r="P429" s="2">
        <v>0</v>
      </c>
      <c r="Q429" s="2">
        <v>0</v>
      </c>
      <c r="R429" s="2">
        <v>0</v>
      </c>
      <c r="S429" s="3">
        <v>0</v>
      </c>
      <c r="T429" s="3">
        <f>O429+(P429*'Total Mantenimiento Anual 2021'!$N$7)+(R429*'Total Mantenimiento Anual 2021'!$N$7)+S429</f>
        <v>0</v>
      </c>
    </row>
    <row r="430" spans="1:20" ht="14.25">
      <c r="A430" s="6" t="s">
        <v>943</v>
      </c>
      <c r="B430" s="88"/>
      <c r="C430" s="89"/>
      <c r="D430" s="6" t="s">
        <v>973</v>
      </c>
      <c r="E430" s="89"/>
      <c r="F430" s="2" t="s">
        <v>260</v>
      </c>
      <c r="G430" s="6" t="s">
        <v>1174</v>
      </c>
      <c r="H430" s="88"/>
      <c r="I430" s="88"/>
      <c r="J430" s="89"/>
      <c r="K430" s="6" t="s">
        <v>1175</v>
      </c>
      <c r="L430" s="89"/>
      <c r="M430" s="6" t="s">
        <v>302</v>
      </c>
      <c r="N430" s="89"/>
      <c r="O430" s="3">
        <v>0</v>
      </c>
      <c r="P430" s="2">
        <v>0</v>
      </c>
      <c r="Q430" s="2">
        <v>0</v>
      </c>
      <c r="R430" s="2">
        <v>0</v>
      </c>
      <c r="S430" s="3">
        <v>0</v>
      </c>
      <c r="T430" s="3">
        <f>O430+(P430*'Total Mantenimiento Anual 2021'!$N$7)+(R430*'Total Mantenimiento Anual 2021'!$N$7)+S430</f>
        <v>0</v>
      </c>
    </row>
    <row r="431" spans="1:20" ht="14.25">
      <c r="A431" s="6" t="s">
        <v>943</v>
      </c>
      <c r="B431" s="88"/>
      <c r="C431" s="89"/>
      <c r="D431" s="6" t="s">
        <v>973</v>
      </c>
      <c r="E431" s="89"/>
      <c r="F431" s="2" t="s">
        <v>260</v>
      </c>
      <c r="G431" s="6" t="s">
        <v>1176</v>
      </c>
      <c r="H431" s="88"/>
      <c r="I431" s="88"/>
      <c r="J431" s="89"/>
      <c r="K431" s="6" t="s">
        <v>1177</v>
      </c>
      <c r="L431" s="89"/>
      <c r="M431" s="6" t="s">
        <v>302</v>
      </c>
      <c r="N431" s="89"/>
      <c r="O431" s="3">
        <v>0</v>
      </c>
      <c r="P431" s="2">
        <v>0</v>
      </c>
      <c r="Q431" s="2">
        <v>0</v>
      </c>
      <c r="R431" s="2">
        <v>0</v>
      </c>
      <c r="S431" s="3">
        <v>0</v>
      </c>
      <c r="T431" s="3">
        <f>O431+(P431*'Total Mantenimiento Anual 2021'!$N$7)+(R431*'Total Mantenimiento Anual 2021'!$N$7)+S431</f>
        <v>0</v>
      </c>
    </row>
    <row r="432" spans="1:20" ht="14.25">
      <c r="A432" s="6" t="s">
        <v>943</v>
      </c>
      <c r="B432" s="88"/>
      <c r="C432" s="89"/>
      <c r="D432" s="6" t="s">
        <v>973</v>
      </c>
      <c r="E432" s="89"/>
      <c r="F432" s="2" t="s">
        <v>260</v>
      </c>
      <c r="G432" s="6" t="s">
        <v>1178</v>
      </c>
      <c r="H432" s="88"/>
      <c r="I432" s="88"/>
      <c r="J432" s="89"/>
      <c r="K432" s="6" t="s">
        <v>1179</v>
      </c>
      <c r="L432" s="89"/>
      <c r="M432" s="6" t="s">
        <v>302</v>
      </c>
      <c r="N432" s="89"/>
      <c r="O432" s="3">
        <v>0</v>
      </c>
      <c r="P432" s="2">
        <v>0</v>
      </c>
      <c r="Q432" s="2">
        <v>0</v>
      </c>
      <c r="R432" s="2">
        <v>0</v>
      </c>
      <c r="S432" s="3">
        <v>0</v>
      </c>
      <c r="T432" s="3">
        <f>O432+(P432*'Total Mantenimiento Anual 2021'!$N$7)+(R432*'Total Mantenimiento Anual 2021'!$N$7)+S432</f>
        <v>0</v>
      </c>
    </row>
    <row r="433" spans="1:20" ht="14.25">
      <c r="A433" s="6" t="s">
        <v>943</v>
      </c>
      <c r="B433" s="88"/>
      <c r="C433" s="89"/>
      <c r="D433" s="6" t="s">
        <v>966</v>
      </c>
      <c r="E433" s="89"/>
      <c r="F433" s="2" t="s">
        <v>246</v>
      </c>
      <c r="G433" s="6" t="s">
        <v>1180</v>
      </c>
      <c r="H433" s="88"/>
      <c r="I433" s="88"/>
      <c r="J433" s="89"/>
      <c r="K433" s="6" t="s">
        <v>1181</v>
      </c>
      <c r="L433" s="89"/>
      <c r="M433" s="6" t="s">
        <v>302</v>
      </c>
      <c r="N433" s="89"/>
      <c r="O433" s="3">
        <v>0</v>
      </c>
      <c r="P433" s="2">
        <v>0</v>
      </c>
      <c r="Q433" s="2">
        <v>0</v>
      </c>
      <c r="R433" s="2">
        <v>0</v>
      </c>
      <c r="S433" s="3">
        <v>0</v>
      </c>
      <c r="T433" s="3">
        <f>O433+(P433*'Total Mantenimiento Anual 2021'!$N$7)+(R433*'Total Mantenimiento Anual 2021'!$N$7)+S433</f>
        <v>0</v>
      </c>
    </row>
    <row r="434" spans="1:20" ht="14.25">
      <c r="A434" s="6" t="s">
        <v>943</v>
      </c>
      <c r="B434" s="88"/>
      <c r="C434" s="89"/>
      <c r="D434" s="6" t="s">
        <v>966</v>
      </c>
      <c r="E434" s="89"/>
      <c r="F434" s="2" t="s">
        <v>246</v>
      </c>
      <c r="G434" s="6" t="s">
        <v>1182</v>
      </c>
      <c r="H434" s="88"/>
      <c r="I434" s="88"/>
      <c r="J434" s="89"/>
      <c r="K434" s="6" t="s">
        <v>1183</v>
      </c>
      <c r="L434" s="89"/>
      <c r="M434" s="6" t="s">
        <v>302</v>
      </c>
      <c r="N434" s="89"/>
      <c r="O434" s="3">
        <v>0</v>
      </c>
      <c r="P434" s="2">
        <v>0</v>
      </c>
      <c r="Q434" s="2">
        <v>0</v>
      </c>
      <c r="R434" s="2">
        <v>0</v>
      </c>
      <c r="S434" s="3">
        <v>0</v>
      </c>
      <c r="T434" s="3">
        <f>O434+(P434*'Total Mantenimiento Anual 2021'!$N$7)+(R434*'Total Mantenimiento Anual 2021'!$N$7)+S434</f>
        <v>0</v>
      </c>
    </row>
    <row r="435" spans="1:20" ht="14.25">
      <c r="A435" s="6" t="s">
        <v>943</v>
      </c>
      <c r="B435" s="88"/>
      <c r="C435" s="89"/>
      <c r="D435" s="6" t="s">
        <v>966</v>
      </c>
      <c r="E435" s="89"/>
      <c r="F435" s="2" t="s">
        <v>246</v>
      </c>
      <c r="G435" s="6" t="s">
        <v>1184</v>
      </c>
      <c r="H435" s="88"/>
      <c r="I435" s="88"/>
      <c r="J435" s="89"/>
      <c r="K435" s="6" t="s">
        <v>1185</v>
      </c>
      <c r="L435" s="89"/>
      <c r="M435" s="6" t="s">
        <v>302</v>
      </c>
      <c r="N435" s="89"/>
      <c r="O435" s="3">
        <v>0</v>
      </c>
      <c r="P435" s="2">
        <v>1</v>
      </c>
      <c r="Q435" s="2">
        <v>0</v>
      </c>
      <c r="R435" s="2">
        <v>0</v>
      </c>
      <c r="S435" s="3">
        <v>0</v>
      </c>
      <c r="T435" s="3">
        <f>O435+(P435*'Total Mantenimiento Anual 2021'!$N$7)+(R435*'Total Mantenimiento Anual 2021'!$N$7)+S435</f>
        <v>9259.2592592592591</v>
      </c>
    </row>
    <row r="436" spans="1:20" ht="14.25">
      <c r="A436" s="6" t="s">
        <v>943</v>
      </c>
      <c r="B436" s="88"/>
      <c r="C436" s="89"/>
      <c r="D436" s="6" t="s">
        <v>966</v>
      </c>
      <c r="E436" s="89"/>
      <c r="F436" s="2" t="s">
        <v>246</v>
      </c>
      <c r="G436" s="6" t="s">
        <v>1186</v>
      </c>
      <c r="H436" s="88"/>
      <c r="I436" s="88"/>
      <c r="J436" s="89"/>
      <c r="K436" s="6" t="s">
        <v>1187</v>
      </c>
      <c r="L436" s="89"/>
      <c r="M436" s="6" t="s">
        <v>302</v>
      </c>
      <c r="N436" s="89"/>
      <c r="O436" s="3">
        <v>0</v>
      </c>
      <c r="P436" s="2">
        <v>0</v>
      </c>
      <c r="Q436" s="2">
        <v>0</v>
      </c>
      <c r="R436" s="2">
        <v>0</v>
      </c>
      <c r="S436" s="3">
        <v>0</v>
      </c>
      <c r="T436" s="3">
        <f>O436+(P436*'Total Mantenimiento Anual 2021'!$N$7)+(R436*'Total Mantenimiento Anual 2021'!$N$7)+S436</f>
        <v>0</v>
      </c>
    </row>
    <row r="437" spans="1:20" ht="14.25">
      <c r="A437" s="6" t="s">
        <v>943</v>
      </c>
      <c r="B437" s="88"/>
      <c r="C437" s="89"/>
      <c r="D437" s="6" t="s">
        <v>966</v>
      </c>
      <c r="E437" s="89"/>
      <c r="F437" s="2" t="s">
        <v>246</v>
      </c>
      <c r="G437" s="6" t="s">
        <v>1188</v>
      </c>
      <c r="H437" s="88"/>
      <c r="I437" s="88"/>
      <c r="J437" s="89"/>
      <c r="K437" s="6" t="s">
        <v>1189</v>
      </c>
      <c r="L437" s="89"/>
      <c r="M437" s="6" t="s">
        <v>302</v>
      </c>
      <c r="N437" s="89"/>
      <c r="O437" s="3">
        <v>0</v>
      </c>
      <c r="P437" s="2">
        <v>1</v>
      </c>
      <c r="Q437" s="2">
        <v>0</v>
      </c>
      <c r="R437" s="2">
        <v>0</v>
      </c>
      <c r="S437" s="3">
        <v>0</v>
      </c>
      <c r="T437" s="3">
        <f>O437+(P437*'Total Mantenimiento Anual 2021'!$N$7)+(R437*'Total Mantenimiento Anual 2021'!$N$7)+S437</f>
        <v>9259.2592592592591</v>
      </c>
    </row>
    <row r="438" spans="1:20" ht="14.25">
      <c r="A438" s="6" t="s">
        <v>943</v>
      </c>
      <c r="B438" s="88"/>
      <c r="C438" s="89"/>
      <c r="D438" s="6" t="s">
        <v>944</v>
      </c>
      <c r="E438" s="89"/>
      <c r="F438" s="2" t="s">
        <v>945</v>
      </c>
      <c r="G438" s="6" t="s">
        <v>1190</v>
      </c>
      <c r="H438" s="88"/>
      <c r="I438" s="88"/>
      <c r="J438" s="89"/>
      <c r="K438" s="6" t="s">
        <v>1191</v>
      </c>
      <c r="L438" s="89"/>
      <c r="M438" s="6" t="s">
        <v>302</v>
      </c>
      <c r="N438" s="89"/>
      <c r="O438" s="3">
        <v>0</v>
      </c>
      <c r="P438" s="2">
        <v>1</v>
      </c>
      <c r="Q438" s="2">
        <v>0</v>
      </c>
      <c r="R438" s="2">
        <v>0</v>
      </c>
      <c r="S438" s="3">
        <v>0</v>
      </c>
      <c r="T438" s="3">
        <f>O438+(P438*'Total Mantenimiento Anual 2021'!$N$7)+(R438*'Total Mantenimiento Anual 2021'!$N$7)+S438</f>
        <v>9259.2592592592591</v>
      </c>
    </row>
    <row r="439" spans="1:20" ht="14.25">
      <c r="A439" s="6" t="s">
        <v>943</v>
      </c>
      <c r="B439" s="88"/>
      <c r="C439" s="89"/>
      <c r="D439" s="6" t="s">
        <v>973</v>
      </c>
      <c r="E439" s="89"/>
      <c r="F439" s="2" t="s">
        <v>260</v>
      </c>
      <c r="G439" s="6" t="s">
        <v>1192</v>
      </c>
      <c r="H439" s="88"/>
      <c r="I439" s="88"/>
      <c r="J439" s="89"/>
      <c r="K439" s="6" t="s">
        <v>1193</v>
      </c>
      <c r="L439" s="89"/>
      <c r="M439" s="6" t="s">
        <v>302</v>
      </c>
      <c r="N439" s="89"/>
      <c r="O439" s="3">
        <v>0</v>
      </c>
      <c r="P439" s="2">
        <v>0</v>
      </c>
      <c r="Q439" s="2">
        <v>0</v>
      </c>
      <c r="R439" s="2">
        <v>0</v>
      </c>
      <c r="S439" s="3">
        <v>0</v>
      </c>
      <c r="T439" s="3">
        <f>O439+(P439*'Total Mantenimiento Anual 2021'!$N$7)+(R439*'Total Mantenimiento Anual 2021'!$N$7)+S439</f>
        <v>0</v>
      </c>
    </row>
    <row r="440" spans="1:20" ht="14.25">
      <c r="A440" s="6" t="s">
        <v>943</v>
      </c>
      <c r="B440" s="88"/>
      <c r="C440" s="89"/>
      <c r="D440" s="6" t="s">
        <v>948</v>
      </c>
      <c r="E440" s="89"/>
      <c r="F440" s="2" t="s">
        <v>246</v>
      </c>
      <c r="G440" s="6" t="s">
        <v>1194</v>
      </c>
      <c r="H440" s="88"/>
      <c r="I440" s="88"/>
      <c r="J440" s="89"/>
      <c r="K440" s="6" t="s">
        <v>1195</v>
      </c>
      <c r="L440" s="89"/>
      <c r="M440" s="6" t="s">
        <v>1196</v>
      </c>
      <c r="N440" s="89"/>
      <c r="O440" s="3">
        <v>0</v>
      </c>
      <c r="P440" s="2">
        <v>0</v>
      </c>
      <c r="Q440" s="2">
        <v>0</v>
      </c>
      <c r="R440" s="2">
        <v>0</v>
      </c>
      <c r="S440" s="3">
        <v>0</v>
      </c>
      <c r="T440" s="3">
        <f>O440+(P440*'Total Mantenimiento Anual 2021'!$N$7)+(R440*'Total Mantenimiento Anual 2021'!$N$7)+S440</f>
        <v>0</v>
      </c>
    </row>
    <row r="441" spans="1:20" ht="14.25">
      <c r="A441" s="6" t="s">
        <v>1197</v>
      </c>
      <c r="B441" s="88"/>
      <c r="C441" s="89"/>
      <c r="D441" s="6" t="s">
        <v>1198</v>
      </c>
      <c r="E441" s="89"/>
      <c r="F441" s="2" t="s">
        <v>1199</v>
      </c>
      <c r="G441" s="6" t="s">
        <v>1200</v>
      </c>
      <c r="H441" s="88"/>
      <c r="I441" s="88"/>
      <c r="J441" s="89"/>
      <c r="K441" s="6" t="s">
        <v>1201</v>
      </c>
      <c r="L441" s="89"/>
      <c r="M441" s="6" t="s">
        <v>106</v>
      </c>
      <c r="N441" s="89"/>
      <c r="O441" s="3">
        <v>2737000</v>
      </c>
      <c r="P441" s="2">
        <v>0</v>
      </c>
      <c r="Q441" s="2">
        <v>1</v>
      </c>
      <c r="R441" s="2">
        <v>4</v>
      </c>
      <c r="S441" s="3">
        <v>0</v>
      </c>
      <c r="T441" s="3">
        <f>O441+(P441*'Total Mantenimiento Anual 2021'!$N$7)+(R441*'Total Mantenimiento Anual 2021'!$N$7)+S441</f>
        <v>2774037.0370370368</v>
      </c>
    </row>
    <row r="442" spans="1:20" ht="14.25">
      <c r="A442" s="6" t="s">
        <v>1197</v>
      </c>
      <c r="B442" s="88"/>
      <c r="C442" s="89"/>
      <c r="D442" s="6" t="s">
        <v>1198</v>
      </c>
      <c r="E442" s="89"/>
      <c r="F442" s="2" t="s">
        <v>1199</v>
      </c>
      <c r="G442" s="6" t="s">
        <v>1202</v>
      </c>
      <c r="H442" s="88"/>
      <c r="I442" s="88"/>
      <c r="J442" s="89"/>
      <c r="K442" s="6" t="s">
        <v>1203</v>
      </c>
      <c r="L442" s="89"/>
      <c r="M442" s="6" t="s">
        <v>106</v>
      </c>
      <c r="N442" s="89"/>
      <c r="O442" s="3">
        <v>0</v>
      </c>
      <c r="P442" s="2">
        <v>0</v>
      </c>
      <c r="Q442" s="2">
        <v>0</v>
      </c>
      <c r="R442" s="2">
        <v>0</v>
      </c>
      <c r="S442" s="3">
        <v>0</v>
      </c>
      <c r="T442" s="3">
        <f>O442+(P442*'Total Mantenimiento Anual 2021'!$N$7)+(R442*'Total Mantenimiento Anual 2021'!$N$7)+S442</f>
        <v>0</v>
      </c>
    </row>
    <row r="443" spans="1:20" ht="14.25">
      <c r="A443" s="6" t="s">
        <v>1197</v>
      </c>
      <c r="B443" s="88"/>
      <c r="C443" s="89"/>
      <c r="D443" s="6" t="s">
        <v>1198</v>
      </c>
      <c r="E443" s="89"/>
      <c r="F443" s="2" t="s">
        <v>1199</v>
      </c>
      <c r="G443" s="6" t="s">
        <v>1204</v>
      </c>
      <c r="H443" s="88"/>
      <c r="I443" s="88"/>
      <c r="J443" s="89"/>
      <c r="K443" s="6" t="s">
        <v>1205</v>
      </c>
      <c r="L443" s="89"/>
      <c r="M443" s="6" t="s">
        <v>106</v>
      </c>
      <c r="N443" s="89"/>
      <c r="O443" s="3">
        <v>0</v>
      </c>
      <c r="P443" s="2">
        <v>0</v>
      </c>
      <c r="Q443" s="2">
        <v>1</v>
      </c>
      <c r="R443" s="2">
        <v>2</v>
      </c>
      <c r="S443" s="3">
        <v>0</v>
      </c>
      <c r="T443" s="3">
        <f>O443+(P443*'Total Mantenimiento Anual 2021'!$N$7)+(R443*'Total Mantenimiento Anual 2021'!$N$7)+S443</f>
        <v>18518.518518518518</v>
      </c>
    </row>
    <row r="444" spans="1:20" ht="14.25">
      <c r="A444" s="6" t="s">
        <v>1206</v>
      </c>
      <c r="B444" s="88"/>
      <c r="C444" s="89"/>
      <c r="D444" s="6" t="s">
        <v>1207</v>
      </c>
      <c r="E444" s="89"/>
      <c r="F444" s="2" t="s">
        <v>330</v>
      </c>
      <c r="G444" s="6" t="s">
        <v>1208</v>
      </c>
      <c r="H444" s="88"/>
      <c r="I444" s="88"/>
      <c r="J444" s="89"/>
      <c r="K444" s="6" t="s">
        <v>1209</v>
      </c>
      <c r="L444" s="89"/>
      <c r="M444" s="6" t="s">
        <v>310</v>
      </c>
      <c r="N444" s="89"/>
      <c r="O444" s="3">
        <v>0</v>
      </c>
      <c r="P444" s="2">
        <v>0</v>
      </c>
      <c r="Q444" s="2">
        <v>0</v>
      </c>
      <c r="R444" s="2">
        <v>0</v>
      </c>
      <c r="S444" s="3">
        <v>0</v>
      </c>
      <c r="T444" s="3">
        <f>O444+(P444*'Total Mantenimiento Anual 2021'!$N$7)+(R444*'Total Mantenimiento Anual 2021'!$N$7)+S444</f>
        <v>0</v>
      </c>
    </row>
    <row r="445" spans="1:20" ht="14.25">
      <c r="A445" s="6" t="s">
        <v>1210</v>
      </c>
      <c r="B445" s="88"/>
      <c r="C445" s="89"/>
      <c r="D445" s="6" t="s">
        <v>1211</v>
      </c>
      <c r="E445" s="89"/>
      <c r="F445" s="2" t="s">
        <v>260</v>
      </c>
      <c r="G445" s="6" t="s">
        <v>1212</v>
      </c>
      <c r="H445" s="88"/>
      <c r="I445" s="88"/>
      <c r="J445" s="89"/>
      <c r="K445" s="6" t="s">
        <v>1213</v>
      </c>
      <c r="L445" s="89"/>
      <c r="M445" s="6" t="s">
        <v>328</v>
      </c>
      <c r="N445" s="89"/>
      <c r="O445" s="3">
        <v>0</v>
      </c>
      <c r="P445" s="2">
        <v>0</v>
      </c>
      <c r="Q445" s="2">
        <v>0</v>
      </c>
      <c r="R445" s="2">
        <v>0</v>
      </c>
      <c r="S445" s="3">
        <v>0</v>
      </c>
      <c r="T445" s="3">
        <f>O445+(P445*'Total Mantenimiento Anual 2021'!$N$7)+(R445*'Total Mantenimiento Anual 2021'!$N$7)+S445</f>
        <v>0</v>
      </c>
    </row>
    <row r="446" spans="1:20" ht="14.25">
      <c r="A446" s="6" t="s">
        <v>1210</v>
      </c>
      <c r="B446" s="88"/>
      <c r="C446" s="89"/>
      <c r="D446" s="6" t="s">
        <v>1211</v>
      </c>
      <c r="E446" s="89"/>
      <c r="F446" s="2" t="s">
        <v>260</v>
      </c>
      <c r="G446" s="6" t="s">
        <v>1214</v>
      </c>
      <c r="H446" s="88"/>
      <c r="I446" s="88"/>
      <c r="J446" s="89"/>
      <c r="K446" s="6" t="s">
        <v>1215</v>
      </c>
      <c r="L446" s="89"/>
      <c r="M446" s="6" t="s">
        <v>35</v>
      </c>
      <c r="N446" s="89"/>
      <c r="O446" s="3">
        <v>0</v>
      </c>
      <c r="P446" s="2">
        <v>0</v>
      </c>
      <c r="Q446" s="2">
        <v>0</v>
      </c>
      <c r="R446" s="2">
        <v>0</v>
      </c>
      <c r="S446" s="3">
        <v>0</v>
      </c>
      <c r="T446" s="3">
        <f>O446+(P446*'Total Mantenimiento Anual 2021'!$N$7)+(R446*'Total Mantenimiento Anual 2021'!$N$7)+S446</f>
        <v>0</v>
      </c>
    </row>
    <row r="447" spans="1:20" ht="14.25">
      <c r="A447" s="6" t="s">
        <v>1210</v>
      </c>
      <c r="B447" s="88"/>
      <c r="C447" s="89"/>
      <c r="D447" s="6" t="s">
        <v>1211</v>
      </c>
      <c r="E447" s="89"/>
      <c r="F447" s="2" t="s">
        <v>260</v>
      </c>
      <c r="G447" s="6" t="s">
        <v>1216</v>
      </c>
      <c r="H447" s="88"/>
      <c r="I447" s="88"/>
      <c r="J447" s="89"/>
      <c r="K447" s="6" t="s">
        <v>1217</v>
      </c>
      <c r="L447" s="89"/>
      <c r="M447" s="6" t="s">
        <v>106</v>
      </c>
      <c r="N447" s="89"/>
      <c r="O447" s="3">
        <v>0</v>
      </c>
      <c r="P447" s="2">
        <v>0</v>
      </c>
      <c r="Q447" s="2">
        <v>0</v>
      </c>
      <c r="R447" s="2">
        <v>0</v>
      </c>
      <c r="S447" s="3">
        <v>0</v>
      </c>
      <c r="T447" s="3">
        <f>O447+(P447*'Total Mantenimiento Anual 2021'!$N$7)+(R447*'Total Mantenimiento Anual 2021'!$N$7)+S447</f>
        <v>0</v>
      </c>
    </row>
    <row r="448" spans="1:20" ht="14.25">
      <c r="A448" s="6" t="s">
        <v>1218</v>
      </c>
      <c r="B448" s="88"/>
      <c r="C448" s="89"/>
      <c r="D448" s="6" t="s">
        <v>1219</v>
      </c>
      <c r="E448" s="89"/>
      <c r="F448" s="2" t="s">
        <v>1220</v>
      </c>
      <c r="G448" s="6" t="s">
        <v>1221</v>
      </c>
      <c r="H448" s="88"/>
      <c r="I448" s="88"/>
      <c r="J448" s="89"/>
      <c r="K448" s="6" t="s">
        <v>1222</v>
      </c>
      <c r="L448" s="89"/>
      <c r="M448" s="6" t="s">
        <v>40</v>
      </c>
      <c r="N448" s="89"/>
      <c r="O448" s="3">
        <v>0</v>
      </c>
      <c r="P448" s="2">
        <v>0</v>
      </c>
      <c r="Q448" s="2">
        <v>0</v>
      </c>
      <c r="R448" s="2">
        <v>0</v>
      </c>
      <c r="S448" s="3">
        <v>0</v>
      </c>
      <c r="T448" s="3">
        <f>O448+(P448*'Total Mantenimiento Anual 2021'!$N$7)+(R448*'Total Mantenimiento Anual 2021'!$N$7)+S448</f>
        <v>0</v>
      </c>
    </row>
    <row r="449" spans="1:20" ht="14.25">
      <c r="A449" s="6" t="s">
        <v>1218</v>
      </c>
      <c r="B449" s="88"/>
      <c r="C449" s="89"/>
      <c r="D449" s="6" t="s">
        <v>1219</v>
      </c>
      <c r="E449" s="89"/>
      <c r="F449" s="2" t="s">
        <v>1220</v>
      </c>
      <c r="G449" s="6" t="s">
        <v>1223</v>
      </c>
      <c r="H449" s="88"/>
      <c r="I449" s="88"/>
      <c r="J449" s="89"/>
      <c r="K449" s="6" t="s">
        <v>117</v>
      </c>
      <c r="L449" s="89"/>
      <c r="M449" s="6" t="s">
        <v>40</v>
      </c>
      <c r="N449" s="89"/>
      <c r="O449" s="3">
        <v>0</v>
      </c>
      <c r="P449" s="2">
        <v>0</v>
      </c>
      <c r="Q449" s="2">
        <v>0</v>
      </c>
      <c r="R449" s="2">
        <v>0</v>
      </c>
      <c r="S449" s="3">
        <v>0</v>
      </c>
      <c r="T449" s="3">
        <f>O449+(P449*'Total Mantenimiento Anual 2021'!$N$7)+(R449*'Total Mantenimiento Anual 2021'!$N$7)+S449</f>
        <v>0</v>
      </c>
    </row>
    <row r="450" spans="1:20" ht="14.25">
      <c r="A450" s="6" t="s">
        <v>1218</v>
      </c>
      <c r="B450" s="88"/>
      <c r="C450" s="89"/>
      <c r="D450" s="6" t="s">
        <v>1219</v>
      </c>
      <c r="E450" s="89"/>
      <c r="F450" s="2" t="s">
        <v>1220</v>
      </c>
      <c r="G450" s="6" t="s">
        <v>1224</v>
      </c>
      <c r="H450" s="88"/>
      <c r="I450" s="88"/>
      <c r="J450" s="89"/>
      <c r="K450" s="6" t="s">
        <v>117</v>
      </c>
      <c r="L450" s="89"/>
      <c r="M450" s="6" t="s">
        <v>40</v>
      </c>
      <c r="N450" s="89"/>
      <c r="O450" s="3">
        <v>0</v>
      </c>
      <c r="P450" s="2">
        <v>0</v>
      </c>
      <c r="Q450" s="2">
        <v>0</v>
      </c>
      <c r="R450" s="2">
        <v>0</v>
      </c>
      <c r="S450" s="3">
        <v>0</v>
      </c>
      <c r="T450" s="3">
        <f>O450+(P450*'Total Mantenimiento Anual 2021'!$N$7)+(R450*'Total Mantenimiento Anual 2021'!$N$7)+S450</f>
        <v>0</v>
      </c>
    </row>
    <row r="451" spans="1:20" ht="14.25">
      <c r="A451" s="6" t="s">
        <v>1218</v>
      </c>
      <c r="B451" s="88"/>
      <c r="C451" s="89"/>
      <c r="D451" s="6" t="s">
        <v>1219</v>
      </c>
      <c r="E451" s="89"/>
      <c r="F451" s="2" t="s">
        <v>1220</v>
      </c>
      <c r="G451" s="6" t="s">
        <v>1225</v>
      </c>
      <c r="H451" s="88"/>
      <c r="I451" s="88"/>
      <c r="J451" s="89"/>
      <c r="K451" s="6" t="s">
        <v>220</v>
      </c>
      <c r="L451" s="89"/>
      <c r="M451" s="6" t="s">
        <v>40</v>
      </c>
      <c r="N451" s="89"/>
      <c r="O451" s="3">
        <v>0</v>
      </c>
      <c r="P451" s="2">
        <v>0</v>
      </c>
      <c r="Q451" s="2">
        <v>0</v>
      </c>
      <c r="R451" s="2">
        <v>0</v>
      </c>
      <c r="S451" s="3">
        <v>0</v>
      </c>
      <c r="T451" s="3">
        <f>O451+(P451*'Total Mantenimiento Anual 2021'!$N$7)+(R451*'Total Mantenimiento Anual 2021'!$N$7)+S451</f>
        <v>0</v>
      </c>
    </row>
    <row r="452" spans="1:20" ht="14.25">
      <c r="A452" s="6" t="s">
        <v>1226</v>
      </c>
      <c r="B452" s="88"/>
      <c r="C452" s="89"/>
      <c r="D452" s="6" t="s">
        <v>1227</v>
      </c>
      <c r="E452" s="89"/>
      <c r="F452" s="2" t="s">
        <v>777</v>
      </c>
      <c r="G452" s="6" t="s">
        <v>1228</v>
      </c>
      <c r="H452" s="88"/>
      <c r="I452" s="88"/>
      <c r="J452" s="89"/>
      <c r="K452" s="6" t="s">
        <v>1229</v>
      </c>
      <c r="L452" s="89"/>
      <c r="M452" s="6" t="s">
        <v>35</v>
      </c>
      <c r="N452" s="89"/>
      <c r="O452" s="3">
        <v>0</v>
      </c>
      <c r="P452" s="2">
        <v>0</v>
      </c>
      <c r="Q452" s="2">
        <v>0</v>
      </c>
      <c r="R452" s="2">
        <v>0</v>
      </c>
      <c r="S452" s="3">
        <v>0</v>
      </c>
      <c r="T452" s="3">
        <f>O452+(P452*'Total Mantenimiento Anual 2021'!$N$7)+(R452*'Total Mantenimiento Anual 2021'!$N$7)+S452</f>
        <v>0</v>
      </c>
    </row>
    <row r="453" spans="1:20" ht="14.25">
      <c r="A453" s="6" t="s">
        <v>1226</v>
      </c>
      <c r="B453" s="88"/>
      <c r="C453" s="89"/>
      <c r="D453" s="6" t="s">
        <v>1227</v>
      </c>
      <c r="E453" s="89"/>
      <c r="F453" s="2" t="s">
        <v>777</v>
      </c>
      <c r="G453" s="6" t="s">
        <v>1230</v>
      </c>
      <c r="H453" s="88"/>
      <c r="I453" s="88"/>
      <c r="J453" s="89"/>
      <c r="K453" s="6" t="s">
        <v>1231</v>
      </c>
      <c r="L453" s="89"/>
      <c r="M453" s="6" t="s">
        <v>896</v>
      </c>
      <c r="N453" s="89"/>
      <c r="O453" s="3">
        <v>0</v>
      </c>
      <c r="P453" s="2">
        <v>0</v>
      </c>
      <c r="Q453" s="2">
        <v>0</v>
      </c>
      <c r="R453" s="2">
        <v>0</v>
      </c>
      <c r="S453" s="3">
        <v>0</v>
      </c>
      <c r="T453" s="3">
        <f>O453+(P453*'Total Mantenimiento Anual 2021'!$N$7)+(R453*'Total Mantenimiento Anual 2021'!$N$7)+S453</f>
        <v>0</v>
      </c>
    </row>
    <row r="454" spans="1:20" ht="14.25">
      <c r="A454" s="6" t="s">
        <v>1226</v>
      </c>
      <c r="B454" s="88"/>
      <c r="C454" s="89"/>
      <c r="D454" s="6" t="s">
        <v>1227</v>
      </c>
      <c r="E454" s="89"/>
      <c r="F454" s="2" t="s">
        <v>777</v>
      </c>
      <c r="G454" s="6" t="s">
        <v>1232</v>
      </c>
      <c r="H454" s="88"/>
      <c r="I454" s="88"/>
      <c r="J454" s="89"/>
      <c r="K454" s="6" t="s">
        <v>1233</v>
      </c>
      <c r="L454" s="89"/>
      <c r="M454" s="6" t="s">
        <v>106</v>
      </c>
      <c r="N454" s="89"/>
      <c r="O454" s="3">
        <v>0</v>
      </c>
      <c r="P454" s="2">
        <v>0</v>
      </c>
      <c r="Q454" s="2">
        <v>0</v>
      </c>
      <c r="R454" s="2">
        <v>0</v>
      </c>
      <c r="S454" s="3">
        <v>0</v>
      </c>
      <c r="T454" s="3">
        <f>O454+(P454*'Total Mantenimiento Anual 2021'!$N$7)+(R454*'Total Mantenimiento Anual 2021'!$N$7)+S454</f>
        <v>0</v>
      </c>
    </row>
    <row r="455" spans="1:20" ht="14.25">
      <c r="A455" s="6" t="s">
        <v>1234</v>
      </c>
      <c r="B455" s="88"/>
      <c r="C455" s="89"/>
      <c r="D455" s="6" t="s">
        <v>1235</v>
      </c>
      <c r="E455" s="89"/>
      <c r="F455" s="2" t="s">
        <v>1236</v>
      </c>
      <c r="G455" s="6" t="s">
        <v>1237</v>
      </c>
      <c r="H455" s="88"/>
      <c r="I455" s="88"/>
      <c r="J455" s="89"/>
      <c r="K455" s="6" t="s">
        <v>1238</v>
      </c>
      <c r="L455" s="89"/>
      <c r="M455" s="6" t="s">
        <v>99</v>
      </c>
      <c r="N455" s="89"/>
      <c r="O455" s="3">
        <v>0</v>
      </c>
      <c r="P455" s="2">
        <v>0</v>
      </c>
      <c r="Q455" s="2">
        <v>0</v>
      </c>
      <c r="R455" s="2">
        <v>0</v>
      </c>
      <c r="S455" s="3">
        <v>0</v>
      </c>
      <c r="T455" s="3">
        <f>O455+(P455*'Total Mantenimiento Anual 2021'!$N$7)+(R455*'Total Mantenimiento Anual 2021'!$N$7)+S455</f>
        <v>0</v>
      </c>
    </row>
    <row r="456" spans="1:20" ht="14.25">
      <c r="A456" s="6" t="s">
        <v>1234</v>
      </c>
      <c r="B456" s="88"/>
      <c r="C456" s="89"/>
      <c r="D456" s="6" t="s">
        <v>1235</v>
      </c>
      <c r="E456" s="89"/>
      <c r="F456" s="2" t="s">
        <v>1236</v>
      </c>
      <c r="G456" s="6" t="s">
        <v>1239</v>
      </c>
      <c r="H456" s="88"/>
      <c r="I456" s="88"/>
      <c r="J456" s="89"/>
      <c r="K456" s="6" t="s">
        <v>1238</v>
      </c>
      <c r="L456" s="89"/>
      <c r="M456" s="6" t="s">
        <v>99</v>
      </c>
      <c r="N456" s="89"/>
      <c r="O456" s="3">
        <v>0</v>
      </c>
      <c r="P456" s="2">
        <v>0</v>
      </c>
      <c r="Q456" s="2">
        <v>0</v>
      </c>
      <c r="R456" s="2">
        <v>0</v>
      </c>
      <c r="S456" s="3">
        <v>0</v>
      </c>
      <c r="T456" s="3">
        <f>O456+(P456*'Total Mantenimiento Anual 2021'!$N$7)+(R456*'Total Mantenimiento Anual 2021'!$N$7)+S456</f>
        <v>0</v>
      </c>
    </row>
    <row r="457" spans="1:20" ht="14.25">
      <c r="A457" s="6" t="s">
        <v>1234</v>
      </c>
      <c r="B457" s="88"/>
      <c r="C457" s="89"/>
      <c r="D457" s="6" t="s">
        <v>1240</v>
      </c>
      <c r="E457" s="89"/>
      <c r="F457" s="2" t="s">
        <v>1236</v>
      </c>
      <c r="G457" s="6" t="s">
        <v>1241</v>
      </c>
      <c r="H457" s="88"/>
      <c r="I457" s="88"/>
      <c r="J457" s="89"/>
      <c r="K457" s="6" t="s">
        <v>1242</v>
      </c>
      <c r="L457" s="89"/>
      <c r="M457" s="6" t="s">
        <v>99</v>
      </c>
      <c r="N457" s="89"/>
      <c r="O457" s="3">
        <v>0</v>
      </c>
      <c r="P457" s="2">
        <v>0</v>
      </c>
      <c r="Q457" s="2">
        <v>0</v>
      </c>
      <c r="R457" s="2">
        <v>0</v>
      </c>
      <c r="S457" s="3">
        <v>0</v>
      </c>
      <c r="T457" s="3">
        <f>O457+(P457*'Total Mantenimiento Anual 2021'!$N$7)+(R457*'Total Mantenimiento Anual 2021'!$N$7)+S457</f>
        <v>0</v>
      </c>
    </row>
    <row r="458" spans="1:20" ht="14.25">
      <c r="A458" s="6" t="s">
        <v>1243</v>
      </c>
      <c r="B458" s="88"/>
      <c r="C458" s="89"/>
      <c r="D458" s="6" t="s">
        <v>1244</v>
      </c>
      <c r="E458" s="89"/>
      <c r="F458" s="2" t="s">
        <v>1245</v>
      </c>
      <c r="G458" s="6" t="s">
        <v>1246</v>
      </c>
      <c r="H458" s="88"/>
      <c r="I458" s="88"/>
      <c r="J458" s="89"/>
      <c r="K458" s="6" t="s">
        <v>1247</v>
      </c>
      <c r="L458" s="89"/>
      <c r="M458" s="6" t="s">
        <v>318</v>
      </c>
      <c r="N458" s="89"/>
      <c r="O458" s="3">
        <v>0</v>
      </c>
      <c r="P458" s="2">
        <v>0</v>
      </c>
      <c r="Q458" s="2">
        <v>0</v>
      </c>
      <c r="R458" s="2">
        <v>0</v>
      </c>
      <c r="S458" s="3">
        <v>0</v>
      </c>
      <c r="T458" s="3">
        <f>O458+(P458*'Total Mantenimiento Anual 2021'!$N$7)+(R458*'Total Mantenimiento Anual 2021'!$N$7)+S458</f>
        <v>0</v>
      </c>
    </row>
    <row r="459" spans="1:20" ht="14.25">
      <c r="A459" s="6" t="s">
        <v>1248</v>
      </c>
      <c r="B459" s="88"/>
      <c r="C459" s="89"/>
      <c r="D459" s="6" t="s">
        <v>1249</v>
      </c>
      <c r="E459" s="89"/>
      <c r="F459" s="2" t="s">
        <v>1250</v>
      </c>
      <c r="G459" s="6" t="s">
        <v>1251</v>
      </c>
      <c r="H459" s="88"/>
      <c r="I459" s="88"/>
      <c r="J459" s="89"/>
      <c r="K459" s="6" t="s">
        <v>1252</v>
      </c>
      <c r="L459" s="89"/>
      <c r="M459" s="6" t="s">
        <v>30</v>
      </c>
      <c r="N459" s="89"/>
      <c r="O459" s="3">
        <v>0</v>
      </c>
      <c r="P459" s="2">
        <v>3</v>
      </c>
      <c r="Q459" s="2">
        <v>0</v>
      </c>
      <c r="R459" s="2">
        <v>0</v>
      </c>
      <c r="S459" s="3">
        <v>0</v>
      </c>
      <c r="T459" s="3">
        <f>O459+(P459*'Total Mantenimiento Anual 2021'!$N$7)+(R459*'Total Mantenimiento Anual 2021'!$N$7)+S459</f>
        <v>27777.777777777777</v>
      </c>
    </row>
    <row r="460" spans="1:20" ht="14.25">
      <c r="A460" s="6" t="s">
        <v>1248</v>
      </c>
      <c r="B460" s="88"/>
      <c r="C460" s="89"/>
      <c r="D460" s="6" t="s">
        <v>1253</v>
      </c>
      <c r="E460" s="89"/>
      <c r="F460" s="2" t="s">
        <v>457</v>
      </c>
      <c r="G460" s="6" t="s">
        <v>1254</v>
      </c>
      <c r="H460" s="88"/>
      <c r="I460" s="88"/>
      <c r="J460" s="89"/>
      <c r="K460" s="6" t="s">
        <v>1255</v>
      </c>
      <c r="L460" s="89"/>
      <c r="M460" s="6" t="s">
        <v>30</v>
      </c>
      <c r="N460" s="89"/>
      <c r="O460" s="3">
        <v>0</v>
      </c>
      <c r="P460" s="2">
        <v>3</v>
      </c>
      <c r="Q460" s="2">
        <v>0</v>
      </c>
      <c r="R460" s="2">
        <v>0</v>
      </c>
      <c r="S460" s="3">
        <v>0</v>
      </c>
      <c r="T460" s="3">
        <f>O460+(P460*'Total Mantenimiento Anual 2021'!$N$7)+(R460*'Total Mantenimiento Anual 2021'!$N$7)+S460</f>
        <v>27777.777777777777</v>
      </c>
    </row>
    <row r="461" spans="1:20" ht="14.25">
      <c r="A461" s="6" t="s">
        <v>1256</v>
      </c>
      <c r="B461" s="88"/>
      <c r="C461" s="89"/>
      <c r="D461" s="6" t="s">
        <v>1257</v>
      </c>
      <c r="E461" s="89"/>
      <c r="F461" s="2" t="s">
        <v>1258</v>
      </c>
      <c r="G461" s="6" t="s">
        <v>1259</v>
      </c>
      <c r="H461" s="88"/>
      <c r="I461" s="88"/>
      <c r="J461" s="89"/>
      <c r="K461" s="6" t="s">
        <v>1260</v>
      </c>
      <c r="L461" s="89"/>
      <c r="M461" s="6" t="s">
        <v>66</v>
      </c>
      <c r="N461" s="89"/>
      <c r="O461" s="3">
        <v>0</v>
      </c>
      <c r="P461" s="2">
        <v>0</v>
      </c>
      <c r="Q461" s="2">
        <v>0</v>
      </c>
      <c r="R461" s="2">
        <v>0</v>
      </c>
      <c r="S461" s="3">
        <v>0</v>
      </c>
      <c r="T461" s="3">
        <f>O461+(P461*'Total Mantenimiento Anual 2021'!$N$7)+(R461*'Total Mantenimiento Anual 2021'!$N$7)+S461</f>
        <v>0</v>
      </c>
    </row>
    <row r="462" spans="1:20" ht="14.25">
      <c r="A462" s="6" t="s">
        <v>1256</v>
      </c>
      <c r="B462" s="88"/>
      <c r="C462" s="89"/>
      <c r="D462" s="6" t="s">
        <v>1257</v>
      </c>
      <c r="E462" s="89"/>
      <c r="F462" s="2" t="s">
        <v>1258</v>
      </c>
      <c r="G462" s="6" t="s">
        <v>1261</v>
      </c>
      <c r="H462" s="88"/>
      <c r="I462" s="88"/>
      <c r="J462" s="89"/>
      <c r="K462" s="6" t="s">
        <v>1262</v>
      </c>
      <c r="L462" s="89"/>
      <c r="M462" s="6" t="s">
        <v>81</v>
      </c>
      <c r="N462" s="89"/>
      <c r="O462" s="3">
        <v>0</v>
      </c>
      <c r="P462" s="2">
        <v>0</v>
      </c>
      <c r="Q462" s="2">
        <v>0</v>
      </c>
      <c r="R462" s="2">
        <v>0</v>
      </c>
      <c r="S462" s="3">
        <v>0</v>
      </c>
      <c r="T462" s="3">
        <f>O462+(P462*'Total Mantenimiento Anual 2021'!$N$7)+(R462*'Total Mantenimiento Anual 2021'!$N$7)+S462</f>
        <v>0</v>
      </c>
    </row>
    <row r="463" spans="1:20" ht="14.25">
      <c r="A463" s="6" t="s">
        <v>1256</v>
      </c>
      <c r="B463" s="88"/>
      <c r="C463" s="89"/>
      <c r="D463" s="6" t="s">
        <v>1263</v>
      </c>
      <c r="E463" s="89"/>
      <c r="F463" s="2" t="s">
        <v>1258</v>
      </c>
      <c r="G463" s="6" t="s">
        <v>1264</v>
      </c>
      <c r="H463" s="88"/>
      <c r="I463" s="88"/>
      <c r="J463" s="89"/>
      <c r="K463" s="6" t="s">
        <v>1265</v>
      </c>
      <c r="L463" s="89"/>
      <c r="M463" s="6" t="s">
        <v>96</v>
      </c>
      <c r="N463" s="89"/>
      <c r="O463" s="3">
        <v>0</v>
      </c>
      <c r="P463" s="2">
        <v>0</v>
      </c>
      <c r="Q463" s="2">
        <v>0</v>
      </c>
      <c r="R463" s="2">
        <v>0</v>
      </c>
      <c r="S463" s="3">
        <v>0</v>
      </c>
      <c r="T463" s="3">
        <f>O463+(P463*'Total Mantenimiento Anual 2021'!$N$7)+(R463*'Total Mantenimiento Anual 2021'!$N$7)+S463</f>
        <v>0</v>
      </c>
    </row>
    <row r="464" spans="1:20" ht="14.25">
      <c r="A464" s="6" t="s">
        <v>1256</v>
      </c>
      <c r="B464" s="88"/>
      <c r="C464" s="89"/>
      <c r="D464" s="6" t="s">
        <v>1266</v>
      </c>
      <c r="E464" s="89"/>
      <c r="F464" s="2" t="s">
        <v>1267</v>
      </c>
      <c r="G464" s="6" t="s">
        <v>1268</v>
      </c>
      <c r="H464" s="88"/>
      <c r="I464" s="88"/>
      <c r="J464" s="89"/>
      <c r="K464" s="6" t="s">
        <v>1269</v>
      </c>
      <c r="L464" s="89"/>
      <c r="M464" s="6" t="s">
        <v>96</v>
      </c>
      <c r="N464" s="89"/>
      <c r="O464" s="3">
        <v>0</v>
      </c>
      <c r="P464" s="2">
        <v>0</v>
      </c>
      <c r="Q464" s="2">
        <v>0</v>
      </c>
      <c r="R464" s="2">
        <v>0</v>
      </c>
      <c r="S464" s="3">
        <v>0</v>
      </c>
      <c r="T464" s="3">
        <f>O464+(P464*'Total Mantenimiento Anual 2021'!$N$7)+(R464*'Total Mantenimiento Anual 2021'!$N$7)+S464</f>
        <v>0</v>
      </c>
    </row>
    <row r="465" spans="1:20" ht="14.25">
      <c r="A465" s="6" t="s">
        <v>1256</v>
      </c>
      <c r="B465" s="88"/>
      <c r="C465" s="89"/>
      <c r="D465" s="6" t="s">
        <v>1270</v>
      </c>
      <c r="E465" s="89"/>
      <c r="F465" s="2" t="s">
        <v>1271</v>
      </c>
      <c r="G465" s="6" t="s">
        <v>1272</v>
      </c>
      <c r="H465" s="88"/>
      <c r="I465" s="88"/>
      <c r="J465" s="89"/>
      <c r="K465" s="6" t="s">
        <v>1273</v>
      </c>
      <c r="L465" s="89"/>
      <c r="M465" s="6" t="s">
        <v>96</v>
      </c>
      <c r="N465" s="89"/>
      <c r="O465" s="3">
        <v>0</v>
      </c>
      <c r="P465" s="2">
        <v>0</v>
      </c>
      <c r="Q465" s="2">
        <v>0</v>
      </c>
      <c r="R465" s="2">
        <v>0</v>
      </c>
      <c r="S465" s="3">
        <v>0</v>
      </c>
      <c r="T465" s="3">
        <f>O465+(P465*'Total Mantenimiento Anual 2021'!$N$7)+(R465*'Total Mantenimiento Anual 2021'!$N$7)+S465</f>
        <v>0</v>
      </c>
    </row>
    <row r="466" spans="1:20" ht="14.25">
      <c r="A466" s="6" t="s">
        <v>1256</v>
      </c>
      <c r="B466" s="88"/>
      <c r="C466" s="89"/>
      <c r="D466" s="6" t="s">
        <v>1257</v>
      </c>
      <c r="E466" s="89"/>
      <c r="F466" s="2" t="s">
        <v>1258</v>
      </c>
      <c r="G466" s="6" t="s">
        <v>1274</v>
      </c>
      <c r="H466" s="88"/>
      <c r="I466" s="88"/>
      <c r="J466" s="89"/>
      <c r="K466" s="6" t="s">
        <v>1275</v>
      </c>
      <c r="L466" s="89"/>
      <c r="M466" s="6" t="s">
        <v>99</v>
      </c>
      <c r="N466" s="89"/>
      <c r="O466" s="3">
        <v>0</v>
      </c>
      <c r="P466" s="2">
        <v>0</v>
      </c>
      <c r="Q466" s="2">
        <v>0</v>
      </c>
      <c r="R466" s="2">
        <v>0</v>
      </c>
      <c r="S466" s="3">
        <v>0</v>
      </c>
      <c r="T466" s="3">
        <f>O466+(P466*'Total Mantenimiento Anual 2021'!$N$7)+(R466*'Total Mantenimiento Anual 2021'!$N$7)+S466</f>
        <v>0</v>
      </c>
    </row>
    <row r="467" spans="1:20" ht="14.25">
      <c r="A467" s="6" t="s">
        <v>1256</v>
      </c>
      <c r="B467" s="88"/>
      <c r="C467" s="89"/>
      <c r="D467" s="6" t="s">
        <v>1276</v>
      </c>
      <c r="E467" s="89"/>
      <c r="F467" s="2" t="s">
        <v>1258</v>
      </c>
      <c r="G467" s="6" t="s">
        <v>1277</v>
      </c>
      <c r="H467" s="88"/>
      <c r="I467" s="88"/>
      <c r="J467" s="89"/>
      <c r="K467" s="6" t="s">
        <v>1278</v>
      </c>
      <c r="L467" s="89"/>
      <c r="M467" s="6" t="s">
        <v>310</v>
      </c>
      <c r="N467" s="89"/>
      <c r="O467" s="3">
        <v>0</v>
      </c>
      <c r="P467" s="2">
        <v>0</v>
      </c>
      <c r="Q467" s="2">
        <v>0</v>
      </c>
      <c r="R467" s="2">
        <v>0</v>
      </c>
      <c r="S467" s="3">
        <v>0</v>
      </c>
      <c r="T467" s="3">
        <f>O467+(P467*'Total Mantenimiento Anual 2021'!$N$7)+(R467*'Total Mantenimiento Anual 2021'!$N$7)+S467</f>
        <v>0</v>
      </c>
    </row>
    <row r="468" spans="1:20" ht="14.25">
      <c r="A468" s="6" t="s">
        <v>1256</v>
      </c>
      <c r="B468" s="88"/>
      <c r="C468" s="89"/>
      <c r="D468" s="6" t="s">
        <v>1279</v>
      </c>
      <c r="E468" s="89"/>
      <c r="F468" s="2" t="s">
        <v>1280</v>
      </c>
      <c r="G468" s="6" t="s">
        <v>1281</v>
      </c>
      <c r="H468" s="88"/>
      <c r="I468" s="88"/>
      <c r="J468" s="89"/>
      <c r="K468" s="6" t="s">
        <v>1282</v>
      </c>
      <c r="L468" s="89"/>
      <c r="M468" s="6" t="s">
        <v>310</v>
      </c>
      <c r="N468" s="89"/>
      <c r="O468" s="3">
        <v>0</v>
      </c>
      <c r="P468" s="2">
        <v>0</v>
      </c>
      <c r="Q468" s="2">
        <v>0</v>
      </c>
      <c r="R468" s="2">
        <v>0</v>
      </c>
      <c r="S468" s="3">
        <v>0</v>
      </c>
      <c r="T468" s="3">
        <f>O468+(P468*'Total Mantenimiento Anual 2021'!$N$7)+(R468*'Total Mantenimiento Anual 2021'!$N$7)+S468</f>
        <v>0</v>
      </c>
    </row>
    <row r="469" spans="1:20" ht="14.25">
      <c r="A469" s="6" t="s">
        <v>1256</v>
      </c>
      <c r="B469" s="88"/>
      <c r="C469" s="89"/>
      <c r="D469" s="6" t="s">
        <v>1257</v>
      </c>
      <c r="E469" s="89"/>
      <c r="F469" s="2" t="s">
        <v>1258</v>
      </c>
      <c r="G469" s="6" t="s">
        <v>1283</v>
      </c>
      <c r="H469" s="88"/>
      <c r="I469" s="88"/>
      <c r="J469" s="89"/>
      <c r="K469" s="6" t="s">
        <v>1284</v>
      </c>
      <c r="L469" s="89"/>
      <c r="M469" s="6" t="s">
        <v>35</v>
      </c>
      <c r="N469" s="89"/>
      <c r="O469" s="3">
        <v>0</v>
      </c>
      <c r="P469" s="2">
        <v>0</v>
      </c>
      <c r="Q469" s="2">
        <v>1</v>
      </c>
      <c r="R469" s="2">
        <v>1</v>
      </c>
      <c r="S469" s="3">
        <v>0</v>
      </c>
      <c r="T469" s="3">
        <f>O469+(P469*'Total Mantenimiento Anual 2021'!$N$7)+(R469*'Total Mantenimiento Anual 2021'!$N$7)+S469</f>
        <v>9259.2592592592591</v>
      </c>
    </row>
    <row r="470" spans="1:20" ht="14.25">
      <c r="A470" s="6" t="s">
        <v>1285</v>
      </c>
      <c r="B470" s="88"/>
      <c r="C470" s="89"/>
      <c r="D470" s="6" t="s">
        <v>1286</v>
      </c>
      <c r="E470" s="89"/>
      <c r="F470" s="2" t="s">
        <v>961</v>
      </c>
      <c r="G470" s="6" t="s">
        <v>1287</v>
      </c>
      <c r="H470" s="88"/>
      <c r="I470" s="88"/>
      <c r="J470" s="89"/>
      <c r="K470" s="6" t="s">
        <v>1288</v>
      </c>
      <c r="L470" s="89"/>
      <c r="M470" s="6" t="s">
        <v>896</v>
      </c>
      <c r="N470" s="89"/>
      <c r="O470" s="3">
        <v>0</v>
      </c>
      <c r="P470" s="2">
        <v>0</v>
      </c>
      <c r="Q470" s="2">
        <v>0</v>
      </c>
      <c r="R470" s="2">
        <v>0</v>
      </c>
      <c r="S470" s="3">
        <v>0</v>
      </c>
      <c r="T470" s="3">
        <f>O470+(P470*'Total Mantenimiento Anual 2021'!$N$7)+(R470*'Total Mantenimiento Anual 2021'!$N$7)+S470</f>
        <v>0</v>
      </c>
    </row>
    <row r="471" spans="1:20" ht="14.25">
      <c r="A471" s="6" t="s">
        <v>1285</v>
      </c>
      <c r="B471" s="88"/>
      <c r="C471" s="89"/>
      <c r="D471" s="6" t="s">
        <v>1286</v>
      </c>
      <c r="E471" s="89"/>
      <c r="F471" s="2" t="s">
        <v>961</v>
      </c>
      <c r="G471" s="6" t="s">
        <v>1289</v>
      </c>
      <c r="H471" s="88"/>
      <c r="I471" s="88"/>
      <c r="J471" s="89"/>
      <c r="K471" s="6" t="s">
        <v>1290</v>
      </c>
      <c r="L471" s="89"/>
      <c r="M471" s="6" t="s">
        <v>896</v>
      </c>
      <c r="N471" s="89"/>
      <c r="O471" s="3">
        <v>0</v>
      </c>
      <c r="P471" s="2">
        <v>0</v>
      </c>
      <c r="Q471" s="2">
        <v>0</v>
      </c>
      <c r="R471" s="2">
        <v>0</v>
      </c>
      <c r="S471" s="3">
        <v>0</v>
      </c>
      <c r="T471" s="3">
        <f>O471+(P471*'Total Mantenimiento Anual 2021'!$N$7)+(R471*'Total Mantenimiento Anual 2021'!$N$7)+S471</f>
        <v>0</v>
      </c>
    </row>
    <row r="472" spans="1:20" ht="14.25">
      <c r="A472" s="6" t="s">
        <v>1285</v>
      </c>
      <c r="B472" s="88"/>
      <c r="C472" s="89"/>
      <c r="D472" s="6" t="s">
        <v>1286</v>
      </c>
      <c r="E472" s="89"/>
      <c r="F472" s="2" t="s">
        <v>961</v>
      </c>
      <c r="G472" s="6" t="s">
        <v>1291</v>
      </c>
      <c r="H472" s="88"/>
      <c r="I472" s="88"/>
      <c r="J472" s="89"/>
      <c r="K472" s="6" t="s">
        <v>1292</v>
      </c>
      <c r="L472" s="89"/>
      <c r="M472" s="6" t="s">
        <v>896</v>
      </c>
      <c r="N472" s="89"/>
      <c r="O472" s="3">
        <v>0</v>
      </c>
      <c r="P472" s="2">
        <v>0</v>
      </c>
      <c r="Q472" s="2">
        <v>0</v>
      </c>
      <c r="R472" s="2">
        <v>0</v>
      </c>
      <c r="S472" s="3">
        <v>0</v>
      </c>
      <c r="T472" s="3">
        <f>O472+(P472*'Total Mantenimiento Anual 2021'!$N$7)+(R472*'Total Mantenimiento Anual 2021'!$N$7)+S472</f>
        <v>0</v>
      </c>
    </row>
    <row r="473" spans="1:20" ht="14.25">
      <c r="A473" s="6" t="s">
        <v>1285</v>
      </c>
      <c r="B473" s="88"/>
      <c r="C473" s="89"/>
      <c r="D473" s="6" t="s">
        <v>1286</v>
      </c>
      <c r="E473" s="89"/>
      <c r="F473" s="2" t="s">
        <v>961</v>
      </c>
      <c r="G473" s="6" t="s">
        <v>1293</v>
      </c>
      <c r="H473" s="88"/>
      <c r="I473" s="88"/>
      <c r="J473" s="89"/>
      <c r="K473" s="6" t="s">
        <v>1294</v>
      </c>
      <c r="L473" s="89"/>
      <c r="M473" s="6" t="s">
        <v>896</v>
      </c>
      <c r="N473" s="89"/>
      <c r="O473" s="3">
        <v>0</v>
      </c>
      <c r="P473" s="2">
        <v>0</v>
      </c>
      <c r="Q473" s="2">
        <v>0</v>
      </c>
      <c r="R473" s="2">
        <v>0</v>
      </c>
      <c r="S473" s="3">
        <v>0</v>
      </c>
      <c r="T473" s="3">
        <f>O473+(P473*'Total Mantenimiento Anual 2021'!$N$7)+(R473*'Total Mantenimiento Anual 2021'!$N$7)+S473</f>
        <v>0</v>
      </c>
    </row>
    <row r="474" spans="1:20" ht="14.25">
      <c r="A474" s="6" t="s">
        <v>1285</v>
      </c>
      <c r="B474" s="88"/>
      <c r="C474" s="89"/>
      <c r="D474" s="6" t="s">
        <v>1286</v>
      </c>
      <c r="E474" s="89"/>
      <c r="F474" s="2" t="s">
        <v>961</v>
      </c>
      <c r="G474" s="6" t="s">
        <v>1295</v>
      </c>
      <c r="H474" s="88"/>
      <c r="I474" s="88"/>
      <c r="J474" s="89"/>
      <c r="K474" s="6" t="s">
        <v>1296</v>
      </c>
      <c r="L474" s="89"/>
      <c r="M474" s="6" t="s">
        <v>896</v>
      </c>
      <c r="N474" s="89"/>
      <c r="O474" s="3">
        <v>0</v>
      </c>
      <c r="P474" s="2">
        <v>0</v>
      </c>
      <c r="Q474" s="2">
        <v>0</v>
      </c>
      <c r="R474" s="2">
        <v>0</v>
      </c>
      <c r="S474" s="3">
        <v>0</v>
      </c>
      <c r="T474" s="3">
        <f>O474+(P474*'Total Mantenimiento Anual 2021'!$N$7)+(R474*'Total Mantenimiento Anual 2021'!$N$7)+S474</f>
        <v>0</v>
      </c>
    </row>
    <row r="475" spans="1:20" ht="14.25">
      <c r="A475" s="6" t="s">
        <v>1285</v>
      </c>
      <c r="B475" s="88"/>
      <c r="C475" s="89"/>
      <c r="D475" s="6" t="s">
        <v>1286</v>
      </c>
      <c r="E475" s="89"/>
      <c r="F475" s="2" t="s">
        <v>961</v>
      </c>
      <c r="G475" s="6" t="s">
        <v>1297</v>
      </c>
      <c r="H475" s="88"/>
      <c r="I475" s="88"/>
      <c r="J475" s="89"/>
      <c r="K475" s="6" t="s">
        <v>1298</v>
      </c>
      <c r="L475" s="89"/>
      <c r="M475" s="6" t="s">
        <v>896</v>
      </c>
      <c r="N475" s="89"/>
      <c r="O475" s="3">
        <v>0</v>
      </c>
      <c r="P475" s="2">
        <v>0</v>
      </c>
      <c r="Q475" s="2">
        <v>0</v>
      </c>
      <c r="R475" s="2">
        <v>0</v>
      </c>
      <c r="S475" s="3">
        <v>0</v>
      </c>
      <c r="T475" s="3">
        <f>O475+(P475*'Total Mantenimiento Anual 2021'!$N$7)+(R475*'Total Mantenimiento Anual 2021'!$N$7)+S475</f>
        <v>0</v>
      </c>
    </row>
    <row r="476" spans="1:20" ht="14.25">
      <c r="A476" s="6" t="s">
        <v>1285</v>
      </c>
      <c r="B476" s="88"/>
      <c r="C476" s="89"/>
      <c r="D476" s="6" t="s">
        <v>1286</v>
      </c>
      <c r="E476" s="89"/>
      <c r="F476" s="2" t="s">
        <v>961</v>
      </c>
      <c r="G476" s="6" t="s">
        <v>1299</v>
      </c>
      <c r="H476" s="88"/>
      <c r="I476" s="88"/>
      <c r="J476" s="89"/>
      <c r="K476" s="6" t="s">
        <v>1300</v>
      </c>
      <c r="L476" s="89"/>
      <c r="M476" s="6" t="s">
        <v>896</v>
      </c>
      <c r="N476" s="89"/>
      <c r="O476" s="3">
        <v>0</v>
      </c>
      <c r="P476" s="2">
        <v>0</v>
      </c>
      <c r="Q476" s="2">
        <v>0</v>
      </c>
      <c r="R476" s="2">
        <v>0</v>
      </c>
      <c r="S476" s="3">
        <v>0</v>
      </c>
      <c r="T476" s="3">
        <f>O476+(P476*'Total Mantenimiento Anual 2021'!$N$7)+(R476*'Total Mantenimiento Anual 2021'!$N$7)+S476</f>
        <v>0</v>
      </c>
    </row>
    <row r="477" spans="1:20" ht="14.25">
      <c r="A477" s="6" t="s">
        <v>1285</v>
      </c>
      <c r="B477" s="88"/>
      <c r="C477" s="89"/>
      <c r="D477" s="6" t="s">
        <v>1286</v>
      </c>
      <c r="E477" s="89"/>
      <c r="F477" s="2" t="s">
        <v>961</v>
      </c>
      <c r="G477" s="6" t="s">
        <v>1301</v>
      </c>
      <c r="H477" s="88"/>
      <c r="I477" s="88"/>
      <c r="J477" s="89"/>
      <c r="K477" s="6" t="s">
        <v>1302</v>
      </c>
      <c r="L477" s="89"/>
      <c r="M477" s="6" t="s">
        <v>106</v>
      </c>
      <c r="N477" s="89"/>
      <c r="O477" s="3">
        <v>0</v>
      </c>
      <c r="P477" s="2">
        <v>0</v>
      </c>
      <c r="Q477" s="2">
        <v>0</v>
      </c>
      <c r="R477" s="2">
        <v>0</v>
      </c>
      <c r="S477" s="3">
        <v>0</v>
      </c>
      <c r="T477" s="3">
        <f>O477+(P477*'Total Mantenimiento Anual 2021'!$N$7)+(R477*'Total Mantenimiento Anual 2021'!$N$7)+S477</f>
        <v>0</v>
      </c>
    </row>
    <row r="478" spans="1:20" ht="14.25">
      <c r="A478" s="6" t="s">
        <v>1303</v>
      </c>
      <c r="B478" s="88"/>
      <c r="C478" s="89"/>
      <c r="D478" s="6" t="s">
        <v>215</v>
      </c>
      <c r="E478" s="89"/>
      <c r="F478" s="2" t="s">
        <v>216</v>
      </c>
      <c r="G478" s="6" t="s">
        <v>1304</v>
      </c>
      <c r="H478" s="88"/>
      <c r="I478" s="88"/>
      <c r="J478" s="89"/>
      <c r="K478" s="6" t="s">
        <v>1305</v>
      </c>
      <c r="L478" s="89"/>
      <c r="M478" s="6" t="s">
        <v>23</v>
      </c>
      <c r="N478" s="89"/>
      <c r="O478" s="3">
        <v>0</v>
      </c>
      <c r="P478" s="2">
        <v>0</v>
      </c>
      <c r="Q478" s="2">
        <v>0</v>
      </c>
      <c r="R478" s="2">
        <v>0</v>
      </c>
      <c r="S478" s="3">
        <v>0</v>
      </c>
      <c r="T478" s="3">
        <f>O478+(P478*'Total Mantenimiento Anual 2021'!$N$7)+(R478*'Total Mantenimiento Anual 2021'!$N$7)+S478</f>
        <v>0</v>
      </c>
    </row>
    <row r="479" spans="1:20" ht="14.25">
      <c r="A479" s="6" t="s">
        <v>1303</v>
      </c>
      <c r="B479" s="88"/>
      <c r="C479" s="89"/>
      <c r="D479" s="6" t="s">
        <v>215</v>
      </c>
      <c r="E479" s="89"/>
      <c r="F479" s="2" t="s">
        <v>216</v>
      </c>
      <c r="G479" s="6" t="s">
        <v>1306</v>
      </c>
      <c r="H479" s="88"/>
      <c r="I479" s="88"/>
      <c r="J479" s="89"/>
      <c r="K479" s="6" t="s">
        <v>1307</v>
      </c>
      <c r="L479" s="89"/>
      <c r="M479" s="6" t="s">
        <v>23</v>
      </c>
      <c r="N479" s="89"/>
      <c r="O479" s="3">
        <v>0</v>
      </c>
      <c r="P479" s="2">
        <v>0</v>
      </c>
      <c r="Q479" s="2">
        <v>0</v>
      </c>
      <c r="R479" s="2">
        <v>0</v>
      </c>
      <c r="S479" s="3">
        <v>0</v>
      </c>
      <c r="T479" s="3">
        <f>O479+(P479*'Total Mantenimiento Anual 2021'!$N$7)+(R479*'Total Mantenimiento Anual 2021'!$N$7)+S479</f>
        <v>0</v>
      </c>
    </row>
    <row r="480" spans="1:20" ht="14.25">
      <c r="A480" s="6" t="s">
        <v>1308</v>
      </c>
      <c r="B480" s="88"/>
      <c r="C480" s="89"/>
      <c r="D480" s="6" t="s">
        <v>1309</v>
      </c>
      <c r="E480" s="89"/>
      <c r="F480" s="2" t="s">
        <v>1310</v>
      </c>
      <c r="G480" s="6" t="s">
        <v>1311</v>
      </c>
      <c r="H480" s="88"/>
      <c r="I480" s="88"/>
      <c r="J480" s="89"/>
      <c r="K480" s="6" t="s">
        <v>1312</v>
      </c>
      <c r="L480" s="89"/>
      <c r="M480" s="6" t="s">
        <v>23</v>
      </c>
      <c r="N480" s="89"/>
      <c r="O480" s="3">
        <v>0</v>
      </c>
      <c r="P480" s="2">
        <v>0</v>
      </c>
      <c r="Q480" s="2">
        <v>0</v>
      </c>
      <c r="R480" s="2">
        <v>0</v>
      </c>
      <c r="S480" s="3">
        <v>0</v>
      </c>
      <c r="T480" s="3">
        <f>O480+(P480*'Total Mantenimiento Anual 2021'!$N$7)+(R480*'Total Mantenimiento Anual 2021'!$N$7)+S480</f>
        <v>0</v>
      </c>
    </row>
    <row r="481" spans="1:20" ht="14.25">
      <c r="A481" s="6" t="s">
        <v>1313</v>
      </c>
      <c r="B481" s="88"/>
      <c r="C481" s="89"/>
      <c r="D481" s="6" t="s">
        <v>1314</v>
      </c>
      <c r="E481" s="89"/>
      <c r="F481" s="2" t="s">
        <v>348</v>
      </c>
      <c r="G481" s="6" t="s">
        <v>1315</v>
      </c>
      <c r="H481" s="88"/>
      <c r="I481" s="88"/>
      <c r="J481" s="89"/>
      <c r="K481" s="6" t="s">
        <v>1316</v>
      </c>
      <c r="L481" s="89"/>
      <c r="M481" s="6" t="s">
        <v>310</v>
      </c>
      <c r="N481" s="89"/>
      <c r="O481" s="3">
        <v>0</v>
      </c>
      <c r="P481" s="2">
        <v>0</v>
      </c>
      <c r="Q481" s="2">
        <v>0</v>
      </c>
      <c r="R481" s="2">
        <v>0</v>
      </c>
      <c r="S481" s="3">
        <v>0</v>
      </c>
      <c r="T481" s="3">
        <f>O481+(P481*'Total Mantenimiento Anual 2021'!$N$7)+(R481*'Total Mantenimiento Anual 2021'!$N$7)+S481</f>
        <v>0</v>
      </c>
    </row>
    <row r="482" spans="1:20" ht="42.75">
      <c r="A482" s="6" t="s">
        <v>1317</v>
      </c>
      <c r="B482" s="88"/>
      <c r="C482" s="89"/>
      <c r="D482" s="6" t="s">
        <v>1318</v>
      </c>
      <c r="E482" s="89"/>
      <c r="F482" s="2" t="s">
        <v>1505</v>
      </c>
      <c r="G482" s="6" t="s">
        <v>1319</v>
      </c>
      <c r="H482" s="88"/>
      <c r="I482" s="88"/>
      <c r="J482" s="89"/>
      <c r="K482" s="6" t="s">
        <v>1320</v>
      </c>
      <c r="L482" s="89"/>
      <c r="M482" s="6" t="s">
        <v>30</v>
      </c>
      <c r="N482" s="89"/>
      <c r="O482" s="3">
        <v>0</v>
      </c>
      <c r="P482" s="2">
        <v>4</v>
      </c>
      <c r="Q482" s="2">
        <v>0</v>
      </c>
      <c r="R482" s="2">
        <v>0</v>
      </c>
      <c r="S482" s="3">
        <v>92350725</v>
      </c>
      <c r="T482" s="3">
        <f>O482+(P482*'Total Mantenimiento Anual 2021'!$N$7)+(R482*'Total Mantenimiento Anual 2021'!$N$7)+S482</f>
        <v>92387762.03703703</v>
      </c>
    </row>
    <row r="483" spans="1:20" ht="14.25">
      <c r="A483" s="6" t="s">
        <v>1321</v>
      </c>
      <c r="B483" s="88"/>
      <c r="C483" s="89"/>
      <c r="D483" s="6" t="s">
        <v>1322</v>
      </c>
      <c r="E483" s="89"/>
      <c r="F483" s="2" t="s">
        <v>1323</v>
      </c>
      <c r="G483" s="6" t="s">
        <v>1324</v>
      </c>
      <c r="H483" s="88"/>
      <c r="I483" s="88"/>
      <c r="J483" s="89"/>
      <c r="K483" s="6" t="s">
        <v>1325</v>
      </c>
      <c r="L483" s="89"/>
      <c r="M483" s="6" t="s">
        <v>23</v>
      </c>
      <c r="N483" s="89"/>
      <c r="O483" s="3">
        <v>0</v>
      </c>
      <c r="P483" s="2">
        <v>0</v>
      </c>
      <c r="Q483" s="2">
        <v>0</v>
      </c>
      <c r="R483" s="2">
        <v>0</v>
      </c>
      <c r="S483" s="3">
        <v>0</v>
      </c>
      <c r="T483" s="3">
        <f>O483+(P483*'Total Mantenimiento Anual 2021'!$N$7)+(R483*'Total Mantenimiento Anual 2021'!$N$7)+S483</f>
        <v>0</v>
      </c>
    </row>
    <row r="484" spans="1:20" ht="14.25">
      <c r="A484" s="6" t="s">
        <v>1321</v>
      </c>
      <c r="B484" s="88"/>
      <c r="C484" s="89"/>
      <c r="D484" s="6" t="s">
        <v>1322</v>
      </c>
      <c r="E484" s="89"/>
      <c r="F484" s="2" t="s">
        <v>1323</v>
      </c>
      <c r="G484" s="6" t="s">
        <v>1326</v>
      </c>
      <c r="H484" s="88"/>
      <c r="I484" s="88"/>
      <c r="J484" s="89"/>
      <c r="K484" s="6" t="s">
        <v>1327</v>
      </c>
      <c r="L484" s="89"/>
      <c r="M484" s="6" t="s">
        <v>23</v>
      </c>
      <c r="N484" s="89"/>
      <c r="O484" s="3">
        <v>0</v>
      </c>
      <c r="P484" s="2">
        <v>0</v>
      </c>
      <c r="Q484" s="2">
        <v>0</v>
      </c>
      <c r="R484" s="2">
        <v>0</v>
      </c>
      <c r="S484" s="3">
        <v>0</v>
      </c>
      <c r="T484" s="3">
        <f>O484+(P484*'Total Mantenimiento Anual 2021'!$N$7)+(R484*'Total Mantenimiento Anual 2021'!$N$7)+S484</f>
        <v>0</v>
      </c>
    </row>
    <row r="485" spans="1:20" ht="14.25">
      <c r="A485" s="6" t="s">
        <v>1321</v>
      </c>
      <c r="B485" s="88"/>
      <c r="C485" s="89"/>
      <c r="D485" s="6" t="s">
        <v>1322</v>
      </c>
      <c r="E485" s="89"/>
      <c r="F485" s="2" t="s">
        <v>1323</v>
      </c>
      <c r="G485" s="6" t="s">
        <v>1328</v>
      </c>
      <c r="H485" s="88"/>
      <c r="I485" s="88"/>
      <c r="J485" s="89"/>
      <c r="K485" s="6" t="s">
        <v>1329</v>
      </c>
      <c r="L485" s="89"/>
      <c r="M485" s="6" t="s">
        <v>23</v>
      </c>
      <c r="N485" s="89"/>
      <c r="O485" s="3">
        <v>0</v>
      </c>
      <c r="P485" s="2">
        <v>1</v>
      </c>
      <c r="Q485" s="2">
        <v>0</v>
      </c>
      <c r="R485" s="2">
        <v>0</v>
      </c>
      <c r="S485" s="3">
        <v>0</v>
      </c>
      <c r="T485" s="3">
        <f>O485+(P485*'Total Mantenimiento Anual 2021'!$N$7)+(R485*'Total Mantenimiento Anual 2021'!$N$7)+S485</f>
        <v>9259.2592592592591</v>
      </c>
    </row>
    <row r="486" spans="1:20" ht="14.25">
      <c r="A486" s="6" t="s">
        <v>1321</v>
      </c>
      <c r="B486" s="88"/>
      <c r="C486" s="89"/>
      <c r="D486" s="6" t="s">
        <v>1322</v>
      </c>
      <c r="E486" s="89"/>
      <c r="F486" s="2" t="s">
        <v>1323</v>
      </c>
      <c r="G486" s="6" t="s">
        <v>1330</v>
      </c>
      <c r="H486" s="88"/>
      <c r="I486" s="88"/>
      <c r="J486" s="89"/>
      <c r="K486" s="6" t="s">
        <v>1331</v>
      </c>
      <c r="L486" s="89"/>
      <c r="M486" s="6" t="s">
        <v>30</v>
      </c>
      <c r="N486" s="89"/>
      <c r="O486" s="3">
        <v>0</v>
      </c>
      <c r="P486" s="2">
        <v>0</v>
      </c>
      <c r="Q486" s="2">
        <v>0</v>
      </c>
      <c r="R486" s="2">
        <v>0</v>
      </c>
      <c r="S486" s="3">
        <v>0</v>
      </c>
      <c r="T486" s="3">
        <f>O486+(P486*'Total Mantenimiento Anual 2021'!$N$7)+(R486*'Total Mantenimiento Anual 2021'!$N$7)+S486</f>
        <v>0</v>
      </c>
    </row>
    <row r="487" spans="1:20" ht="14.25">
      <c r="A487" s="6" t="s">
        <v>1321</v>
      </c>
      <c r="B487" s="88"/>
      <c r="C487" s="89"/>
      <c r="D487" s="6" t="s">
        <v>1322</v>
      </c>
      <c r="E487" s="89"/>
      <c r="F487" s="2" t="s">
        <v>1323</v>
      </c>
      <c r="G487" s="6" t="s">
        <v>1332</v>
      </c>
      <c r="H487" s="88"/>
      <c r="I487" s="88"/>
      <c r="J487" s="89"/>
      <c r="K487" s="6" t="s">
        <v>1333</v>
      </c>
      <c r="L487" s="89"/>
      <c r="M487" s="6" t="s">
        <v>30</v>
      </c>
      <c r="N487" s="89"/>
      <c r="O487" s="3">
        <v>0</v>
      </c>
      <c r="P487" s="2">
        <v>0</v>
      </c>
      <c r="Q487" s="2">
        <v>1</v>
      </c>
      <c r="R487" s="2">
        <v>2</v>
      </c>
      <c r="S487" s="3">
        <v>0</v>
      </c>
      <c r="T487" s="3">
        <f>O487+(P487*'Total Mantenimiento Anual 2021'!$N$7)+(R487*'Total Mantenimiento Anual 2021'!$N$7)+S487</f>
        <v>18518.518518518518</v>
      </c>
    </row>
    <row r="488" spans="1:20" ht="14.25">
      <c r="A488" s="6" t="s">
        <v>1321</v>
      </c>
      <c r="B488" s="88"/>
      <c r="C488" s="89"/>
      <c r="D488" s="6" t="s">
        <v>1322</v>
      </c>
      <c r="E488" s="89"/>
      <c r="F488" s="2" t="s">
        <v>1323</v>
      </c>
      <c r="G488" s="6" t="s">
        <v>1334</v>
      </c>
      <c r="H488" s="88"/>
      <c r="I488" s="88"/>
      <c r="J488" s="89"/>
      <c r="K488" s="6" t="s">
        <v>1335</v>
      </c>
      <c r="L488" s="89"/>
      <c r="M488" s="6" t="s">
        <v>30</v>
      </c>
      <c r="N488" s="89"/>
      <c r="O488" s="3">
        <v>0</v>
      </c>
      <c r="P488" s="2">
        <v>0</v>
      </c>
      <c r="Q488" s="2">
        <v>0</v>
      </c>
      <c r="R488" s="2">
        <v>0</v>
      </c>
      <c r="S488" s="3">
        <v>0</v>
      </c>
      <c r="T488" s="3">
        <f>O488+(P488*'Total Mantenimiento Anual 2021'!$N$7)+(R488*'Total Mantenimiento Anual 2021'!$N$7)+S488</f>
        <v>0</v>
      </c>
    </row>
    <row r="489" spans="1:20" ht="14.25">
      <c r="A489" s="6" t="s">
        <v>1321</v>
      </c>
      <c r="B489" s="88"/>
      <c r="C489" s="89"/>
      <c r="D489" s="6" t="s">
        <v>1322</v>
      </c>
      <c r="E489" s="89"/>
      <c r="F489" s="2" t="s">
        <v>1323</v>
      </c>
      <c r="G489" s="6" t="s">
        <v>1336</v>
      </c>
      <c r="H489" s="88"/>
      <c r="I489" s="88"/>
      <c r="J489" s="89"/>
      <c r="K489" s="6" t="s">
        <v>1337</v>
      </c>
      <c r="L489" s="89"/>
      <c r="M489" s="6" t="s">
        <v>35</v>
      </c>
      <c r="N489" s="89"/>
      <c r="O489" s="3">
        <v>0</v>
      </c>
      <c r="P489" s="2">
        <v>2</v>
      </c>
      <c r="Q489" s="2">
        <v>0</v>
      </c>
      <c r="R489" s="2">
        <v>0</v>
      </c>
      <c r="S489" s="3">
        <v>0</v>
      </c>
      <c r="T489" s="3">
        <f>O489+(P489*'Total Mantenimiento Anual 2021'!$N$7)+(R489*'Total Mantenimiento Anual 2021'!$N$7)+S489</f>
        <v>18518.518518518518</v>
      </c>
    </row>
    <row r="490" spans="1:20" ht="14.25">
      <c r="A490" s="6" t="s">
        <v>1321</v>
      </c>
      <c r="B490" s="88"/>
      <c r="C490" s="89"/>
      <c r="D490" s="6" t="s">
        <v>1322</v>
      </c>
      <c r="E490" s="89"/>
      <c r="F490" s="2" t="s">
        <v>1323</v>
      </c>
      <c r="G490" s="6" t="s">
        <v>1338</v>
      </c>
      <c r="H490" s="88"/>
      <c r="I490" s="88"/>
      <c r="J490" s="89"/>
      <c r="K490" s="6" t="s">
        <v>1339</v>
      </c>
      <c r="L490" s="89"/>
      <c r="M490" s="6" t="s">
        <v>239</v>
      </c>
      <c r="N490" s="89"/>
      <c r="O490" s="3">
        <v>0</v>
      </c>
      <c r="P490" s="2">
        <v>2</v>
      </c>
      <c r="Q490" s="2">
        <v>0</v>
      </c>
      <c r="R490" s="2">
        <v>0</v>
      </c>
      <c r="S490" s="3">
        <v>0</v>
      </c>
      <c r="T490" s="3">
        <f>O490+(P490*'Total Mantenimiento Anual 2021'!$N$7)+(R490*'Total Mantenimiento Anual 2021'!$N$7)+S490</f>
        <v>18518.518518518518</v>
      </c>
    </row>
    <row r="491" spans="1:20" ht="14.25">
      <c r="A491" s="6" t="s">
        <v>1321</v>
      </c>
      <c r="B491" s="88"/>
      <c r="C491" s="89"/>
      <c r="D491" s="6" t="s">
        <v>1322</v>
      </c>
      <c r="E491" s="89"/>
      <c r="F491" s="2" t="s">
        <v>1323</v>
      </c>
      <c r="G491" s="6" t="s">
        <v>1340</v>
      </c>
      <c r="H491" s="88"/>
      <c r="I491" s="88"/>
      <c r="J491" s="89"/>
      <c r="K491" s="6" t="s">
        <v>1341</v>
      </c>
      <c r="L491" s="89"/>
      <c r="M491" s="6" t="s">
        <v>239</v>
      </c>
      <c r="N491" s="89"/>
      <c r="O491" s="3">
        <v>0</v>
      </c>
      <c r="P491" s="2">
        <v>0</v>
      </c>
      <c r="Q491" s="2">
        <v>0</v>
      </c>
      <c r="R491" s="2">
        <v>0</v>
      </c>
      <c r="S491" s="3">
        <v>0</v>
      </c>
      <c r="T491" s="3">
        <f>O491+(P491*'Total Mantenimiento Anual 2021'!$N$7)+(R491*'Total Mantenimiento Anual 2021'!$N$7)+S491</f>
        <v>0</v>
      </c>
    </row>
    <row r="492" spans="1:20" ht="14.25">
      <c r="A492" s="6" t="s">
        <v>1321</v>
      </c>
      <c r="B492" s="88"/>
      <c r="C492" s="89"/>
      <c r="D492" s="6" t="s">
        <v>1322</v>
      </c>
      <c r="E492" s="89"/>
      <c r="F492" s="2" t="s">
        <v>1323</v>
      </c>
      <c r="G492" s="6" t="s">
        <v>1342</v>
      </c>
      <c r="H492" s="88"/>
      <c r="I492" s="88"/>
      <c r="J492" s="89"/>
      <c r="K492" s="6" t="s">
        <v>1343</v>
      </c>
      <c r="L492" s="89"/>
      <c r="M492" s="6" t="s">
        <v>106</v>
      </c>
      <c r="N492" s="89"/>
      <c r="O492" s="3">
        <v>0</v>
      </c>
      <c r="P492" s="2">
        <v>0</v>
      </c>
      <c r="Q492" s="2">
        <v>0</v>
      </c>
      <c r="R492" s="2">
        <v>0</v>
      </c>
      <c r="S492" s="3">
        <v>0</v>
      </c>
      <c r="T492" s="3">
        <f>O492+(P492*'Total Mantenimiento Anual 2021'!$N$7)+(R492*'Total Mantenimiento Anual 2021'!$N$7)+S492</f>
        <v>0</v>
      </c>
    </row>
    <row r="493" spans="1:20" ht="14.25">
      <c r="A493" s="6" t="s">
        <v>1321</v>
      </c>
      <c r="B493" s="88"/>
      <c r="C493" s="89"/>
      <c r="D493" s="6" t="s">
        <v>1322</v>
      </c>
      <c r="E493" s="89"/>
      <c r="F493" s="2" t="s">
        <v>1323</v>
      </c>
      <c r="G493" s="6" t="s">
        <v>1344</v>
      </c>
      <c r="H493" s="88"/>
      <c r="I493" s="88"/>
      <c r="J493" s="89"/>
      <c r="K493" s="6" t="s">
        <v>1345</v>
      </c>
      <c r="L493" s="89"/>
      <c r="M493" s="6" t="s">
        <v>106</v>
      </c>
      <c r="N493" s="89"/>
      <c r="O493" s="3">
        <v>0</v>
      </c>
      <c r="P493" s="2">
        <v>0</v>
      </c>
      <c r="Q493" s="2">
        <v>0</v>
      </c>
      <c r="R493" s="2">
        <v>0</v>
      </c>
      <c r="S493" s="3">
        <v>0</v>
      </c>
      <c r="T493" s="3">
        <f>O493+(P493*'Total Mantenimiento Anual 2021'!$N$7)+(R493*'Total Mantenimiento Anual 2021'!$N$7)+S493</f>
        <v>0</v>
      </c>
    </row>
    <row r="494" spans="1:20" ht="14.25">
      <c r="A494" s="6" t="s">
        <v>1321</v>
      </c>
      <c r="B494" s="88"/>
      <c r="C494" s="89"/>
      <c r="D494" s="6" t="s">
        <v>1346</v>
      </c>
      <c r="E494" s="89"/>
      <c r="F494" s="2" t="s">
        <v>1347</v>
      </c>
      <c r="G494" s="6" t="s">
        <v>1348</v>
      </c>
      <c r="H494" s="88"/>
      <c r="I494" s="88"/>
      <c r="J494" s="89"/>
      <c r="K494" s="6" t="s">
        <v>1349</v>
      </c>
      <c r="L494" s="89"/>
      <c r="M494" s="6" t="s">
        <v>106</v>
      </c>
      <c r="N494" s="89"/>
      <c r="O494" s="3">
        <v>0</v>
      </c>
      <c r="P494" s="2">
        <v>2</v>
      </c>
      <c r="Q494" s="2">
        <v>0</v>
      </c>
      <c r="R494" s="2">
        <v>0</v>
      </c>
      <c r="S494" s="3">
        <v>0</v>
      </c>
      <c r="T494" s="3">
        <f>O494+(P494*'Total Mantenimiento Anual 2021'!$N$7)+(R494*'Total Mantenimiento Anual 2021'!$N$7)+S494</f>
        <v>18518.518518518518</v>
      </c>
    </row>
    <row r="495" spans="1:20" ht="14.25">
      <c r="A495" s="6" t="s">
        <v>1321</v>
      </c>
      <c r="B495" s="88"/>
      <c r="C495" s="89"/>
      <c r="D495" s="6" t="s">
        <v>1346</v>
      </c>
      <c r="E495" s="89"/>
      <c r="F495" s="2" t="s">
        <v>1347</v>
      </c>
      <c r="G495" s="6" t="s">
        <v>1350</v>
      </c>
      <c r="H495" s="88"/>
      <c r="I495" s="88"/>
      <c r="J495" s="89"/>
      <c r="K495" s="6" t="s">
        <v>1351</v>
      </c>
      <c r="L495" s="89"/>
      <c r="M495" s="6" t="s">
        <v>106</v>
      </c>
      <c r="N495" s="89"/>
      <c r="O495" s="3">
        <v>0</v>
      </c>
      <c r="P495" s="2">
        <v>2</v>
      </c>
      <c r="Q495" s="2">
        <v>0</v>
      </c>
      <c r="R495" s="2">
        <v>0</v>
      </c>
      <c r="S495" s="3">
        <v>0</v>
      </c>
      <c r="T495" s="3">
        <f>O495+(P495*'Total Mantenimiento Anual 2021'!$N$7)+(R495*'Total Mantenimiento Anual 2021'!$N$7)+S495</f>
        <v>18518.518518518518</v>
      </c>
    </row>
    <row r="496" spans="1:20" ht="14.25">
      <c r="A496" s="6" t="s">
        <v>1352</v>
      </c>
      <c r="B496" s="88"/>
      <c r="C496" s="89"/>
      <c r="D496" s="6" t="s">
        <v>1353</v>
      </c>
      <c r="E496" s="89"/>
      <c r="F496" s="2" t="s">
        <v>1354</v>
      </c>
      <c r="G496" s="6" t="s">
        <v>1355</v>
      </c>
      <c r="H496" s="88"/>
      <c r="I496" s="88"/>
      <c r="J496" s="89"/>
      <c r="K496" s="6" t="s">
        <v>1356</v>
      </c>
      <c r="L496" s="89"/>
      <c r="M496" s="6" t="s">
        <v>30</v>
      </c>
      <c r="N496" s="89"/>
      <c r="O496" s="3">
        <v>0</v>
      </c>
      <c r="P496" s="2">
        <v>2</v>
      </c>
      <c r="Q496" s="2">
        <v>0</v>
      </c>
      <c r="R496" s="2">
        <v>0</v>
      </c>
      <c r="S496" s="3">
        <v>0</v>
      </c>
      <c r="T496" s="3">
        <f>O496+(P496*'Total Mantenimiento Anual 2021'!$N$7)+(R496*'Total Mantenimiento Anual 2021'!$N$7)+S496</f>
        <v>18518.518518518518</v>
      </c>
    </row>
    <row r="497" spans="1:20" ht="14.25">
      <c r="A497" s="6" t="s">
        <v>1357</v>
      </c>
      <c r="B497" s="88"/>
      <c r="C497" s="89"/>
      <c r="D497" s="6" t="s">
        <v>1358</v>
      </c>
      <c r="E497" s="89"/>
      <c r="F497" s="2" t="s">
        <v>1359</v>
      </c>
      <c r="G497" s="6" t="s">
        <v>1360</v>
      </c>
      <c r="H497" s="88"/>
      <c r="I497" s="88"/>
      <c r="J497" s="89"/>
      <c r="K497" s="6" t="s">
        <v>1361</v>
      </c>
      <c r="L497" s="89"/>
      <c r="M497" s="6" t="s">
        <v>30</v>
      </c>
      <c r="N497" s="89"/>
      <c r="O497" s="3">
        <v>0</v>
      </c>
      <c r="P497" s="2">
        <v>0</v>
      </c>
      <c r="Q497" s="2">
        <v>0</v>
      </c>
      <c r="R497" s="2">
        <v>0</v>
      </c>
      <c r="S497" s="3">
        <v>0</v>
      </c>
      <c r="T497" s="3">
        <f>O497+(P497*'Total Mantenimiento Anual 2021'!$N$7)+(R497*'Total Mantenimiento Anual 2021'!$N$7)+S497</f>
        <v>0</v>
      </c>
    </row>
    <row r="498" spans="1:20" ht="14.25">
      <c r="A498" s="6" t="s">
        <v>1362</v>
      </c>
      <c r="B498" s="88"/>
      <c r="C498" s="89"/>
      <c r="D498" s="6" t="s">
        <v>1363</v>
      </c>
      <c r="E498" s="89"/>
      <c r="F498" s="2" t="s">
        <v>1364</v>
      </c>
      <c r="G498" s="6" t="s">
        <v>1365</v>
      </c>
      <c r="H498" s="88"/>
      <c r="I498" s="88"/>
      <c r="J498" s="89"/>
      <c r="K498" s="6" t="s">
        <v>1366</v>
      </c>
      <c r="L498" s="89"/>
      <c r="M498" s="6" t="s">
        <v>35</v>
      </c>
      <c r="N498" s="89"/>
      <c r="O498" s="3">
        <v>0</v>
      </c>
      <c r="P498" s="2">
        <v>0</v>
      </c>
      <c r="Q498" s="2">
        <v>0</v>
      </c>
      <c r="R498" s="2">
        <v>0</v>
      </c>
      <c r="S498" s="3">
        <v>0</v>
      </c>
      <c r="T498" s="3">
        <f>O498+(P498*'Total Mantenimiento Anual 2021'!$N$7)+(R498*'Total Mantenimiento Anual 2021'!$N$7)+S498</f>
        <v>0</v>
      </c>
    </row>
    <row r="499" spans="1:20" ht="14.25">
      <c r="A499" s="6" t="s">
        <v>1362</v>
      </c>
      <c r="B499" s="88"/>
      <c r="C499" s="89"/>
      <c r="D499" s="6" t="s">
        <v>1363</v>
      </c>
      <c r="E499" s="89"/>
      <c r="F499" s="2" t="s">
        <v>1364</v>
      </c>
      <c r="G499" s="6" t="s">
        <v>1367</v>
      </c>
      <c r="H499" s="88"/>
      <c r="I499" s="88"/>
      <c r="J499" s="89"/>
      <c r="K499" s="6" t="s">
        <v>1368</v>
      </c>
      <c r="L499" s="89"/>
      <c r="M499" s="6" t="s">
        <v>35</v>
      </c>
      <c r="N499" s="89"/>
      <c r="O499" s="3">
        <v>0</v>
      </c>
      <c r="P499" s="2">
        <v>0</v>
      </c>
      <c r="Q499" s="2">
        <v>0</v>
      </c>
      <c r="R499" s="2">
        <v>0</v>
      </c>
      <c r="S499" s="3">
        <v>0</v>
      </c>
      <c r="T499" s="3">
        <f>O499+(P499*'Total Mantenimiento Anual 2021'!$N$7)+(R499*'Total Mantenimiento Anual 2021'!$N$7)+S499</f>
        <v>0</v>
      </c>
    </row>
    <row r="500" spans="1:20" ht="14.25">
      <c r="A500" s="6" t="s">
        <v>1362</v>
      </c>
      <c r="B500" s="88"/>
      <c r="C500" s="89"/>
      <c r="D500" s="6" t="s">
        <v>1369</v>
      </c>
      <c r="E500" s="89"/>
      <c r="F500" s="2" t="s">
        <v>1506</v>
      </c>
      <c r="G500" s="6" t="s">
        <v>1371</v>
      </c>
      <c r="H500" s="88"/>
      <c r="I500" s="88"/>
      <c r="J500" s="89"/>
      <c r="K500" s="6" t="s">
        <v>1372</v>
      </c>
      <c r="L500" s="89"/>
      <c r="M500" s="6" t="s">
        <v>239</v>
      </c>
      <c r="N500" s="89"/>
      <c r="O500" s="3">
        <v>0</v>
      </c>
      <c r="P500" s="2">
        <v>0</v>
      </c>
      <c r="Q500" s="2">
        <v>0</v>
      </c>
      <c r="R500" s="2">
        <v>0</v>
      </c>
      <c r="S500" s="3">
        <v>0</v>
      </c>
      <c r="T500" s="3">
        <f>O500+(P500*'Total Mantenimiento Anual 2021'!$N$7)+(R500*'Total Mantenimiento Anual 2021'!$N$7)+S500</f>
        <v>0</v>
      </c>
    </row>
    <row r="501" spans="1:20" ht="14.25">
      <c r="A501" s="6" t="s">
        <v>1373</v>
      </c>
      <c r="B501" s="88"/>
      <c r="C501" s="89"/>
      <c r="D501" s="6" t="s">
        <v>1374</v>
      </c>
      <c r="E501" s="89"/>
      <c r="F501" s="2" t="s">
        <v>348</v>
      </c>
      <c r="G501" s="6" t="s">
        <v>1375</v>
      </c>
      <c r="H501" s="88"/>
      <c r="I501" s="88"/>
      <c r="J501" s="89"/>
      <c r="K501" s="6" t="s">
        <v>1376</v>
      </c>
      <c r="L501" s="89"/>
      <c r="M501" s="6" t="s">
        <v>310</v>
      </c>
      <c r="N501" s="89"/>
      <c r="O501" s="3">
        <v>0</v>
      </c>
      <c r="P501" s="2">
        <v>8</v>
      </c>
      <c r="Q501" s="2">
        <v>0</v>
      </c>
      <c r="R501" s="2">
        <v>0</v>
      </c>
      <c r="S501" s="3">
        <v>33928560</v>
      </c>
      <c r="T501" s="3">
        <f>O501+(P501*'Total Mantenimiento Anual 2021'!$N$7)+(R501*'Total Mantenimiento Anual 2021'!$N$7)+S501</f>
        <v>34002634.074074075</v>
      </c>
    </row>
    <row r="502" spans="1:20" ht="14.25">
      <c r="A502" s="6" t="s">
        <v>1377</v>
      </c>
      <c r="B502" s="88"/>
      <c r="C502" s="89"/>
      <c r="D502" s="6" t="s">
        <v>1378</v>
      </c>
      <c r="E502" s="89"/>
      <c r="F502" s="2" t="s">
        <v>184</v>
      </c>
      <c r="G502" s="6" t="s">
        <v>1379</v>
      </c>
      <c r="H502" s="88"/>
      <c r="I502" s="88"/>
      <c r="J502" s="89"/>
      <c r="K502" s="6" t="s">
        <v>1380</v>
      </c>
      <c r="L502" s="89"/>
      <c r="M502" s="6" t="s">
        <v>99</v>
      </c>
      <c r="N502" s="89"/>
      <c r="O502" s="3">
        <v>0</v>
      </c>
      <c r="P502" s="2">
        <v>0</v>
      </c>
      <c r="Q502" s="2">
        <v>0</v>
      </c>
      <c r="R502" s="2">
        <v>0</v>
      </c>
      <c r="S502" s="3">
        <v>0</v>
      </c>
      <c r="T502" s="3">
        <f>O502+(P502*'Total Mantenimiento Anual 2021'!$N$7)+(R502*'Total Mantenimiento Anual 2021'!$N$7)+S502</f>
        <v>0</v>
      </c>
    </row>
    <row r="503" spans="1:20" ht="14.25">
      <c r="A503" s="6" t="s">
        <v>1377</v>
      </c>
      <c r="B503" s="88"/>
      <c r="C503" s="89"/>
      <c r="D503" s="6" t="s">
        <v>1381</v>
      </c>
      <c r="E503" s="89"/>
      <c r="F503" s="2" t="s">
        <v>1382</v>
      </c>
      <c r="G503" s="6" t="s">
        <v>1383</v>
      </c>
      <c r="H503" s="88"/>
      <c r="I503" s="88"/>
      <c r="J503" s="89"/>
      <c r="K503" s="6" t="s">
        <v>1384</v>
      </c>
      <c r="L503" s="89"/>
      <c r="M503" s="6" t="s">
        <v>99</v>
      </c>
      <c r="N503" s="89"/>
      <c r="O503" s="3">
        <v>0</v>
      </c>
      <c r="P503" s="2">
        <v>0</v>
      </c>
      <c r="Q503" s="2">
        <v>0</v>
      </c>
      <c r="R503" s="2">
        <v>0</v>
      </c>
      <c r="S503" s="3">
        <v>0</v>
      </c>
      <c r="T503" s="3">
        <f>O503+(P503*'Total Mantenimiento Anual 2021'!$N$7)+(R503*'Total Mantenimiento Anual 2021'!$N$7)+S503</f>
        <v>0</v>
      </c>
    </row>
    <row r="504" spans="1:20" ht="14.25">
      <c r="A504" s="6" t="s">
        <v>1385</v>
      </c>
      <c r="B504" s="88"/>
      <c r="C504" s="89"/>
      <c r="D504" s="6" t="s">
        <v>1386</v>
      </c>
      <c r="E504" s="89"/>
      <c r="F504" s="2" t="s">
        <v>961</v>
      </c>
      <c r="G504" s="6" t="s">
        <v>1387</v>
      </c>
      <c r="H504" s="88"/>
      <c r="I504" s="88"/>
      <c r="J504" s="89"/>
      <c r="K504" s="6" t="s">
        <v>1388</v>
      </c>
      <c r="L504" s="89"/>
      <c r="M504" s="6" t="s">
        <v>23</v>
      </c>
      <c r="N504" s="89"/>
      <c r="O504" s="3">
        <v>0</v>
      </c>
      <c r="P504" s="2">
        <v>0</v>
      </c>
      <c r="Q504" s="2">
        <v>0</v>
      </c>
      <c r="R504" s="2">
        <v>0</v>
      </c>
      <c r="S504" s="3">
        <v>0</v>
      </c>
      <c r="T504" s="3">
        <f>O504+(P504*'Total Mantenimiento Anual 2021'!$N$7)+(R504*'Total Mantenimiento Anual 2021'!$N$7)+S504</f>
        <v>0</v>
      </c>
    </row>
    <row r="505" spans="1:20" ht="14.25">
      <c r="A505" s="6" t="s">
        <v>1385</v>
      </c>
      <c r="B505" s="88"/>
      <c r="C505" s="89"/>
      <c r="D505" s="6" t="s">
        <v>1386</v>
      </c>
      <c r="E505" s="89"/>
      <c r="F505" s="2" t="s">
        <v>961</v>
      </c>
      <c r="G505" s="6" t="s">
        <v>1389</v>
      </c>
      <c r="H505" s="88"/>
      <c r="I505" s="88"/>
      <c r="J505" s="89"/>
      <c r="K505" s="6" t="s">
        <v>1390</v>
      </c>
      <c r="L505" s="89"/>
      <c r="M505" s="6" t="s">
        <v>23</v>
      </c>
      <c r="N505" s="89"/>
      <c r="O505" s="3">
        <v>0</v>
      </c>
      <c r="P505" s="2">
        <v>0</v>
      </c>
      <c r="Q505" s="2">
        <v>0</v>
      </c>
      <c r="R505" s="2">
        <v>0</v>
      </c>
      <c r="S505" s="3">
        <v>0</v>
      </c>
      <c r="T505" s="3">
        <f>O505+(P505*'Total Mantenimiento Anual 2021'!$N$7)+(R505*'Total Mantenimiento Anual 2021'!$N$7)+S505</f>
        <v>0</v>
      </c>
    </row>
    <row r="506" spans="1:20" ht="14.25">
      <c r="A506" s="6" t="s">
        <v>1385</v>
      </c>
      <c r="B506" s="88"/>
      <c r="C506" s="89"/>
      <c r="D506" s="6" t="s">
        <v>1391</v>
      </c>
      <c r="E506" s="89"/>
      <c r="F506" s="2" t="s">
        <v>782</v>
      </c>
      <c r="G506" s="6" t="s">
        <v>1392</v>
      </c>
      <c r="H506" s="88"/>
      <c r="I506" s="88"/>
      <c r="J506" s="89"/>
      <c r="K506" s="6" t="s">
        <v>1393</v>
      </c>
      <c r="L506" s="89"/>
      <c r="M506" s="6" t="s">
        <v>96</v>
      </c>
      <c r="N506" s="89"/>
      <c r="O506" s="3">
        <v>0</v>
      </c>
      <c r="P506" s="2">
        <v>0</v>
      </c>
      <c r="Q506" s="2">
        <v>0</v>
      </c>
      <c r="R506" s="2">
        <v>0</v>
      </c>
      <c r="S506" s="3">
        <v>0</v>
      </c>
      <c r="T506" s="3">
        <f>O506+(P506*'Total Mantenimiento Anual 2021'!$N$7)+(R506*'Total Mantenimiento Anual 2021'!$N$7)+S506</f>
        <v>0</v>
      </c>
    </row>
    <row r="507" spans="1:20" ht="14.25">
      <c r="A507" s="6" t="s">
        <v>1385</v>
      </c>
      <c r="B507" s="88"/>
      <c r="C507" s="89"/>
      <c r="D507" s="6" t="s">
        <v>1391</v>
      </c>
      <c r="E507" s="89"/>
      <c r="F507" s="2" t="s">
        <v>782</v>
      </c>
      <c r="G507" s="6" t="s">
        <v>1394</v>
      </c>
      <c r="H507" s="88"/>
      <c r="I507" s="88"/>
      <c r="J507" s="89"/>
      <c r="K507" s="6" t="s">
        <v>1395</v>
      </c>
      <c r="L507" s="89"/>
      <c r="M507" s="6" t="s">
        <v>96</v>
      </c>
      <c r="N507" s="89"/>
      <c r="O507" s="3">
        <v>0</v>
      </c>
      <c r="P507" s="2">
        <v>0</v>
      </c>
      <c r="Q507" s="2">
        <v>0</v>
      </c>
      <c r="R507" s="2">
        <v>0</v>
      </c>
      <c r="S507" s="3">
        <v>0</v>
      </c>
      <c r="T507" s="3">
        <f>O507+(P507*'Total Mantenimiento Anual 2021'!$N$7)+(R507*'Total Mantenimiento Anual 2021'!$N$7)+S507</f>
        <v>0</v>
      </c>
    </row>
    <row r="508" spans="1:20" ht="14.25">
      <c r="A508" s="6" t="s">
        <v>1396</v>
      </c>
      <c r="B508" s="88"/>
      <c r="C508" s="89"/>
      <c r="D508" s="6" t="s">
        <v>1397</v>
      </c>
      <c r="E508" s="89"/>
      <c r="F508" s="2" t="s">
        <v>1398</v>
      </c>
      <c r="G508" s="6" t="s">
        <v>1399</v>
      </c>
      <c r="H508" s="88"/>
      <c r="I508" s="88"/>
      <c r="J508" s="89"/>
      <c r="K508" s="6" t="s">
        <v>1400</v>
      </c>
      <c r="L508" s="89"/>
      <c r="M508" s="6" t="s">
        <v>35</v>
      </c>
      <c r="N508" s="89"/>
      <c r="O508" s="3">
        <v>0</v>
      </c>
      <c r="P508" s="2">
        <v>0</v>
      </c>
      <c r="Q508" s="2">
        <v>0</v>
      </c>
      <c r="R508" s="2">
        <v>0</v>
      </c>
      <c r="S508" s="3">
        <v>0</v>
      </c>
      <c r="T508" s="3">
        <f>O508+(P508*'Total Mantenimiento Anual 2021'!$N$7)+(R508*'Total Mantenimiento Anual 2021'!$N$7)+S508</f>
        <v>0</v>
      </c>
    </row>
    <row r="509" spans="1:20" ht="14.25">
      <c r="A509" s="6" t="s">
        <v>1396</v>
      </c>
      <c r="B509" s="88"/>
      <c r="C509" s="89"/>
      <c r="D509" s="6" t="s">
        <v>1397</v>
      </c>
      <c r="E509" s="89"/>
      <c r="F509" s="2" t="s">
        <v>1398</v>
      </c>
      <c r="G509" s="6" t="s">
        <v>1401</v>
      </c>
      <c r="H509" s="88"/>
      <c r="I509" s="88"/>
      <c r="J509" s="89"/>
      <c r="K509" s="6" t="s">
        <v>1402</v>
      </c>
      <c r="L509" s="89"/>
      <c r="M509" s="6" t="s">
        <v>35</v>
      </c>
      <c r="N509" s="89"/>
      <c r="O509" s="3">
        <v>0</v>
      </c>
      <c r="P509" s="2">
        <v>0</v>
      </c>
      <c r="Q509" s="2">
        <v>0</v>
      </c>
      <c r="R509" s="2">
        <v>0</v>
      </c>
      <c r="S509" s="3">
        <v>0</v>
      </c>
      <c r="T509" s="3">
        <f>O509+(P509*'Total Mantenimiento Anual 2021'!$N$7)+(R509*'Total Mantenimiento Anual 2021'!$N$7)+S509</f>
        <v>0</v>
      </c>
    </row>
    <row r="510" spans="1:20" ht="14.25">
      <c r="A510" s="6" t="s">
        <v>1396</v>
      </c>
      <c r="B510" s="88"/>
      <c r="C510" s="89"/>
      <c r="D510" s="6" t="s">
        <v>1397</v>
      </c>
      <c r="E510" s="89"/>
      <c r="F510" s="2" t="s">
        <v>1398</v>
      </c>
      <c r="G510" s="6" t="s">
        <v>1403</v>
      </c>
      <c r="H510" s="88"/>
      <c r="I510" s="88"/>
      <c r="J510" s="89"/>
      <c r="K510" s="6" t="s">
        <v>1404</v>
      </c>
      <c r="L510" s="89"/>
      <c r="M510" s="6" t="s">
        <v>239</v>
      </c>
      <c r="N510" s="89"/>
      <c r="O510" s="3">
        <v>0</v>
      </c>
      <c r="P510" s="2">
        <v>0</v>
      </c>
      <c r="Q510" s="2">
        <v>1</v>
      </c>
      <c r="R510" s="2">
        <v>1</v>
      </c>
      <c r="S510" s="3">
        <v>0</v>
      </c>
      <c r="T510" s="3">
        <f>O510+(P510*'Total Mantenimiento Anual 2021'!$N$7)+(R510*'Total Mantenimiento Anual 2021'!$N$7)+S510</f>
        <v>9259.2592592592591</v>
      </c>
    </row>
    <row r="511" spans="1:20" ht="14.25">
      <c r="A511" s="6" t="s">
        <v>1396</v>
      </c>
      <c r="B511" s="88"/>
      <c r="C511" s="89"/>
      <c r="D511" s="6" t="s">
        <v>1397</v>
      </c>
      <c r="E511" s="89"/>
      <c r="F511" s="2" t="s">
        <v>1398</v>
      </c>
      <c r="G511" s="6" t="s">
        <v>1405</v>
      </c>
      <c r="H511" s="88"/>
      <c r="I511" s="88"/>
      <c r="J511" s="89"/>
      <c r="K511" s="6" t="s">
        <v>1406</v>
      </c>
      <c r="L511" s="89"/>
      <c r="M511" s="6" t="s">
        <v>239</v>
      </c>
      <c r="N511" s="89"/>
      <c r="O511" s="3">
        <v>0</v>
      </c>
      <c r="P511" s="2">
        <v>0</v>
      </c>
      <c r="Q511" s="2">
        <v>0</v>
      </c>
      <c r="R511" s="2">
        <v>0</v>
      </c>
      <c r="S511" s="3">
        <v>0</v>
      </c>
      <c r="T511" s="3">
        <f>O511+(P511*'Total Mantenimiento Anual 2021'!$N$7)+(R511*'Total Mantenimiento Anual 2021'!$N$7)+S511</f>
        <v>0</v>
      </c>
    </row>
    <row r="512" spans="1:20" ht="14.25">
      <c r="A512" s="6" t="s">
        <v>1396</v>
      </c>
      <c r="B512" s="88"/>
      <c r="C512" s="89"/>
      <c r="D512" s="6" t="s">
        <v>1397</v>
      </c>
      <c r="E512" s="89"/>
      <c r="F512" s="2" t="s">
        <v>1398</v>
      </c>
      <c r="G512" s="6" t="s">
        <v>1407</v>
      </c>
      <c r="H512" s="88"/>
      <c r="I512" s="88"/>
      <c r="J512" s="89"/>
      <c r="K512" s="6" t="s">
        <v>1408</v>
      </c>
      <c r="L512" s="89"/>
      <c r="M512" s="6" t="s">
        <v>239</v>
      </c>
      <c r="N512" s="89"/>
      <c r="O512" s="3">
        <v>0</v>
      </c>
      <c r="P512" s="2">
        <v>0</v>
      </c>
      <c r="Q512" s="2">
        <v>0</v>
      </c>
      <c r="R512" s="2">
        <v>0</v>
      </c>
      <c r="S512" s="3">
        <v>0</v>
      </c>
      <c r="T512" s="3">
        <f>O512+(P512*'Total Mantenimiento Anual 2021'!$N$7)+(R512*'Total Mantenimiento Anual 2021'!$N$7)+S512</f>
        <v>0</v>
      </c>
    </row>
    <row r="513" spans="1:20" ht="14.25">
      <c r="A513" s="6" t="s">
        <v>1396</v>
      </c>
      <c r="B513" s="88"/>
      <c r="C513" s="89"/>
      <c r="D513" s="6" t="s">
        <v>1397</v>
      </c>
      <c r="E513" s="89"/>
      <c r="F513" s="2" t="s">
        <v>1398</v>
      </c>
      <c r="G513" s="6" t="s">
        <v>1409</v>
      </c>
      <c r="H513" s="88"/>
      <c r="I513" s="88"/>
      <c r="J513" s="89"/>
      <c r="K513" s="6" t="s">
        <v>1410</v>
      </c>
      <c r="L513" s="89"/>
      <c r="M513" s="6" t="s">
        <v>239</v>
      </c>
      <c r="N513" s="89"/>
      <c r="O513" s="3">
        <v>0</v>
      </c>
      <c r="P513" s="2">
        <v>0</v>
      </c>
      <c r="Q513" s="2">
        <v>0</v>
      </c>
      <c r="R513" s="2">
        <v>0</v>
      </c>
      <c r="S513" s="3">
        <v>0</v>
      </c>
      <c r="T513" s="3">
        <f>O513+(P513*'Total Mantenimiento Anual 2021'!$N$7)+(R513*'Total Mantenimiento Anual 2021'!$N$7)+S513</f>
        <v>0</v>
      </c>
    </row>
    <row r="514" spans="1:20" ht="14.25">
      <c r="A514" s="6" t="s">
        <v>1411</v>
      </c>
      <c r="B514" s="88"/>
      <c r="C514" s="89"/>
      <c r="D514" s="6" t="s">
        <v>1412</v>
      </c>
      <c r="E514" s="89"/>
      <c r="F514" s="2" t="s">
        <v>1413</v>
      </c>
      <c r="G514" s="6" t="s">
        <v>1414</v>
      </c>
      <c r="H514" s="88"/>
      <c r="I514" s="88"/>
      <c r="J514" s="89"/>
      <c r="K514" s="6" t="s">
        <v>1415</v>
      </c>
      <c r="L514" s="89"/>
      <c r="M514" s="6" t="s">
        <v>35</v>
      </c>
      <c r="N514" s="89"/>
      <c r="O514" s="3">
        <v>0</v>
      </c>
      <c r="P514" s="2">
        <v>0</v>
      </c>
      <c r="Q514" s="2">
        <v>0</v>
      </c>
      <c r="R514" s="2">
        <v>0</v>
      </c>
      <c r="S514" s="3">
        <v>0</v>
      </c>
      <c r="T514" s="3">
        <f>O514+(P514*'Total Mantenimiento Anual 2021'!$N$7)+(R514*'Total Mantenimiento Anual 2021'!$N$7)+S514</f>
        <v>0</v>
      </c>
    </row>
    <row r="515" spans="1:20" ht="14.25">
      <c r="A515" s="6" t="s">
        <v>1411</v>
      </c>
      <c r="B515" s="88"/>
      <c r="C515" s="89"/>
      <c r="D515" s="6" t="s">
        <v>1412</v>
      </c>
      <c r="E515" s="89"/>
      <c r="F515" s="2" t="s">
        <v>1413</v>
      </c>
      <c r="G515" s="6" t="s">
        <v>1416</v>
      </c>
      <c r="H515" s="88"/>
      <c r="I515" s="88"/>
      <c r="J515" s="89"/>
      <c r="K515" s="6" t="s">
        <v>1417</v>
      </c>
      <c r="L515" s="89"/>
      <c r="M515" s="6" t="s">
        <v>35</v>
      </c>
      <c r="N515" s="89"/>
      <c r="O515" s="3">
        <v>0</v>
      </c>
      <c r="P515" s="2">
        <v>0</v>
      </c>
      <c r="Q515" s="2">
        <v>0</v>
      </c>
      <c r="R515" s="2">
        <v>0</v>
      </c>
      <c r="S515" s="3">
        <v>0</v>
      </c>
      <c r="T515" s="3">
        <f>O515+(P515*'Total Mantenimiento Anual 2021'!$N$7)+(R515*'Total Mantenimiento Anual 2021'!$N$7)+S515</f>
        <v>0</v>
      </c>
    </row>
    <row r="516" spans="1:20" ht="14.25">
      <c r="A516" s="6" t="s">
        <v>1411</v>
      </c>
      <c r="B516" s="88"/>
      <c r="C516" s="89"/>
      <c r="D516" s="6" t="s">
        <v>1418</v>
      </c>
      <c r="E516" s="89"/>
      <c r="F516" s="2" t="s">
        <v>1419</v>
      </c>
      <c r="G516" s="6" t="s">
        <v>1420</v>
      </c>
      <c r="H516" s="88"/>
      <c r="I516" s="88"/>
      <c r="J516" s="89"/>
      <c r="K516" s="6" t="s">
        <v>1421</v>
      </c>
      <c r="L516" s="89"/>
      <c r="M516" s="6" t="s">
        <v>239</v>
      </c>
      <c r="N516" s="89"/>
      <c r="O516" s="3">
        <v>0</v>
      </c>
      <c r="P516" s="2">
        <v>0</v>
      </c>
      <c r="Q516" s="2">
        <v>0</v>
      </c>
      <c r="R516" s="2">
        <v>0</v>
      </c>
      <c r="S516" s="3">
        <v>0</v>
      </c>
      <c r="T516" s="3">
        <f>O516+(P516*'Total Mantenimiento Anual 2021'!$N$7)+(R516*'Total Mantenimiento Anual 2021'!$N$7)+S516</f>
        <v>0</v>
      </c>
    </row>
    <row r="517" spans="1:20" ht="14.25">
      <c r="A517" s="6" t="s">
        <v>1411</v>
      </c>
      <c r="B517" s="88"/>
      <c r="C517" s="89"/>
      <c r="D517" s="6" t="s">
        <v>1418</v>
      </c>
      <c r="E517" s="89"/>
      <c r="F517" s="2" t="s">
        <v>1419</v>
      </c>
      <c r="G517" s="6" t="s">
        <v>1422</v>
      </c>
      <c r="H517" s="88"/>
      <c r="I517" s="88"/>
      <c r="J517" s="89"/>
      <c r="K517" s="6" t="s">
        <v>1423</v>
      </c>
      <c r="L517" s="89"/>
      <c r="M517" s="6" t="s">
        <v>239</v>
      </c>
      <c r="N517" s="89"/>
      <c r="O517" s="3">
        <v>0</v>
      </c>
      <c r="P517" s="2">
        <v>0</v>
      </c>
      <c r="Q517" s="2">
        <v>0</v>
      </c>
      <c r="R517" s="2">
        <v>0</v>
      </c>
      <c r="S517" s="3">
        <v>0</v>
      </c>
      <c r="T517" s="3">
        <f>O517+(P517*'Total Mantenimiento Anual 2021'!$N$7)+(R517*'Total Mantenimiento Anual 2021'!$N$7)+S517</f>
        <v>0</v>
      </c>
    </row>
    <row r="518" spans="1:20" ht="14.25">
      <c r="A518" s="6" t="s">
        <v>1411</v>
      </c>
      <c r="B518" s="88"/>
      <c r="C518" s="89"/>
      <c r="D518" s="6" t="s">
        <v>1424</v>
      </c>
      <c r="E518" s="89"/>
      <c r="F518" s="2" t="s">
        <v>1419</v>
      </c>
      <c r="G518" s="6" t="s">
        <v>1425</v>
      </c>
      <c r="H518" s="88"/>
      <c r="I518" s="88"/>
      <c r="J518" s="89"/>
      <c r="K518" s="6" t="s">
        <v>1426</v>
      </c>
      <c r="L518" s="89"/>
      <c r="M518" s="6" t="s">
        <v>239</v>
      </c>
      <c r="N518" s="89"/>
      <c r="O518" s="3">
        <v>0</v>
      </c>
      <c r="P518" s="2">
        <v>0</v>
      </c>
      <c r="Q518" s="2">
        <v>0</v>
      </c>
      <c r="R518" s="2">
        <v>0</v>
      </c>
      <c r="S518" s="3">
        <v>0</v>
      </c>
      <c r="T518" s="3">
        <f>O518+(P518*'Total Mantenimiento Anual 2021'!$N$7)+(R518*'Total Mantenimiento Anual 2021'!$N$7)+S518</f>
        <v>0</v>
      </c>
    </row>
    <row r="519" spans="1:20" ht="14.25">
      <c r="A519" s="6" t="s">
        <v>1411</v>
      </c>
      <c r="B519" s="88"/>
      <c r="C519" s="89"/>
      <c r="D519" s="6" t="s">
        <v>1424</v>
      </c>
      <c r="E519" s="89"/>
      <c r="F519" s="2" t="s">
        <v>1419</v>
      </c>
      <c r="G519" s="6" t="s">
        <v>1427</v>
      </c>
      <c r="H519" s="88"/>
      <c r="I519" s="88"/>
      <c r="J519" s="89"/>
      <c r="K519" s="6" t="s">
        <v>1428</v>
      </c>
      <c r="L519" s="89"/>
      <c r="M519" s="6" t="s">
        <v>239</v>
      </c>
      <c r="N519" s="89"/>
      <c r="O519" s="3">
        <v>1050000</v>
      </c>
      <c r="P519" s="2">
        <v>0</v>
      </c>
      <c r="Q519" s="2">
        <v>0</v>
      </c>
      <c r="R519" s="2">
        <v>0</v>
      </c>
      <c r="S519" s="3">
        <v>0</v>
      </c>
      <c r="T519" s="3">
        <f>O519+(P519*'Total Mantenimiento Anual 2021'!$N$7)+(R519*'Total Mantenimiento Anual 2021'!$N$7)+S519</f>
        <v>1050000</v>
      </c>
    </row>
    <row r="520" spans="1:20" ht="14.25">
      <c r="A520" s="6" t="s">
        <v>1411</v>
      </c>
      <c r="B520" s="88"/>
      <c r="C520" s="89"/>
      <c r="D520" s="6" t="s">
        <v>1424</v>
      </c>
      <c r="E520" s="89"/>
      <c r="F520" s="2" t="s">
        <v>1419</v>
      </c>
      <c r="G520" s="6" t="s">
        <v>1429</v>
      </c>
      <c r="H520" s="88"/>
      <c r="I520" s="88"/>
      <c r="J520" s="89"/>
      <c r="K520" s="6" t="s">
        <v>1430</v>
      </c>
      <c r="L520" s="89"/>
      <c r="M520" s="6" t="s">
        <v>239</v>
      </c>
      <c r="N520" s="89"/>
      <c r="O520" s="3">
        <v>0</v>
      </c>
      <c r="P520" s="2">
        <v>0</v>
      </c>
      <c r="Q520" s="2">
        <v>0</v>
      </c>
      <c r="R520" s="2">
        <v>0</v>
      </c>
      <c r="S520" s="3">
        <v>0</v>
      </c>
      <c r="T520" s="3">
        <f>O520+(P520*'Total Mantenimiento Anual 2021'!$N$7)+(R520*'Total Mantenimiento Anual 2021'!$N$7)+S520</f>
        <v>0</v>
      </c>
    </row>
    <row r="521" spans="1:20" ht="14.25">
      <c r="A521" s="6" t="s">
        <v>1411</v>
      </c>
      <c r="B521" s="88"/>
      <c r="C521" s="89"/>
      <c r="D521" s="6" t="s">
        <v>1424</v>
      </c>
      <c r="E521" s="89"/>
      <c r="F521" s="2" t="s">
        <v>1419</v>
      </c>
      <c r="G521" s="6" t="s">
        <v>1431</v>
      </c>
      <c r="H521" s="88"/>
      <c r="I521" s="88"/>
      <c r="J521" s="89"/>
      <c r="K521" s="6" t="s">
        <v>1432</v>
      </c>
      <c r="L521" s="89"/>
      <c r="M521" s="6" t="s">
        <v>239</v>
      </c>
      <c r="N521" s="89"/>
      <c r="O521" s="3">
        <v>0</v>
      </c>
      <c r="P521" s="2">
        <v>0</v>
      </c>
      <c r="Q521" s="2">
        <v>0</v>
      </c>
      <c r="R521" s="2">
        <v>0</v>
      </c>
      <c r="S521" s="3">
        <v>0</v>
      </c>
      <c r="T521" s="3">
        <f>O521+(P521*'Total Mantenimiento Anual 2021'!$N$7)+(R521*'Total Mantenimiento Anual 2021'!$N$7)+S521</f>
        <v>0</v>
      </c>
    </row>
    <row r="522" spans="1:20" ht="14.25">
      <c r="A522" s="6" t="s">
        <v>1411</v>
      </c>
      <c r="B522" s="88"/>
      <c r="C522" s="89"/>
      <c r="D522" s="6" t="s">
        <v>1412</v>
      </c>
      <c r="E522" s="89"/>
      <c r="F522" s="2" t="s">
        <v>1413</v>
      </c>
      <c r="G522" s="6" t="s">
        <v>1433</v>
      </c>
      <c r="H522" s="88"/>
      <c r="I522" s="88"/>
      <c r="J522" s="89"/>
      <c r="K522" s="6" t="s">
        <v>1434</v>
      </c>
      <c r="L522" s="89"/>
      <c r="M522" s="6" t="s">
        <v>106</v>
      </c>
      <c r="N522" s="89"/>
      <c r="O522" s="3">
        <v>0</v>
      </c>
      <c r="P522" s="2">
        <v>0</v>
      </c>
      <c r="Q522" s="2">
        <v>0</v>
      </c>
      <c r="R522" s="2">
        <v>0</v>
      </c>
      <c r="S522" s="3">
        <v>0</v>
      </c>
      <c r="T522" s="3">
        <f>O522+(P522*'Total Mantenimiento Anual 2021'!$N$7)+(R522*'Total Mantenimiento Anual 2021'!$N$7)+S522</f>
        <v>0</v>
      </c>
    </row>
    <row r="523" spans="1:20" ht="14.25">
      <c r="A523" s="6" t="s">
        <v>1411</v>
      </c>
      <c r="B523" s="88"/>
      <c r="C523" s="89"/>
      <c r="D523" s="6" t="s">
        <v>1412</v>
      </c>
      <c r="E523" s="89"/>
      <c r="F523" s="2" t="s">
        <v>1413</v>
      </c>
      <c r="G523" s="6" t="s">
        <v>1435</v>
      </c>
      <c r="H523" s="88"/>
      <c r="I523" s="88"/>
      <c r="J523" s="89"/>
      <c r="K523" s="6" t="s">
        <v>1436</v>
      </c>
      <c r="L523" s="89"/>
      <c r="M523" s="6" t="s">
        <v>106</v>
      </c>
      <c r="N523" s="89"/>
      <c r="O523" s="3">
        <v>0</v>
      </c>
      <c r="P523" s="2">
        <v>0</v>
      </c>
      <c r="Q523" s="2">
        <v>0</v>
      </c>
      <c r="R523" s="2">
        <v>0</v>
      </c>
      <c r="S523" s="3">
        <v>0</v>
      </c>
      <c r="T523" s="3">
        <f>O523+(P523*'Total Mantenimiento Anual 2021'!$N$7)+(R523*'Total Mantenimiento Anual 2021'!$N$7)+S523</f>
        <v>0</v>
      </c>
    </row>
    <row r="524" spans="1:20" ht="14.25">
      <c r="A524" s="6" t="s">
        <v>1411</v>
      </c>
      <c r="B524" s="88"/>
      <c r="C524" s="89"/>
      <c r="D524" s="6" t="s">
        <v>1412</v>
      </c>
      <c r="E524" s="89"/>
      <c r="F524" s="2" t="s">
        <v>1413</v>
      </c>
      <c r="G524" s="6" t="s">
        <v>1437</v>
      </c>
      <c r="H524" s="88"/>
      <c r="I524" s="88"/>
      <c r="J524" s="89"/>
      <c r="K524" s="6" t="s">
        <v>1438</v>
      </c>
      <c r="L524" s="89"/>
      <c r="M524" s="6" t="s">
        <v>106</v>
      </c>
      <c r="N524" s="89"/>
      <c r="O524" s="3">
        <v>0</v>
      </c>
      <c r="P524" s="2">
        <v>0</v>
      </c>
      <c r="Q524" s="2">
        <v>1</v>
      </c>
      <c r="R524" s="2">
        <v>4</v>
      </c>
      <c r="S524" s="3">
        <v>0</v>
      </c>
      <c r="T524" s="3">
        <f>O524+(P524*'Total Mantenimiento Anual 2021'!$N$7)+(R524*'Total Mantenimiento Anual 2021'!$N$7)+S524</f>
        <v>37037.037037037036</v>
      </c>
    </row>
    <row r="525" spans="1:20" ht="14.25">
      <c r="A525" s="6" t="s">
        <v>1411</v>
      </c>
      <c r="B525" s="88"/>
      <c r="C525" s="89"/>
      <c r="D525" s="6" t="s">
        <v>1412</v>
      </c>
      <c r="E525" s="89"/>
      <c r="F525" s="2" t="s">
        <v>1413</v>
      </c>
      <c r="G525" s="6" t="s">
        <v>1439</v>
      </c>
      <c r="H525" s="88"/>
      <c r="I525" s="88"/>
      <c r="J525" s="89"/>
      <c r="K525" s="6" t="s">
        <v>1440</v>
      </c>
      <c r="L525" s="89"/>
      <c r="M525" s="6" t="s">
        <v>106</v>
      </c>
      <c r="N525" s="89"/>
      <c r="O525" s="3">
        <v>0</v>
      </c>
      <c r="P525" s="2">
        <v>0</v>
      </c>
      <c r="Q525" s="2">
        <v>0</v>
      </c>
      <c r="R525" s="2">
        <v>0</v>
      </c>
      <c r="S525" s="3">
        <v>0</v>
      </c>
      <c r="T525" s="3">
        <f>O525+(P525*'Total Mantenimiento Anual 2021'!$N$7)+(R525*'Total Mantenimiento Anual 2021'!$N$7)+S525</f>
        <v>0</v>
      </c>
    </row>
    <row r="526" spans="1:20" ht="14.25">
      <c r="A526" s="6" t="s">
        <v>1441</v>
      </c>
      <c r="B526" s="88"/>
      <c r="C526" s="89"/>
      <c r="D526" s="6" t="s">
        <v>1442</v>
      </c>
      <c r="E526" s="89"/>
      <c r="F526" s="2" t="s">
        <v>1443</v>
      </c>
      <c r="G526" s="6" t="s">
        <v>1444</v>
      </c>
      <c r="H526" s="88"/>
      <c r="I526" s="88"/>
      <c r="J526" s="89"/>
      <c r="K526" s="6" t="s">
        <v>1445</v>
      </c>
      <c r="L526" s="89"/>
      <c r="M526" s="6" t="s">
        <v>106</v>
      </c>
      <c r="N526" s="89"/>
      <c r="O526" s="3">
        <v>0</v>
      </c>
      <c r="P526" s="2">
        <v>2</v>
      </c>
      <c r="Q526" s="2">
        <v>0</v>
      </c>
      <c r="R526" s="2">
        <v>0</v>
      </c>
      <c r="S526" s="3">
        <v>0</v>
      </c>
      <c r="T526" s="3">
        <f>O526+(P526*'Total Mantenimiento Anual 2021'!$N$7)+(R526*'Total Mantenimiento Anual 2021'!$N$7)+S526</f>
        <v>18518.518518518518</v>
      </c>
    </row>
    <row r="527" spans="1:20" ht="14.25">
      <c r="A527" s="6" t="s">
        <v>1446</v>
      </c>
      <c r="B527" s="88"/>
      <c r="C527" s="89"/>
      <c r="D527" s="6" t="s">
        <v>1447</v>
      </c>
      <c r="E527" s="89"/>
      <c r="F527" s="2" t="s">
        <v>961</v>
      </c>
      <c r="G527" s="6" t="s">
        <v>1448</v>
      </c>
      <c r="H527" s="88"/>
      <c r="I527" s="88"/>
      <c r="J527" s="89"/>
      <c r="K527" s="6" t="s">
        <v>1449</v>
      </c>
      <c r="L527" s="89"/>
      <c r="M527" s="6" t="s">
        <v>239</v>
      </c>
      <c r="N527" s="89"/>
      <c r="O527" s="3">
        <v>1077300</v>
      </c>
      <c r="P527" s="2">
        <v>2</v>
      </c>
      <c r="Q527" s="2">
        <v>0</v>
      </c>
      <c r="R527" s="2">
        <v>0</v>
      </c>
      <c r="S527" s="3">
        <v>0</v>
      </c>
      <c r="T527" s="3">
        <f>O527+(P527*'Total Mantenimiento Anual 2021'!$N$7)+(R527*'Total Mantenimiento Anual 2021'!$N$7)+S527</f>
        <v>1095818.5185185184</v>
      </c>
    </row>
    <row r="528" spans="1:20" ht="14.25">
      <c r="A528" s="6" t="s">
        <v>1446</v>
      </c>
      <c r="B528" s="88"/>
      <c r="C528" s="89"/>
      <c r="D528" s="6" t="s">
        <v>1447</v>
      </c>
      <c r="E528" s="89"/>
      <c r="F528" s="2" t="s">
        <v>961</v>
      </c>
      <c r="G528" s="6" t="s">
        <v>1450</v>
      </c>
      <c r="H528" s="88"/>
      <c r="I528" s="88"/>
      <c r="J528" s="89"/>
      <c r="K528" s="6" t="s">
        <v>1451</v>
      </c>
      <c r="L528" s="89"/>
      <c r="M528" s="6" t="s">
        <v>239</v>
      </c>
      <c r="N528" s="89"/>
      <c r="O528" s="3">
        <v>0</v>
      </c>
      <c r="P528" s="2">
        <v>0</v>
      </c>
      <c r="Q528" s="2">
        <v>0</v>
      </c>
      <c r="R528" s="2">
        <v>0</v>
      </c>
      <c r="S528" s="3">
        <v>0</v>
      </c>
      <c r="T528" s="3">
        <f>O528+(P528*'Total Mantenimiento Anual 2021'!$N$7)+(R528*'Total Mantenimiento Anual 2021'!$N$7)+S528</f>
        <v>0</v>
      </c>
    </row>
    <row r="529" spans="1:20" ht="14.25">
      <c r="A529" s="6" t="s">
        <v>1446</v>
      </c>
      <c r="B529" s="88"/>
      <c r="C529" s="89"/>
      <c r="D529" s="6" t="s">
        <v>1447</v>
      </c>
      <c r="E529" s="89"/>
      <c r="F529" s="2" t="s">
        <v>961</v>
      </c>
      <c r="G529" s="6" t="s">
        <v>1452</v>
      </c>
      <c r="H529" s="88"/>
      <c r="I529" s="88"/>
      <c r="J529" s="89"/>
      <c r="K529" s="6" t="s">
        <v>1453</v>
      </c>
      <c r="L529" s="89"/>
      <c r="M529" s="6" t="s">
        <v>239</v>
      </c>
      <c r="N529" s="89"/>
      <c r="O529" s="3">
        <v>0</v>
      </c>
      <c r="P529" s="2">
        <v>2</v>
      </c>
      <c r="Q529" s="2">
        <v>0</v>
      </c>
      <c r="R529" s="2">
        <v>0</v>
      </c>
      <c r="S529" s="3">
        <v>1232372</v>
      </c>
      <c r="T529" s="3">
        <f>O529+(P529*'Total Mantenimiento Anual 2021'!$N$7)+(R529*'Total Mantenimiento Anual 2021'!$N$7)+S529</f>
        <v>1250890.5185185184</v>
      </c>
    </row>
    <row r="530" spans="1:20" ht="14.25">
      <c r="A530" s="6" t="s">
        <v>1446</v>
      </c>
      <c r="B530" s="88"/>
      <c r="C530" s="89"/>
      <c r="D530" s="6" t="s">
        <v>1447</v>
      </c>
      <c r="E530" s="89"/>
      <c r="F530" s="2" t="s">
        <v>961</v>
      </c>
      <c r="G530" s="6" t="s">
        <v>1454</v>
      </c>
      <c r="H530" s="88"/>
      <c r="I530" s="88"/>
      <c r="J530" s="89"/>
      <c r="K530" s="6" t="s">
        <v>1455</v>
      </c>
      <c r="L530" s="89"/>
      <c r="M530" s="6" t="s">
        <v>239</v>
      </c>
      <c r="N530" s="89"/>
      <c r="O530" s="3">
        <v>0</v>
      </c>
      <c r="P530" s="2">
        <v>0</v>
      </c>
      <c r="Q530" s="2">
        <v>0</v>
      </c>
      <c r="R530" s="2">
        <v>0</v>
      </c>
      <c r="S530" s="3">
        <v>0</v>
      </c>
      <c r="T530" s="3">
        <f>O530+(P530*'Total Mantenimiento Anual 2021'!$N$7)+(R530*'Total Mantenimiento Anual 2021'!$N$7)+S530</f>
        <v>0</v>
      </c>
    </row>
    <row r="531" spans="1:20" ht="14.25">
      <c r="A531" s="6" t="s">
        <v>1446</v>
      </c>
      <c r="B531" s="88"/>
      <c r="C531" s="89"/>
      <c r="D531" s="6" t="s">
        <v>1447</v>
      </c>
      <c r="E531" s="89"/>
      <c r="F531" s="2" t="s">
        <v>961</v>
      </c>
      <c r="G531" s="6" t="s">
        <v>1456</v>
      </c>
      <c r="H531" s="88"/>
      <c r="I531" s="88"/>
      <c r="J531" s="89"/>
      <c r="K531" s="6" t="s">
        <v>1457</v>
      </c>
      <c r="L531" s="89"/>
      <c r="M531" s="6" t="s">
        <v>239</v>
      </c>
      <c r="N531" s="89"/>
      <c r="O531" s="3">
        <v>0</v>
      </c>
      <c r="P531" s="2">
        <v>2</v>
      </c>
      <c r="Q531" s="2">
        <v>0</v>
      </c>
      <c r="R531" s="2">
        <v>0</v>
      </c>
      <c r="S531" s="3">
        <v>1232372</v>
      </c>
      <c r="T531" s="3">
        <f>O531+(P531*'Total Mantenimiento Anual 2021'!$N$7)+(R531*'Total Mantenimiento Anual 2021'!$N$7)+S531</f>
        <v>1250890.5185185184</v>
      </c>
    </row>
    <row r="532" spans="1:20" ht="14.25">
      <c r="A532" s="6" t="s">
        <v>1446</v>
      </c>
      <c r="B532" s="88"/>
      <c r="C532" s="89"/>
      <c r="D532" s="6" t="s">
        <v>1447</v>
      </c>
      <c r="E532" s="89"/>
      <c r="F532" s="2" t="s">
        <v>961</v>
      </c>
      <c r="G532" s="6" t="s">
        <v>1458</v>
      </c>
      <c r="H532" s="88"/>
      <c r="I532" s="88"/>
      <c r="J532" s="89"/>
      <c r="K532" s="6" t="s">
        <v>1459</v>
      </c>
      <c r="L532" s="89"/>
      <c r="M532" s="6" t="s">
        <v>239</v>
      </c>
      <c r="N532" s="89"/>
      <c r="O532" s="3">
        <v>0</v>
      </c>
      <c r="P532" s="2">
        <v>2</v>
      </c>
      <c r="Q532" s="2">
        <v>0</v>
      </c>
      <c r="R532" s="2">
        <v>0</v>
      </c>
      <c r="S532" s="3">
        <v>0</v>
      </c>
      <c r="T532" s="3">
        <f>O532+(P532*'Total Mantenimiento Anual 2021'!$N$7)+(R532*'Total Mantenimiento Anual 2021'!$N$7)+S532</f>
        <v>18518.518518518518</v>
      </c>
    </row>
    <row r="533" spans="1:20" ht="14.25">
      <c r="A533" s="6" t="s">
        <v>1446</v>
      </c>
      <c r="B533" s="88"/>
      <c r="C533" s="89"/>
      <c r="D533" s="6" t="s">
        <v>1460</v>
      </c>
      <c r="E533" s="89"/>
      <c r="F533" s="2" t="s">
        <v>961</v>
      </c>
      <c r="G533" s="6" t="s">
        <v>1461</v>
      </c>
      <c r="H533" s="88"/>
      <c r="I533" s="88"/>
      <c r="J533" s="89"/>
      <c r="K533" s="6" t="s">
        <v>1462</v>
      </c>
      <c r="L533" s="89"/>
      <c r="M533" s="6" t="s">
        <v>239</v>
      </c>
      <c r="N533" s="89"/>
      <c r="O533" s="3">
        <v>0</v>
      </c>
      <c r="P533" s="2">
        <v>2</v>
      </c>
      <c r="Q533" s="2">
        <v>0</v>
      </c>
      <c r="R533" s="2">
        <v>0</v>
      </c>
      <c r="S533" s="3">
        <v>0</v>
      </c>
      <c r="T533" s="3">
        <f>O533+(P533*'Total Mantenimiento Anual 2021'!$N$7)+(R533*'Total Mantenimiento Anual 2021'!$N$7)+S533</f>
        <v>18518.518518518518</v>
      </c>
    </row>
    <row r="534" spans="1:20" ht="14.25">
      <c r="A534" s="6" t="s">
        <v>1446</v>
      </c>
      <c r="B534" s="88"/>
      <c r="C534" s="89"/>
      <c r="D534" s="6" t="s">
        <v>1463</v>
      </c>
      <c r="E534" s="89"/>
      <c r="F534" s="2" t="s">
        <v>260</v>
      </c>
      <c r="G534" s="6" t="s">
        <v>1464</v>
      </c>
      <c r="H534" s="88"/>
      <c r="I534" s="88"/>
      <c r="J534" s="89"/>
      <c r="K534" s="6" t="s">
        <v>1465</v>
      </c>
      <c r="L534" s="89"/>
      <c r="M534" s="6" t="s">
        <v>239</v>
      </c>
      <c r="N534" s="89"/>
      <c r="O534" s="3">
        <v>0</v>
      </c>
      <c r="P534" s="2">
        <v>0</v>
      </c>
      <c r="Q534" s="2">
        <v>0</v>
      </c>
      <c r="R534" s="2">
        <v>0</v>
      </c>
      <c r="S534" s="3">
        <v>0</v>
      </c>
      <c r="T534" s="3">
        <f>O534+(P534*'Total Mantenimiento Anual 2021'!$N$7)+(R534*'Total Mantenimiento Anual 2021'!$N$7)+S534</f>
        <v>0</v>
      </c>
    </row>
    <row r="535" spans="1:20" ht="14.25">
      <c r="A535" s="6" t="s">
        <v>1446</v>
      </c>
      <c r="B535" s="88"/>
      <c r="C535" s="89"/>
      <c r="D535" s="6" t="s">
        <v>1466</v>
      </c>
      <c r="E535" s="89"/>
      <c r="F535" s="2" t="s">
        <v>1507</v>
      </c>
      <c r="G535" s="6" t="s">
        <v>1467</v>
      </c>
      <c r="H535" s="88"/>
      <c r="I535" s="88"/>
      <c r="J535" s="89"/>
      <c r="K535" s="6" t="s">
        <v>1468</v>
      </c>
      <c r="L535" s="89"/>
      <c r="M535" s="6" t="s">
        <v>239</v>
      </c>
      <c r="N535" s="89"/>
      <c r="O535" s="3">
        <v>0</v>
      </c>
      <c r="P535" s="2">
        <v>0</v>
      </c>
      <c r="Q535" s="2">
        <v>0</v>
      </c>
      <c r="R535" s="2">
        <v>0</v>
      </c>
      <c r="S535" s="3">
        <v>0</v>
      </c>
      <c r="T535" s="3">
        <f>O535+(P535*'Total Mantenimiento Anual 2021'!$N$7)+(R535*'Total Mantenimiento Anual 2021'!$N$7)+S535</f>
        <v>0</v>
      </c>
    </row>
    <row r="536" spans="1:20" ht="14.25">
      <c r="A536" s="6" t="s">
        <v>1446</v>
      </c>
      <c r="B536" s="88"/>
      <c r="C536" s="89"/>
      <c r="D536" s="6" t="s">
        <v>1466</v>
      </c>
      <c r="E536" s="89"/>
      <c r="F536" s="2" t="s">
        <v>1507</v>
      </c>
      <c r="G536" s="6" t="s">
        <v>1469</v>
      </c>
      <c r="H536" s="88"/>
      <c r="I536" s="88"/>
      <c r="J536" s="89"/>
      <c r="K536" s="6" t="s">
        <v>1470</v>
      </c>
      <c r="L536" s="89"/>
      <c r="M536" s="6" t="s">
        <v>239</v>
      </c>
      <c r="N536" s="89"/>
      <c r="O536" s="3">
        <v>0</v>
      </c>
      <c r="P536" s="2">
        <v>0</v>
      </c>
      <c r="Q536" s="2">
        <v>0</v>
      </c>
      <c r="R536" s="2">
        <v>0</v>
      </c>
      <c r="S536" s="3">
        <v>0</v>
      </c>
      <c r="T536" s="3">
        <f>O536+(P536*'Total Mantenimiento Anual 2021'!$N$7)+(R536*'Total Mantenimiento Anual 2021'!$N$7)+S536</f>
        <v>0</v>
      </c>
    </row>
    <row r="537" spans="1:20" ht="14.25">
      <c r="A537" s="6" t="s">
        <v>1446</v>
      </c>
      <c r="B537" s="88"/>
      <c r="C537" s="89"/>
      <c r="D537" s="6" t="s">
        <v>1471</v>
      </c>
      <c r="E537" s="89"/>
      <c r="F537" s="2" t="s">
        <v>961</v>
      </c>
      <c r="G537" s="6" t="s">
        <v>1472</v>
      </c>
      <c r="H537" s="88"/>
      <c r="I537" s="88"/>
      <c r="J537" s="89"/>
      <c r="K537" s="6" t="s">
        <v>1473</v>
      </c>
      <c r="L537" s="89"/>
      <c r="M537" s="6" t="s">
        <v>896</v>
      </c>
      <c r="N537" s="89"/>
      <c r="O537" s="3">
        <v>1008000</v>
      </c>
      <c r="P537" s="2">
        <v>0</v>
      </c>
      <c r="Q537" s="2">
        <v>1</v>
      </c>
      <c r="R537" s="2">
        <v>1</v>
      </c>
      <c r="S537" s="3">
        <v>0</v>
      </c>
      <c r="T537" s="3">
        <f>O537+(P537*'Total Mantenimiento Anual 2021'!$N$7)+(R537*'Total Mantenimiento Anual 2021'!$N$7)+S537</f>
        <v>1017259.2592592592</v>
      </c>
    </row>
    <row r="538" spans="1:20" ht="14.25">
      <c r="A538" s="6" t="s">
        <v>1446</v>
      </c>
      <c r="B538" s="88"/>
      <c r="C538" s="89"/>
      <c r="D538" s="6" t="s">
        <v>1471</v>
      </c>
      <c r="E538" s="89"/>
      <c r="F538" s="2" t="s">
        <v>961</v>
      </c>
      <c r="G538" s="6" t="s">
        <v>1474</v>
      </c>
      <c r="H538" s="88"/>
      <c r="I538" s="88"/>
      <c r="J538" s="89"/>
      <c r="K538" s="6" t="s">
        <v>1475</v>
      </c>
      <c r="L538" s="89"/>
      <c r="M538" s="6" t="s">
        <v>896</v>
      </c>
      <c r="N538" s="89"/>
      <c r="O538" s="3">
        <v>0</v>
      </c>
      <c r="P538" s="2">
        <v>0</v>
      </c>
      <c r="Q538" s="2">
        <v>0</v>
      </c>
      <c r="R538" s="2">
        <v>0</v>
      </c>
      <c r="S538" s="3">
        <v>0</v>
      </c>
      <c r="T538" s="3">
        <f>O538+(P538*'Total Mantenimiento Anual 2021'!$N$7)+(R538*'Total Mantenimiento Anual 2021'!$N$7)+S538</f>
        <v>0</v>
      </c>
    </row>
    <row r="539" spans="1:20" ht="14.25">
      <c r="A539" s="6" t="s">
        <v>1446</v>
      </c>
      <c r="B539" s="88"/>
      <c r="C539" s="89"/>
      <c r="D539" s="6" t="s">
        <v>1476</v>
      </c>
      <c r="E539" s="89"/>
      <c r="F539" s="2" t="s">
        <v>961</v>
      </c>
      <c r="G539" s="6" t="s">
        <v>1477</v>
      </c>
      <c r="H539" s="88"/>
      <c r="I539" s="88"/>
      <c r="J539" s="89"/>
      <c r="K539" s="6" t="s">
        <v>1478</v>
      </c>
      <c r="L539" s="89"/>
      <c r="M539" s="6" t="s">
        <v>106</v>
      </c>
      <c r="N539" s="89"/>
      <c r="O539" s="3">
        <v>0</v>
      </c>
      <c r="P539" s="2">
        <v>0</v>
      </c>
      <c r="Q539" s="2">
        <v>0</v>
      </c>
      <c r="R539" s="2">
        <v>0</v>
      </c>
      <c r="S539" s="3">
        <v>0</v>
      </c>
      <c r="T539" s="3">
        <f>O539+(P539*'Total Mantenimiento Anual 2021'!$N$7)+(R539*'Total Mantenimiento Anual 2021'!$N$7)+S539</f>
        <v>0</v>
      </c>
    </row>
    <row r="540" spans="1:20" ht="14.25">
      <c r="A540" s="6" t="s">
        <v>1446</v>
      </c>
      <c r="B540" s="88"/>
      <c r="C540" s="89"/>
      <c r="D540" s="6" t="s">
        <v>1476</v>
      </c>
      <c r="E540" s="89"/>
      <c r="F540" s="2" t="s">
        <v>961</v>
      </c>
      <c r="G540" s="6" t="s">
        <v>1479</v>
      </c>
      <c r="H540" s="88"/>
      <c r="I540" s="88"/>
      <c r="J540" s="89"/>
      <c r="K540" s="6" t="s">
        <v>1480</v>
      </c>
      <c r="L540" s="89"/>
      <c r="M540" s="6" t="s">
        <v>106</v>
      </c>
      <c r="N540" s="89"/>
      <c r="O540" s="3">
        <v>0</v>
      </c>
      <c r="P540" s="2">
        <v>0</v>
      </c>
      <c r="Q540" s="2">
        <v>0</v>
      </c>
      <c r="R540" s="2">
        <v>0</v>
      </c>
      <c r="S540" s="3">
        <v>0</v>
      </c>
      <c r="T540" s="3">
        <f>O540+(P540*'Total Mantenimiento Anual 2021'!$N$7)+(R540*'Total Mantenimiento Anual 2021'!$N$7)+S540</f>
        <v>0</v>
      </c>
    </row>
    <row r="541" spans="1:20" ht="14.25">
      <c r="A541" s="6" t="s">
        <v>1481</v>
      </c>
      <c r="B541" s="88"/>
      <c r="C541" s="89"/>
      <c r="D541" s="6" t="s">
        <v>1482</v>
      </c>
      <c r="E541" s="89"/>
      <c r="F541" s="2" t="s">
        <v>1483</v>
      </c>
      <c r="G541" s="6" t="s">
        <v>1484</v>
      </c>
      <c r="H541" s="88"/>
      <c r="I541" s="88"/>
      <c r="J541" s="89"/>
      <c r="K541" s="6" t="s">
        <v>1485</v>
      </c>
      <c r="L541" s="89"/>
      <c r="M541" s="6" t="s">
        <v>302</v>
      </c>
      <c r="N541" s="89"/>
      <c r="O541" s="3">
        <v>0</v>
      </c>
      <c r="P541" s="2">
        <v>0</v>
      </c>
      <c r="Q541" s="2">
        <v>0</v>
      </c>
      <c r="R541" s="2">
        <v>0</v>
      </c>
      <c r="S541" s="3">
        <v>0</v>
      </c>
      <c r="T541" s="3">
        <f>O541+(P541*'Total Mantenimiento Anual 2021'!$N$7)+(R541*'Total Mantenimiento Anual 2021'!$N$7)+S541</f>
        <v>0</v>
      </c>
    </row>
    <row r="542" spans="1:20" ht="14.25">
      <c r="A542" s="6" t="s">
        <v>1481</v>
      </c>
      <c r="B542" s="88"/>
      <c r="C542" s="89"/>
      <c r="D542" s="6" t="s">
        <v>1482</v>
      </c>
      <c r="E542" s="89"/>
      <c r="F542" s="2" t="s">
        <v>1483</v>
      </c>
      <c r="G542" s="6" t="s">
        <v>1486</v>
      </c>
      <c r="H542" s="88"/>
      <c r="I542" s="88"/>
      <c r="J542" s="89"/>
      <c r="K542" s="6" t="s">
        <v>1487</v>
      </c>
      <c r="L542" s="89"/>
      <c r="M542" s="6" t="s">
        <v>302</v>
      </c>
      <c r="N542" s="89"/>
      <c r="O542" s="3">
        <v>0</v>
      </c>
      <c r="P542" s="2">
        <v>0</v>
      </c>
      <c r="Q542" s="2">
        <v>0</v>
      </c>
      <c r="R542" s="2">
        <v>0</v>
      </c>
      <c r="S542" s="3">
        <v>0</v>
      </c>
      <c r="T542" s="3">
        <f>O542+(P542*'Total Mantenimiento Anual 2021'!$N$7)+(R542*'Total Mantenimiento Anual 2021'!$N$7)+S542</f>
        <v>0</v>
      </c>
    </row>
    <row r="543" spans="1:20" ht="15.75">
      <c r="A543" s="10" t="s">
        <v>1508</v>
      </c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9"/>
      <c r="O543" s="4">
        <f t="shared" ref="O543:T543" si="0">SUM(O7:O542)</f>
        <v>26591904</v>
      </c>
      <c r="P543" s="5">
        <f t="shared" si="0"/>
        <v>159</v>
      </c>
      <c r="Q543" s="5">
        <f t="shared" si="0"/>
        <v>50</v>
      </c>
      <c r="R543" s="5">
        <f t="shared" si="0"/>
        <v>96</v>
      </c>
      <c r="S543" s="4">
        <f t="shared" si="0"/>
        <v>273449375</v>
      </c>
      <c r="T543" s="4">
        <f t="shared" si="0"/>
        <v>302402390.11111051</v>
      </c>
    </row>
    <row r="545" s="82" customFormat="1"/>
    <row r="546" s="82" customFormat="1"/>
    <row r="547" s="82" customFormat="1"/>
    <row r="548" s="82" customFormat="1"/>
    <row r="549" s="82" customFormat="1"/>
    <row r="550" s="82" customFormat="1"/>
    <row r="551" s="82" customFormat="1"/>
    <row r="552" s="82" customFormat="1"/>
    <row r="553" s="82" customFormat="1"/>
    <row r="554" s="82" customFormat="1"/>
    <row r="555" s="82" customFormat="1"/>
    <row r="556" s="82" customFormat="1"/>
    <row r="557" s="82" customFormat="1"/>
    <row r="558" s="82" customFormat="1"/>
    <row r="559" s="82" customFormat="1"/>
    <row r="560" s="82" customFormat="1"/>
    <row r="561" s="82" customFormat="1"/>
    <row r="562" s="82" customFormat="1"/>
    <row r="563" s="82" customFormat="1"/>
    <row r="564" s="82" customFormat="1"/>
    <row r="565" s="82" customFormat="1"/>
    <row r="566" s="82" customFormat="1"/>
    <row r="567" s="82" customFormat="1"/>
    <row r="568" s="82" customFormat="1"/>
    <row r="569" s="82" customFormat="1"/>
    <row r="570" s="82" customFormat="1"/>
    <row r="571" s="82" customFormat="1"/>
    <row r="572" s="82" customFormat="1"/>
    <row r="573" s="82" customFormat="1"/>
    <row r="574" s="82" customFormat="1"/>
    <row r="575" s="82" customFormat="1"/>
    <row r="576" s="82" customFormat="1"/>
    <row r="577" s="82" customFormat="1"/>
    <row r="578" s="82" customFormat="1"/>
    <row r="579" s="82" customFormat="1"/>
    <row r="580" s="82" customFormat="1"/>
    <row r="581" s="82" customFormat="1"/>
    <row r="582" s="82" customFormat="1"/>
    <row r="583" s="82" customFormat="1"/>
    <row r="584" s="82" customFormat="1"/>
    <row r="585" s="82" customFormat="1"/>
    <row r="586" s="82" customFormat="1"/>
    <row r="587" s="82" customFormat="1"/>
    <row r="588" s="82" customFormat="1"/>
    <row r="589" s="82" customFormat="1"/>
    <row r="590" s="82" customFormat="1"/>
    <row r="591" s="82" customFormat="1"/>
    <row r="592" s="82" customFormat="1"/>
    <row r="593" s="82" customFormat="1"/>
    <row r="594" s="82" customFormat="1"/>
    <row r="595" s="82" customFormat="1"/>
    <row r="596" s="82" customFormat="1"/>
    <row r="597" s="82" customFormat="1"/>
    <row r="598" s="82" customFormat="1"/>
    <row r="599" s="82" customFormat="1"/>
    <row r="600" s="82" customFormat="1"/>
    <row r="601" s="82" customFormat="1"/>
    <row r="602" s="82" customFormat="1"/>
    <row r="603" s="82" customFormat="1"/>
    <row r="604" s="82" customFormat="1"/>
    <row r="605" s="82" customFormat="1"/>
    <row r="606" s="82" customFormat="1"/>
    <row r="607" s="82" customFormat="1"/>
    <row r="608" s="82" customFormat="1"/>
    <row r="609" s="82" customFormat="1"/>
    <row r="610" s="82" customFormat="1"/>
    <row r="611" s="82" customFormat="1"/>
    <row r="612" s="82" customFormat="1"/>
    <row r="613" s="82" customFormat="1"/>
    <row r="614" s="82" customFormat="1"/>
    <row r="615" s="82" customFormat="1"/>
    <row r="616" s="82" customFormat="1"/>
    <row r="617" s="82" customFormat="1"/>
    <row r="618" s="82" customFormat="1"/>
    <row r="619" s="82" customFormat="1"/>
    <row r="620" s="82" customFormat="1"/>
    <row r="621" s="82" customFormat="1"/>
    <row r="622" s="82" customFormat="1"/>
    <row r="623" s="82" customFormat="1"/>
    <row r="624" s="82" customFormat="1"/>
    <row r="625" s="82" customFormat="1"/>
    <row r="626" s="82" customFormat="1"/>
    <row r="627" s="82" customFormat="1"/>
    <row r="628" s="82" customFormat="1"/>
    <row r="629" s="82" customFormat="1"/>
    <row r="630" s="82" customFormat="1"/>
    <row r="631" s="82" customFormat="1"/>
    <row r="632" s="82" customFormat="1"/>
    <row r="633" s="82" customFormat="1"/>
    <row r="634" s="82" customFormat="1"/>
    <row r="635" s="82" customFormat="1"/>
    <row r="636" s="82" customFormat="1"/>
    <row r="637" s="82" customFormat="1"/>
    <row r="638" s="82" customFormat="1"/>
    <row r="639" s="82" customFormat="1"/>
    <row r="640" s="82" customFormat="1"/>
    <row r="641" s="82" customFormat="1"/>
    <row r="642" s="82" customFormat="1"/>
    <row r="643" s="82" customFormat="1"/>
    <row r="644" s="82" customFormat="1"/>
    <row r="645" s="82" customFormat="1"/>
    <row r="646" s="82" customFormat="1"/>
    <row r="647" s="82" customFormat="1"/>
    <row r="648" s="82" customFormat="1"/>
    <row r="649" s="82" customFormat="1"/>
    <row r="650" s="82" customFormat="1"/>
    <row r="651" s="82" customFormat="1"/>
    <row r="652" s="82" customFormat="1"/>
    <row r="653" s="82" customFormat="1"/>
    <row r="654" s="82" customFormat="1"/>
    <row r="655" s="82" customFormat="1"/>
    <row r="656" s="82" customFormat="1"/>
    <row r="657" s="82" customFormat="1"/>
    <row r="658" s="82" customFormat="1"/>
    <row r="659" s="82" customFormat="1"/>
    <row r="660" s="82" customFormat="1"/>
    <row r="661" s="82" customFormat="1"/>
    <row r="662" s="82" customFormat="1"/>
    <row r="663" s="82" customFormat="1"/>
    <row r="664" s="82" customFormat="1"/>
    <row r="665" s="82" customFormat="1"/>
    <row r="666" s="82" customFormat="1"/>
    <row r="667" s="82" customFormat="1"/>
    <row r="668" s="82" customFormat="1"/>
    <row r="669" s="82" customFormat="1"/>
    <row r="670" s="82" customFormat="1"/>
    <row r="671" s="82" customFormat="1"/>
    <row r="672" s="82" customFormat="1"/>
    <row r="673" s="82" customFormat="1"/>
    <row r="674" s="82" customFormat="1"/>
    <row r="675" s="82" customFormat="1"/>
    <row r="676" s="82" customFormat="1"/>
    <row r="677" s="82" customFormat="1"/>
    <row r="678" s="82" customFormat="1"/>
    <row r="679" s="82" customFormat="1"/>
    <row r="680" s="82" customFormat="1"/>
    <row r="681" s="82" customFormat="1"/>
    <row r="682" s="82" customFormat="1"/>
    <row r="683" s="82" customFormat="1"/>
    <row r="684" s="82" customFormat="1"/>
    <row r="685" s="82" customFormat="1"/>
    <row r="686" s="82" customFormat="1"/>
    <row r="687" s="82" customFormat="1"/>
    <row r="688" s="82" customFormat="1"/>
    <row r="689" s="82" customFormat="1"/>
    <row r="690" s="82" customFormat="1"/>
    <row r="691" s="82" customFormat="1"/>
    <row r="692" s="82" customFormat="1"/>
    <row r="693" s="82" customFormat="1"/>
    <row r="694" s="82" customFormat="1"/>
    <row r="695" s="82" customFormat="1"/>
    <row r="696" s="82" customFormat="1"/>
    <row r="697" s="82" customFormat="1"/>
    <row r="698" s="82" customFormat="1"/>
    <row r="699" s="82" customFormat="1"/>
    <row r="700" s="82" customFormat="1"/>
    <row r="701" s="82" customFormat="1"/>
    <row r="702" s="82" customFormat="1"/>
    <row r="703" s="82" customFormat="1"/>
    <row r="704" s="82" customFormat="1"/>
    <row r="705" s="82" customFormat="1"/>
    <row r="706" s="82" customFormat="1"/>
    <row r="707" s="82" customFormat="1"/>
    <row r="708" s="82" customFormat="1"/>
    <row r="709" s="82" customFormat="1"/>
    <row r="710" s="82" customFormat="1"/>
    <row r="711" s="82" customFormat="1"/>
    <row r="712" s="82" customFormat="1"/>
    <row r="713" s="82" customFormat="1"/>
    <row r="714" s="82" customFormat="1"/>
    <row r="715" s="82" customFormat="1"/>
    <row r="716" s="82" customFormat="1"/>
    <row r="717" s="82" customFormat="1"/>
    <row r="718" s="82" customFormat="1"/>
    <row r="719" s="82" customFormat="1"/>
    <row r="720" s="82" customFormat="1"/>
    <row r="721" s="82" customFormat="1"/>
    <row r="722" s="82" customFormat="1"/>
    <row r="723" s="82" customFormat="1"/>
    <row r="724" s="82" customFormat="1"/>
    <row r="725" s="82" customFormat="1"/>
    <row r="726" s="82" customFormat="1"/>
    <row r="727" s="82" customFormat="1"/>
    <row r="728" s="82" customFormat="1"/>
    <row r="729" s="82" customFormat="1"/>
    <row r="730" s="82" customFormat="1"/>
    <row r="731" s="82" customFormat="1"/>
    <row r="732" s="82" customFormat="1"/>
    <row r="733" s="82" customFormat="1"/>
    <row r="734" s="82" customFormat="1"/>
    <row r="735" s="82" customFormat="1"/>
    <row r="736" s="82" customFormat="1"/>
    <row r="737" s="82" customFormat="1"/>
    <row r="738" s="82" customFormat="1"/>
    <row r="739" s="82" customFormat="1"/>
    <row r="740" s="82" customFormat="1"/>
    <row r="741" s="82" customFormat="1"/>
    <row r="742" s="82" customFormat="1"/>
    <row r="743" s="82" customFormat="1"/>
    <row r="744" s="82" customFormat="1"/>
    <row r="745" s="82" customFormat="1"/>
    <row r="746" s="82" customFormat="1"/>
    <row r="747" s="82" customFormat="1"/>
    <row r="748" s="82" customFormat="1"/>
    <row r="749" s="82" customFormat="1"/>
    <row r="750" s="82" customFormat="1"/>
    <row r="751" s="82" customFormat="1"/>
    <row r="752" s="82" customFormat="1"/>
    <row r="753" s="82" customFormat="1"/>
    <row r="754" s="82" customFormat="1"/>
    <row r="755" s="82" customFormat="1"/>
    <row r="756" s="82" customFormat="1"/>
    <row r="757" s="82" customFormat="1"/>
    <row r="758" s="82" customFormat="1"/>
    <row r="759" s="82" customFormat="1"/>
    <row r="760" s="82" customFormat="1"/>
    <row r="761" s="82" customFormat="1"/>
    <row r="762" s="82" customFormat="1"/>
    <row r="763" s="82" customFormat="1"/>
    <row r="764" s="82" customFormat="1"/>
    <row r="765" s="82" customFormat="1"/>
    <row r="766" s="82" customFormat="1"/>
    <row r="767" s="82" customFormat="1"/>
    <row r="768" s="82" customFormat="1"/>
    <row r="769" s="82" customFormat="1"/>
    <row r="770" s="82" customFormat="1"/>
    <row r="771" s="82" customFormat="1"/>
    <row r="772" s="82" customFormat="1"/>
    <row r="773" s="82" customFormat="1"/>
    <row r="774" s="82" customFormat="1"/>
    <row r="775" s="82" customFormat="1"/>
    <row r="776" s="82" customFormat="1"/>
    <row r="777" s="82" customFormat="1"/>
    <row r="778" s="82" customFormat="1"/>
    <row r="779" s="82" customFormat="1"/>
    <row r="780" s="82" customFormat="1"/>
    <row r="781" s="82" customFormat="1"/>
    <row r="782" s="82" customFormat="1"/>
    <row r="783" s="82" customFormat="1"/>
    <row r="784" s="82" customFormat="1"/>
    <row r="785" s="82" customFormat="1"/>
    <row r="786" s="82" customFormat="1"/>
    <row r="787" s="82" customFormat="1"/>
    <row r="788" s="82" customFormat="1"/>
    <row r="789" s="82" customFormat="1"/>
    <row r="790" s="82" customFormat="1"/>
    <row r="791" s="82" customFormat="1"/>
    <row r="792" s="82" customFormat="1"/>
    <row r="793" s="82" customFormat="1"/>
    <row r="794" s="82" customFormat="1"/>
    <row r="795" s="82" customFormat="1"/>
    <row r="796" s="82" customFormat="1"/>
    <row r="797" s="82" customFormat="1"/>
    <row r="798" s="82" customFormat="1"/>
    <row r="799" s="82" customFormat="1"/>
    <row r="800" s="82" customFormat="1"/>
    <row r="801" s="82" customFormat="1"/>
    <row r="802" s="82" customFormat="1"/>
    <row r="803" s="82" customFormat="1"/>
    <row r="804" s="82" customFormat="1"/>
    <row r="805" s="82" customFormat="1"/>
    <row r="806" s="82" customFormat="1"/>
    <row r="807" s="82" customFormat="1"/>
    <row r="808" s="82" customFormat="1"/>
    <row r="809" s="82" customFormat="1"/>
    <row r="810" s="82" customFormat="1"/>
    <row r="811" s="82" customFormat="1"/>
    <row r="812" s="82" customFormat="1"/>
    <row r="813" s="82" customFormat="1"/>
    <row r="814" s="82" customFormat="1"/>
    <row r="815" s="82" customFormat="1"/>
    <row r="816" s="82" customFormat="1"/>
    <row r="817" s="82" customFormat="1"/>
    <row r="818" s="82" customFormat="1"/>
    <row r="819" s="82" customFormat="1"/>
    <row r="820" s="82" customFormat="1"/>
    <row r="821" s="82" customFormat="1"/>
    <row r="822" s="82" customFormat="1"/>
    <row r="823" s="82" customFormat="1"/>
    <row r="824" s="82" customFormat="1"/>
    <row r="825" s="82" customFormat="1"/>
    <row r="826" s="82" customFormat="1"/>
    <row r="827" s="82" customFormat="1"/>
    <row r="828" s="82" customFormat="1"/>
    <row r="829" s="82" customFormat="1"/>
    <row r="830" s="82" customFormat="1"/>
    <row r="831" s="82" customFormat="1"/>
    <row r="832" s="82" customFormat="1"/>
    <row r="833" s="82" customFormat="1"/>
    <row r="834" s="82" customFormat="1"/>
    <row r="835" s="82" customFormat="1"/>
    <row r="836" s="82" customFormat="1"/>
    <row r="837" s="82" customFormat="1"/>
    <row r="838" s="82" customFormat="1"/>
    <row r="839" s="82" customFormat="1"/>
    <row r="840" s="82" customFormat="1"/>
    <row r="841" s="82" customFormat="1"/>
    <row r="842" s="82" customFormat="1"/>
    <row r="843" s="82" customFormat="1"/>
    <row r="844" s="82" customFormat="1"/>
    <row r="845" s="82" customFormat="1"/>
    <row r="846" s="82" customFormat="1"/>
    <row r="847" s="82" customFormat="1"/>
    <row r="848" s="82" customFormat="1"/>
    <row r="849" s="82" customFormat="1"/>
    <row r="850" s="82" customFormat="1"/>
    <row r="851" s="82" customFormat="1"/>
    <row r="852" s="82" customFormat="1"/>
    <row r="853" s="82" customFormat="1"/>
    <row r="854" s="82" customFormat="1"/>
    <row r="855" s="82" customFormat="1"/>
    <row r="856" s="82" customFormat="1"/>
    <row r="857" s="82" customFormat="1"/>
    <row r="858" s="82" customFormat="1"/>
    <row r="859" s="82" customFormat="1"/>
    <row r="860" s="82" customFormat="1"/>
    <row r="861" s="82" customFormat="1"/>
    <row r="862" s="82" customFormat="1"/>
    <row r="863" s="82" customFormat="1"/>
    <row r="864" s="82" customFormat="1"/>
    <row r="865" s="82" customFormat="1"/>
    <row r="866" s="82" customFormat="1"/>
    <row r="867" s="82" customFormat="1"/>
    <row r="868" s="82" customFormat="1"/>
    <row r="869" s="82" customFormat="1"/>
    <row r="870" s="82" customFormat="1"/>
    <row r="871" s="82" customFormat="1"/>
    <row r="872" s="82" customFormat="1"/>
    <row r="873" s="82" customFormat="1"/>
    <row r="874" s="82" customFormat="1"/>
    <row r="875" s="82" customFormat="1"/>
    <row r="876" s="82" customFormat="1"/>
    <row r="877" s="82" customFormat="1"/>
    <row r="878" s="82" customFormat="1"/>
    <row r="879" s="82" customFormat="1"/>
    <row r="880" s="82" customFormat="1"/>
    <row r="881" s="82" customFormat="1"/>
    <row r="882" s="82" customFormat="1"/>
    <row r="883" s="82" customFormat="1"/>
    <row r="884" s="82" customFormat="1"/>
    <row r="885" s="82" customFormat="1"/>
    <row r="886" s="82" customFormat="1"/>
    <row r="887" s="82" customFormat="1"/>
    <row r="888" s="82" customFormat="1"/>
    <row r="889" s="82" customFormat="1"/>
    <row r="890" s="82" customFormat="1"/>
    <row r="891" s="82" customFormat="1"/>
    <row r="892" s="82" customFormat="1"/>
    <row r="893" s="82" customFormat="1"/>
    <row r="894" s="82" customFormat="1"/>
    <row r="895" s="82" customFormat="1"/>
    <row r="896" s="82" customFormat="1"/>
    <row r="897" s="82" customFormat="1"/>
    <row r="898" s="82" customFormat="1"/>
    <row r="899" s="82" customFormat="1"/>
    <row r="900" s="82" customFormat="1"/>
    <row r="901" s="82" customFormat="1"/>
    <row r="902" s="82" customFormat="1"/>
    <row r="903" s="82" customFormat="1"/>
    <row r="904" s="82" customFormat="1"/>
    <row r="905" s="82" customFormat="1"/>
    <row r="906" s="82" customFormat="1"/>
    <row r="907" s="82" customFormat="1"/>
    <row r="908" s="82" customFormat="1"/>
    <row r="909" s="82" customFormat="1"/>
    <row r="910" s="82" customFormat="1"/>
    <row r="911" s="82" customFormat="1"/>
    <row r="912" s="82" customFormat="1"/>
    <row r="913" s="82" customFormat="1"/>
    <row r="914" s="82" customFormat="1"/>
    <row r="915" s="82" customFormat="1"/>
    <row r="916" s="82" customFormat="1"/>
    <row r="917" s="82" customFormat="1"/>
    <row r="918" s="82" customFormat="1"/>
    <row r="919" s="82" customFormat="1"/>
    <row r="920" s="82" customFormat="1"/>
    <row r="921" s="82" customFormat="1"/>
    <row r="922" s="82" customFormat="1"/>
    <row r="923" s="82" customFormat="1"/>
    <row r="924" s="82" customFormat="1"/>
    <row r="925" s="82" customFormat="1"/>
    <row r="926" s="82" customFormat="1"/>
    <row r="927" s="82" customFormat="1"/>
    <row r="928" s="82" customFormat="1"/>
    <row r="929" s="82" customFormat="1"/>
    <row r="930" s="82" customFormat="1"/>
    <row r="931" s="82" customFormat="1"/>
    <row r="932" s="82" customFormat="1"/>
    <row r="933" s="82" customFormat="1"/>
    <row r="934" s="82" customFormat="1"/>
    <row r="935" s="82" customFormat="1"/>
    <row r="936" s="82" customFormat="1"/>
    <row r="937" s="82" customFormat="1"/>
    <row r="938" s="82" customFormat="1"/>
    <row r="939" s="82" customFormat="1"/>
    <row r="940" s="82" customFormat="1"/>
    <row r="941" s="82" customFormat="1"/>
    <row r="942" s="82" customFormat="1"/>
    <row r="943" s="82" customFormat="1"/>
    <row r="944" s="82" customFormat="1"/>
    <row r="945" s="82" customFormat="1"/>
    <row r="946" s="82" customFormat="1"/>
    <row r="947" s="82" customFormat="1"/>
    <row r="948" s="82" customFormat="1"/>
    <row r="949" s="82" customFormat="1"/>
    <row r="950" s="82" customFormat="1"/>
    <row r="951" s="82" customFormat="1"/>
    <row r="952" s="82" customFormat="1"/>
    <row r="953" s="82" customFormat="1"/>
    <row r="954" s="82" customFormat="1"/>
    <row r="955" s="82" customFormat="1"/>
    <row r="956" s="82" customFormat="1"/>
    <row r="957" s="82" customFormat="1"/>
    <row r="958" s="82" customFormat="1"/>
    <row r="959" s="82" customFormat="1"/>
    <row r="960" s="82" customFormat="1"/>
    <row r="961" s="82" customFormat="1"/>
    <row r="962" s="82" customFormat="1"/>
    <row r="963" s="82" customFormat="1"/>
    <row r="964" s="82" customFormat="1"/>
    <row r="965" s="82" customFormat="1"/>
    <row r="966" s="82" customFormat="1"/>
    <row r="967" s="82" customFormat="1"/>
    <row r="968" s="82" customFormat="1"/>
    <row r="969" s="82" customFormat="1"/>
    <row r="970" s="82" customFormat="1"/>
    <row r="971" s="82" customFormat="1"/>
    <row r="972" s="82" customFormat="1"/>
    <row r="973" s="82" customFormat="1"/>
    <row r="974" s="82" customFormat="1"/>
    <row r="975" s="82" customFormat="1"/>
    <row r="976" s="82" customFormat="1"/>
    <row r="977" s="82" customFormat="1"/>
    <row r="978" s="82" customFormat="1"/>
    <row r="979" s="82" customFormat="1"/>
    <row r="980" s="82" customFormat="1"/>
    <row r="981" s="82" customFormat="1"/>
    <row r="982" s="82" customFormat="1"/>
    <row r="983" s="82" customFormat="1"/>
    <row r="984" s="82" customFormat="1"/>
    <row r="985" s="82" customFormat="1"/>
    <row r="986" s="82" customFormat="1"/>
    <row r="987" s="82" customFormat="1"/>
    <row r="988" s="82" customFormat="1"/>
    <row r="989" s="82" customFormat="1"/>
    <row r="990" s="82" customFormat="1"/>
    <row r="991" s="82" customFormat="1"/>
    <row r="992" s="82" customFormat="1"/>
    <row r="993" s="82" customFormat="1"/>
    <row r="994" s="82" customFormat="1"/>
    <row r="995" s="82" customFormat="1"/>
    <row r="996" s="82" customFormat="1"/>
    <row r="997" s="82" customFormat="1"/>
    <row r="998" s="82" customFormat="1"/>
    <row r="999" s="82" customFormat="1"/>
    <row r="1000" s="82" customFormat="1"/>
  </sheetData>
  <autoFilter ref="A6:T6" xr:uid="{00000000-0001-0000-0300-000000000000}">
    <filterColumn colId="0" showButton="0"/>
    <filterColumn colId="1" showButton="0"/>
    <filterColumn colId="3" showButton="0"/>
    <filterColumn colId="6" showButton="0"/>
    <filterColumn colId="7" showButton="0"/>
    <filterColumn colId="8" showButton="0"/>
    <filterColumn colId="10" showButton="0"/>
    <filterColumn colId="12" showButton="0"/>
  </autoFilter>
  <mergeCells count="2692">
    <mergeCell ref="K425:L425"/>
    <mergeCell ref="M425:N425"/>
    <mergeCell ref="G423:J423"/>
    <mergeCell ref="K423:L423"/>
    <mergeCell ref="M423:N423"/>
    <mergeCell ref="G424:J424"/>
    <mergeCell ref="K424:L424"/>
    <mergeCell ref="M424:N424"/>
    <mergeCell ref="G425:J425"/>
    <mergeCell ref="K388:L388"/>
    <mergeCell ref="M388:N388"/>
    <mergeCell ref="G386:J386"/>
    <mergeCell ref="K386:L386"/>
    <mergeCell ref="M386:N386"/>
    <mergeCell ref="G387:J387"/>
    <mergeCell ref="K387:L387"/>
    <mergeCell ref="M387:N387"/>
    <mergeCell ref="G388:J388"/>
    <mergeCell ref="K416:L416"/>
    <mergeCell ref="M416:N416"/>
    <mergeCell ref="G414:J414"/>
    <mergeCell ref="K414:L414"/>
    <mergeCell ref="M414:N414"/>
    <mergeCell ref="G415:J415"/>
    <mergeCell ref="K415:L415"/>
    <mergeCell ref="M415:N415"/>
    <mergeCell ref="G416:J416"/>
    <mergeCell ref="K419:L419"/>
    <mergeCell ref="M419:N419"/>
    <mergeCell ref="G417:J417"/>
    <mergeCell ref="K417:L417"/>
    <mergeCell ref="M417:N417"/>
    <mergeCell ref="G418:J418"/>
    <mergeCell ref="K418:L418"/>
    <mergeCell ref="M418:N418"/>
    <mergeCell ref="G419:J419"/>
    <mergeCell ref="G426:J426"/>
    <mergeCell ref="K426:L426"/>
    <mergeCell ref="M426:N426"/>
    <mergeCell ref="A321:C321"/>
    <mergeCell ref="D321:E321"/>
    <mergeCell ref="A322:C322"/>
    <mergeCell ref="D322:E322"/>
    <mergeCell ref="A323:C323"/>
    <mergeCell ref="D323:E323"/>
    <mergeCell ref="D324:E324"/>
    <mergeCell ref="A324:C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D331:E331"/>
    <mergeCell ref="A331:C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D338:E338"/>
    <mergeCell ref="A338:C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D345:E345"/>
    <mergeCell ref="A345:C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D352:E352"/>
    <mergeCell ref="A352:C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D359:E359"/>
    <mergeCell ref="A359:C359"/>
    <mergeCell ref="A360:C360"/>
    <mergeCell ref="D360:E360"/>
    <mergeCell ref="A361:C361"/>
    <mergeCell ref="D361:E361"/>
    <mergeCell ref="A362:C362"/>
    <mergeCell ref="D362:E362"/>
    <mergeCell ref="K422:L422"/>
    <mergeCell ref="M422:N422"/>
    <mergeCell ref="G420:J420"/>
    <mergeCell ref="K420:L420"/>
    <mergeCell ref="M420:N420"/>
    <mergeCell ref="G421:J421"/>
    <mergeCell ref="K421:L421"/>
    <mergeCell ref="M421:N421"/>
    <mergeCell ref="G422:J422"/>
    <mergeCell ref="K459:L459"/>
    <mergeCell ref="M459:N459"/>
    <mergeCell ref="G457:J457"/>
    <mergeCell ref="K457:L457"/>
    <mergeCell ref="M457:N457"/>
    <mergeCell ref="G458:J458"/>
    <mergeCell ref="K458:L458"/>
    <mergeCell ref="M458:N458"/>
    <mergeCell ref="G459:J459"/>
    <mergeCell ref="A412:C412"/>
    <mergeCell ref="D412:E412"/>
    <mergeCell ref="A413:C413"/>
    <mergeCell ref="D413:E413"/>
    <mergeCell ref="A414:C414"/>
    <mergeCell ref="D414:E414"/>
    <mergeCell ref="D415:E415"/>
    <mergeCell ref="A415:C415"/>
    <mergeCell ref="A416:C416"/>
    <mergeCell ref="D416:E416"/>
    <mergeCell ref="A417:C417"/>
    <mergeCell ref="D417:E417"/>
    <mergeCell ref="A418:C418"/>
    <mergeCell ref="D418:E418"/>
    <mergeCell ref="K429:L429"/>
    <mergeCell ref="M429:N429"/>
    <mergeCell ref="G427:J427"/>
    <mergeCell ref="K427:L427"/>
    <mergeCell ref="M427:N427"/>
    <mergeCell ref="G428:J428"/>
    <mergeCell ref="K428:L428"/>
    <mergeCell ref="M428:N428"/>
    <mergeCell ref="G429:J429"/>
    <mergeCell ref="K432:L432"/>
    <mergeCell ref="M432:N432"/>
    <mergeCell ref="G430:J430"/>
    <mergeCell ref="K430:L430"/>
    <mergeCell ref="M430:N430"/>
    <mergeCell ref="G431:J431"/>
    <mergeCell ref="K431:L431"/>
    <mergeCell ref="M431:N431"/>
    <mergeCell ref="G432:J432"/>
    <mergeCell ref="D426:E426"/>
    <mergeCell ref="A427:C427"/>
    <mergeCell ref="D427:E427"/>
    <mergeCell ref="A428:C428"/>
    <mergeCell ref="D428:E428"/>
    <mergeCell ref="D429:E429"/>
    <mergeCell ref="A429:C429"/>
    <mergeCell ref="A430:C430"/>
    <mergeCell ref="G460:J460"/>
    <mergeCell ref="K460:L460"/>
    <mergeCell ref="M460:N460"/>
    <mergeCell ref="K438:L438"/>
    <mergeCell ref="M438:N438"/>
    <mergeCell ref="G436:J436"/>
    <mergeCell ref="K436:L436"/>
    <mergeCell ref="M436:N436"/>
    <mergeCell ref="G437:J437"/>
    <mergeCell ref="K437:L437"/>
    <mergeCell ref="M437:N437"/>
    <mergeCell ref="G438:J438"/>
    <mergeCell ref="K441:L441"/>
    <mergeCell ref="M441:N441"/>
    <mergeCell ref="G439:J439"/>
    <mergeCell ref="K439:L439"/>
    <mergeCell ref="M439:N439"/>
    <mergeCell ref="G440:J440"/>
    <mergeCell ref="K440:L440"/>
    <mergeCell ref="M440:N440"/>
    <mergeCell ref="G441:J441"/>
    <mergeCell ref="K444:L444"/>
    <mergeCell ref="M444:N444"/>
    <mergeCell ref="G442:J442"/>
    <mergeCell ref="K442:L442"/>
    <mergeCell ref="M442:N442"/>
    <mergeCell ref="G443:J443"/>
    <mergeCell ref="K443:L443"/>
    <mergeCell ref="M443:N443"/>
    <mergeCell ref="G444:J444"/>
    <mergeCell ref="K447:L447"/>
    <mergeCell ref="M447:N447"/>
    <mergeCell ref="K446:L446"/>
    <mergeCell ref="M446:N446"/>
    <mergeCell ref="G447:J447"/>
    <mergeCell ref="K450:L450"/>
    <mergeCell ref="M450:N450"/>
    <mergeCell ref="G448:J448"/>
    <mergeCell ref="K448:L448"/>
    <mergeCell ref="M448:N448"/>
    <mergeCell ref="G449:J449"/>
    <mergeCell ref="K449:L449"/>
    <mergeCell ref="M449:N449"/>
    <mergeCell ref="G450:J450"/>
    <mergeCell ref="K453:L453"/>
    <mergeCell ref="M453:N453"/>
    <mergeCell ref="G451:J451"/>
    <mergeCell ref="K451:L451"/>
    <mergeCell ref="M451:N451"/>
    <mergeCell ref="G452:J452"/>
    <mergeCell ref="K452:L452"/>
    <mergeCell ref="M452:N452"/>
    <mergeCell ref="G453:J453"/>
    <mergeCell ref="M454:N454"/>
    <mergeCell ref="G455:J455"/>
    <mergeCell ref="K455:L455"/>
    <mergeCell ref="M455:N455"/>
    <mergeCell ref="G456:J456"/>
    <mergeCell ref="A370:C370"/>
    <mergeCell ref="D370:E370"/>
    <mergeCell ref="A371:C371"/>
    <mergeCell ref="D371:E371"/>
    <mergeCell ref="A372:C372"/>
    <mergeCell ref="D372:E372"/>
    <mergeCell ref="D373:E373"/>
    <mergeCell ref="A373:C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D380:E380"/>
    <mergeCell ref="A380:C380"/>
    <mergeCell ref="A381:C381"/>
    <mergeCell ref="G445:J445"/>
    <mergeCell ref="K445:L445"/>
    <mergeCell ref="M445:N445"/>
    <mergeCell ref="G446:J446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D387:E387"/>
    <mergeCell ref="A387:C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D394:E394"/>
    <mergeCell ref="A394:C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D401:E401"/>
    <mergeCell ref="A401:C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D408:E408"/>
    <mergeCell ref="A408:C408"/>
    <mergeCell ref="A409:C409"/>
    <mergeCell ref="D409:E409"/>
    <mergeCell ref="A410:C410"/>
    <mergeCell ref="D410:E410"/>
    <mergeCell ref="A411:C411"/>
    <mergeCell ref="D411:E411"/>
    <mergeCell ref="K469:L469"/>
    <mergeCell ref="M469:N469"/>
    <mergeCell ref="G467:J467"/>
    <mergeCell ref="K467:L467"/>
    <mergeCell ref="M467:N467"/>
    <mergeCell ref="G468:J468"/>
    <mergeCell ref="K468:L468"/>
    <mergeCell ref="M468:N468"/>
    <mergeCell ref="G469:J469"/>
    <mergeCell ref="A419:C419"/>
    <mergeCell ref="D419:E419"/>
    <mergeCell ref="A420:C420"/>
    <mergeCell ref="D420:E420"/>
    <mergeCell ref="A421:C421"/>
    <mergeCell ref="D421:E421"/>
    <mergeCell ref="D422:E422"/>
    <mergeCell ref="A422:C422"/>
    <mergeCell ref="A423:C423"/>
    <mergeCell ref="D423:E423"/>
    <mergeCell ref="A424:C424"/>
    <mergeCell ref="D424:E424"/>
    <mergeCell ref="A425:C425"/>
    <mergeCell ref="D425:E425"/>
    <mergeCell ref="A426:C426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D436:E436"/>
    <mergeCell ref="A436:C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D443:E443"/>
    <mergeCell ref="A443:C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D464:E464"/>
    <mergeCell ref="A464:C464"/>
    <mergeCell ref="A465:C465"/>
    <mergeCell ref="D465:E465"/>
    <mergeCell ref="A448:C448"/>
    <mergeCell ref="D448:E448"/>
    <mergeCell ref="A449:C449"/>
    <mergeCell ref="D449:E449"/>
    <mergeCell ref="D450:E450"/>
    <mergeCell ref="A450:C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K514:L514"/>
    <mergeCell ref="M514:N514"/>
    <mergeCell ref="G512:J512"/>
    <mergeCell ref="K512:L512"/>
    <mergeCell ref="M512:N512"/>
    <mergeCell ref="G513:J513"/>
    <mergeCell ref="K513:L513"/>
    <mergeCell ref="M513:N513"/>
    <mergeCell ref="G514:J514"/>
    <mergeCell ref="K435:L435"/>
    <mergeCell ref="M435:N435"/>
    <mergeCell ref="G433:J433"/>
    <mergeCell ref="K433:L433"/>
    <mergeCell ref="M433:N433"/>
    <mergeCell ref="G434:J434"/>
    <mergeCell ref="K434:L434"/>
    <mergeCell ref="M434:N434"/>
    <mergeCell ref="G435:J435"/>
    <mergeCell ref="K463:L463"/>
    <mergeCell ref="M463:N463"/>
    <mergeCell ref="G461:J461"/>
    <mergeCell ref="K461:L461"/>
    <mergeCell ref="M461:N461"/>
    <mergeCell ref="G462:J462"/>
    <mergeCell ref="K462:L462"/>
    <mergeCell ref="M462:N462"/>
    <mergeCell ref="G463:J463"/>
    <mergeCell ref="K466:L466"/>
    <mergeCell ref="K456:L456"/>
    <mergeCell ref="M456:N456"/>
    <mergeCell ref="G454:J454"/>
    <mergeCell ref="K454:L454"/>
    <mergeCell ref="M466:N466"/>
    <mergeCell ref="G464:J464"/>
    <mergeCell ref="K464:L464"/>
    <mergeCell ref="M464:N464"/>
    <mergeCell ref="G465:J465"/>
    <mergeCell ref="K465:L465"/>
    <mergeCell ref="M465:N465"/>
    <mergeCell ref="G466:J466"/>
    <mergeCell ref="G515:J515"/>
    <mergeCell ref="K515:L515"/>
    <mergeCell ref="M515:N515"/>
    <mergeCell ref="K493:L493"/>
    <mergeCell ref="M493:N493"/>
    <mergeCell ref="G491:J491"/>
    <mergeCell ref="K491:L491"/>
    <mergeCell ref="M491:N491"/>
    <mergeCell ref="G492:J492"/>
    <mergeCell ref="K492:L492"/>
    <mergeCell ref="M492:N492"/>
    <mergeCell ref="G493:J493"/>
    <mergeCell ref="K496:L496"/>
    <mergeCell ref="M496:N496"/>
    <mergeCell ref="G494:J494"/>
    <mergeCell ref="K494:L494"/>
    <mergeCell ref="M494:N494"/>
    <mergeCell ref="G495:J495"/>
    <mergeCell ref="K495:L495"/>
    <mergeCell ref="M495:N495"/>
    <mergeCell ref="G496:J496"/>
    <mergeCell ref="K499:L499"/>
    <mergeCell ref="M499:N499"/>
    <mergeCell ref="G497:J497"/>
    <mergeCell ref="G510:J510"/>
    <mergeCell ref="K510:L510"/>
    <mergeCell ref="M510:N510"/>
    <mergeCell ref="G511:J511"/>
    <mergeCell ref="K497:L497"/>
    <mergeCell ref="M497:N497"/>
    <mergeCell ref="G498:J498"/>
    <mergeCell ref="K498:L498"/>
    <mergeCell ref="M498:N498"/>
    <mergeCell ref="G499:J499"/>
    <mergeCell ref="K502:L502"/>
    <mergeCell ref="M502:N502"/>
    <mergeCell ref="G500:J500"/>
    <mergeCell ref="K500:L500"/>
    <mergeCell ref="M500:N500"/>
    <mergeCell ref="G501:J501"/>
    <mergeCell ref="K501:L501"/>
    <mergeCell ref="M501:N501"/>
    <mergeCell ref="G502:J502"/>
    <mergeCell ref="K505:L505"/>
    <mergeCell ref="M505:N505"/>
    <mergeCell ref="G503:J503"/>
    <mergeCell ref="K503:L503"/>
    <mergeCell ref="M503:N503"/>
    <mergeCell ref="G504:J504"/>
    <mergeCell ref="K504:L504"/>
    <mergeCell ref="M504:N504"/>
    <mergeCell ref="G505:J505"/>
    <mergeCell ref="M525:N525"/>
    <mergeCell ref="G526:J526"/>
    <mergeCell ref="K526:L526"/>
    <mergeCell ref="M526:N526"/>
    <mergeCell ref="G527:J527"/>
    <mergeCell ref="K490:L490"/>
    <mergeCell ref="M490:N490"/>
    <mergeCell ref="G488:J488"/>
    <mergeCell ref="K488:L488"/>
    <mergeCell ref="M488:N488"/>
    <mergeCell ref="G489:J489"/>
    <mergeCell ref="K489:L489"/>
    <mergeCell ref="M489:N489"/>
    <mergeCell ref="G490:J490"/>
    <mergeCell ref="K518:L518"/>
    <mergeCell ref="M518:N518"/>
    <mergeCell ref="G516:J516"/>
    <mergeCell ref="K516:L516"/>
    <mergeCell ref="M516:N516"/>
    <mergeCell ref="G517:J517"/>
    <mergeCell ref="K517:L517"/>
    <mergeCell ref="M517:N517"/>
    <mergeCell ref="G518:J518"/>
    <mergeCell ref="K521:L521"/>
    <mergeCell ref="M521:N521"/>
    <mergeCell ref="G519:J519"/>
    <mergeCell ref="K519:L519"/>
    <mergeCell ref="M519:N519"/>
    <mergeCell ref="K508:L508"/>
    <mergeCell ref="M508:N508"/>
    <mergeCell ref="G506:J506"/>
    <mergeCell ref="K506:L506"/>
    <mergeCell ref="G528:J528"/>
    <mergeCell ref="K528:L528"/>
    <mergeCell ref="M528:N528"/>
    <mergeCell ref="K472:L472"/>
    <mergeCell ref="M472:N472"/>
    <mergeCell ref="G470:J470"/>
    <mergeCell ref="K470:L470"/>
    <mergeCell ref="M470:N470"/>
    <mergeCell ref="G471:J471"/>
    <mergeCell ref="K471:L471"/>
    <mergeCell ref="M471:N471"/>
    <mergeCell ref="G472:J472"/>
    <mergeCell ref="K475:L475"/>
    <mergeCell ref="M475:N475"/>
    <mergeCell ref="G473:J473"/>
    <mergeCell ref="K473:L473"/>
    <mergeCell ref="M473:N473"/>
    <mergeCell ref="G474:J474"/>
    <mergeCell ref="K474:L474"/>
    <mergeCell ref="M474:N474"/>
    <mergeCell ref="G475:J475"/>
    <mergeCell ref="K478:L478"/>
    <mergeCell ref="M478:N478"/>
    <mergeCell ref="G476:J476"/>
    <mergeCell ref="K476:L476"/>
    <mergeCell ref="M476:N476"/>
    <mergeCell ref="G477:J477"/>
    <mergeCell ref="K477:L477"/>
    <mergeCell ref="K527:L527"/>
    <mergeCell ref="M527:N527"/>
    <mergeCell ref="G525:J525"/>
    <mergeCell ref="K525:L525"/>
    <mergeCell ref="M477:N477"/>
    <mergeCell ref="G478:J478"/>
    <mergeCell ref="K481:L481"/>
    <mergeCell ref="M481:N481"/>
    <mergeCell ref="G479:J479"/>
    <mergeCell ref="K479:L479"/>
    <mergeCell ref="M479:N479"/>
    <mergeCell ref="G480:J480"/>
    <mergeCell ref="K480:L480"/>
    <mergeCell ref="M480:N480"/>
    <mergeCell ref="G481:J481"/>
    <mergeCell ref="K484:L484"/>
    <mergeCell ref="M484:N484"/>
    <mergeCell ref="G482:J482"/>
    <mergeCell ref="K482:L482"/>
    <mergeCell ref="M482:N482"/>
    <mergeCell ref="G483:J483"/>
    <mergeCell ref="K483:L483"/>
    <mergeCell ref="M483:N483"/>
    <mergeCell ref="G484:J484"/>
    <mergeCell ref="K487:L487"/>
    <mergeCell ref="M487:N487"/>
    <mergeCell ref="G485:J485"/>
    <mergeCell ref="K485:L485"/>
    <mergeCell ref="M485:N485"/>
    <mergeCell ref="G486:J486"/>
    <mergeCell ref="K486:L486"/>
    <mergeCell ref="M486:N486"/>
    <mergeCell ref="G487:J487"/>
    <mergeCell ref="K524:L524"/>
    <mergeCell ref="M524:N524"/>
    <mergeCell ref="G522:J522"/>
    <mergeCell ref="K522:L522"/>
    <mergeCell ref="M522:N522"/>
    <mergeCell ref="G523:J523"/>
    <mergeCell ref="K523:L523"/>
    <mergeCell ref="M523:N523"/>
    <mergeCell ref="G524:J524"/>
    <mergeCell ref="G520:J520"/>
    <mergeCell ref="K520:L520"/>
    <mergeCell ref="M520:N520"/>
    <mergeCell ref="G521:J521"/>
    <mergeCell ref="M506:N506"/>
    <mergeCell ref="G507:J507"/>
    <mergeCell ref="K507:L507"/>
    <mergeCell ref="M507:N507"/>
    <mergeCell ref="G508:J508"/>
    <mergeCell ref="K511:L511"/>
    <mergeCell ref="M511:N511"/>
    <mergeCell ref="G509:J509"/>
    <mergeCell ref="K509:L509"/>
    <mergeCell ref="M509:N509"/>
    <mergeCell ref="K217:L217"/>
    <mergeCell ref="M217:N217"/>
    <mergeCell ref="G215:J215"/>
    <mergeCell ref="K215:L215"/>
    <mergeCell ref="M215:N215"/>
    <mergeCell ref="G216:J216"/>
    <mergeCell ref="K216:L216"/>
    <mergeCell ref="M216:N216"/>
    <mergeCell ref="G217:J217"/>
    <mergeCell ref="K220:L220"/>
    <mergeCell ref="M220:N220"/>
    <mergeCell ref="G218:J218"/>
    <mergeCell ref="K218:L218"/>
    <mergeCell ref="M218:N218"/>
    <mergeCell ref="G219:J219"/>
    <mergeCell ref="K219:L219"/>
    <mergeCell ref="M219:N219"/>
    <mergeCell ref="G220:J220"/>
    <mergeCell ref="K223:L223"/>
    <mergeCell ref="M223:N223"/>
    <mergeCell ref="G221:J221"/>
    <mergeCell ref="K221:L221"/>
    <mergeCell ref="M221:N221"/>
    <mergeCell ref="G222:J222"/>
    <mergeCell ref="K222:L222"/>
    <mergeCell ref="M222:N222"/>
    <mergeCell ref="G223:J223"/>
    <mergeCell ref="K226:L226"/>
    <mergeCell ref="M226:N226"/>
    <mergeCell ref="G224:J224"/>
    <mergeCell ref="K224:L224"/>
    <mergeCell ref="M224:N224"/>
    <mergeCell ref="G225:J225"/>
    <mergeCell ref="K225:L225"/>
    <mergeCell ref="M225:N225"/>
    <mergeCell ref="G226:J226"/>
    <mergeCell ref="M236:N236"/>
    <mergeCell ref="G237:J237"/>
    <mergeCell ref="K237:L237"/>
    <mergeCell ref="M237:N237"/>
    <mergeCell ref="G238:J238"/>
    <mergeCell ref="K229:L229"/>
    <mergeCell ref="M229:N229"/>
    <mergeCell ref="G227:J227"/>
    <mergeCell ref="K227:L227"/>
    <mergeCell ref="M227:N227"/>
    <mergeCell ref="G228:J228"/>
    <mergeCell ref="K228:L228"/>
    <mergeCell ref="M228:N228"/>
    <mergeCell ref="G229:J229"/>
    <mergeCell ref="K232:L232"/>
    <mergeCell ref="M232:N232"/>
    <mergeCell ref="G230:J230"/>
    <mergeCell ref="K230:L230"/>
    <mergeCell ref="M230:N230"/>
    <mergeCell ref="G231:J231"/>
    <mergeCell ref="K231:L231"/>
    <mergeCell ref="M231:N231"/>
    <mergeCell ref="G232:J232"/>
    <mergeCell ref="A191:C191"/>
    <mergeCell ref="D191:E191"/>
    <mergeCell ref="A192:C192"/>
    <mergeCell ref="D192:E192"/>
    <mergeCell ref="A193:C193"/>
    <mergeCell ref="D193:E193"/>
    <mergeCell ref="D194:E194"/>
    <mergeCell ref="A194:C194"/>
    <mergeCell ref="A195:C195"/>
    <mergeCell ref="D195:E195"/>
    <mergeCell ref="A196:C196"/>
    <mergeCell ref="D196:E196"/>
    <mergeCell ref="A197:C197"/>
    <mergeCell ref="D197:E197"/>
    <mergeCell ref="K208:L208"/>
    <mergeCell ref="M208:N208"/>
    <mergeCell ref="G206:J206"/>
    <mergeCell ref="K206:L206"/>
    <mergeCell ref="M206:N206"/>
    <mergeCell ref="G207:J207"/>
    <mergeCell ref="K207:L207"/>
    <mergeCell ref="M207:N207"/>
    <mergeCell ref="G208:J208"/>
    <mergeCell ref="K204:L204"/>
    <mergeCell ref="M204:N204"/>
    <mergeCell ref="G202:J202"/>
    <mergeCell ref="K202:L202"/>
    <mergeCell ref="M202:N202"/>
    <mergeCell ref="G203:J203"/>
    <mergeCell ref="K203:L203"/>
    <mergeCell ref="M203:N203"/>
    <mergeCell ref="G204:J204"/>
    <mergeCell ref="A250:C250"/>
    <mergeCell ref="D250:E250"/>
    <mergeCell ref="K252:L252"/>
    <mergeCell ref="K211:L211"/>
    <mergeCell ref="M211:N211"/>
    <mergeCell ref="G209:J209"/>
    <mergeCell ref="K209:L209"/>
    <mergeCell ref="M209:N209"/>
    <mergeCell ref="G210:J210"/>
    <mergeCell ref="K210:L210"/>
    <mergeCell ref="M210:N210"/>
    <mergeCell ref="G211:J211"/>
    <mergeCell ref="G239:J239"/>
    <mergeCell ref="K239:L239"/>
    <mergeCell ref="M239:N239"/>
    <mergeCell ref="D240:E240"/>
    <mergeCell ref="G240:J240"/>
    <mergeCell ref="K240:L240"/>
    <mergeCell ref="M240:N240"/>
    <mergeCell ref="K235:L235"/>
    <mergeCell ref="M235:N235"/>
    <mergeCell ref="G233:J233"/>
    <mergeCell ref="K233:L233"/>
    <mergeCell ref="M233:N233"/>
    <mergeCell ref="G234:J234"/>
    <mergeCell ref="K234:L234"/>
    <mergeCell ref="M234:N234"/>
    <mergeCell ref="G235:J235"/>
    <mergeCell ref="K238:L238"/>
    <mergeCell ref="M238:N238"/>
    <mergeCell ref="G236:J236"/>
    <mergeCell ref="K236:L236"/>
    <mergeCell ref="A240:C240"/>
    <mergeCell ref="A241:C241"/>
    <mergeCell ref="D241:E241"/>
    <mergeCell ref="K241:L241"/>
    <mergeCell ref="M241:N241"/>
    <mergeCell ref="A242:C242"/>
    <mergeCell ref="D242:E242"/>
    <mergeCell ref="K242:L242"/>
    <mergeCell ref="M242:N242"/>
    <mergeCell ref="K243:L243"/>
    <mergeCell ref="M243:N243"/>
    <mergeCell ref="K244:L244"/>
    <mergeCell ref="M244:N244"/>
    <mergeCell ref="M245:N245"/>
    <mergeCell ref="G241:J241"/>
    <mergeCell ref="G242:J242"/>
    <mergeCell ref="G243:J243"/>
    <mergeCell ref="G244:J244"/>
    <mergeCell ref="G245:J245"/>
    <mergeCell ref="K254:L254"/>
    <mergeCell ref="K255:L255"/>
    <mergeCell ref="M255:N255"/>
    <mergeCell ref="K245:L245"/>
    <mergeCell ref="K246:L246"/>
    <mergeCell ref="K247:L247"/>
    <mergeCell ref="K248:L248"/>
    <mergeCell ref="K249:L249"/>
    <mergeCell ref="K250:L250"/>
    <mergeCell ref="K251:L251"/>
    <mergeCell ref="G248:J248"/>
    <mergeCell ref="G249:J249"/>
    <mergeCell ref="G250:J250"/>
    <mergeCell ref="G251:J251"/>
    <mergeCell ref="G252:J252"/>
    <mergeCell ref="G253:J253"/>
    <mergeCell ref="G254:J254"/>
    <mergeCell ref="G255:J255"/>
    <mergeCell ref="M254:N254"/>
    <mergeCell ref="M246:N246"/>
    <mergeCell ref="M247:N247"/>
    <mergeCell ref="M248:N248"/>
    <mergeCell ref="M249:N249"/>
    <mergeCell ref="M250:N250"/>
    <mergeCell ref="M251:N251"/>
    <mergeCell ref="M252:N252"/>
    <mergeCell ref="G246:J246"/>
    <mergeCell ref="G247:J247"/>
    <mergeCell ref="M253:N253"/>
    <mergeCell ref="K253:L253"/>
    <mergeCell ref="G256:J256"/>
    <mergeCell ref="K256:L256"/>
    <mergeCell ref="M256:N256"/>
    <mergeCell ref="G257:J257"/>
    <mergeCell ref="K257:L257"/>
    <mergeCell ref="M257:N257"/>
    <mergeCell ref="K260:L260"/>
    <mergeCell ref="M260:N260"/>
    <mergeCell ref="G258:J258"/>
    <mergeCell ref="K258:L258"/>
    <mergeCell ref="M258:N258"/>
    <mergeCell ref="G259:J259"/>
    <mergeCell ref="K259:L259"/>
    <mergeCell ref="M259:N259"/>
    <mergeCell ref="G260:J260"/>
    <mergeCell ref="K263:L263"/>
    <mergeCell ref="M263:N263"/>
    <mergeCell ref="G261:J261"/>
    <mergeCell ref="K261:L261"/>
    <mergeCell ref="M261:N261"/>
    <mergeCell ref="G262:J262"/>
    <mergeCell ref="K262:L262"/>
    <mergeCell ref="M262:N262"/>
    <mergeCell ref="G263:J263"/>
    <mergeCell ref="K266:L266"/>
    <mergeCell ref="M266:N266"/>
    <mergeCell ref="G264:J264"/>
    <mergeCell ref="K264:L264"/>
    <mergeCell ref="M264:N264"/>
    <mergeCell ref="G265:J265"/>
    <mergeCell ref="K265:L265"/>
    <mergeCell ref="M265:N265"/>
    <mergeCell ref="G266:J266"/>
    <mergeCell ref="A265:C265"/>
    <mergeCell ref="D265:E265"/>
    <mergeCell ref="A266:C266"/>
    <mergeCell ref="D266:E266"/>
    <mergeCell ref="A267:C267"/>
    <mergeCell ref="D267:E267"/>
    <mergeCell ref="D268:E268"/>
    <mergeCell ref="A268:C268"/>
    <mergeCell ref="A264:C264"/>
    <mergeCell ref="D264:E264"/>
    <mergeCell ref="A269:C269"/>
    <mergeCell ref="D269:E269"/>
    <mergeCell ref="A270:C270"/>
    <mergeCell ref="D270:E270"/>
    <mergeCell ref="A271:C271"/>
    <mergeCell ref="D271:E271"/>
    <mergeCell ref="K278:L278"/>
    <mergeCell ref="M278:N278"/>
    <mergeCell ref="G276:J276"/>
    <mergeCell ref="K276:L276"/>
    <mergeCell ref="M276:N276"/>
    <mergeCell ref="G277:J277"/>
    <mergeCell ref="K277:L277"/>
    <mergeCell ref="M277:N277"/>
    <mergeCell ref="G278:J278"/>
    <mergeCell ref="K281:L281"/>
    <mergeCell ref="M281:N281"/>
    <mergeCell ref="G279:J279"/>
    <mergeCell ref="K279:L279"/>
    <mergeCell ref="M279:N279"/>
    <mergeCell ref="G280:J280"/>
    <mergeCell ref="K280:L280"/>
    <mergeCell ref="M280:N280"/>
    <mergeCell ref="G281:J281"/>
    <mergeCell ref="G269:J269"/>
    <mergeCell ref="K272:L272"/>
    <mergeCell ref="M272:N272"/>
    <mergeCell ref="G270:J270"/>
    <mergeCell ref="K270:L270"/>
    <mergeCell ref="M270:N270"/>
    <mergeCell ref="G271:J271"/>
    <mergeCell ref="K271:L271"/>
    <mergeCell ref="K284:L284"/>
    <mergeCell ref="M284:N284"/>
    <mergeCell ref="G282:J282"/>
    <mergeCell ref="K282:L282"/>
    <mergeCell ref="M282:N282"/>
    <mergeCell ref="G283:J283"/>
    <mergeCell ref="K283:L283"/>
    <mergeCell ref="M283:N283"/>
    <mergeCell ref="G284:J284"/>
    <mergeCell ref="K287:L287"/>
    <mergeCell ref="M287:N287"/>
    <mergeCell ref="G285:J285"/>
    <mergeCell ref="K285:L285"/>
    <mergeCell ref="M285:N285"/>
    <mergeCell ref="G286:J286"/>
    <mergeCell ref="K286:L286"/>
    <mergeCell ref="M286:N286"/>
    <mergeCell ref="G287:J287"/>
    <mergeCell ref="K290:L290"/>
    <mergeCell ref="M290:N290"/>
    <mergeCell ref="G288:J288"/>
    <mergeCell ref="K288:L288"/>
    <mergeCell ref="M288:N288"/>
    <mergeCell ref="G289:J289"/>
    <mergeCell ref="K289:L289"/>
    <mergeCell ref="M289:N289"/>
    <mergeCell ref="G290:J290"/>
    <mergeCell ref="K293:L293"/>
    <mergeCell ref="M293:N293"/>
    <mergeCell ref="G291:J291"/>
    <mergeCell ref="K291:L291"/>
    <mergeCell ref="M291:N291"/>
    <mergeCell ref="G292:J292"/>
    <mergeCell ref="K292:L292"/>
    <mergeCell ref="M292:N292"/>
    <mergeCell ref="G293:J293"/>
    <mergeCell ref="K296:L296"/>
    <mergeCell ref="M296:N296"/>
    <mergeCell ref="G294:J294"/>
    <mergeCell ref="K294:L294"/>
    <mergeCell ref="M294:N294"/>
    <mergeCell ref="G295:J295"/>
    <mergeCell ref="K295:L295"/>
    <mergeCell ref="M295:N295"/>
    <mergeCell ref="G296:J296"/>
    <mergeCell ref="K299:L299"/>
    <mergeCell ref="M299:N299"/>
    <mergeCell ref="G297:J297"/>
    <mergeCell ref="K297:L297"/>
    <mergeCell ref="M297:N297"/>
    <mergeCell ref="G298:J298"/>
    <mergeCell ref="K298:L298"/>
    <mergeCell ref="M298:N298"/>
    <mergeCell ref="G299:J299"/>
    <mergeCell ref="K302:L302"/>
    <mergeCell ref="M302:N302"/>
    <mergeCell ref="G300:J300"/>
    <mergeCell ref="K300:L300"/>
    <mergeCell ref="M300:N300"/>
    <mergeCell ref="G301:J301"/>
    <mergeCell ref="K301:L301"/>
    <mergeCell ref="M301:N301"/>
    <mergeCell ref="G302:J302"/>
    <mergeCell ref="K305:L305"/>
    <mergeCell ref="M305:N305"/>
    <mergeCell ref="G303:J303"/>
    <mergeCell ref="K303:L303"/>
    <mergeCell ref="M303:N303"/>
    <mergeCell ref="G304:J304"/>
    <mergeCell ref="K304:L304"/>
    <mergeCell ref="M304:N304"/>
    <mergeCell ref="G305:J305"/>
    <mergeCell ref="K308:L308"/>
    <mergeCell ref="M308:N308"/>
    <mergeCell ref="G306:J306"/>
    <mergeCell ref="K306:L306"/>
    <mergeCell ref="M306:N306"/>
    <mergeCell ref="G307:J307"/>
    <mergeCell ref="K307:L307"/>
    <mergeCell ref="M307:N307"/>
    <mergeCell ref="G308:J308"/>
    <mergeCell ref="K311:L311"/>
    <mergeCell ref="M311:N311"/>
    <mergeCell ref="G309:J309"/>
    <mergeCell ref="K309:L309"/>
    <mergeCell ref="M309:N309"/>
    <mergeCell ref="G310:J310"/>
    <mergeCell ref="K310:L310"/>
    <mergeCell ref="M310:N310"/>
    <mergeCell ref="G311:J311"/>
    <mergeCell ref="K314:L314"/>
    <mergeCell ref="M314:N314"/>
    <mergeCell ref="G312:J312"/>
    <mergeCell ref="K312:L312"/>
    <mergeCell ref="M312:N312"/>
    <mergeCell ref="G313:J313"/>
    <mergeCell ref="K313:L313"/>
    <mergeCell ref="M313:N313"/>
    <mergeCell ref="G314:J314"/>
    <mergeCell ref="K317:L317"/>
    <mergeCell ref="M317:N317"/>
    <mergeCell ref="G315:J315"/>
    <mergeCell ref="K315:L315"/>
    <mergeCell ref="M315:N315"/>
    <mergeCell ref="G316:J316"/>
    <mergeCell ref="K316:L316"/>
    <mergeCell ref="M316:N316"/>
    <mergeCell ref="G317:J317"/>
    <mergeCell ref="K320:L320"/>
    <mergeCell ref="M320:N320"/>
    <mergeCell ref="G318:J318"/>
    <mergeCell ref="K318:L318"/>
    <mergeCell ref="M318:N318"/>
    <mergeCell ref="G319:J319"/>
    <mergeCell ref="K319:L319"/>
    <mergeCell ref="M319:N319"/>
    <mergeCell ref="G320:J320"/>
    <mergeCell ref="A272:C272"/>
    <mergeCell ref="D272:E272"/>
    <mergeCell ref="A273:C273"/>
    <mergeCell ref="D273:E273"/>
    <mergeCell ref="A274:C274"/>
    <mergeCell ref="D274:E274"/>
    <mergeCell ref="D275:E275"/>
    <mergeCell ref="A275:C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D282:E282"/>
    <mergeCell ref="A282:C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D289:E289"/>
    <mergeCell ref="A289:C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D296:E296"/>
    <mergeCell ref="A296:C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D303:E303"/>
    <mergeCell ref="A303:C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514:C514"/>
    <mergeCell ref="D514:E514"/>
    <mergeCell ref="A515:C515"/>
    <mergeCell ref="D515:E515"/>
    <mergeCell ref="A516:C516"/>
    <mergeCell ref="D516:E516"/>
    <mergeCell ref="D310:E310"/>
    <mergeCell ref="A310:C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D317:E317"/>
    <mergeCell ref="A317:C317"/>
    <mergeCell ref="A318:C318"/>
    <mergeCell ref="D318:E318"/>
    <mergeCell ref="A466:C466"/>
    <mergeCell ref="D466:E466"/>
    <mergeCell ref="A467:C467"/>
    <mergeCell ref="D467:E467"/>
    <mergeCell ref="D457:E457"/>
    <mergeCell ref="A457:C457"/>
    <mergeCell ref="A458:C458"/>
    <mergeCell ref="D458:E458"/>
    <mergeCell ref="A530:C530"/>
    <mergeCell ref="D530:E530"/>
    <mergeCell ref="A531:C531"/>
    <mergeCell ref="D531:E531"/>
    <mergeCell ref="A532:C532"/>
    <mergeCell ref="D532:E532"/>
    <mergeCell ref="A319:C319"/>
    <mergeCell ref="D319:E319"/>
    <mergeCell ref="A320:C320"/>
    <mergeCell ref="D320:E320"/>
    <mergeCell ref="A517:C517"/>
    <mergeCell ref="D517:E517"/>
    <mergeCell ref="A518:C518"/>
    <mergeCell ref="D518:E518"/>
    <mergeCell ref="A519:C519"/>
    <mergeCell ref="D519:E519"/>
    <mergeCell ref="D520:E520"/>
    <mergeCell ref="A520:C520"/>
    <mergeCell ref="A521:C521"/>
    <mergeCell ref="D521:E521"/>
    <mergeCell ref="A522:C522"/>
    <mergeCell ref="D522:E522"/>
    <mergeCell ref="A523:C523"/>
    <mergeCell ref="D523:E523"/>
    <mergeCell ref="A510:C510"/>
    <mergeCell ref="D510:E510"/>
    <mergeCell ref="A511:C511"/>
    <mergeCell ref="D511:E511"/>
    <mergeCell ref="A512:C512"/>
    <mergeCell ref="D512:E512"/>
    <mergeCell ref="D513:E513"/>
    <mergeCell ref="A513:C513"/>
    <mergeCell ref="A535:C535"/>
    <mergeCell ref="D535:E535"/>
    <mergeCell ref="A536:C536"/>
    <mergeCell ref="D536:E536"/>
    <mergeCell ref="A537:C537"/>
    <mergeCell ref="D537:E537"/>
    <mergeCell ref="A243:C243"/>
    <mergeCell ref="D243:E243"/>
    <mergeCell ref="A244:C244"/>
    <mergeCell ref="D244:E244"/>
    <mergeCell ref="A245:C245"/>
    <mergeCell ref="D245:E245"/>
    <mergeCell ref="D246:E246"/>
    <mergeCell ref="A246:C246"/>
    <mergeCell ref="A247:C247"/>
    <mergeCell ref="D247:E247"/>
    <mergeCell ref="A248:C248"/>
    <mergeCell ref="D248:E248"/>
    <mergeCell ref="A249:C249"/>
    <mergeCell ref="D249:E249"/>
    <mergeCell ref="A251:C251"/>
    <mergeCell ref="D251:E251"/>
    <mergeCell ref="A252:C252"/>
    <mergeCell ref="D252:E252"/>
    <mergeCell ref="A253:C253"/>
    <mergeCell ref="D253:E253"/>
    <mergeCell ref="D254:E254"/>
    <mergeCell ref="A254:C254"/>
    <mergeCell ref="A524:C524"/>
    <mergeCell ref="D524:E524"/>
    <mergeCell ref="A525:C525"/>
    <mergeCell ref="D525:E525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D261:E261"/>
    <mergeCell ref="A261:C261"/>
    <mergeCell ref="A262:C262"/>
    <mergeCell ref="D262:E262"/>
    <mergeCell ref="A263:C263"/>
    <mergeCell ref="D263:E263"/>
    <mergeCell ref="A541:C541"/>
    <mergeCell ref="A542:C542"/>
    <mergeCell ref="D542:E542"/>
    <mergeCell ref="A538:C538"/>
    <mergeCell ref="D538:E538"/>
    <mergeCell ref="A539:C539"/>
    <mergeCell ref="D539:E539"/>
    <mergeCell ref="A540:C540"/>
    <mergeCell ref="D540:E540"/>
    <mergeCell ref="D541:E541"/>
    <mergeCell ref="K540:L540"/>
    <mergeCell ref="M540:N540"/>
    <mergeCell ref="G538:J538"/>
    <mergeCell ref="K538:L538"/>
    <mergeCell ref="M538:N538"/>
    <mergeCell ref="G539:J539"/>
    <mergeCell ref="K539:L539"/>
    <mergeCell ref="M539:N539"/>
    <mergeCell ref="G540:J540"/>
    <mergeCell ref="G541:J541"/>
    <mergeCell ref="K541:L541"/>
    <mergeCell ref="M541:N541"/>
    <mergeCell ref="G542:J542"/>
    <mergeCell ref="K542:L542"/>
    <mergeCell ref="M542:N542"/>
    <mergeCell ref="D482:E482"/>
    <mergeCell ref="A483:C483"/>
    <mergeCell ref="K531:L531"/>
    <mergeCell ref="M531:N531"/>
    <mergeCell ref="G529:J529"/>
    <mergeCell ref="K529:L529"/>
    <mergeCell ref="M529:N529"/>
    <mergeCell ref="G530:J530"/>
    <mergeCell ref="K530:L530"/>
    <mergeCell ref="M530:N530"/>
    <mergeCell ref="G531:J531"/>
    <mergeCell ref="K534:L534"/>
    <mergeCell ref="M534:N534"/>
    <mergeCell ref="G532:J532"/>
    <mergeCell ref="K532:L532"/>
    <mergeCell ref="M532:N532"/>
    <mergeCell ref="G533:J533"/>
    <mergeCell ref="K533:L533"/>
    <mergeCell ref="M533:N533"/>
    <mergeCell ref="G534:J534"/>
    <mergeCell ref="A533:C533"/>
    <mergeCell ref="D533:E533"/>
    <mergeCell ref="D534:E534"/>
    <mergeCell ref="A534:C534"/>
    <mergeCell ref="A526:C526"/>
    <mergeCell ref="D526:E526"/>
    <mergeCell ref="D527:E527"/>
    <mergeCell ref="A527:C527"/>
    <mergeCell ref="A528:C528"/>
    <mergeCell ref="D528:E528"/>
    <mergeCell ref="A529:C529"/>
    <mergeCell ref="D529:E529"/>
    <mergeCell ref="A491:C491"/>
    <mergeCell ref="D491:E491"/>
    <mergeCell ref="A543:N543"/>
    <mergeCell ref="A468:C468"/>
    <mergeCell ref="D468:E468"/>
    <mergeCell ref="A469:C469"/>
    <mergeCell ref="D469:E469"/>
    <mergeCell ref="A470:C470"/>
    <mergeCell ref="D470:E470"/>
    <mergeCell ref="D471:E471"/>
    <mergeCell ref="A471:C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D478:E478"/>
    <mergeCell ref="A478:C478"/>
    <mergeCell ref="A479:C479"/>
    <mergeCell ref="D479:E479"/>
    <mergeCell ref="A480:C480"/>
    <mergeCell ref="D480:E480"/>
    <mergeCell ref="A481:C481"/>
    <mergeCell ref="D481:E481"/>
    <mergeCell ref="A482:C482"/>
    <mergeCell ref="A503:C503"/>
    <mergeCell ref="D503:E503"/>
    <mergeCell ref="A504:C504"/>
    <mergeCell ref="D504:E504"/>
    <mergeCell ref="A505:C505"/>
    <mergeCell ref="D505:E505"/>
    <mergeCell ref="D506:E506"/>
    <mergeCell ref="A506:C506"/>
    <mergeCell ref="A507:C507"/>
    <mergeCell ref="D507:E507"/>
    <mergeCell ref="A508:C508"/>
    <mergeCell ref="D508:E508"/>
    <mergeCell ref="A509:C509"/>
    <mergeCell ref="D509:E509"/>
    <mergeCell ref="D492:E492"/>
    <mergeCell ref="A492:C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D499:E499"/>
    <mergeCell ref="A499:C499"/>
    <mergeCell ref="A500:C500"/>
    <mergeCell ref="D500:E500"/>
    <mergeCell ref="M191:N191"/>
    <mergeCell ref="G189:J189"/>
    <mergeCell ref="K189:L189"/>
    <mergeCell ref="M189:N189"/>
    <mergeCell ref="G190:J190"/>
    <mergeCell ref="K190:L190"/>
    <mergeCell ref="M190:N190"/>
    <mergeCell ref="G191:J191"/>
    <mergeCell ref="K164:L164"/>
    <mergeCell ref="M164:N164"/>
    <mergeCell ref="G162:J162"/>
    <mergeCell ref="K162:L162"/>
    <mergeCell ref="M162:N162"/>
    <mergeCell ref="A501:C501"/>
    <mergeCell ref="D501:E501"/>
    <mergeCell ref="A502:C502"/>
    <mergeCell ref="D502:E502"/>
    <mergeCell ref="D483:E483"/>
    <mergeCell ref="A484:C484"/>
    <mergeCell ref="D484:E484"/>
    <mergeCell ref="D485:E485"/>
    <mergeCell ref="A485:C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G78:J78"/>
    <mergeCell ref="K78:L78"/>
    <mergeCell ref="M78:N78"/>
    <mergeCell ref="G79:J79"/>
    <mergeCell ref="K82:L82"/>
    <mergeCell ref="M82:N82"/>
    <mergeCell ref="G80:J80"/>
    <mergeCell ref="K80:L80"/>
    <mergeCell ref="M80:N80"/>
    <mergeCell ref="G81:J81"/>
    <mergeCell ref="K81:L81"/>
    <mergeCell ref="M81:N81"/>
    <mergeCell ref="G82:J82"/>
    <mergeCell ref="K537:L537"/>
    <mergeCell ref="M537:N537"/>
    <mergeCell ref="G535:J535"/>
    <mergeCell ref="K535:L535"/>
    <mergeCell ref="M535:N535"/>
    <mergeCell ref="G536:J536"/>
    <mergeCell ref="K536:L536"/>
    <mergeCell ref="M536:N536"/>
    <mergeCell ref="G537:J537"/>
    <mergeCell ref="K157:L157"/>
    <mergeCell ref="M157:N157"/>
    <mergeCell ref="G155:J155"/>
    <mergeCell ref="K155:L155"/>
    <mergeCell ref="M155:N155"/>
    <mergeCell ref="G156:J156"/>
    <mergeCell ref="K156:L156"/>
    <mergeCell ref="M156:N156"/>
    <mergeCell ref="G157:J157"/>
    <mergeCell ref="K191:L191"/>
    <mergeCell ref="G158:J158"/>
    <mergeCell ref="K158:L158"/>
    <mergeCell ref="M158:N158"/>
    <mergeCell ref="K136:L136"/>
    <mergeCell ref="M136:N136"/>
    <mergeCell ref="G134:J134"/>
    <mergeCell ref="K134:L134"/>
    <mergeCell ref="M134:N134"/>
    <mergeCell ref="G135:J135"/>
    <mergeCell ref="K135:L135"/>
    <mergeCell ref="M135:N135"/>
    <mergeCell ref="G136:J136"/>
    <mergeCell ref="K139:L139"/>
    <mergeCell ref="M139:N139"/>
    <mergeCell ref="G137:J137"/>
    <mergeCell ref="K137:L137"/>
    <mergeCell ref="M137:N137"/>
    <mergeCell ref="G138:J138"/>
    <mergeCell ref="K138:L138"/>
    <mergeCell ref="M138:N138"/>
    <mergeCell ref="G139:J139"/>
    <mergeCell ref="K142:L142"/>
    <mergeCell ref="M142:N142"/>
    <mergeCell ref="G153:J153"/>
    <mergeCell ref="K153:L153"/>
    <mergeCell ref="M153:N153"/>
    <mergeCell ref="G154:J154"/>
    <mergeCell ref="G140:J140"/>
    <mergeCell ref="K140:L140"/>
    <mergeCell ref="M140:N140"/>
    <mergeCell ref="G141:J141"/>
    <mergeCell ref="K141:L141"/>
    <mergeCell ref="M141:N141"/>
    <mergeCell ref="G142:J142"/>
    <mergeCell ref="K145:L145"/>
    <mergeCell ref="M145:N145"/>
    <mergeCell ref="G143:J143"/>
    <mergeCell ref="K143:L143"/>
    <mergeCell ref="M143:N143"/>
    <mergeCell ref="G144:J144"/>
    <mergeCell ref="K144:L144"/>
    <mergeCell ref="M144:N144"/>
    <mergeCell ref="G145:J145"/>
    <mergeCell ref="K148:L148"/>
    <mergeCell ref="M148:N148"/>
    <mergeCell ref="G146:J146"/>
    <mergeCell ref="K146:L146"/>
    <mergeCell ref="M146:N146"/>
    <mergeCell ref="G147:J147"/>
    <mergeCell ref="K147:L147"/>
    <mergeCell ref="M147:N147"/>
    <mergeCell ref="G148:J148"/>
    <mergeCell ref="K133:L133"/>
    <mergeCell ref="M133:N133"/>
    <mergeCell ref="G131:J131"/>
    <mergeCell ref="K131:L131"/>
    <mergeCell ref="M131:N131"/>
    <mergeCell ref="G132:J132"/>
    <mergeCell ref="K132:L132"/>
    <mergeCell ref="M132:N132"/>
    <mergeCell ref="G133:J133"/>
    <mergeCell ref="K161:L161"/>
    <mergeCell ref="M161:N161"/>
    <mergeCell ref="G159:J159"/>
    <mergeCell ref="K159:L159"/>
    <mergeCell ref="M159:N159"/>
    <mergeCell ref="G160:J160"/>
    <mergeCell ref="K160:L160"/>
    <mergeCell ref="M160:N160"/>
    <mergeCell ref="G161:J161"/>
    <mergeCell ref="K151:L151"/>
    <mergeCell ref="M151:N151"/>
    <mergeCell ref="G149:J149"/>
    <mergeCell ref="K149:L149"/>
    <mergeCell ref="M149:N149"/>
    <mergeCell ref="G150:J150"/>
    <mergeCell ref="K150:L150"/>
    <mergeCell ref="M150:N150"/>
    <mergeCell ref="G151:J151"/>
    <mergeCell ref="K154:L154"/>
    <mergeCell ref="M154:N154"/>
    <mergeCell ref="G152:J152"/>
    <mergeCell ref="K152:L152"/>
    <mergeCell ref="M152:N152"/>
    <mergeCell ref="G163:J163"/>
    <mergeCell ref="K163:L163"/>
    <mergeCell ref="M163:N163"/>
    <mergeCell ref="G164:J164"/>
    <mergeCell ref="G192:J192"/>
    <mergeCell ref="K192:L192"/>
    <mergeCell ref="M192:N192"/>
    <mergeCell ref="K170:L170"/>
    <mergeCell ref="M170:N170"/>
    <mergeCell ref="G168:J168"/>
    <mergeCell ref="K168:L168"/>
    <mergeCell ref="M168:N168"/>
    <mergeCell ref="G169:J169"/>
    <mergeCell ref="K169:L169"/>
    <mergeCell ref="M169:N169"/>
    <mergeCell ref="G170:J170"/>
    <mergeCell ref="K173:L173"/>
    <mergeCell ref="M173:N173"/>
    <mergeCell ref="G171:J171"/>
    <mergeCell ref="K171:L171"/>
    <mergeCell ref="M171:N171"/>
    <mergeCell ref="G172:J172"/>
    <mergeCell ref="K172:L172"/>
    <mergeCell ref="M172:N172"/>
    <mergeCell ref="G173:J173"/>
    <mergeCell ref="K176:L176"/>
    <mergeCell ref="M176:N176"/>
    <mergeCell ref="G174:J174"/>
    <mergeCell ref="K174:L174"/>
    <mergeCell ref="M174:N174"/>
    <mergeCell ref="G175:J175"/>
    <mergeCell ref="K175:L175"/>
    <mergeCell ref="M175:N175"/>
    <mergeCell ref="G176:J176"/>
    <mergeCell ref="K179:L179"/>
    <mergeCell ref="M179:N179"/>
    <mergeCell ref="G177:J177"/>
    <mergeCell ref="K177:L177"/>
    <mergeCell ref="M177:N177"/>
    <mergeCell ref="G178:J178"/>
    <mergeCell ref="K178:L178"/>
    <mergeCell ref="M178:N178"/>
    <mergeCell ref="G179:J179"/>
    <mergeCell ref="K182:L182"/>
    <mergeCell ref="M182:N182"/>
    <mergeCell ref="G180:J180"/>
    <mergeCell ref="K180:L180"/>
    <mergeCell ref="M180:N180"/>
    <mergeCell ref="G181:J181"/>
    <mergeCell ref="K181:L181"/>
    <mergeCell ref="M181:N181"/>
    <mergeCell ref="G182:J182"/>
    <mergeCell ref="K185:L185"/>
    <mergeCell ref="M185:N185"/>
    <mergeCell ref="G183:J183"/>
    <mergeCell ref="K183:L183"/>
    <mergeCell ref="M183:N183"/>
    <mergeCell ref="G184:J184"/>
    <mergeCell ref="K184:L184"/>
    <mergeCell ref="M184:N184"/>
    <mergeCell ref="G185:J185"/>
    <mergeCell ref="K188:L188"/>
    <mergeCell ref="M188:N188"/>
    <mergeCell ref="G186:J186"/>
    <mergeCell ref="K186:L186"/>
    <mergeCell ref="M186:N186"/>
    <mergeCell ref="G187:J187"/>
    <mergeCell ref="K187:L187"/>
    <mergeCell ref="M187:N187"/>
    <mergeCell ref="G188:J188"/>
    <mergeCell ref="G205:J205"/>
    <mergeCell ref="K205:L205"/>
    <mergeCell ref="M205:N205"/>
    <mergeCell ref="K115:L115"/>
    <mergeCell ref="M115:N115"/>
    <mergeCell ref="G113:J113"/>
    <mergeCell ref="K113:L113"/>
    <mergeCell ref="M113:N113"/>
    <mergeCell ref="G114:J114"/>
    <mergeCell ref="K114:L114"/>
    <mergeCell ref="M114:N114"/>
    <mergeCell ref="G115:J115"/>
    <mergeCell ref="K118:L118"/>
    <mergeCell ref="M118:N118"/>
    <mergeCell ref="G116:J116"/>
    <mergeCell ref="K116:L116"/>
    <mergeCell ref="M116:N116"/>
    <mergeCell ref="G117:J117"/>
    <mergeCell ref="K117:L117"/>
    <mergeCell ref="M117:N117"/>
    <mergeCell ref="G118:J118"/>
    <mergeCell ref="K121:L121"/>
    <mergeCell ref="M121:N121"/>
    <mergeCell ref="K167:L167"/>
    <mergeCell ref="M167:N167"/>
    <mergeCell ref="G165:J165"/>
    <mergeCell ref="K165:L165"/>
    <mergeCell ref="M165:N165"/>
    <mergeCell ref="G166:J166"/>
    <mergeCell ref="K166:L166"/>
    <mergeCell ref="M166:N166"/>
    <mergeCell ref="G167:J167"/>
    <mergeCell ref="M122:N122"/>
    <mergeCell ref="G123:J123"/>
    <mergeCell ref="K123:L123"/>
    <mergeCell ref="M123:N123"/>
    <mergeCell ref="G124:J124"/>
    <mergeCell ref="K127:L127"/>
    <mergeCell ref="M127:N127"/>
    <mergeCell ref="G125:J125"/>
    <mergeCell ref="K125:L125"/>
    <mergeCell ref="M125:N125"/>
    <mergeCell ref="G126:J126"/>
    <mergeCell ref="K126:L126"/>
    <mergeCell ref="M126:N126"/>
    <mergeCell ref="G127:J127"/>
    <mergeCell ref="K198:L198"/>
    <mergeCell ref="M198:N198"/>
    <mergeCell ref="G196:J196"/>
    <mergeCell ref="K196:L196"/>
    <mergeCell ref="M196:N196"/>
    <mergeCell ref="G197:J197"/>
    <mergeCell ref="K197:L197"/>
    <mergeCell ref="M197:N197"/>
    <mergeCell ref="G198:J198"/>
    <mergeCell ref="K195:L195"/>
    <mergeCell ref="M195:N195"/>
    <mergeCell ref="G193:J193"/>
    <mergeCell ref="K193:L193"/>
    <mergeCell ref="M193:N193"/>
    <mergeCell ref="G194:J194"/>
    <mergeCell ref="K194:L194"/>
    <mergeCell ref="M194:N194"/>
    <mergeCell ref="G195:J195"/>
    <mergeCell ref="A35:C35"/>
    <mergeCell ref="D35:E35"/>
    <mergeCell ref="G35:J35"/>
    <mergeCell ref="K130:L130"/>
    <mergeCell ref="M130:N130"/>
    <mergeCell ref="G128:J128"/>
    <mergeCell ref="K128:L128"/>
    <mergeCell ref="M128:N128"/>
    <mergeCell ref="G129:J129"/>
    <mergeCell ref="K129:L129"/>
    <mergeCell ref="M129:N129"/>
    <mergeCell ref="G130:J130"/>
    <mergeCell ref="K201:L201"/>
    <mergeCell ref="M201:N201"/>
    <mergeCell ref="G199:J199"/>
    <mergeCell ref="K199:L199"/>
    <mergeCell ref="M199:N199"/>
    <mergeCell ref="G200:J200"/>
    <mergeCell ref="K200:L200"/>
    <mergeCell ref="M200:N200"/>
    <mergeCell ref="G201:J201"/>
    <mergeCell ref="G119:J119"/>
    <mergeCell ref="K119:L119"/>
    <mergeCell ref="M119:N119"/>
    <mergeCell ref="G120:J120"/>
    <mergeCell ref="K120:L120"/>
    <mergeCell ref="M120:N120"/>
    <mergeCell ref="G121:J121"/>
    <mergeCell ref="K124:L124"/>
    <mergeCell ref="M124:N124"/>
    <mergeCell ref="G122:J122"/>
    <mergeCell ref="K122:L122"/>
    <mergeCell ref="A30:C30"/>
    <mergeCell ref="D30:E30"/>
    <mergeCell ref="G30:J30"/>
    <mergeCell ref="K30:L30"/>
    <mergeCell ref="M30:N30"/>
    <mergeCell ref="D31:E31"/>
    <mergeCell ref="M31:N31"/>
    <mergeCell ref="G33:J33"/>
    <mergeCell ref="G34:J34"/>
    <mergeCell ref="K34:L34"/>
    <mergeCell ref="M34:N34"/>
    <mergeCell ref="G31:J31"/>
    <mergeCell ref="K31:L31"/>
    <mergeCell ref="G32:J32"/>
    <mergeCell ref="K32:L32"/>
    <mergeCell ref="M32:N32"/>
    <mergeCell ref="K33:L33"/>
    <mergeCell ref="M33:N33"/>
    <mergeCell ref="K35:L35"/>
    <mergeCell ref="M35:N35"/>
    <mergeCell ref="A31:C31"/>
    <mergeCell ref="A32:C32"/>
    <mergeCell ref="D32:E32"/>
    <mergeCell ref="A33:C33"/>
    <mergeCell ref="D33:E33"/>
    <mergeCell ref="A34:C34"/>
    <mergeCell ref="D34:E34"/>
    <mergeCell ref="A36:C36"/>
    <mergeCell ref="D36:E36"/>
    <mergeCell ref="G36:J36"/>
    <mergeCell ref="K36:L36"/>
    <mergeCell ref="M36:N36"/>
    <mergeCell ref="D37:E37"/>
    <mergeCell ref="M37:N37"/>
    <mergeCell ref="A41:C41"/>
    <mergeCell ref="D41:E41"/>
    <mergeCell ref="G41:J41"/>
    <mergeCell ref="K41:L41"/>
    <mergeCell ref="M41:N41"/>
    <mergeCell ref="G39:J39"/>
    <mergeCell ref="G40:J40"/>
    <mergeCell ref="K40:L40"/>
    <mergeCell ref="M40:N40"/>
    <mergeCell ref="G37:J37"/>
    <mergeCell ref="K37:L37"/>
    <mergeCell ref="G38:J38"/>
    <mergeCell ref="K38:L38"/>
    <mergeCell ref="M38:N38"/>
    <mergeCell ref="K39:L39"/>
    <mergeCell ref="M39:N39"/>
    <mergeCell ref="G14:J14"/>
    <mergeCell ref="K14:L14"/>
    <mergeCell ref="A13:C13"/>
    <mergeCell ref="D13:E13"/>
    <mergeCell ref="G13:J13"/>
    <mergeCell ref="K13:L13"/>
    <mergeCell ref="M13:N13"/>
    <mergeCell ref="D14:E14"/>
    <mergeCell ref="M14:N14"/>
    <mergeCell ref="K6:L6"/>
    <mergeCell ref="M6:N6"/>
    <mergeCell ref="K7:L7"/>
    <mergeCell ref="M7:N7"/>
    <mergeCell ref="K8:L8"/>
    <mergeCell ref="M8:N8"/>
    <mergeCell ref="K9:L9"/>
    <mergeCell ref="M9:N9"/>
    <mergeCell ref="A12:C12"/>
    <mergeCell ref="D12:E12"/>
    <mergeCell ref="G12:J12"/>
    <mergeCell ref="K12:L12"/>
    <mergeCell ref="M12:N12"/>
    <mergeCell ref="A1:C3"/>
    <mergeCell ref="D1:T1"/>
    <mergeCell ref="D2:T3"/>
    <mergeCell ref="A4:C4"/>
    <mergeCell ref="D4:T4"/>
    <mergeCell ref="A5:T5"/>
    <mergeCell ref="A6:C6"/>
    <mergeCell ref="G9:J9"/>
    <mergeCell ref="G10:J10"/>
    <mergeCell ref="K10:L10"/>
    <mergeCell ref="M10:N10"/>
    <mergeCell ref="G11:J11"/>
    <mergeCell ref="K11:L11"/>
    <mergeCell ref="M11:N11"/>
    <mergeCell ref="D6:E6"/>
    <mergeCell ref="G6:J6"/>
    <mergeCell ref="A7:C7"/>
    <mergeCell ref="D7:E7"/>
    <mergeCell ref="G7:J7"/>
    <mergeCell ref="D8:E8"/>
    <mergeCell ref="G8:J8"/>
    <mergeCell ref="A8:C8"/>
    <mergeCell ref="A9:C9"/>
    <mergeCell ref="D9:E9"/>
    <mergeCell ref="A10:C10"/>
    <mergeCell ref="D10:E10"/>
    <mergeCell ref="A11:C11"/>
    <mergeCell ref="D11:E11"/>
    <mergeCell ref="K16:L16"/>
    <mergeCell ref="M16:N16"/>
    <mergeCell ref="A17:C17"/>
    <mergeCell ref="D17:E17"/>
    <mergeCell ref="A18:C18"/>
    <mergeCell ref="D18:E18"/>
    <mergeCell ref="A19:C19"/>
    <mergeCell ref="D19:E19"/>
    <mergeCell ref="D20:E20"/>
    <mergeCell ref="A20:C20"/>
    <mergeCell ref="A21:C21"/>
    <mergeCell ref="D21:E21"/>
    <mergeCell ref="A22:C22"/>
    <mergeCell ref="D22:E22"/>
    <mergeCell ref="A23:C23"/>
    <mergeCell ref="D23:E23"/>
    <mergeCell ref="G26:J26"/>
    <mergeCell ref="K26:L26"/>
    <mergeCell ref="A25:C25"/>
    <mergeCell ref="D25:E25"/>
    <mergeCell ref="G25:J25"/>
    <mergeCell ref="K25:L25"/>
    <mergeCell ref="M25:N25"/>
    <mergeCell ref="D26:E26"/>
    <mergeCell ref="M26:N26"/>
    <mergeCell ref="G21:J21"/>
    <mergeCell ref="K21:L21"/>
    <mergeCell ref="M21:N21"/>
    <mergeCell ref="G22:J22"/>
    <mergeCell ref="K22:L22"/>
    <mergeCell ref="M22:N22"/>
    <mergeCell ref="G23:J23"/>
    <mergeCell ref="G27:J27"/>
    <mergeCell ref="G28:J28"/>
    <mergeCell ref="A26:C26"/>
    <mergeCell ref="A27:C27"/>
    <mergeCell ref="D27:E27"/>
    <mergeCell ref="K27:L27"/>
    <mergeCell ref="M27:N27"/>
    <mergeCell ref="A28:C28"/>
    <mergeCell ref="D28:E28"/>
    <mergeCell ref="A14:C14"/>
    <mergeCell ref="A15:C15"/>
    <mergeCell ref="D15:E15"/>
    <mergeCell ref="K15:L15"/>
    <mergeCell ref="M15:N15"/>
    <mergeCell ref="A16:C16"/>
    <mergeCell ref="D16:E16"/>
    <mergeCell ref="G15:J15"/>
    <mergeCell ref="G16:J16"/>
    <mergeCell ref="G17:J17"/>
    <mergeCell ref="K17:L17"/>
    <mergeCell ref="M17:N17"/>
    <mergeCell ref="K18:L18"/>
    <mergeCell ref="M18:N18"/>
    <mergeCell ref="G18:J18"/>
    <mergeCell ref="G19:J19"/>
    <mergeCell ref="K19:L19"/>
    <mergeCell ref="M19:N19"/>
    <mergeCell ref="G20:J20"/>
    <mergeCell ref="K20:L20"/>
    <mergeCell ref="M20:N20"/>
    <mergeCell ref="K23:L23"/>
    <mergeCell ref="M23:N23"/>
    <mergeCell ref="A24:C24"/>
    <mergeCell ref="D24:E24"/>
    <mergeCell ref="G24:J24"/>
    <mergeCell ref="K24:L24"/>
    <mergeCell ref="M24:N24"/>
    <mergeCell ref="K28:L28"/>
    <mergeCell ref="M28:N28"/>
    <mergeCell ref="A29:C29"/>
    <mergeCell ref="D29:E29"/>
    <mergeCell ref="G29:J29"/>
    <mergeCell ref="K29:L29"/>
    <mergeCell ref="M29:N29"/>
    <mergeCell ref="G49:J49"/>
    <mergeCell ref="K49:L49"/>
    <mergeCell ref="A48:C48"/>
    <mergeCell ref="D48:E48"/>
    <mergeCell ref="G48:J48"/>
    <mergeCell ref="K48:L48"/>
    <mergeCell ref="M48:N48"/>
    <mergeCell ref="D49:E49"/>
    <mergeCell ref="M49:N49"/>
    <mergeCell ref="K45:L45"/>
    <mergeCell ref="M45:N45"/>
    <mergeCell ref="A47:C47"/>
    <mergeCell ref="D47:E47"/>
    <mergeCell ref="G47:J47"/>
    <mergeCell ref="K47:L47"/>
    <mergeCell ref="M47:N47"/>
    <mergeCell ref="A43:C43"/>
    <mergeCell ref="A44:C44"/>
    <mergeCell ref="D44:E44"/>
    <mergeCell ref="A45:C45"/>
    <mergeCell ref="G50:J50"/>
    <mergeCell ref="G51:J51"/>
    <mergeCell ref="A49:C49"/>
    <mergeCell ref="A50:C50"/>
    <mergeCell ref="D50:E50"/>
    <mergeCell ref="K50:L50"/>
    <mergeCell ref="M50:N50"/>
    <mergeCell ref="A51:C51"/>
    <mergeCell ref="D51:E51"/>
    <mergeCell ref="A37:C37"/>
    <mergeCell ref="A38:C38"/>
    <mergeCell ref="D38:E38"/>
    <mergeCell ref="A39:C39"/>
    <mergeCell ref="D39:E39"/>
    <mergeCell ref="A40:C40"/>
    <mergeCell ref="D40:E40"/>
    <mergeCell ref="A42:C42"/>
    <mergeCell ref="D42:E42"/>
    <mergeCell ref="G42:J42"/>
    <mergeCell ref="K42:L42"/>
    <mergeCell ref="M42:N42"/>
    <mergeCell ref="D43:E43"/>
    <mergeCell ref="M43:N43"/>
    <mergeCell ref="G45:J45"/>
    <mergeCell ref="G46:J46"/>
    <mergeCell ref="K46:L46"/>
    <mergeCell ref="M46:N46"/>
    <mergeCell ref="G43:J43"/>
    <mergeCell ref="K43:L43"/>
    <mergeCell ref="G44:J44"/>
    <mergeCell ref="K44:L44"/>
    <mergeCell ref="M44:N44"/>
    <mergeCell ref="D45:E45"/>
    <mergeCell ref="A46:C46"/>
    <mergeCell ref="D46:E46"/>
    <mergeCell ref="K51:L51"/>
    <mergeCell ref="M51:N51"/>
    <mergeCell ref="A52:C52"/>
    <mergeCell ref="D52:E52"/>
    <mergeCell ref="G52:J52"/>
    <mergeCell ref="K52:L52"/>
    <mergeCell ref="M52:N52"/>
    <mergeCell ref="G62:J62"/>
    <mergeCell ref="G63:J63"/>
    <mergeCell ref="K63:L63"/>
    <mergeCell ref="M63:N63"/>
    <mergeCell ref="G60:J60"/>
    <mergeCell ref="K60:L60"/>
    <mergeCell ref="G61:J61"/>
    <mergeCell ref="K61:L61"/>
    <mergeCell ref="M61:N61"/>
    <mergeCell ref="K62:L62"/>
    <mergeCell ref="M62:N62"/>
    <mergeCell ref="A53:C53"/>
    <mergeCell ref="D53:E53"/>
    <mergeCell ref="G53:J53"/>
    <mergeCell ref="K53:L53"/>
    <mergeCell ref="M53:N53"/>
    <mergeCell ref="D54:E54"/>
    <mergeCell ref="M54:N54"/>
    <mergeCell ref="G56:J56"/>
    <mergeCell ref="G57:J57"/>
    <mergeCell ref="K57:L57"/>
    <mergeCell ref="M57:N57"/>
    <mergeCell ref="G54:J54"/>
    <mergeCell ref="K54:L54"/>
    <mergeCell ref="G55:J55"/>
    <mergeCell ref="K55:L55"/>
    <mergeCell ref="M55:N55"/>
    <mergeCell ref="K56:L56"/>
    <mergeCell ref="M56:N56"/>
    <mergeCell ref="A58:C58"/>
    <mergeCell ref="D58:E58"/>
    <mergeCell ref="G58:J58"/>
    <mergeCell ref="K58:L58"/>
    <mergeCell ref="M58:N58"/>
    <mergeCell ref="A54:C54"/>
    <mergeCell ref="A55:C55"/>
    <mergeCell ref="D55:E55"/>
    <mergeCell ref="A56:C56"/>
    <mergeCell ref="D56:E56"/>
    <mergeCell ref="A57:C57"/>
    <mergeCell ref="D57:E57"/>
    <mergeCell ref="A59:C59"/>
    <mergeCell ref="D59:E59"/>
    <mergeCell ref="G59:J59"/>
    <mergeCell ref="K59:L59"/>
    <mergeCell ref="M59:N59"/>
    <mergeCell ref="D60:E60"/>
    <mergeCell ref="M60:N60"/>
    <mergeCell ref="A64:C64"/>
    <mergeCell ref="D64:E64"/>
    <mergeCell ref="G64:J64"/>
    <mergeCell ref="K64:L64"/>
    <mergeCell ref="M64:N64"/>
    <mergeCell ref="K65:L65"/>
    <mergeCell ref="M65:N65"/>
    <mergeCell ref="G65:J65"/>
    <mergeCell ref="G66:J66"/>
    <mergeCell ref="K66:L66"/>
    <mergeCell ref="M66:N66"/>
    <mergeCell ref="A60:C60"/>
    <mergeCell ref="A61:C61"/>
    <mergeCell ref="D61:E61"/>
    <mergeCell ref="A62:C62"/>
    <mergeCell ref="D62:E62"/>
    <mergeCell ref="A63:C63"/>
    <mergeCell ref="D63:E63"/>
    <mergeCell ref="A65:C65"/>
    <mergeCell ref="D65:E65"/>
    <mergeCell ref="A66:C66"/>
    <mergeCell ref="D66:E66"/>
    <mergeCell ref="G67:J67"/>
    <mergeCell ref="K67:L67"/>
    <mergeCell ref="M67:N67"/>
    <mergeCell ref="K70:L70"/>
    <mergeCell ref="M70:N70"/>
    <mergeCell ref="G68:J68"/>
    <mergeCell ref="K68:L68"/>
    <mergeCell ref="M68:N68"/>
    <mergeCell ref="G69:J69"/>
    <mergeCell ref="K69:L69"/>
    <mergeCell ref="M69:N69"/>
    <mergeCell ref="G70:J70"/>
    <mergeCell ref="K73:L73"/>
    <mergeCell ref="M73:N73"/>
    <mergeCell ref="G71:J71"/>
    <mergeCell ref="K71:L71"/>
    <mergeCell ref="M71:N71"/>
    <mergeCell ref="G72:J72"/>
    <mergeCell ref="K72:L72"/>
    <mergeCell ref="M72:N72"/>
    <mergeCell ref="G73:J73"/>
    <mergeCell ref="K76:L76"/>
    <mergeCell ref="M76:N76"/>
    <mergeCell ref="G74:J74"/>
    <mergeCell ref="K74:L74"/>
    <mergeCell ref="M74:N74"/>
    <mergeCell ref="G75:J75"/>
    <mergeCell ref="K75:L75"/>
    <mergeCell ref="M75:N75"/>
    <mergeCell ref="G76:J76"/>
    <mergeCell ref="K88:L88"/>
    <mergeCell ref="M88:N88"/>
    <mergeCell ref="G86:J86"/>
    <mergeCell ref="K86:L86"/>
    <mergeCell ref="M86:N86"/>
    <mergeCell ref="G87:J87"/>
    <mergeCell ref="K87:L87"/>
    <mergeCell ref="M87:N87"/>
    <mergeCell ref="G88:J88"/>
    <mergeCell ref="K85:L85"/>
    <mergeCell ref="M85:N85"/>
    <mergeCell ref="G83:J83"/>
    <mergeCell ref="K83:L83"/>
    <mergeCell ref="M83:N83"/>
    <mergeCell ref="G84:J84"/>
    <mergeCell ref="K84:L84"/>
    <mergeCell ref="M84:N84"/>
    <mergeCell ref="G85:J85"/>
    <mergeCell ref="K79:L79"/>
    <mergeCell ref="M79:N79"/>
    <mergeCell ref="G77:J77"/>
    <mergeCell ref="K77:L77"/>
    <mergeCell ref="M77:N77"/>
    <mergeCell ref="K91:L91"/>
    <mergeCell ref="M91:N91"/>
    <mergeCell ref="G89:J89"/>
    <mergeCell ref="K89:L89"/>
    <mergeCell ref="M89:N89"/>
    <mergeCell ref="G90:J90"/>
    <mergeCell ref="K90:L90"/>
    <mergeCell ref="M90:N90"/>
    <mergeCell ref="G91:J91"/>
    <mergeCell ref="K94:L94"/>
    <mergeCell ref="M94:N94"/>
    <mergeCell ref="G92:J92"/>
    <mergeCell ref="K92:L92"/>
    <mergeCell ref="M92:N92"/>
    <mergeCell ref="G93:J93"/>
    <mergeCell ref="K93:L93"/>
    <mergeCell ref="M93:N93"/>
    <mergeCell ref="G94:J94"/>
    <mergeCell ref="K97:L97"/>
    <mergeCell ref="M97:N97"/>
    <mergeCell ref="G95:J95"/>
    <mergeCell ref="K95:L95"/>
    <mergeCell ref="M95:N95"/>
    <mergeCell ref="G96:J96"/>
    <mergeCell ref="K96:L96"/>
    <mergeCell ref="M96:N96"/>
    <mergeCell ref="G97:J97"/>
    <mergeCell ref="K100:L100"/>
    <mergeCell ref="M100:N100"/>
    <mergeCell ref="G98:J98"/>
    <mergeCell ref="K98:L98"/>
    <mergeCell ref="M98:N98"/>
    <mergeCell ref="G99:J99"/>
    <mergeCell ref="K99:L99"/>
    <mergeCell ref="M99:N99"/>
    <mergeCell ref="G100:J100"/>
    <mergeCell ref="K103:L103"/>
    <mergeCell ref="M103:N103"/>
    <mergeCell ref="G101:J101"/>
    <mergeCell ref="K101:L101"/>
    <mergeCell ref="M101:N101"/>
    <mergeCell ref="G102:J102"/>
    <mergeCell ref="K102:L102"/>
    <mergeCell ref="M102:N102"/>
    <mergeCell ref="G103:J103"/>
    <mergeCell ref="K106:L106"/>
    <mergeCell ref="M106:N106"/>
    <mergeCell ref="G104:J104"/>
    <mergeCell ref="K104:L104"/>
    <mergeCell ref="M104:N104"/>
    <mergeCell ref="G105:J105"/>
    <mergeCell ref="K105:L105"/>
    <mergeCell ref="M105:N105"/>
    <mergeCell ref="G106:J106"/>
    <mergeCell ref="K109:L109"/>
    <mergeCell ref="M109:N109"/>
    <mergeCell ref="G107:J107"/>
    <mergeCell ref="K107:L107"/>
    <mergeCell ref="M107:N107"/>
    <mergeCell ref="G108:J108"/>
    <mergeCell ref="K108:L108"/>
    <mergeCell ref="M108:N108"/>
    <mergeCell ref="G109:J109"/>
    <mergeCell ref="K112:L112"/>
    <mergeCell ref="M112:N112"/>
    <mergeCell ref="G110:J110"/>
    <mergeCell ref="K110:L110"/>
    <mergeCell ref="M110:N110"/>
    <mergeCell ref="G111:J111"/>
    <mergeCell ref="K111:L111"/>
    <mergeCell ref="M111:N111"/>
    <mergeCell ref="G112:J112"/>
    <mergeCell ref="A67:C67"/>
    <mergeCell ref="D67:E67"/>
    <mergeCell ref="D68:E68"/>
    <mergeCell ref="A68:C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D75:E75"/>
    <mergeCell ref="A75:C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D82:E82"/>
    <mergeCell ref="A82:C82"/>
    <mergeCell ref="A83:C83"/>
    <mergeCell ref="D83:E83"/>
    <mergeCell ref="A84:C84"/>
    <mergeCell ref="D84:E84"/>
    <mergeCell ref="A85:C85"/>
    <mergeCell ref="D85:E85"/>
    <mergeCell ref="A107:C107"/>
    <mergeCell ref="D107:E107"/>
    <mergeCell ref="A108:C108"/>
    <mergeCell ref="D108:E108"/>
    <mergeCell ref="A109:C109"/>
    <mergeCell ref="D109:E109"/>
    <mergeCell ref="D110:E110"/>
    <mergeCell ref="A110:C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D96:E96"/>
    <mergeCell ref="A96:C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15:C115"/>
    <mergeCell ref="D115:E115"/>
    <mergeCell ref="A116:C116"/>
    <mergeCell ref="D116:E116"/>
    <mergeCell ref="D117:E117"/>
    <mergeCell ref="A117:C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D124:E124"/>
    <mergeCell ref="A124:C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D131:E131"/>
    <mergeCell ref="A131:C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D138:E138"/>
    <mergeCell ref="A138:C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D145:E145"/>
    <mergeCell ref="A145:C145"/>
    <mergeCell ref="A146:C146"/>
    <mergeCell ref="D146:E146"/>
    <mergeCell ref="A147:C147"/>
    <mergeCell ref="D147:E147"/>
    <mergeCell ref="A148:C148"/>
    <mergeCell ref="D148:E148"/>
    <mergeCell ref="A198:C198"/>
    <mergeCell ref="D198:E198"/>
    <mergeCell ref="A199:C199"/>
    <mergeCell ref="D199:E199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D159:E159"/>
    <mergeCell ref="A159:C159"/>
    <mergeCell ref="A160:C160"/>
    <mergeCell ref="D160:E160"/>
    <mergeCell ref="A200:C200"/>
    <mergeCell ref="D200:E200"/>
    <mergeCell ref="D201:E201"/>
    <mergeCell ref="A201:C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D208:E208"/>
    <mergeCell ref="A208:C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D215:E215"/>
    <mergeCell ref="A215:C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D222:E222"/>
    <mergeCell ref="A222:C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D229:E229"/>
    <mergeCell ref="A229:C229"/>
    <mergeCell ref="A230:C230"/>
    <mergeCell ref="D230:E230"/>
    <mergeCell ref="A231:C231"/>
    <mergeCell ref="D231:E231"/>
    <mergeCell ref="A232:C232"/>
    <mergeCell ref="D232:E232"/>
    <mergeCell ref="A86:C86"/>
    <mergeCell ref="D86:E86"/>
    <mergeCell ref="A87:C87"/>
    <mergeCell ref="D87:E87"/>
    <mergeCell ref="A88:C88"/>
    <mergeCell ref="D88:E88"/>
    <mergeCell ref="D89:E89"/>
    <mergeCell ref="A89:C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D103:E103"/>
    <mergeCell ref="A103:C103"/>
    <mergeCell ref="A104:C104"/>
    <mergeCell ref="D104:E104"/>
    <mergeCell ref="A105:C105"/>
    <mergeCell ref="D105:E105"/>
    <mergeCell ref="A106:C106"/>
    <mergeCell ref="D106:E106"/>
    <mergeCell ref="A236:C236"/>
    <mergeCell ref="A237:C237"/>
    <mergeCell ref="D237:E237"/>
    <mergeCell ref="A238:C238"/>
    <mergeCell ref="D238:E238"/>
    <mergeCell ref="A239:C239"/>
    <mergeCell ref="D239:E239"/>
    <mergeCell ref="A233:C233"/>
    <mergeCell ref="D233:E233"/>
    <mergeCell ref="A234:C234"/>
    <mergeCell ref="D234:E234"/>
    <mergeCell ref="A235:C235"/>
    <mergeCell ref="D235:E235"/>
    <mergeCell ref="D236:E236"/>
    <mergeCell ref="A149:C149"/>
    <mergeCell ref="D149:E149"/>
    <mergeCell ref="A150:C150"/>
    <mergeCell ref="D150:E150"/>
    <mergeCell ref="A151:C151"/>
    <mergeCell ref="D151:E151"/>
    <mergeCell ref="D152:E152"/>
    <mergeCell ref="A152:C152"/>
    <mergeCell ref="A153:C153"/>
    <mergeCell ref="D153:E153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D166:E166"/>
    <mergeCell ref="A166:C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D173:E173"/>
    <mergeCell ref="A173:C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D180:E180"/>
    <mergeCell ref="A180:C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D187:E187"/>
    <mergeCell ref="A187:C187"/>
    <mergeCell ref="A188:C188"/>
    <mergeCell ref="D188:E188"/>
    <mergeCell ref="A189:C189"/>
    <mergeCell ref="D189:E189"/>
    <mergeCell ref="A190:C190"/>
    <mergeCell ref="D190:E190"/>
    <mergeCell ref="K214:L214"/>
    <mergeCell ref="M214:N214"/>
    <mergeCell ref="G212:J212"/>
    <mergeCell ref="K212:L212"/>
    <mergeCell ref="M212:N212"/>
    <mergeCell ref="G213:J213"/>
    <mergeCell ref="K213:L213"/>
    <mergeCell ref="M213:N213"/>
    <mergeCell ref="G214:J214"/>
    <mergeCell ref="K365:L365"/>
    <mergeCell ref="M365:N365"/>
    <mergeCell ref="G363:J363"/>
    <mergeCell ref="K363:L363"/>
    <mergeCell ref="M363:N363"/>
    <mergeCell ref="G364:J364"/>
    <mergeCell ref="K364:L364"/>
    <mergeCell ref="M364:N364"/>
    <mergeCell ref="G365:J365"/>
    <mergeCell ref="K269:L269"/>
    <mergeCell ref="M269:N269"/>
    <mergeCell ref="G267:J267"/>
    <mergeCell ref="K267:L267"/>
    <mergeCell ref="M267:N267"/>
    <mergeCell ref="G268:J268"/>
    <mergeCell ref="K268:L268"/>
    <mergeCell ref="M268:N268"/>
    <mergeCell ref="M271:N271"/>
    <mergeCell ref="G272:J272"/>
    <mergeCell ref="K275:L275"/>
    <mergeCell ref="M275:N275"/>
    <mergeCell ref="G273:J273"/>
    <mergeCell ref="K273:L273"/>
    <mergeCell ref="M273:N273"/>
    <mergeCell ref="G274:J274"/>
    <mergeCell ref="K274:L274"/>
    <mergeCell ref="M274:N274"/>
    <mergeCell ref="G275:J275"/>
    <mergeCell ref="G366:J366"/>
    <mergeCell ref="K366:L366"/>
    <mergeCell ref="M366:N366"/>
    <mergeCell ref="K344:L344"/>
    <mergeCell ref="M344:N344"/>
    <mergeCell ref="G342:J342"/>
    <mergeCell ref="K342:L342"/>
    <mergeCell ref="M342:N342"/>
    <mergeCell ref="G343:J343"/>
    <mergeCell ref="K343:L343"/>
    <mergeCell ref="M343:N343"/>
    <mergeCell ref="G344:J344"/>
    <mergeCell ref="K347:L347"/>
    <mergeCell ref="M347:N347"/>
    <mergeCell ref="G345:J345"/>
    <mergeCell ref="K345:L345"/>
    <mergeCell ref="M345:N345"/>
    <mergeCell ref="G346:J346"/>
    <mergeCell ref="K346:L346"/>
    <mergeCell ref="M346:N346"/>
    <mergeCell ref="G347:J347"/>
    <mergeCell ref="G355:J355"/>
    <mergeCell ref="K355:L355"/>
    <mergeCell ref="M355:N355"/>
    <mergeCell ref="G356:J356"/>
    <mergeCell ref="K359:L359"/>
    <mergeCell ref="M359:N359"/>
    <mergeCell ref="G357:J357"/>
    <mergeCell ref="K357:L357"/>
    <mergeCell ref="M357:N357"/>
    <mergeCell ref="G358:J358"/>
    <mergeCell ref="K358:L358"/>
    <mergeCell ref="M358:N358"/>
    <mergeCell ref="G359:J359"/>
    <mergeCell ref="K350:L350"/>
    <mergeCell ref="M350:N350"/>
    <mergeCell ref="G348:J348"/>
    <mergeCell ref="K348:L348"/>
    <mergeCell ref="M348:N348"/>
    <mergeCell ref="G349:J349"/>
    <mergeCell ref="K349:L349"/>
    <mergeCell ref="M349:N349"/>
    <mergeCell ref="G350:J350"/>
    <mergeCell ref="K353:L353"/>
    <mergeCell ref="M353:N353"/>
    <mergeCell ref="G351:J351"/>
    <mergeCell ref="K351:L351"/>
    <mergeCell ref="M351:N351"/>
    <mergeCell ref="G352:J352"/>
    <mergeCell ref="K352:L352"/>
    <mergeCell ref="M352:N352"/>
    <mergeCell ref="G353:J353"/>
    <mergeCell ref="K378:L378"/>
    <mergeCell ref="M378:N378"/>
    <mergeCell ref="G376:J376"/>
    <mergeCell ref="K376:L376"/>
    <mergeCell ref="M376:N376"/>
    <mergeCell ref="G377:J377"/>
    <mergeCell ref="K377:L377"/>
    <mergeCell ref="M377:N377"/>
    <mergeCell ref="G378:J378"/>
    <mergeCell ref="K372:L372"/>
    <mergeCell ref="M372:N372"/>
    <mergeCell ref="G370:J370"/>
    <mergeCell ref="K370:L370"/>
    <mergeCell ref="M370:N370"/>
    <mergeCell ref="G371:J371"/>
    <mergeCell ref="K371:L371"/>
    <mergeCell ref="M371:N371"/>
    <mergeCell ref="G372:J372"/>
    <mergeCell ref="K375:L375"/>
    <mergeCell ref="M375:N375"/>
    <mergeCell ref="G373:J373"/>
    <mergeCell ref="K373:L373"/>
    <mergeCell ref="M373:N373"/>
    <mergeCell ref="K341:L341"/>
    <mergeCell ref="M341:N341"/>
    <mergeCell ref="G339:J339"/>
    <mergeCell ref="K339:L339"/>
    <mergeCell ref="M339:N339"/>
    <mergeCell ref="G340:J340"/>
    <mergeCell ref="K340:L340"/>
    <mergeCell ref="M340:N340"/>
    <mergeCell ref="G341:J341"/>
    <mergeCell ref="K369:L369"/>
    <mergeCell ref="M369:N369"/>
    <mergeCell ref="G367:J367"/>
    <mergeCell ref="K367:L367"/>
    <mergeCell ref="M367:N367"/>
    <mergeCell ref="G368:J368"/>
    <mergeCell ref="K368:L368"/>
    <mergeCell ref="M368:N368"/>
    <mergeCell ref="G369:J369"/>
    <mergeCell ref="K362:L362"/>
    <mergeCell ref="M362:N362"/>
    <mergeCell ref="G360:J360"/>
    <mergeCell ref="K360:L360"/>
    <mergeCell ref="M360:N360"/>
    <mergeCell ref="G361:J361"/>
    <mergeCell ref="K361:L361"/>
    <mergeCell ref="M361:N361"/>
    <mergeCell ref="G362:J362"/>
    <mergeCell ref="K356:L356"/>
    <mergeCell ref="M356:N356"/>
    <mergeCell ref="G354:J354"/>
    <mergeCell ref="K354:L354"/>
    <mergeCell ref="M354:N354"/>
    <mergeCell ref="G379:J379"/>
    <mergeCell ref="K379:L379"/>
    <mergeCell ref="M379:N379"/>
    <mergeCell ref="K323:L323"/>
    <mergeCell ref="M323:N323"/>
    <mergeCell ref="G321:J321"/>
    <mergeCell ref="K321:L321"/>
    <mergeCell ref="M321:N321"/>
    <mergeCell ref="G322:J322"/>
    <mergeCell ref="K322:L322"/>
    <mergeCell ref="M322:N322"/>
    <mergeCell ref="G323:J323"/>
    <mergeCell ref="K326:L326"/>
    <mergeCell ref="M326:N326"/>
    <mergeCell ref="G324:J324"/>
    <mergeCell ref="K324:L324"/>
    <mergeCell ref="M324:N324"/>
    <mergeCell ref="G325:J325"/>
    <mergeCell ref="K325:L325"/>
    <mergeCell ref="M325:N325"/>
    <mergeCell ref="G326:J326"/>
    <mergeCell ref="K329:L329"/>
    <mergeCell ref="M329:N329"/>
    <mergeCell ref="G327:J327"/>
    <mergeCell ref="K327:L327"/>
    <mergeCell ref="M327:N327"/>
    <mergeCell ref="G328:J328"/>
    <mergeCell ref="K328:L328"/>
    <mergeCell ref="M328:N328"/>
    <mergeCell ref="G329:J329"/>
    <mergeCell ref="K332:L332"/>
    <mergeCell ref="M332:N332"/>
    <mergeCell ref="G330:J330"/>
    <mergeCell ref="K330:L330"/>
    <mergeCell ref="M330:N330"/>
    <mergeCell ref="G331:J331"/>
    <mergeCell ref="K331:L331"/>
    <mergeCell ref="M331:N331"/>
    <mergeCell ref="G332:J332"/>
    <mergeCell ref="K335:L335"/>
    <mergeCell ref="M335:N335"/>
    <mergeCell ref="G333:J333"/>
    <mergeCell ref="K333:L333"/>
    <mergeCell ref="M333:N333"/>
    <mergeCell ref="G334:J334"/>
    <mergeCell ref="K334:L334"/>
    <mergeCell ref="M334:N334"/>
    <mergeCell ref="G335:J335"/>
    <mergeCell ref="K338:L338"/>
    <mergeCell ref="M338:N338"/>
    <mergeCell ref="G336:J336"/>
    <mergeCell ref="K336:L336"/>
    <mergeCell ref="M336:N336"/>
    <mergeCell ref="G337:J337"/>
    <mergeCell ref="K337:L337"/>
    <mergeCell ref="M337:N337"/>
    <mergeCell ref="G338:J338"/>
    <mergeCell ref="G374:J374"/>
    <mergeCell ref="K374:L374"/>
    <mergeCell ref="M374:N374"/>
    <mergeCell ref="G375:J375"/>
    <mergeCell ref="K412:L412"/>
    <mergeCell ref="M412:N412"/>
    <mergeCell ref="G410:J410"/>
    <mergeCell ref="K410:L410"/>
    <mergeCell ref="M410:N410"/>
    <mergeCell ref="G411:J411"/>
    <mergeCell ref="K411:L411"/>
    <mergeCell ref="M411:N411"/>
    <mergeCell ref="G412:J412"/>
    <mergeCell ref="A363:C363"/>
    <mergeCell ref="D363:E363"/>
    <mergeCell ref="A364:C364"/>
    <mergeCell ref="D364:E364"/>
    <mergeCell ref="A365:C365"/>
    <mergeCell ref="D365:E365"/>
    <mergeCell ref="D366:E366"/>
    <mergeCell ref="A366:C366"/>
    <mergeCell ref="A367:C367"/>
    <mergeCell ref="D367:E367"/>
    <mergeCell ref="A368:C368"/>
    <mergeCell ref="D368:E368"/>
    <mergeCell ref="A369:C369"/>
    <mergeCell ref="D369:E369"/>
    <mergeCell ref="K382:L382"/>
    <mergeCell ref="M382:N382"/>
    <mergeCell ref="G380:J380"/>
    <mergeCell ref="K380:L380"/>
    <mergeCell ref="M380:N380"/>
    <mergeCell ref="G381:J381"/>
    <mergeCell ref="K381:L381"/>
    <mergeCell ref="M381:N381"/>
    <mergeCell ref="G382:J382"/>
    <mergeCell ref="K385:L385"/>
    <mergeCell ref="M385:N385"/>
    <mergeCell ref="G383:J383"/>
    <mergeCell ref="K383:L383"/>
    <mergeCell ref="M383:N383"/>
    <mergeCell ref="G384:J384"/>
    <mergeCell ref="K384:L384"/>
    <mergeCell ref="M384:N384"/>
    <mergeCell ref="G385:J385"/>
    <mergeCell ref="G413:J413"/>
    <mergeCell ref="K413:L413"/>
    <mergeCell ref="M413:N413"/>
    <mergeCell ref="K391:L391"/>
    <mergeCell ref="M391:N391"/>
    <mergeCell ref="G389:J389"/>
    <mergeCell ref="K389:L389"/>
    <mergeCell ref="M389:N389"/>
    <mergeCell ref="G390:J390"/>
    <mergeCell ref="K390:L390"/>
    <mergeCell ref="M390:N390"/>
    <mergeCell ref="G391:J391"/>
    <mergeCell ref="K394:L394"/>
    <mergeCell ref="M394:N394"/>
    <mergeCell ref="G392:J392"/>
    <mergeCell ref="K392:L392"/>
    <mergeCell ref="M392:N392"/>
    <mergeCell ref="G393:J393"/>
    <mergeCell ref="K393:L393"/>
    <mergeCell ref="M393:N393"/>
    <mergeCell ref="G394:J394"/>
    <mergeCell ref="K397:L397"/>
    <mergeCell ref="M397:N397"/>
    <mergeCell ref="G395:J395"/>
    <mergeCell ref="K395:L395"/>
    <mergeCell ref="M395:N395"/>
    <mergeCell ref="G396:J396"/>
    <mergeCell ref="K396:L396"/>
    <mergeCell ref="M396:N396"/>
    <mergeCell ref="G397:J397"/>
    <mergeCell ref="K400:L400"/>
    <mergeCell ref="M400:N400"/>
    <mergeCell ref="G398:J398"/>
    <mergeCell ref="K398:L398"/>
    <mergeCell ref="M398:N398"/>
    <mergeCell ref="G399:J399"/>
    <mergeCell ref="K399:L399"/>
    <mergeCell ref="M399:N399"/>
    <mergeCell ref="G400:J400"/>
    <mergeCell ref="K409:L409"/>
    <mergeCell ref="M409:N409"/>
    <mergeCell ref="G407:J407"/>
    <mergeCell ref="K407:L407"/>
    <mergeCell ref="M407:N407"/>
    <mergeCell ref="G408:J408"/>
    <mergeCell ref="K408:L408"/>
    <mergeCell ref="M408:N408"/>
    <mergeCell ref="G409:J409"/>
    <mergeCell ref="K403:L403"/>
    <mergeCell ref="M403:N403"/>
    <mergeCell ref="G401:J401"/>
    <mergeCell ref="K401:L401"/>
    <mergeCell ref="M401:N401"/>
    <mergeCell ref="G402:J402"/>
    <mergeCell ref="K402:L402"/>
    <mergeCell ref="M402:N402"/>
    <mergeCell ref="G403:J403"/>
    <mergeCell ref="K406:L406"/>
    <mergeCell ref="M406:N406"/>
    <mergeCell ref="G404:J404"/>
    <mergeCell ref="K404:L404"/>
    <mergeCell ref="M404:N404"/>
    <mergeCell ref="G405:J405"/>
    <mergeCell ref="K405:L405"/>
    <mergeCell ref="M405:N405"/>
    <mergeCell ref="G406:J406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0"/>
  <sheetViews>
    <sheetView showGridLines="0" zoomScale="70" zoomScaleNormal="70" workbookViewId="0">
      <pane ySplit="6" topLeftCell="A7" activePane="bottomLeft" state="frozen"/>
      <selection pane="bottomLeft" activeCell="D6" sqref="D6:E6"/>
    </sheetView>
  </sheetViews>
  <sheetFormatPr baseColWidth="10" defaultColWidth="12.5703125" defaultRowHeight="12.75"/>
  <cols>
    <col min="1" max="2" width="12.5703125" style="68" customWidth="1"/>
    <col min="3" max="3" width="13.5703125" style="68" customWidth="1"/>
    <col min="4" max="5" width="12.5703125" style="68" customWidth="1"/>
    <col min="6" max="6" width="24.7109375" style="68" customWidth="1"/>
    <col min="7" max="7" width="6.5703125" style="68" customWidth="1"/>
    <col min="8" max="8" width="5.42578125" style="68" customWidth="1"/>
    <col min="9" max="9" width="5.140625" style="68" customWidth="1"/>
    <col min="10" max="10" width="6.7109375" style="68" customWidth="1"/>
    <col min="11" max="11" width="10.5703125" style="68" customWidth="1"/>
    <col min="12" max="12" width="11.28515625" style="68" customWidth="1"/>
    <col min="13" max="14" width="12.5703125" style="68"/>
    <col min="15" max="15" width="18.140625" style="68" customWidth="1"/>
    <col min="16" max="16" width="18.28515625" style="68" customWidth="1"/>
    <col min="17" max="17" width="19.7109375" style="68" customWidth="1"/>
    <col min="18" max="18" width="18.28515625" style="68" customWidth="1"/>
    <col min="19" max="19" width="15.85546875" style="68" customWidth="1"/>
    <col min="20" max="20" width="18.28515625" style="68" customWidth="1"/>
    <col min="21" max="16384" width="12.5703125" style="68"/>
  </cols>
  <sheetData>
    <row r="1" spans="1:20" ht="18">
      <c r="A1" s="63"/>
      <c r="B1" s="64"/>
      <c r="C1" s="65"/>
      <c r="D1" s="61" t="s">
        <v>1511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7"/>
    </row>
    <row r="2" spans="1:20">
      <c r="A2" s="69"/>
      <c r="B2" s="66"/>
      <c r="C2" s="67"/>
      <c r="D2" s="15" t="s">
        <v>1490</v>
      </c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5"/>
    </row>
    <row r="3" spans="1:20">
      <c r="A3" s="70"/>
      <c r="B3" s="71"/>
      <c r="C3" s="72"/>
      <c r="D3" s="70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2"/>
    </row>
    <row r="4" spans="1:20" ht="15">
      <c r="A4" s="73"/>
      <c r="B4" s="71"/>
      <c r="C4" s="71"/>
      <c r="D4" s="57" t="s">
        <v>1</v>
      </c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5"/>
    </row>
    <row r="5" spans="1:20" ht="15">
      <c r="A5" s="76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2"/>
    </row>
    <row r="6" spans="1:20" ht="63">
      <c r="A6" s="33" t="s">
        <v>9</v>
      </c>
      <c r="B6" s="74"/>
      <c r="C6" s="75"/>
      <c r="D6" s="33" t="s">
        <v>10</v>
      </c>
      <c r="E6" s="75"/>
      <c r="F6" s="34" t="s">
        <v>11</v>
      </c>
      <c r="G6" s="33" t="s">
        <v>12</v>
      </c>
      <c r="H6" s="74"/>
      <c r="I6" s="74"/>
      <c r="J6" s="75"/>
      <c r="K6" s="33" t="s">
        <v>13</v>
      </c>
      <c r="L6" s="75"/>
      <c r="M6" s="33" t="s">
        <v>14</v>
      </c>
      <c r="N6" s="75"/>
      <c r="O6" s="34" t="s">
        <v>1491</v>
      </c>
      <c r="P6" s="34" t="s">
        <v>1492</v>
      </c>
      <c r="Q6" s="34" t="s">
        <v>1493</v>
      </c>
      <c r="R6" s="34" t="s">
        <v>1494</v>
      </c>
      <c r="S6" s="34" t="s">
        <v>1495</v>
      </c>
      <c r="T6" s="34" t="s">
        <v>1496</v>
      </c>
    </row>
    <row r="7" spans="1:20" ht="14.25">
      <c r="A7" s="41" t="s">
        <v>18</v>
      </c>
      <c r="B7" s="74"/>
      <c r="C7" s="75"/>
      <c r="D7" s="41" t="s">
        <v>19</v>
      </c>
      <c r="E7" s="75"/>
      <c r="F7" s="42" t="s">
        <v>20</v>
      </c>
      <c r="G7" s="41" t="s">
        <v>21</v>
      </c>
      <c r="H7" s="74"/>
      <c r="I7" s="74"/>
      <c r="J7" s="75"/>
      <c r="K7" s="41" t="s">
        <v>22</v>
      </c>
      <c r="L7" s="75"/>
      <c r="M7" s="41" t="s">
        <v>23</v>
      </c>
      <c r="N7" s="75"/>
      <c r="O7" s="43">
        <v>0</v>
      </c>
      <c r="P7" s="42">
        <v>1</v>
      </c>
      <c r="Q7" s="42">
        <v>0</v>
      </c>
      <c r="R7" s="42">
        <v>0</v>
      </c>
      <c r="S7" s="43">
        <v>0</v>
      </c>
      <c r="T7" s="43">
        <f>O7+(P7*'Total Mantenimiento Anual 2021'!$N$7)+(R7*'Total Mantenimiento Anual 2021'!$N$7)+S7</f>
        <v>9259.2592592592591</v>
      </c>
    </row>
    <row r="8" spans="1:20" ht="14.25">
      <c r="A8" s="41" t="s">
        <v>18</v>
      </c>
      <c r="B8" s="74"/>
      <c r="C8" s="75"/>
      <c r="D8" s="41" t="s">
        <v>19</v>
      </c>
      <c r="E8" s="75"/>
      <c r="F8" s="42" t="s">
        <v>20</v>
      </c>
      <c r="G8" s="41" t="s">
        <v>24</v>
      </c>
      <c r="H8" s="74"/>
      <c r="I8" s="74"/>
      <c r="J8" s="75"/>
      <c r="K8" s="41" t="s">
        <v>25</v>
      </c>
      <c r="L8" s="75"/>
      <c r="M8" s="41" t="s">
        <v>23</v>
      </c>
      <c r="N8" s="75"/>
      <c r="O8" s="43">
        <v>0</v>
      </c>
      <c r="P8" s="42">
        <v>0</v>
      </c>
      <c r="Q8" s="42">
        <v>0</v>
      </c>
      <c r="R8" s="42">
        <v>0</v>
      </c>
      <c r="S8" s="43">
        <v>0</v>
      </c>
      <c r="T8" s="43">
        <f>O8+(P8*'Total Mantenimiento Anual 2021'!$N$7)+(R8*'Total Mantenimiento Anual 2021'!$N$7)+S8</f>
        <v>0</v>
      </c>
    </row>
    <row r="9" spans="1:20" ht="14.25">
      <c r="A9" s="41" t="s">
        <v>18</v>
      </c>
      <c r="B9" s="74"/>
      <c r="C9" s="75"/>
      <c r="D9" s="41" t="s">
        <v>19</v>
      </c>
      <c r="E9" s="75"/>
      <c r="F9" s="42" t="s">
        <v>20</v>
      </c>
      <c r="G9" s="41" t="s">
        <v>26</v>
      </c>
      <c r="H9" s="74"/>
      <c r="I9" s="74"/>
      <c r="J9" s="75"/>
      <c r="K9" s="41" t="s">
        <v>27</v>
      </c>
      <c r="L9" s="75"/>
      <c r="M9" s="41" t="s">
        <v>23</v>
      </c>
      <c r="N9" s="75"/>
      <c r="O9" s="43">
        <v>0</v>
      </c>
      <c r="P9" s="42">
        <v>0</v>
      </c>
      <c r="Q9" s="42">
        <v>0</v>
      </c>
      <c r="R9" s="42">
        <v>0</v>
      </c>
      <c r="S9" s="43">
        <v>0</v>
      </c>
      <c r="T9" s="43">
        <f>O9+(P9*'Total Mantenimiento Anual 2021'!$N$7)+(R9*'Total Mantenimiento Anual 2021'!$N$7)+S9</f>
        <v>0</v>
      </c>
    </row>
    <row r="10" spans="1:20" ht="14.25">
      <c r="A10" s="41" t="s">
        <v>18</v>
      </c>
      <c r="B10" s="74"/>
      <c r="C10" s="75"/>
      <c r="D10" s="41" t="s">
        <v>19</v>
      </c>
      <c r="E10" s="75"/>
      <c r="F10" s="42" t="s">
        <v>20</v>
      </c>
      <c r="G10" s="41" t="s">
        <v>28</v>
      </c>
      <c r="H10" s="74"/>
      <c r="I10" s="74"/>
      <c r="J10" s="75"/>
      <c r="K10" s="41" t="s">
        <v>29</v>
      </c>
      <c r="L10" s="75"/>
      <c r="M10" s="41" t="s">
        <v>30</v>
      </c>
      <c r="N10" s="75"/>
      <c r="O10" s="43">
        <v>0</v>
      </c>
      <c r="P10" s="42">
        <v>1</v>
      </c>
      <c r="Q10" s="42">
        <v>0</v>
      </c>
      <c r="R10" s="42">
        <v>0</v>
      </c>
      <c r="S10" s="43">
        <v>0</v>
      </c>
      <c r="T10" s="43">
        <f>O10+(P10*'Total Mantenimiento Anual 2021'!$N$7)+(R10*'Total Mantenimiento Anual 2021'!$N$7)+S10</f>
        <v>9259.2592592592591</v>
      </c>
    </row>
    <row r="11" spans="1:20" ht="14.25">
      <c r="A11" s="41" t="s">
        <v>18</v>
      </c>
      <c r="B11" s="74"/>
      <c r="C11" s="75"/>
      <c r="D11" s="41" t="s">
        <v>19</v>
      </c>
      <c r="E11" s="75"/>
      <c r="F11" s="42" t="s">
        <v>20</v>
      </c>
      <c r="G11" s="41" t="s">
        <v>31</v>
      </c>
      <c r="H11" s="74"/>
      <c r="I11" s="74"/>
      <c r="J11" s="75"/>
      <c r="K11" s="41" t="s">
        <v>32</v>
      </c>
      <c r="L11" s="75"/>
      <c r="M11" s="41" t="s">
        <v>30</v>
      </c>
      <c r="N11" s="75"/>
      <c r="O11" s="43">
        <v>0</v>
      </c>
      <c r="P11" s="42">
        <v>0</v>
      </c>
      <c r="Q11" s="42">
        <v>0</v>
      </c>
      <c r="R11" s="42">
        <v>0</v>
      </c>
      <c r="S11" s="43">
        <v>0</v>
      </c>
      <c r="T11" s="43">
        <f>O11+(P11*'Total Mantenimiento Anual 2021'!$N$7)+(R11*'Total Mantenimiento Anual 2021'!$N$7)+S11</f>
        <v>0</v>
      </c>
    </row>
    <row r="12" spans="1:20" ht="14.25">
      <c r="A12" s="41" t="s">
        <v>18</v>
      </c>
      <c r="B12" s="74"/>
      <c r="C12" s="75"/>
      <c r="D12" s="41" t="s">
        <v>19</v>
      </c>
      <c r="E12" s="75"/>
      <c r="F12" s="42" t="s">
        <v>20</v>
      </c>
      <c r="G12" s="41" t="s">
        <v>33</v>
      </c>
      <c r="H12" s="74"/>
      <c r="I12" s="74"/>
      <c r="J12" s="75"/>
      <c r="K12" s="41" t="s">
        <v>34</v>
      </c>
      <c r="L12" s="75"/>
      <c r="M12" s="41" t="s">
        <v>35</v>
      </c>
      <c r="N12" s="75"/>
      <c r="O12" s="43">
        <v>0</v>
      </c>
      <c r="P12" s="42">
        <v>0</v>
      </c>
      <c r="Q12" s="42">
        <v>0</v>
      </c>
      <c r="R12" s="42">
        <v>0</v>
      </c>
      <c r="S12" s="43">
        <v>0</v>
      </c>
      <c r="T12" s="43">
        <f>O12+(P12*'Total Mantenimiento Anual 2021'!$N$7)+(R12*'Total Mantenimiento Anual 2021'!$N$7)+S12</f>
        <v>0</v>
      </c>
    </row>
    <row r="13" spans="1:20" ht="14.25">
      <c r="A13" s="41" t="s">
        <v>36</v>
      </c>
      <c r="B13" s="74"/>
      <c r="C13" s="75"/>
      <c r="D13" s="41" t="s">
        <v>37</v>
      </c>
      <c r="E13" s="75"/>
      <c r="F13" s="42" t="s">
        <v>38</v>
      </c>
      <c r="G13" s="41" t="s">
        <v>39</v>
      </c>
      <c r="H13" s="74"/>
      <c r="I13" s="74"/>
      <c r="J13" s="75"/>
      <c r="K13" s="41" t="s">
        <v>1497</v>
      </c>
      <c r="L13" s="75"/>
      <c r="M13" s="41" t="s">
        <v>40</v>
      </c>
      <c r="N13" s="75"/>
      <c r="O13" s="43">
        <v>0</v>
      </c>
      <c r="P13" s="42">
        <v>0</v>
      </c>
      <c r="Q13" s="42">
        <v>0</v>
      </c>
      <c r="R13" s="42">
        <v>0</v>
      </c>
      <c r="S13" s="43">
        <v>0</v>
      </c>
      <c r="T13" s="43">
        <f>O13+(P13*'Total Mantenimiento Anual 2021'!$N$7)+(R13*'Total Mantenimiento Anual 2021'!$N$7)+S13</f>
        <v>0</v>
      </c>
    </row>
    <row r="14" spans="1:20" ht="42.75">
      <c r="A14" s="41" t="s">
        <v>41</v>
      </c>
      <c r="B14" s="74"/>
      <c r="C14" s="75"/>
      <c r="D14" s="41" t="s">
        <v>42</v>
      </c>
      <c r="E14" s="75"/>
      <c r="F14" s="42" t="s">
        <v>43</v>
      </c>
      <c r="G14" s="41" t="s">
        <v>44</v>
      </c>
      <c r="H14" s="74"/>
      <c r="I14" s="74"/>
      <c r="J14" s="75"/>
      <c r="K14" s="41" t="s">
        <v>45</v>
      </c>
      <c r="L14" s="75"/>
      <c r="M14" s="41" t="s">
        <v>30</v>
      </c>
      <c r="N14" s="75"/>
      <c r="O14" s="43">
        <v>0</v>
      </c>
      <c r="P14" s="42">
        <v>0</v>
      </c>
      <c r="Q14" s="42">
        <v>0</v>
      </c>
      <c r="R14" s="42">
        <v>0</v>
      </c>
      <c r="S14" s="43">
        <v>0</v>
      </c>
      <c r="T14" s="43">
        <f>O14+(P14*'Total Mantenimiento Anual 2021'!$N$7)+(R14*'Total Mantenimiento Anual 2021'!$N$7)+S14</f>
        <v>0</v>
      </c>
    </row>
    <row r="15" spans="1:20" ht="42.75">
      <c r="A15" s="41" t="s">
        <v>41</v>
      </c>
      <c r="B15" s="74"/>
      <c r="C15" s="75"/>
      <c r="D15" s="41" t="s">
        <v>46</v>
      </c>
      <c r="E15" s="75"/>
      <c r="F15" s="42" t="s">
        <v>43</v>
      </c>
      <c r="G15" s="41" t="s">
        <v>47</v>
      </c>
      <c r="H15" s="74"/>
      <c r="I15" s="74"/>
      <c r="J15" s="75"/>
      <c r="K15" s="41" t="s">
        <v>48</v>
      </c>
      <c r="L15" s="75"/>
      <c r="M15" s="41" t="s">
        <v>30</v>
      </c>
      <c r="N15" s="75"/>
      <c r="O15" s="43">
        <v>0</v>
      </c>
      <c r="P15" s="42">
        <v>0</v>
      </c>
      <c r="Q15" s="42">
        <v>0</v>
      </c>
      <c r="R15" s="42">
        <v>0</v>
      </c>
      <c r="S15" s="43">
        <v>0</v>
      </c>
      <c r="T15" s="43">
        <f>O15+(P15*'Total Mantenimiento Anual 2021'!$N$7)+(R15*'Total Mantenimiento Anual 2021'!$N$7)+S15</f>
        <v>0</v>
      </c>
    </row>
    <row r="16" spans="1:20" ht="42.75">
      <c r="A16" s="41" t="s">
        <v>41</v>
      </c>
      <c r="B16" s="74"/>
      <c r="C16" s="75"/>
      <c r="D16" s="41" t="s">
        <v>46</v>
      </c>
      <c r="E16" s="75"/>
      <c r="F16" s="42" t="s">
        <v>43</v>
      </c>
      <c r="G16" s="41" t="s">
        <v>49</v>
      </c>
      <c r="H16" s="74"/>
      <c r="I16" s="74"/>
      <c r="J16" s="75"/>
      <c r="K16" s="41" t="s">
        <v>50</v>
      </c>
      <c r="L16" s="75"/>
      <c r="M16" s="41" t="s">
        <v>30</v>
      </c>
      <c r="N16" s="75"/>
      <c r="O16" s="43">
        <v>0</v>
      </c>
      <c r="P16" s="42">
        <v>0</v>
      </c>
      <c r="Q16" s="42">
        <v>0</v>
      </c>
      <c r="R16" s="42">
        <v>0</v>
      </c>
      <c r="S16" s="43">
        <v>0</v>
      </c>
      <c r="T16" s="43">
        <f>O16+(P16*'Total Mantenimiento Anual 2021'!$N$7)+(R16*'Total Mantenimiento Anual 2021'!$N$7)+S16</f>
        <v>0</v>
      </c>
    </row>
    <row r="17" spans="1:20" ht="42.75">
      <c r="A17" s="41" t="s">
        <v>41</v>
      </c>
      <c r="B17" s="74"/>
      <c r="C17" s="75"/>
      <c r="D17" s="41" t="s">
        <v>51</v>
      </c>
      <c r="E17" s="75"/>
      <c r="F17" s="42" t="s">
        <v>43</v>
      </c>
      <c r="G17" s="41" t="s">
        <v>52</v>
      </c>
      <c r="H17" s="74"/>
      <c r="I17" s="74"/>
      <c r="J17" s="75"/>
      <c r="K17" s="41" t="s">
        <v>53</v>
      </c>
      <c r="L17" s="75"/>
      <c r="M17" s="41" t="s">
        <v>30</v>
      </c>
      <c r="N17" s="75"/>
      <c r="O17" s="43">
        <v>0</v>
      </c>
      <c r="P17" s="42">
        <v>0</v>
      </c>
      <c r="Q17" s="42">
        <v>2</v>
      </c>
      <c r="R17" s="42">
        <v>6</v>
      </c>
      <c r="S17" s="43">
        <v>0</v>
      </c>
      <c r="T17" s="43">
        <f>O17+(P17*'Total Mantenimiento Anual 2021'!$N$7)+(R17*'Total Mantenimiento Anual 2021'!$N$7)+S17</f>
        <v>55555.555555555555</v>
      </c>
    </row>
    <row r="18" spans="1:20" ht="14.25">
      <c r="A18" s="41" t="s">
        <v>54</v>
      </c>
      <c r="B18" s="74"/>
      <c r="C18" s="75"/>
      <c r="D18" s="41" t="s">
        <v>55</v>
      </c>
      <c r="E18" s="75"/>
      <c r="F18" s="42" t="s">
        <v>56</v>
      </c>
      <c r="G18" s="41" t="s">
        <v>57</v>
      </c>
      <c r="H18" s="74"/>
      <c r="I18" s="74"/>
      <c r="J18" s="75"/>
      <c r="K18" s="41" t="s">
        <v>58</v>
      </c>
      <c r="L18" s="75"/>
      <c r="M18" s="41" t="s">
        <v>23</v>
      </c>
      <c r="N18" s="75"/>
      <c r="O18" s="43">
        <v>0</v>
      </c>
      <c r="P18" s="42">
        <v>0</v>
      </c>
      <c r="Q18" s="42">
        <v>0</v>
      </c>
      <c r="R18" s="42">
        <v>0</v>
      </c>
      <c r="S18" s="43">
        <v>0</v>
      </c>
      <c r="T18" s="43">
        <f>O18+(P18*'Total Mantenimiento Anual 2021'!$N$7)+(R18*'Total Mantenimiento Anual 2021'!$N$7)+S18</f>
        <v>0</v>
      </c>
    </row>
    <row r="19" spans="1:20" ht="14.25">
      <c r="A19" s="41" t="s">
        <v>54</v>
      </c>
      <c r="B19" s="74"/>
      <c r="C19" s="75"/>
      <c r="D19" s="41" t="s">
        <v>59</v>
      </c>
      <c r="E19" s="75"/>
      <c r="F19" s="42" t="s">
        <v>60</v>
      </c>
      <c r="G19" s="41" t="s">
        <v>61</v>
      </c>
      <c r="H19" s="74"/>
      <c r="I19" s="74"/>
      <c r="J19" s="75"/>
      <c r="K19" s="41" t="s">
        <v>62</v>
      </c>
      <c r="L19" s="75"/>
      <c r="M19" s="41" t="s">
        <v>23</v>
      </c>
      <c r="N19" s="75"/>
      <c r="O19" s="43">
        <v>0</v>
      </c>
      <c r="P19" s="42">
        <v>0</v>
      </c>
      <c r="Q19" s="42">
        <v>0</v>
      </c>
      <c r="R19" s="42">
        <v>0</v>
      </c>
      <c r="S19" s="43">
        <v>0</v>
      </c>
      <c r="T19" s="43">
        <f>O19+(P19*'Total Mantenimiento Anual 2021'!$N$7)+(R19*'Total Mantenimiento Anual 2021'!$N$7)+S19</f>
        <v>0</v>
      </c>
    </row>
    <row r="20" spans="1:20" ht="14.25">
      <c r="A20" s="41" t="s">
        <v>54</v>
      </c>
      <c r="B20" s="74"/>
      <c r="C20" s="75"/>
      <c r="D20" s="41" t="s">
        <v>63</v>
      </c>
      <c r="E20" s="75"/>
      <c r="F20" s="42" t="s">
        <v>60</v>
      </c>
      <c r="G20" s="41" t="s">
        <v>64</v>
      </c>
      <c r="H20" s="74"/>
      <c r="I20" s="74"/>
      <c r="J20" s="75"/>
      <c r="K20" s="41" t="s">
        <v>65</v>
      </c>
      <c r="L20" s="75"/>
      <c r="M20" s="41" t="s">
        <v>66</v>
      </c>
      <c r="N20" s="75"/>
      <c r="O20" s="43">
        <v>0</v>
      </c>
      <c r="P20" s="42">
        <v>1</v>
      </c>
      <c r="Q20" s="42">
        <v>0</v>
      </c>
      <c r="R20" s="42">
        <v>0</v>
      </c>
      <c r="S20" s="43">
        <v>0</v>
      </c>
      <c r="T20" s="43">
        <f>O20+(P20*'Total Mantenimiento Anual 2021'!$N$7)+(R20*'Total Mantenimiento Anual 2021'!$N$7)+S20</f>
        <v>9259.2592592592591</v>
      </c>
    </row>
    <row r="21" spans="1:20" ht="14.25">
      <c r="A21" s="41" t="s">
        <v>54</v>
      </c>
      <c r="B21" s="74"/>
      <c r="C21" s="75"/>
      <c r="D21" s="41" t="s">
        <v>67</v>
      </c>
      <c r="E21" s="75"/>
      <c r="F21" s="42" t="s">
        <v>68</v>
      </c>
      <c r="G21" s="41" t="s">
        <v>69</v>
      </c>
      <c r="H21" s="74"/>
      <c r="I21" s="74"/>
      <c r="J21" s="75"/>
      <c r="K21" s="41" t="s">
        <v>70</v>
      </c>
      <c r="L21" s="75"/>
      <c r="M21" s="41" t="s">
        <v>71</v>
      </c>
      <c r="N21" s="75"/>
      <c r="O21" s="43">
        <v>0</v>
      </c>
      <c r="P21" s="42">
        <v>0</v>
      </c>
      <c r="Q21" s="42">
        <v>0</v>
      </c>
      <c r="R21" s="42">
        <v>0</v>
      </c>
      <c r="S21" s="43">
        <v>0</v>
      </c>
      <c r="T21" s="43">
        <f>O21+(P21*'Total Mantenimiento Anual 2021'!$N$7)+(R21*'Total Mantenimiento Anual 2021'!$N$7)+S21</f>
        <v>0</v>
      </c>
    </row>
    <row r="22" spans="1:20" ht="14.25">
      <c r="A22" s="41" t="s">
        <v>54</v>
      </c>
      <c r="B22" s="74"/>
      <c r="C22" s="75"/>
      <c r="D22" s="41" t="s">
        <v>72</v>
      </c>
      <c r="E22" s="75"/>
      <c r="F22" s="42" t="s">
        <v>60</v>
      </c>
      <c r="G22" s="41" t="s">
        <v>73</v>
      </c>
      <c r="H22" s="74"/>
      <c r="I22" s="74"/>
      <c r="J22" s="75"/>
      <c r="K22" s="41" t="s">
        <v>74</v>
      </c>
      <c r="L22" s="75"/>
      <c r="M22" s="41" t="s">
        <v>75</v>
      </c>
      <c r="N22" s="75"/>
      <c r="O22" s="43">
        <v>0</v>
      </c>
      <c r="P22" s="42">
        <v>0</v>
      </c>
      <c r="Q22" s="42">
        <v>0</v>
      </c>
      <c r="R22" s="42">
        <v>0</v>
      </c>
      <c r="S22" s="43">
        <v>0</v>
      </c>
      <c r="T22" s="43">
        <f>O22+(P22*'Total Mantenimiento Anual 2021'!$N$7)+(R22*'Total Mantenimiento Anual 2021'!$N$7)+S22</f>
        <v>0</v>
      </c>
    </row>
    <row r="23" spans="1:20" ht="14.25">
      <c r="A23" s="41" t="s">
        <v>54</v>
      </c>
      <c r="B23" s="74"/>
      <c r="C23" s="75"/>
      <c r="D23" s="41" t="s">
        <v>63</v>
      </c>
      <c r="E23" s="75"/>
      <c r="F23" s="42" t="s">
        <v>60</v>
      </c>
      <c r="G23" s="41" t="s">
        <v>76</v>
      </c>
      <c r="H23" s="74"/>
      <c r="I23" s="74"/>
      <c r="J23" s="75"/>
      <c r="K23" s="41" t="s">
        <v>77</v>
      </c>
      <c r="L23" s="75"/>
      <c r="M23" s="41" t="s">
        <v>30</v>
      </c>
      <c r="N23" s="75"/>
      <c r="O23" s="43">
        <v>0</v>
      </c>
      <c r="P23" s="42">
        <v>0</v>
      </c>
      <c r="Q23" s="42">
        <v>0</v>
      </c>
      <c r="R23" s="42">
        <v>0</v>
      </c>
      <c r="S23" s="43">
        <v>0</v>
      </c>
      <c r="T23" s="43">
        <f>O23+(P23*'Total Mantenimiento Anual 2021'!$N$7)+(R23*'Total Mantenimiento Anual 2021'!$N$7)+S23</f>
        <v>0</v>
      </c>
    </row>
    <row r="24" spans="1:20" ht="14.25">
      <c r="A24" s="41" t="s">
        <v>54</v>
      </c>
      <c r="B24" s="74"/>
      <c r="C24" s="75"/>
      <c r="D24" s="41" t="s">
        <v>78</v>
      </c>
      <c r="E24" s="75"/>
      <c r="F24" s="42" t="s">
        <v>60</v>
      </c>
      <c r="G24" s="41" t="s">
        <v>79</v>
      </c>
      <c r="H24" s="74"/>
      <c r="I24" s="74"/>
      <c r="J24" s="75"/>
      <c r="K24" s="41" t="s">
        <v>80</v>
      </c>
      <c r="L24" s="75"/>
      <c r="M24" s="41" t="s">
        <v>81</v>
      </c>
      <c r="N24" s="75"/>
      <c r="O24" s="43">
        <v>0</v>
      </c>
      <c r="P24" s="42">
        <v>0</v>
      </c>
      <c r="Q24" s="42">
        <v>0</v>
      </c>
      <c r="R24" s="42">
        <v>0</v>
      </c>
      <c r="S24" s="43">
        <v>0</v>
      </c>
      <c r="T24" s="43">
        <f>O24+(P24*'Total Mantenimiento Anual 2021'!$N$7)+(R24*'Total Mantenimiento Anual 2021'!$N$7)+S24</f>
        <v>0</v>
      </c>
    </row>
    <row r="25" spans="1:20" ht="14.25">
      <c r="A25" s="41" t="s">
        <v>54</v>
      </c>
      <c r="B25" s="74"/>
      <c r="C25" s="75"/>
      <c r="D25" s="41" t="s">
        <v>82</v>
      </c>
      <c r="E25" s="75"/>
      <c r="F25" s="42" t="s">
        <v>83</v>
      </c>
      <c r="G25" s="41" t="s">
        <v>84</v>
      </c>
      <c r="H25" s="74"/>
      <c r="I25" s="74"/>
      <c r="J25" s="75"/>
      <c r="K25" s="41" t="s">
        <v>85</v>
      </c>
      <c r="L25" s="75"/>
      <c r="M25" s="41" t="s">
        <v>81</v>
      </c>
      <c r="N25" s="75"/>
      <c r="O25" s="43">
        <v>0</v>
      </c>
      <c r="P25" s="42">
        <v>0</v>
      </c>
      <c r="Q25" s="42">
        <v>0</v>
      </c>
      <c r="R25" s="42">
        <v>0</v>
      </c>
      <c r="S25" s="43">
        <v>0</v>
      </c>
      <c r="T25" s="43">
        <f>O25+(P25*'Total Mantenimiento Anual 2021'!$N$7)+(R25*'Total Mantenimiento Anual 2021'!$N$7)+S25</f>
        <v>0</v>
      </c>
    </row>
    <row r="26" spans="1:20" ht="14.25">
      <c r="A26" s="41" t="s">
        <v>54</v>
      </c>
      <c r="B26" s="74"/>
      <c r="C26" s="75"/>
      <c r="D26" s="41" t="s">
        <v>67</v>
      </c>
      <c r="E26" s="75"/>
      <c r="F26" s="42" t="s">
        <v>68</v>
      </c>
      <c r="G26" s="41" t="s">
        <v>86</v>
      </c>
      <c r="H26" s="74"/>
      <c r="I26" s="74"/>
      <c r="J26" s="75"/>
      <c r="K26" s="41" t="s">
        <v>87</v>
      </c>
      <c r="L26" s="75"/>
      <c r="M26" s="41" t="s">
        <v>88</v>
      </c>
      <c r="N26" s="75"/>
      <c r="O26" s="43">
        <v>0</v>
      </c>
      <c r="P26" s="42">
        <v>0</v>
      </c>
      <c r="Q26" s="42">
        <v>0</v>
      </c>
      <c r="R26" s="42">
        <v>0</v>
      </c>
      <c r="S26" s="43">
        <v>0</v>
      </c>
      <c r="T26" s="43">
        <f>O26+(P26*'Total Mantenimiento Anual 2021'!$N$7)+(R26*'Total Mantenimiento Anual 2021'!$N$7)+S26</f>
        <v>0</v>
      </c>
    </row>
    <row r="27" spans="1:20" ht="14.25">
      <c r="A27" s="41" t="s">
        <v>54</v>
      </c>
      <c r="B27" s="74"/>
      <c r="C27" s="75"/>
      <c r="D27" s="41" t="s">
        <v>63</v>
      </c>
      <c r="E27" s="75"/>
      <c r="F27" s="42" t="s">
        <v>60</v>
      </c>
      <c r="G27" s="41" t="s">
        <v>89</v>
      </c>
      <c r="H27" s="74"/>
      <c r="I27" s="74"/>
      <c r="J27" s="75"/>
      <c r="K27" s="41" t="s">
        <v>90</v>
      </c>
      <c r="L27" s="75"/>
      <c r="M27" s="41" t="s">
        <v>88</v>
      </c>
      <c r="N27" s="75"/>
      <c r="O27" s="43">
        <v>0</v>
      </c>
      <c r="P27" s="42">
        <v>0</v>
      </c>
      <c r="Q27" s="42">
        <v>0</v>
      </c>
      <c r="R27" s="42">
        <v>0</v>
      </c>
      <c r="S27" s="43">
        <v>0</v>
      </c>
      <c r="T27" s="43">
        <f>O27+(P27*'Total Mantenimiento Anual 2021'!$N$7)+(R27*'Total Mantenimiento Anual 2021'!$N$7)+S27</f>
        <v>0</v>
      </c>
    </row>
    <row r="28" spans="1:20" ht="14.25">
      <c r="A28" s="41" t="s">
        <v>54</v>
      </c>
      <c r="B28" s="74"/>
      <c r="C28" s="75"/>
      <c r="D28" s="41" t="s">
        <v>72</v>
      </c>
      <c r="E28" s="75"/>
      <c r="F28" s="42" t="s">
        <v>60</v>
      </c>
      <c r="G28" s="41" t="s">
        <v>91</v>
      </c>
      <c r="H28" s="74"/>
      <c r="I28" s="74"/>
      <c r="J28" s="75"/>
      <c r="K28" s="41" t="s">
        <v>92</v>
      </c>
      <c r="L28" s="75"/>
      <c r="M28" s="41" t="s">
        <v>93</v>
      </c>
      <c r="N28" s="75"/>
      <c r="O28" s="43">
        <v>0</v>
      </c>
      <c r="P28" s="42">
        <v>0</v>
      </c>
      <c r="Q28" s="42">
        <v>0</v>
      </c>
      <c r="R28" s="42">
        <v>0</v>
      </c>
      <c r="S28" s="43">
        <v>0</v>
      </c>
      <c r="T28" s="43">
        <f>O28+(P28*'Total Mantenimiento Anual 2021'!$N$7)+(R28*'Total Mantenimiento Anual 2021'!$N$7)+S28</f>
        <v>0</v>
      </c>
    </row>
    <row r="29" spans="1:20" ht="14.25">
      <c r="A29" s="41" t="s">
        <v>54</v>
      </c>
      <c r="B29" s="74"/>
      <c r="C29" s="75"/>
      <c r="D29" s="41" t="s">
        <v>78</v>
      </c>
      <c r="E29" s="75"/>
      <c r="F29" s="42" t="s">
        <v>60</v>
      </c>
      <c r="G29" s="41" t="s">
        <v>94</v>
      </c>
      <c r="H29" s="74"/>
      <c r="I29" s="74"/>
      <c r="J29" s="75"/>
      <c r="K29" s="41" t="s">
        <v>95</v>
      </c>
      <c r="L29" s="75"/>
      <c r="M29" s="41" t="s">
        <v>96</v>
      </c>
      <c r="N29" s="75"/>
      <c r="O29" s="43">
        <v>0</v>
      </c>
      <c r="P29" s="42">
        <v>0</v>
      </c>
      <c r="Q29" s="42">
        <v>0</v>
      </c>
      <c r="R29" s="42">
        <v>0</v>
      </c>
      <c r="S29" s="43">
        <v>0</v>
      </c>
      <c r="T29" s="43">
        <f>O29+(P29*'Total Mantenimiento Anual 2021'!$N$7)+(R29*'Total Mantenimiento Anual 2021'!$N$7)+S29</f>
        <v>0</v>
      </c>
    </row>
    <row r="30" spans="1:20" ht="14.25">
      <c r="A30" s="41" t="s">
        <v>54</v>
      </c>
      <c r="B30" s="74"/>
      <c r="C30" s="75"/>
      <c r="D30" s="41" t="s">
        <v>63</v>
      </c>
      <c r="E30" s="75"/>
      <c r="F30" s="42" t="s">
        <v>60</v>
      </c>
      <c r="G30" s="41" t="s">
        <v>97</v>
      </c>
      <c r="H30" s="74"/>
      <c r="I30" s="74"/>
      <c r="J30" s="75"/>
      <c r="K30" s="41" t="s">
        <v>98</v>
      </c>
      <c r="L30" s="75"/>
      <c r="M30" s="41" t="s">
        <v>99</v>
      </c>
      <c r="N30" s="75"/>
      <c r="O30" s="43">
        <v>0</v>
      </c>
      <c r="P30" s="42">
        <v>0</v>
      </c>
      <c r="Q30" s="42">
        <v>0</v>
      </c>
      <c r="R30" s="42">
        <v>0</v>
      </c>
      <c r="S30" s="43">
        <v>0</v>
      </c>
      <c r="T30" s="43">
        <f>O30+(P30*'Total Mantenimiento Anual 2021'!$N$7)+(R30*'Total Mantenimiento Anual 2021'!$N$7)+S30</f>
        <v>0</v>
      </c>
    </row>
    <row r="31" spans="1:20" ht="14.25">
      <c r="A31" s="41" t="s">
        <v>54</v>
      </c>
      <c r="B31" s="74"/>
      <c r="C31" s="75"/>
      <c r="D31" s="41" t="s">
        <v>78</v>
      </c>
      <c r="E31" s="75"/>
      <c r="F31" s="42" t="s">
        <v>60</v>
      </c>
      <c r="G31" s="41" t="s">
        <v>100</v>
      </c>
      <c r="H31" s="74"/>
      <c r="I31" s="74"/>
      <c r="J31" s="75"/>
      <c r="K31" s="41" t="s">
        <v>101</v>
      </c>
      <c r="L31" s="75"/>
      <c r="M31" s="41" t="s">
        <v>102</v>
      </c>
      <c r="N31" s="75"/>
      <c r="O31" s="43">
        <v>0</v>
      </c>
      <c r="P31" s="42">
        <v>0</v>
      </c>
      <c r="Q31" s="42">
        <v>0</v>
      </c>
      <c r="R31" s="42">
        <v>0</v>
      </c>
      <c r="S31" s="43">
        <v>0</v>
      </c>
      <c r="T31" s="43">
        <f>O31+(P31*'Total Mantenimiento Anual 2021'!$N$7)+(R31*'Total Mantenimiento Anual 2021'!$N$7)+S31</f>
        <v>0</v>
      </c>
    </row>
    <row r="32" spans="1:20" ht="14.25">
      <c r="A32" s="41" t="s">
        <v>54</v>
      </c>
      <c r="B32" s="74"/>
      <c r="C32" s="75"/>
      <c r="D32" s="41" t="s">
        <v>103</v>
      </c>
      <c r="E32" s="75"/>
      <c r="F32" s="42" t="s">
        <v>60</v>
      </c>
      <c r="G32" s="41" t="s">
        <v>104</v>
      </c>
      <c r="H32" s="74"/>
      <c r="I32" s="74"/>
      <c r="J32" s="75"/>
      <c r="K32" s="41" t="s">
        <v>105</v>
      </c>
      <c r="L32" s="75"/>
      <c r="M32" s="41" t="s">
        <v>106</v>
      </c>
      <c r="N32" s="75"/>
      <c r="O32" s="43">
        <v>0</v>
      </c>
      <c r="P32" s="42">
        <v>0</v>
      </c>
      <c r="Q32" s="42">
        <v>0</v>
      </c>
      <c r="R32" s="42">
        <v>0</v>
      </c>
      <c r="S32" s="43">
        <v>0</v>
      </c>
      <c r="T32" s="43">
        <f>O32+(P32*'Total Mantenimiento Anual 2021'!$N$7)+(R32*'Total Mantenimiento Anual 2021'!$N$7)+S32</f>
        <v>0</v>
      </c>
    </row>
    <row r="33" spans="1:20" ht="14.25">
      <c r="A33" s="41" t="s">
        <v>107</v>
      </c>
      <c r="B33" s="74"/>
      <c r="C33" s="75"/>
      <c r="D33" s="41" t="s">
        <v>108</v>
      </c>
      <c r="E33" s="75"/>
      <c r="F33" s="42" t="s">
        <v>109</v>
      </c>
      <c r="G33" s="41" t="s">
        <v>110</v>
      </c>
      <c r="H33" s="74"/>
      <c r="I33" s="74"/>
      <c r="J33" s="75"/>
      <c r="K33" s="41" t="s">
        <v>111</v>
      </c>
      <c r="L33" s="75"/>
      <c r="M33" s="41" t="s">
        <v>40</v>
      </c>
      <c r="N33" s="75"/>
      <c r="O33" s="43">
        <v>0</v>
      </c>
      <c r="P33" s="42">
        <v>0</v>
      </c>
      <c r="Q33" s="42">
        <v>0</v>
      </c>
      <c r="R33" s="42">
        <v>0</v>
      </c>
      <c r="S33" s="43">
        <v>0</v>
      </c>
      <c r="T33" s="43">
        <f>O33+(P33*'Total Mantenimiento Anual 2021'!$N$7)+(R33*'Total Mantenimiento Anual 2021'!$N$7)+S33</f>
        <v>0</v>
      </c>
    </row>
    <row r="34" spans="1:20" ht="14.25">
      <c r="A34" s="41" t="s">
        <v>107</v>
      </c>
      <c r="B34" s="74"/>
      <c r="C34" s="75"/>
      <c r="D34" s="41" t="s">
        <v>108</v>
      </c>
      <c r="E34" s="75"/>
      <c r="F34" s="42" t="s">
        <v>109</v>
      </c>
      <c r="G34" s="41" t="s">
        <v>112</v>
      </c>
      <c r="H34" s="74"/>
      <c r="I34" s="74"/>
      <c r="J34" s="75"/>
      <c r="K34" s="41" t="s">
        <v>113</v>
      </c>
      <c r="L34" s="75"/>
      <c r="M34" s="41" t="s">
        <v>40</v>
      </c>
      <c r="N34" s="75"/>
      <c r="O34" s="43">
        <v>0</v>
      </c>
      <c r="P34" s="42">
        <v>0</v>
      </c>
      <c r="Q34" s="42">
        <v>0</v>
      </c>
      <c r="R34" s="42">
        <v>0</v>
      </c>
      <c r="S34" s="43">
        <v>0</v>
      </c>
      <c r="T34" s="43">
        <f>O34+(P34*'Total Mantenimiento Anual 2021'!$N$7)+(R34*'Total Mantenimiento Anual 2021'!$N$7)+S34</f>
        <v>0</v>
      </c>
    </row>
    <row r="35" spans="1:20" ht="14.25">
      <c r="A35" s="41" t="s">
        <v>107</v>
      </c>
      <c r="B35" s="74"/>
      <c r="C35" s="75"/>
      <c r="D35" s="41" t="s">
        <v>114</v>
      </c>
      <c r="E35" s="75"/>
      <c r="F35" s="42" t="s">
        <v>115</v>
      </c>
      <c r="G35" s="41" t="s">
        <v>116</v>
      </c>
      <c r="H35" s="74"/>
      <c r="I35" s="74"/>
      <c r="J35" s="75"/>
      <c r="K35" s="41" t="s">
        <v>117</v>
      </c>
      <c r="L35" s="75"/>
      <c r="M35" s="41" t="s">
        <v>118</v>
      </c>
      <c r="N35" s="75"/>
      <c r="O35" s="43">
        <v>0</v>
      </c>
      <c r="P35" s="42">
        <v>0</v>
      </c>
      <c r="Q35" s="42">
        <v>0</v>
      </c>
      <c r="R35" s="42">
        <v>0</v>
      </c>
      <c r="S35" s="43">
        <v>0</v>
      </c>
      <c r="T35" s="43">
        <f>O35+(P35*'Total Mantenimiento Anual 2021'!$N$7)+(R35*'Total Mantenimiento Anual 2021'!$N$7)+S35</f>
        <v>0</v>
      </c>
    </row>
    <row r="36" spans="1:20" ht="14.25">
      <c r="A36" s="41" t="s">
        <v>107</v>
      </c>
      <c r="B36" s="74"/>
      <c r="C36" s="75"/>
      <c r="D36" s="41" t="s">
        <v>119</v>
      </c>
      <c r="E36" s="75"/>
      <c r="F36" s="42" t="s">
        <v>109</v>
      </c>
      <c r="G36" s="41" t="s">
        <v>120</v>
      </c>
      <c r="H36" s="74"/>
      <c r="I36" s="74"/>
      <c r="J36" s="75"/>
      <c r="K36" s="41" t="s">
        <v>121</v>
      </c>
      <c r="L36" s="75"/>
      <c r="M36" s="41" t="s">
        <v>118</v>
      </c>
      <c r="N36" s="75"/>
      <c r="O36" s="43">
        <v>0</v>
      </c>
      <c r="P36" s="42">
        <v>0</v>
      </c>
      <c r="Q36" s="42">
        <v>0</v>
      </c>
      <c r="R36" s="42">
        <v>0</v>
      </c>
      <c r="S36" s="43">
        <v>0</v>
      </c>
      <c r="T36" s="43">
        <f>O36+(P36*'Total Mantenimiento Anual 2021'!$N$7)+(R36*'Total Mantenimiento Anual 2021'!$N$7)+S36</f>
        <v>0</v>
      </c>
    </row>
    <row r="37" spans="1:20" ht="28.5">
      <c r="A37" s="41" t="s">
        <v>122</v>
      </c>
      <c r="B37" s="74"/>
      <c r="C37" s="75"/>
      <c r="D37" s="41" t="s">
        <v>123</v>
      </c>
      <c r="E37" s="75"/>
      <c r="F37" s="42" t="s">
        <v>124</v>
      </c>
      <c r="G37" s="41" t="s">
        <v>125</v>
      </c>
      <c r="H37" s="74"/>
      <c r="I37" s="74"/>
      <c r="J37" s="75"/>
      <c r="K37" s="41" t="s">
        <v>126</v>
      </c>
      <c r="L37" s="75"/>
      <c r="M37" s="41" t="s">
        <v>118</v>
      </c>
      <c r="N37" s="75"/>
      <c r="O37" s="43">
        <v>0</v>
      </c>
      <c r="P37" s="42">
        <v>0</v>
      </c>
      <c r="Q37" s="42">
        <v>0</v>
      </c>
      <c r="R37" s="42">
        <v>0</v>
      </c>
      <c r="S37" s="43">
        <v>0</v>
      </c>
      <c r="T37" s="43">
        <f>O37+(P37*'Total Mantenimiento Anual 2021'!$N$7)+(R37*'Total Mantenimiento Anual 2021'!$N$7)+S37</f>
        <v>0</v>
      </c>
    </row>
    <row r="38" spans="1:20" ht="14.25">
      <c r="A38" s="41" t="s">
        <v>122</v>
      </c>
      <c r="B38" s="74"/>
      <c r="C38" s="75"/>
      <c r="D38" s="41" t="s">
        <v>127</v>
      </c>
      <c r="E38" s="75"/>
      <c r="F38" s="42" t="s">
        <v>128</v>
      </c>
      <c r="G38" s="41" t="s">
        <v>129</v>
      </c>
      <c r="H38" s="74"/>
      <c r="I38" s="74"/>
      <c r="J38" s="75"/>
      <c r="K38" s="41" t="s">
        <v>130</v>
      </c>
      <c r="L38" s="75"/>
      <c r="M38" s="41" t="s">
        <v>118</v>
      </c>
      <c r="N38" s="75"/>
      <c r="O38" s="43">
        <v>0</v>
      </c>
      <c r="P38" s="42">
        <v>0</v>
      </c>
      <c r="Q38" s="42">
        <v>0</v>
      </c>
      <c r="R38" s="42">
        <v>0</v>
      </c>
      <c r="S38" s="43">
        <v>0</v>
      </c>
      <c r="T38" s="43">
        <f>O38+(P38*'Total Mantenimiento Anual 2021'!$N$7)+(R38*'Total Mantenimiento Anual 2021'!$N$7)+S38</f>
        <v>0</v>
      </c>
    </row>
    <row r="39" spans="1:20" ht="28.5">
      <c r="A39" s="41" t="s">
        <v>122</v>
      </c>
      <c r="B39" s="74"/>
      <c r="C39" s="75"/>
      <c r="D39" s="41" t="s">
        <v>123</v>
      </c>
      <c r="E39" s="75"/>
      <c r="F39" s="42" t="s">
        <v>124</v>
      </c>
      <c r="G39" s="41" t="s">
        <v>131</v>
      </c>
      <c r="H39" s="74"/>
      <c r="I39" s="74"/>
      <c r="J39" s="75"/>
      <c r="K39" s="41" t="s">
        <v>132</v>
      </c>
      <c r="L39" s="75"/>
      <c r="M39" s="41" t="s">
        <v>96</v>
      </c>
      <c r="N39" s="75"/>
      <c r="O39" s="43">
        <v>0</v>
      </c>
      <c r="P39" s="42">
        <v>0</v>
      </c>
      <c r="Q39" s="42">
        <v>0</v>
      </c>
      <c r="R39" s="42">
        <v>0</v>
      </c>
      <c r="S39" s="43">
        <v>0</v>
      </c>
      <c r="T39" s="43">
        <f>O39+(P39*'Total Mantenimiento Anual 2021'!$N$7)+(R39*'Total Mantenimiento Anual 2021'!$N$7)+S39</f>
        <v>0</v>
      </c>
    </row>
    <row r="40" spans="1:20" ht="14.25">
      <c r="A40" s="41" t="s">
        <v>133</v>
      </c>
      <c r="B40" s="74"/>
      <c r="C40" s="75"/>
      <c r="D40" s="41" t="s">
        <v>134</v>
      </c>
      <c r="E40" s="75"/>
      <c r="F40" s="42" t="s">
        <v>135</v>
      </c>
      <c r="G40" s="41" t="s">
        <v>136</v>
      </c>
      <c r="H40" s="74"/>
      <c r="I40" s="74"/>
      <c r="J40" s="75"/>
      <c r="K40" s="41" t="s">
        <v>137</v>
      </c>
      <c r="L40" s="75"/>
      <c r="M40" s="41" t="s">
        <v>138</v>
      </c>
      <c r="N40" s="75"/>
      <c r="O40" s="43">
        <v>0</v>
      </c>
      <c r="P40" s="42">
        <v>0</v>
      </c>
      <c r="Q40" s="42">
        <v>0</v>
      </c>
      <c r="R40" s="42">
        <v>0</v>
      </c>
      <c r="S40" s="43">
        <v>0</v>
      </c>
      <c r="T40" s="43">
        <f>O40+(P40*'Total Mantenimiento Anual 2021'!$N$7)+(R40*'Total Mantenimiento Anual 2021'!$N$7)+S40</f>
        <v>0</v>
      </c>
    </row>
    <row r="41" spans="1:20" ht="14.25">
      <c r="A41" s="41" t="s">
        <v>133</v>
      </c>
      <c r="B41" s="74"/>
      <c r="C41" s="75"/>
      <c r="D41" s="41" t="s">
        <v>139</v>
      </c>
      <c r="E41" s="75"/>
      <c r="F41" s="42" t="s">
        <v>140</v>
      </c>
      <c r="G41" s="41" t="s">
        <v>141</v>
      </c>
      <c r="H41" s="74"/>
      <c r="I41" s="74"/>
      <c r="J41" s="75"/>
      <c r="K41" s="41" t="s">
        <v>142</v>
      </c>
      <c r="L41" s="75"/>
      <c r="M41" s="41" t="s">
        <v>138</v>
      </c>
      <c r="N41" s="75"/>
      <c r="O41" s="43">
        <v>0</v>
      </c>
      <c r="P41" s="42">
        <v>0</v>
      </c>
      <c r="Q41" s="42">
        <v>0</v>
      </c>
      <c r="R41" s="42">
        <v>0</v>
      </c>
      <c r="S41" s="43">
        <v>0</v>
      </c>
      <c r="T41" s="43">
        <f>O41+(P41*'Total Mantenimiento Anual 2021'!$N$7)+(R41*'Total Mantenimiento Anual 2021'!$N$7)+S41</f>
        <v>0</v>
      </c>
    </row>
    <row r="42" spans="1:20" ht="14.25">
      <c r="A42" s="41" t="s">
        <v>133</v>
      </c>
      <c r="B42" s="74"/>
      <c r="C42" s="75"/>
      <c r="D42" s="41" t="s">
        <v>143</v>
      </c>
      <c r="E42" s="75"/>
      <c r="F42" s="42" t="s">
        <v>144</v>
      </c>
      <c r="G42" s="41" t="s">
        <v>145</v>
      </c>
      <c r="H42" s="74"/>
      <c r="I42" s="74"/>
      <c r="J42" s="75"/>
      <c r="K42" s="41" t="s">
        <v>146</v>
      </c>
      <c r="L42" s="75"/>
      <c r="M42" s="41" t="s">
        <v>138</v>
      </c>
      <c r="N42" s="75"/>
      <c r="O42" s="43">
        <v>0</v>
      </c>
      <c r="P42" s="42">
        <v>0</v>
      </c>
      <c r="Q42" s="42">
        <v>0</v>
      </c>
      <c r="R42" s="42">
        <v>0</v>
      </c>
      <c r="S42" s="43">
        <v>0</v>
      </c>
      <c r="T42" s="43">
        <f>O42+(P42*'Total Mantenimiento Anual 2021'!$N$7)+(R42*'Total Mantenimiento Anual 2021'!$N$7)+S42</f>
        <v>0</v>
      </c>
    </row>
    <row r="43" spans="1:20" ht="14.25">
      <c r="A43" s="41" t="s">
        <v>133</v>
      </c>
      <c r="B43" s="74"/>
      <c r="C43" s="75"/>
      <c r="D43" s="41" t="s">
        <v>147</v>
      </c>
      <c r="E43" s="75"/>
      <c r="F43" s="42" t="s">
        <v>135</v>
      </c>
      <c r="G43" s="41" t="s">
        <v>148</v>
      </c>
      <c r="H43" s="74"/>
      <c r="I43" s="74"/>
      <c r="J43" s="75"/>
      <c r="K43" s="41" t="s">
        <v>149</v>
      </c>
      <c r="L43" s="75"/>
      <c r="M43" s="41" t="s">
        <v>138</v>
      </c>
      <c r="N43" s="75"/>
      <c r="O43" s="43">
        <v>0</v>
      </c>
      <c r="P43" s="42">
        <v>0</v>
      </c>
      <c r="Q43" s="42">
        <v>0</v>
      </c>
      <c r="R43" s="42">
        <v>0</v>
      </c>
      <c r="S43" s="43">
        <v>0</v>
      </c>
      <c r="T43" s="43">
        <f>O43+(P43*'Total Mantenimiento Anual 2021'!$N$7)+(R43*'Total Mantenimiento Anual 2021'!$N$7)+S43</f>
        <v>0</v>
      </c>
    </row>
    <row r="44" spans="1:20" ht="28.5">
      <c r="A44" s="41" t="s">
        <v>150</v>
      </c>
      <c r="B44" s="74"/>
      <c r="C44" s="75"/>
      <c r="D44" s="41" t="s">
        <v>151</v>
      </c>
      <c r="E44" s="75"/>
      <c r="F44" s="42" t="s">
        <v>1498</v>
      </c>
      <c r="G44" s="41" t="s">
        <v>153</v>
      </c>
      <c r="H44" s="74"/>
      <c r="I44" s="74"/>
      <c r="J44" s="75"/>
      <c r="K44" s="41" t="s">
        <v>154</v>
      </c>
      <c r="L44" s="75"/>
      <c r="M44" s="41" t="s">
        <v>23</v>
      </c>
      <c r="N44" s="75"/>
      <c r="O44" s="43">
        <v>0</v>
      </c>
      <c r="P44" s="42">
        <v>1</v>
      </c>
      <c r="Q44" s="42">
        <v>0</v>
      </c>
      <c r="R44" s="42">
        <v>0</v>
      </c>
      <c r="S44" s="43">
        <v>0</v>
      </c>
      <c r="T44" s="43">
        <f>O44+(P44*'Total Mantenimiento Anual 2021'!$N$7)+(R44*'Total Mantenimiento Anual 2021'!$N$7)+S44</f>
        <v>9259.2592592592591</v>
      </c>
    </row>
    <row r="45" spans="1:20" ht="28.5">
      <c r="A45" s="41" t="s">
        <v>150</v>
      </c>
      <c r="B45" s="74"/>
      <c r="C45" s="75"/>
      <c r="D45" s="41" t="s">
        <v>155</v>
      </c>
      <c r="E45" s="75"/>
      <c r="F45" s="42" t="s">
        <v>1499</v>
      </c>
      <c r="G45" s="41" t="s">
        <v>156</v>
      </c>
      <c r="H45" s="74"/>
      <c r="I45" s="74"/>
      <c r="J45" s="75"/>
      <c r="K45" s="41" t="s">
        <v>157</v>
      </c>
      <c r="L45" s="75"/>
      <c r="M45" s="41" t="s">
        <v>23</v>
      </c>
      <c r="N45" s="75"/>
      <c r="O45" s="43">
        <v>0</v>
      </c>
      <c r="P45" s="42">
        <v>0</v>
      </c>
      <c r="Q45" s="42">
        <v>0</v>
      </c>
      <c r="R45" s="42">
        <v>0</v>
      </c>
      <c r="S45" s="43">
        <v>0</v>
      </c>
      <c r="T45" s="43">
        <f>O45+(P45*'Total Mantenimiento Anual 2021'!$N$7)+(R45*'Total Mantenimiento Anual 2021'!$N$7)+S45</f>
        <v>0</v>
      </c>
    </row>
    <row r="46" spans="1:20" ht="28.5">
      <c r="A46" s="41" t="s">
        <v>158</v>
      </c>
      <c r="B46" s="74"/>
      <c r="C46" s="75"/>
      <c r="D46" s="41" t="s">
        <v>159</v>
      </c>
      <c r="E46" s="75"/>
      <c r="F46" s="42" t="s">
        <v>1500</v>
      </c>
      <c r="G46" s="41" t="s">
        <v>160</v>
      </c>
      <c r="H46" s="74"/>
      <c r="I46" s="74"/>
      <c r="J46" s="75"/>
      <c r="K46" s="41" t="s">
        <v>161</v>
      </c>
      <c r="L46" s="75"/>
      <c r="M46" s="41" t="s">
        <v>23</v>
      </c>
      <c r="N46" s="75"/>
      <c r="O46" s="43">
        <v>0</v>
      </c>
      <c r="P46" s="42">
        <v>0</v>
      </c>
      <c r="Q46" s="42">
        <v>0</v>
      </c>
      <c r="R46" s="42">
        <v>0</v>
      </c>
      <c r="S46" s="43">
        <v>0</v>
      </c>
      <c r="T46" s="43">
        <f>O46+(P46*'Total Mantenimiento Anual 2021'!$N$7)+(R46*'Total Mantenimiento Anual 2021'!$N$7)+S46</f>
        <v>0</v>
      </c>
    </row>
    <row r="47" spans="1:20" ht="14.25">
      <c r="A47" s="41" t="s">
        <v>162</v>
      </c>
      <c r="B47" s="74"/>
      <c r="C47" s="75"/>
      <c r="D47" s="41" t="s">
        <v>163</v>
      </c>
      <c r="E47" s="75"/>
      <c r="F47" s="42" t="s">
        <v>164</v>
      </c>
      <c r="G47" s="41" t="s">
        <v>165</v>
      </c>
      <c r="H47" s="74"/>
      <c r="I47" s="74"/>
      <c r="J47" s="75"/>
      <c r="K47" s="41" t="s">
        <v>166</v>
      </c>
      <c r="L47" s="75"/>
      <c r="M47" s="41" t="s">
        <v>23</v>
      </c>
      <c r="N47" s="75"/>
      <c r="O47" s="43">
        <v>0</v>
      </c>
      <c r="P47" s="42">
        <v>0</v>
      </c>
      <c r="Q47" s="42">
        <v>0</v>
      </c>
      <c r="R47" s="42">
        <v>0</v>
      </c>
      <c r="S47" s="43">
        <v>0</v>
      </c>
      <c r="T47" s="43">
        <f>O47+(P47*'Total Mantenimiento Anual 2021'!$N$7)+(R47*'Total Mantenimiento Anual 2021'!$N$7)+S47</f>
        <v>0</v>
      </c>
    </row>
    <row r="48" spans="1:20" ht="14.25">
      <c r="A48" s="41" t="s">
        <v>167</v>
      </c>
      <c r="B48" s="74"/>
      <c r="C48" s="75"/>
      <c r="D48" s="41" t="s">
        <v>168</v>
      </c>
      <c r="E48" s="75"/>
      <c r="F48" s="42" t="s">
        <v>169</v>
      </c>
      <c r="G48" s="41" t="s">
        <v>170</v>
      </c>
      <c r="H48" s="74"/>
      <c r="I48" s="74"/>
      <c r="J48" s="75"/>
      <c r="K48" s="41" t="s">
        <v>171</v>
      </c>
      <c r="L48" s="75"/>
      <c r="M48" s="41" t="s">
        <v>23</v>
      </c>
      <c r="N48" s="75"/>
      <c r="O48" s="43">
        <v>0</v>
      </c>
      <c r="P48" s="42">
        <v>0</v>
      </c>
      <c r="Q48" s="42">
        <v>0</v>
      </c>
      <c r="R48" s="42">
        <v>0</v>
      </c>
      <c r="S48" s="43">
        <v>0</v>
      </c>
      <c r="T48" s="43">
        <f>O48+(P48*'Total Mantenimiento Anual 2021'!$N$7)+(R48*'Total Mantenimiento Anual 2021'!$N$7)+S48</f>
        <v>0</v>
      </c>
    </row>
    <row r="49" spans="1:20" ht="14.25">
      <c r="A49" s="41" t="s">
        <v>167</v>
      </c>
      <c r="B49" s="74"/>
      <c r="C49" s="75"/>
      <c r="D49" s="41" t="s">
        <v>172</v>
      </c>
      <c r="E49" s="75"/>
      <c r="F49" s="42" t="s">
        <v>38</v>
      </c>
      <c r="G49" s="41" t="s">
        <v>173</v>
      </c>
      <c r="H49" s="74"/>
      <c r="I49" s="74"/>
      <c r="J49" s="75"/>
      <c r="K49" s="41" t="s">
        <v>174</v>
      </c>
      <c r="L49" s="75"/>
      <c r="M49" s="41" t="s">
        <v>23</v>
      </c>
      <c r="N49" s="75"/>
      <c r="O49" s="43">
        <v>0</v>
      </c>
      <c r="P49" s="42">
        <v>0</v>
      </c>
      <c r="Q49" s="42">
        <v>0</v>
      </c>
      <c r="R49" s="42">
        <v>0</v>
      </c>
      <c r="S49" s="43">
        <v>0</v>
      </c>
      <c r="T49" s="43">
        <f>O49+(P49*'Total Mantenimiento Anual 2021'!$N$7)+(R49*'Total Mantenimiento Anual 2021'!$N$7)+S49</f>
        <v>0</v>
      </c>
    </row>
    <row r="50" spans="1:20" ht="14.25">
      <c r="A50" s="41" t="s">
        <v>167</v>
      </c>
      <c r="B50" s="74"/>
      <c r="C50" s="75"/>
      <c r="D50" s="41" t="s">
        <v>172</v>
      </c>
      <c r="E50" s="75"/>
      <c r="F50" s="42" t="s">
        <v>38</v>
      </c>
      <c r="G50" s="41" t="s">
        <v>175</v>
      </c>
      <c r="H50" s="74"/>
      <c r="I50" s="74"/>
      <c r="J50" s="75"/>
      <c r="K50" s="41" t="s">
        <v>176</v>
      </c>
      <c r="L50" s="75"/>
      <c r="M50" s="41" t="s">
        <v>23</v>
      </c>
      <c r="N50" s="75"/>
      <c r="O50" s="43">
        <v>0</v>
      </c>
      <c r="P50" s="42">
        <v>0</v>
      </c>
      <c r="Q50" s="42">
        <v>0</v>
      </c>
      <c r="R50" s="42">
        <v>0</v>
      </c>
      <c r="S50" s="43">
        <v>0</v>
      </c>
      <c r="T50" s="43">
        <f>O50+(P50*'Total Mantenimiento Anual 2021'!$N$7)+(R50*'Total Mantenimiento Anual 2021'!$N$7)+S50</f>
        <v>0</v>
      </c>
    </row>
    <row r="51" spans="1:20" ht="14.25">
      <c r="A51" s="41" t="s">
        <v>177</v>
      </c>
      <c r="B51" s="74"/>
      <c r="C51" s="75"/>
      <c r="D51" s="41" t="s">
        <v>178</v>
      </c>
      <c r="E51" s="75"/>
      <c r="F51" s="42" t="s">
        <v>179</v>
      </c>
      <c r="G51" s="41" t="s">
        <v>180</v>
      </c>
      <c r="H51" s="74"/>
      <c r="I51" s="74"/>
      <c r="J51" s="75"/>
      <c r="K51" s="41" t="s">
        <v>181</v>
      </c>
      <c r="L51" s="75"/>
      <c r="M51" s="41" t="s">
        <v>96</v>
      </c>
      <c r="N51" s="75"/>
      <c r="O51" s="43">
        <v>0</v>
      </c>
      <c r="P51" s="42">
        <v>0</v>
      </c>
      <c r="Q51" s="42">
        <v>0</v>
      </c>
      <c r="R51" s="42">
        <v>0</v>
      </c>
      <c r="S51" s="43">
        <v>0</v>
      </c>
      <c r="T51" s="43">
        <f>O51+(P51*'Total Mantenimiento Anual 2021'!$N$7)+(R51*'Total Mantenimiento Anual 2021'!$N$7)+S51</f>
        <v>0</v>
      </c>
    </row>
    <row r="52" spans="1:20" ht="14.25">
      <c r="A52" s="41" t="s">
        <v>182</v>
      </c>
      <c r="B52" s="74"/>
      <c r="C52" s="75"/>
      <c r="D52" s="41" t="s">
        <v>183</v>
      </c>
      <c r="E52" s="75"/>
      <c r="F52" s="42" t="s">
        <v>184</v>
      </c>
      <c r="G52" s="41" t="s">
        <v>185</v>
      </c>
      <c r="H52" s="74"/>
      <c r="I52" s="74"/>
      <c r="J52" s="75"/>
      <c r="K52" s="41" t="s">
        <v>186</v>
      </c>
      <c r="L52" s="75"/>
      <c r="M52" s="41" t="s">
        <v>99</v>
      </c>
      <c r="N52" s="75"/>
      <c r="O52" s="43">
        <v>0</v>
      </c>
      <c r="P52" s="42">
        <v>0</v>
      </c>
      <c r="Q52" s="42">
        <v>2</v>
      </c>
      <c r="R52" s="42">
        <v>8</v>
      </c>
      <c r="S52" s="43">
        <v>0</v>
      </c>
      <c r="T52" s="43">
        <f>O52+(P52*'Total Mantenimiento Anual 2021'!$N$7)+(R52*'Total Mantenimiento Anual 2021'!$N$7)+S52</f>
        <v>74074.074074074073</v>
      </c>
    </row>
    <row r="53" spans="1:20" ht="14.25">
      <c r="A53" s="41" t="s">
        <v>187</v>
      </c>
      <c r="B53" s="74"/>
      <c r="C53" s="75"/>
      <c r="D53" s="41" t="s">
        <v>188</v>
      </c>
      <c r="E53" s="75"/>
      <c r="F53" s="42" t="s">
        <v>189</v>
      </c>
      <c r="G53" s="41" t="s">
        <v>190</v>
      </c>
      <c r="H53" s="74"/>
      <c r="I53" s="74"/>
      <c r="J53" s="75"/>
      <c r="K53" s="41" t="s">
        <v>117</v>
      </c>
      <c r="L53" s="75"/>
      <c r="M53" s="41" t="s">
        <v>191</v>
      </c>
      <c r="N53" s="75"/>
      <c r="O53" s="43">
        <v>0</v>
      </c>
      <c r="P53" s="42">
        <v>0</v>
      </c>
      <c r="Q53" s="42">
        <v>0</v>
      </c>
      <c r="R53" s="42">
        <v>0</v>
      </c>
      <c r="S53" s="43">
        <v>0</v>
      </c>
      <c r="T53" s="43">
        <f>O53+(P53*'Total Mantenimiento Anual 2021'!$N$7)+(R53*'Total Mantenimiento Anual 2021'!$N$7)+S53</f>
        <v>0</v>
      </c>
    </row>
    <row r="54" spans="1:20" ht="14.25">
      <c r="A54" s="41" t="s">
        <v>192</v>
      </c>
      <c r="B54" s="74"/>
      <c r="C54" s="75"/>
      <c r="D54" s="41" t="s">
        <v>193</v>
      </c>
      <c r="E54" s="75"/>
      <c r="F54" s="42" t="s">
        <v>194</v>
      </c>
      <c r="G54" s="41" t="s">
        <v>195</v>
      </c>
      <c r="H54" s="74"/>
      <c r="I54" s="74"/>
      <c r="J54" s="75"/>
      <c r="K54" s="41" t="s">
        <v>196</v>
      </c>
      <c r="L54" s="75"/>
      <c r="M54" s="41" t="s">
        <v>191</v>
      </c>
      <c r="N54" s="75"/>
      <c r="O54" s="43">
        <v>0</v>
      </c>
      <c r="P54" s="42">
        <v>0</v>
      </c>
      <c r="Q54" s="42">
        <v>0</v>
      </c>
      <c r="R54" s="42">
        <v>0</v>
      </c>
      <c r="S54" s="43">
        <v>0</v>
      </c>
      <c r="T54" s="43">
        <f>O54+(P54*'Total Mantenimiento Anual 2021'!$N$7)+(R54*'Total Mantenimiento Anual 2021'!$N$7)+S54</f>
        <v>0</v>
      </c>
    </row>
    <row r="55" spans="1:20" ht="14.25">
      <c r="A55" s="41" t="s">
        <v>197</v>
      </c>
      <c r="B55" s="74"/>
      <c r="C55" s="75"/>
      <c r="D55" s="41" t="s">
        <v>198</v>
      </c>
      <c r="E55" s="75"/>
      <c r="F55" s="42" t="s">
        <v>199</v>
      </c>
      <c r="G55" s="41" t="s">
        <v>200</v>
      </c>
      <c r="H55" s="74"/>
      <c r="I55" s="74"/>
      <c r="J55" s="75"/>
      <c r="K55" s="41" t="s">
        <v>201</v>
      </c>
      <c r="L55" s="75"/>
      <c r="M55" s="41" t="s">
        <v>118</v>
      </c>
      <c r="N55" s="75"/>
      <c r="O55" s="43">
        <v>0</v>
      </c>
      <c r="P55" s="42">
        <v>0</v>
      </c>
      <c r="Q55" s="42">
        <v>0</v>
      </c>
      <c r="R55" s="42">
        <v>0</v>
      </c>
      <c r="S55" s="43">
        <v>0</v>
      </c>
      <c r="T55" s="43">
        <f>O55+(P55*'Total Mantenimiento Anual 2021'!$N$7)+(R55*'Total Mantenimiento Anual 2021'!$N$7)+S55</f>
        <v>0</v>
      </c>
    </row>
    <row r="56" spans="1:20" ht="14.25">
      <c r="A56" s="41" t="s">
        <v>202</v>
      </c>
      <c r="B56" s="74"/>
      <c r="C56" s="75"/>
      <c r="D56" s="41" t="s">
        <v>117</v>
      </c>
      <c r="E56" s="75"/>
      <c r="F56" s="42" t="s">
        <v>189</v>
      </c>
      <c r="G56" s="41" t="s">
        <v>203</v>
      </c>
      <c r="H56" s="74"/>
      <c r="I56" s="74"/>
      <c r="J56" s="75"/>
      <c r="K56" s="41" t="s">
        <v>117</v>
      </c>
      <c r="L56" s="75"/>
      <c r="M56" s="41" t="s">
        <v>191</v>
      </c>
      <c r="N56" s="75"/>
      <c r="O56" s="43">
        <v>0</v>
      </c>
      <c r="P56" s="42">
        <v>0</v>
      </c>
      <c r="Q56" s="42">
        <v>0</v>
      </c>
      <c r="R56" s="42">
        <v>0</v>
      </c>
      <c r="S56" s="43">
        <v>0</v>
      </c>
      <c r="T56" s="43">
        <f>O56+(P56*'Total Mantenimiento Anual 2021'!$N$7)+(R56*'Total Mantenimiento Anual 2021'!$N$7)+S56</f>
        <v>0</v>
      </c>
    </row>
    <row r="57" spans="1:20" ht="14.25">
      <c r="A57" s="41" t="s">
        <v>204</v>
      </c>
      <c r="B57" s="74"/>
      <c r="C57" s="75"/>
      <c r="D57" s="41" t="s">
        <v>205</v>
      </c>
      <c r="E57" s="75"/>
      <c r="F57" s="42" t="s">
        <v>206</v>
      </c>
      <c r="G57" s="41" t="s">
        <v>207</v>
      </c>
      <c r="H57" s="74"/>
      <c r="I57" s="74"/>
      <c r="J57" s="75"/>
      <c r="K57" s="41" t="s">
        <v>208</v>
      </c>
      <c r="L57" s="75"/>
      <c r="M57" s="41" t="s">
        <v>99</v>
      </c>
      <c r="N57" s="75"/>
      <c r="O57" s="43">
        <v>0</v>
      </c>
      <c r="P57" s="42">
        <v>0</v>
      </c>
      <c r="Q57" s="42">
        <v>0</v>
      </c>
      <c r="R57" s="42">
        <v>0</v>
      </c>
      <c r="S57" s="43">
        <v>0</v>
      </c>
      <c r="T57" s="43">
        <f>O57+(P57*'Total Mantenimiento Anual 2021'!$N$7)+(R57*'Total Mantenimiento Anual 2021'!$N$7)+S57</f>
        <v>0</v>
      </c>
    </row>
    <row r="58" spans="1:20" ht="28.5">
      <c r="A58" s="41" t="s">
        <v>209</v>
      </c>
      <c r="B58" s="74"/>
      <c r="C58" s="75"/>
      <c r="D58" s="41" t="s">
        <v>210</v>
      </c>
      <c r="E58" s="75"/>
      <c r="F58" s="42" t="s">
        <v>211</v>
      </c>
      <c r="G58" s="41" t="s">
        <v>212</v>
      </c>
      <c r="H58" s="74"/>
      <c r="I58" s="74"/>
      <c r="J58" s="75"/>
      <c r="K58" s="41" t="s">
        <v>213</v>
      </c>
      <c r="L58" s="75"/>
      <c r="M58" s="41" t="s">
        <v>191</v>
      </c>
      <c r="N58" s="75"/>
      <c r="O58" s="43">
        <v>0</v>
      </c>
      <c r="P58" s="42">
        <v>0</v>
      </c>
      <c r="Q58" s="42">
        <v>0</v>
      </c>
      <c r="R58" s="42">
        <v>0</v>
      </c>
      <c r="S58" s="43">
        <v>0</v>
      </c>
      <c r="T58" s="43">
        <f>O58+(P58*'Total Mantenimiento Anual 2021'!$N$7)+(R58*'Total Mantenimiento Anual 2021'!$N$7)+S58</f>
        <v>0</v>
      </c>
    </row>
    <row r="59" spans="1:20" ht="14.25">
      <c r="A59" s="41" t="s">
        <v>214</v>
      </c>
      <c r="B59" s="74"/>
      <c r="C59" s="75"/>
      <c r="D59" s="41" t="s">
        <v>215</v>
      </c>
      <c r="E59" s="75"/>
      <c r="F59" s="42" t="s">
        <v>216</v>
      </c>
      <c r="G59" s="41" t="s">
        <v>217</v>
      </c>
      <c r="H59" s="74"/>
      <c r="I59" s="74"/>
      <c r="J59" s="75"/>
      <c r="K59" s="41" t="s">
        <v>218</v>
      </c>
      <c r="L59" s="75"/>
      <c r="M59" s="41" t="s">
        <v>23</v>
      </c>
      <c r="N59" s="75"/>
      <c r="O59" s="43">
        <v>0</v>
      </c>
      <c r="P59" s="42">
        <v>0</v>
      </c>
      <c r="Q59" s="42">
        <v>0</v>
      </c>
      <c r="R59" s="42">
        <v>0</v>
      </c>
      <c r="S59" s="43">
        <v>0</v>
      </c>
      <c r="T59" s="43">
        <f>O59+(P59*'Total Mantenimiento Anual 2021'!$N$7)+(R59*'Total Mantenimiento Anual 2021'!$N$7)+S59</f>
        <v>0</v>
      </c>
    </row>
    <row r="60" spans="1:20" ht="14.25">
      <c r="A60" s="41" t="s">
        <v>219</v>
      </c>
      <c r="B60" s="74"/>
      <c r="C60" s="75"/>
      <c r="D60" s="41" t="s">
        <v>220</v>
      </c>
      <c r="E60" s="75"/>
      <c r="F60" s="42" t="s">
        <v>220</v>
      </c>
      <c r="G60" s="41" t="s">
        <v>221</v>
      </c>
      <c r="H60" s="74"/>
      <c r="I60" s="74"/>
      <c r="J60" s="75"/>
      <c r="K60" s="41" t="s">
        <v>220</v>
      </c>
      <c r="L60" s="75"/>
      <c r="M60" s="41" t="s">
        <v>138</v>
      </c>
      <c r="N60" s="75"/>
      <c r="O60" s="43">
        <v>0</v>
      </c>
      <c r="P60" s="42">
        <v>0</v>
      </c>
      <c r="Q60" s="42">
        <v>0</v>
      </c>
      <c r="R60" s="42">
        <v>0</v>
      </c>
      <c r="S60" s="43">
        <v>0</v>
      </c>
      <c r="T60" s="43">
        <f>O60+(P60*'Total Mantenimiento Anual 2021'!$N$7)+(R60*'Total Mantenimiento Anual 2021'!$N$7)+S60</f>
        <v>0</v>
      </c>
    </row>
    <row r="61" spans="1:20" ht="14.25">
      <c r="A61" s="41" t="s">
        <v>219</v>
      </c>
      <c r="B61" s="74"/>
      <c r="C61" s="75"/>
      <c r="D61" s="41" t="s">
        <v>220</v>
      </c>
      <c r="E61" s="75"/>
      <c r="F61" s="42" t="s">
        <v>220</v>
      </c>
      <c r="G61" s="41" t="s">
        <v>222</v>
      </c>
      <c r="H61" s="74"/>
      <c r="I61" s="74"/>
      <c r="J61" s="75"/>
      <c r="K61" s="41" t="s">
        <v>220</v>
      </c>
      <c r="L61" s="75"/>
      <c r="M61" s="41" t="s">
        <v>138</v>
      </c>
      <c r="N61" s="75"/>
      <c r="O61" s="43">
        <v>0</v>
      </c>
      <c r="P61" s="42">
        <v>0</v>
      </c>
      <c r="Q61" s="42">
        <v>0</v>
      </c>
      <c r="R61" s="42">
        <v>0</v>
      </c>
      <c r="S61" s="43">
        <v>0</v>
      </c>
      <c r="T61" s="43">
        <f>O61+(P61*'Total Mantenimiento Anual 2021'!$N$7)+(R61*'Total Mantenimiento Anual 2021'!$N$7)+S61</f>
        <v>0</v>
      </c>
    </row>
    <row r="62" spans="1:20" ht="14.25">
      <c r="A62" s="41" t="s">
        <v>223</v>
      </c>
      <c r="B62" s="74"/>
      <c r="C62" s="75"/>
      <c r="D62" s="41" t="s">
        <v>224</v>
      </c>
      <c r="E62" s="75"/>
      <c r="F62" s="42" t="s">
        <v>225</v>
      </c>
      <c r="G62" s="41" t="s">
        <v>226</v>
      </c>
      <c r="H62" s="74"/>
      <c r="I62" s="74"/>
      <c r="J62" s="75"/>
      <c r="K62" s="41" t="s">
        <v>227</v>
      </c>
      <c r="L62" s="75"/>
      <c r="M62" s="41" t="s">
        <v>96</v>
      </c>
      <c r="N62" s="75"/>
      <c r="O62" s="43">
        <v>0</v>
      </c>
      <c r="P62" s="42">
        <v>3</v>
      </c>
      <c r="Q62" s="42">
        <v>0</v>
      </c>
      <c r="R62" s="42">
        <v>0</v>
      </c>
      <c r="S62" s="43">
        <v>600950</v>
      </c>
      <c r="T62" s="43">
        <f>O62+(P62*'Total Mantenimiento Anual 2021'!$N$7)+(R62*'Total Mantenimiento Anual 2021'!$N$7)+S62</f>
        <v>628727.77777777775</v>
      </c>
    </row>
    <row r="63" spans="1:20" ht="14.25">
      <c r="A63" s="41" t="s">
        <v>223</v>
      </c>
      <c r="B63" s="74"/>
      <c r="C63" s="75"/>
      <c r="D63" s="41" t="s">
        <v>224</v>
      </c>
      <c r="E63" s="75"/>
      <c r="F63" s="42" t="s">
        <v>225</v>
      </c>
      <c r="G63" s="41" t="s">
        <v>228</v>
      </c>
      <c r="H63" s="74"/>
      <c r="I63" s="74"/>
      <c r="J63" s="75"/>
      <c r="K63" s="41" t="s">
        <v>229</v>
      </c>
      <c r="L63" s="75"/>
      <c r="M63" s="41" t="s">
        <v>96</v>
      </c>
      <c r="N63" s="75"/>
      <c r="O63" s="43">
        <v>0</v>
      </c>
      <c r="P63" s="42">
        <v>3</v>
      </c>
      <c r="Q63" s="42">
        <v>0</v>
      </c>
      <c r="R63" s="42">
        <v>0</v>
      </c>
      <c r="S63" s="43">
        <v>600950</v>
      </c>
      <c r="T63" s="43">
        <f>O63+(P63*'Total Mantenimiento Anual 2021'!$N$7)+(R63*'Total Mantenimiento Anual 2021'!$N$7)+S63</f>
        <v>628727.77777777775</v>
      </c>
    </row>
    <row r="64" spans="1:20" ht="14.25">
      <c r="A64" s="41" t="s">
        <v>230</v>
      </c>
      <c r="B64" s="74"/>
      <c r="C64" s="75"/>
      <c r="D64" s="41" t="s">
        <v>231</v>
      </c>
      <c r="E64" s="75"/>
      <c r="F64" s="42" t="s">
        <v>179</v>
      </c>
      <c r="G64" s="41" t="s">
        <v>232</v>
      </c>
      <c r="H64" s="74"/>
      <c r="I64" s="74"/>
      <c r="J64" s="75"/>
      <c r="K64" s="41" t="s">
        <v>233</v>
      </c>
      <c r="L64" s="75"/>
      <c r="M64" s="41" t="s">
        <v>96</v>
      </c>
      <c r="N64" s="75"/>
      <c r="O64" s="43">
        <v>0</v>
      </c>
      <c r="P64" s="42">
        <v>0</v>
      </c>
      <c r="Q64" s="42">
        <v>0</v>
      </c>
      <c r="R64" s="42">
        <v>0</v>
      </c>
      <c r="S64" s="43">
        <v>0</v>
      </c>
      <c r="T64" s="43">
        <f>O64+(P64*'Total Mantenimiento Anual 2021'!$N$7)+(R64*'Total Mantenimiento Anual 2021'!$N$7)+S64</f>
        <v>0</v>
      </c>
    </row>
    <row r="65" spans="1:20" ht="14.25">
      <c r="A65" s="41" t="s">
        <v>234</v>
      </c>
      <c r="B65" s="74"/>
      <c r="C65" s="75"/>
      <c r="D65" s="41" t="s">
        <v>235</v>
      </c>
      <c r="E65" s="75"/>
      <c r="F65" s="42" t="s">
        <v>236</v>
      </c>
      <c r="G65" s="41" t="s">
        <v>237</v>
      </c>
      <c r="H65" s="74"/>
      <c r="I65" s="74"/>
      <c r="J65" s="75"/>
      <c r="K65" s="41" t="s">
        <v>238</v>
      </c>
      <c r="L65" s="75"/>
      <c r="M65" s="41" t="s">
        <v>239</v>
      </c>
      <c r="N65" s="75"/>
      <c r="O65" s="43">
        <v>0</v>
      </c>
      <c r="P65" s="42">
        <v>0</v>
      </c>
      <c r="Q65" s="42">
        <v>0</v>
      </c>
      <c r="R65" s="42">
        <v>0</v>
      </c>
      <c r="S65" s="43">
        <v>0</v>
      </c>
      <c r="T65" s="43">
        <f>O65+(P65*'Total Mantenimiento Anual 2021'!$N$7)+(R65*'Total Mantenimiento Anual 2021'!$N$7)+S65</f>
        <v>0</v>
      </c>
    </row>
    <row r="66" spans="1:20" ht="14.25">
      <c r="A66" s="41" t="s">
        <v>240</v>
      </c>
      <c r="B66" s="74"/>
      <c r="C66" s="75"/>
      <c r="D66" s="41" t="s">
        <v>241</v>
      </c>
      <c r="E66" s="75"/>
      <c r="F66" s="42" t="s">
        <v>20</v>
      </c>
      <c r="G66" s="41" t="s">
        <v>242</v>
      </c>
      <c r="H66" s="74"/>
      <c r="I66" s="74"/>
      <c r="J66" s="75"/>
      <c r="K66" s="41" t="s">
        <v>243</v>
      </c>
      <c r="L66" s="75"/>
      <c r="M66" s="41" t="s">
        <v>23</v>
      </c>
      <c r="N66" s="75"/>
      <c r="O66" s="43">
        <v>0</v>
      </c>
      <c r="P66" s="42">
        <v>0</v>
      </c>
      <c r="Q66" s="42">
        <v>0</v>
      </c>
      <c r="R66" s="42">
        <v>0</v>
      </c>
      <c r="S66" s="43">
        <v>0</v>
      </c>
      <c r="T66" s="43">
        <f>O66+(P66*'Total Mantenimiento Anual 2021'!$N$7)+(R66*'Total Mantenimiento Anual 2021'!$N$7)+S66</f>
        <v>0</v>
      </c>
    </row>
    <row r="67" spans="1:20" ht="14.25">
      <c r="A67" s="41" t="s">
        <v>244</v>
      </c>
      <c r="B67" s="74"/>
      <c r="C67" s="75"/>
      <c r="D67" s="41" t="s">
        <v>245</v>
      </c>
      <c r="E67" s="75"/>
      <c r="F67" s="42" t="s">
        <v>246</v>
      </c>
      <c r="G67" s="41" t="s">
        <v>247</v>
      </c>
      <c r="H67" s="74"/>
      <c r="I67" s="74"/>
      <c r="J67" s="75"/>
      <c r="K67" s="41" t="s">
        <v>248</v>
      </c>
      <c r="L67" s="75"/>
      <c r="M67" s="41" t="s">
        <v>23</v>
      </c>
      <c r="N67" s="75"/>
      <c r="O67" s="43">
        <v>0</v>
      </c>
      <c r="P67" s="42">
        <v>0</v>
      </c>
      <c r="Q67" s="42">
        <v>0</v>
      </c>
      <c r="R67" s="42">
        <v>0</v>
      </c>
      <c r="S67" s="43">
        <v>0</v>
      </c>
      <c r="T67" s="43">
        <f>O67+(P67*'Total Mantenimiento Anual 2021'!$N$7)+(R67*'Total Mantenimiento Anual 2021'!$N$7)+S67</f>
        <v>0</v>
      </c>
    </row>
    <row r="68" spans="1:20" ht="14.25">
      <c r="A68" s="41" t="s">
        <v>244</v>
      </c>
      <c r="B68" s="74"/>
      <c r="C68" s="75"/>
      <c r="D68" s="41" t="s">
        <v>249</v>
      </c>
      <c r="E68" s="75"/>
      <c r="F68" s="42" t="s">
        <v>246</v>
      </c>
      <c r="G68" s="41" t="s">
        <v>250</v>
      </c>
      <c r="H68" s="74"/>
      <c r="I68" s="74"/>
      <c r="J68" s="75"/>
      <c r="K68" s="41" t="s">
        <v>251</v>
      </c>
      <c r="L68" s="75"/>
      <c r="M68" s="41" t="s">
        <v>23</v>
      </c>
      <c r="N68" s="75"/>
      <c r="O68" s="43">
        <v>0</v>
      </c>
      <c r="P68" s="42">
        <v>0</v>
      </c>
      <c r="Q68" s="42">
        <v>0</v>
      </c>
      <c r="R68" s="42">
        <v>0</v>
      </c>
      <c r="S68" s="43">
        <v>0</v>
      </c>
      <c r="T68" s="43">
        <f>O68+(P68*'Total Mantenimiento Anual 2021'!$N$7)+(R68*'Total Mantenimiento Anual 2021'!$N$7)+S68</f>
        <v>0</v>
      </c>
    </row>
    <row r="69" spans="1:20" ht="14.25">
      <c r="A69" s="41" t="s">
        <v>244</v>
      </c>
      <c r="B69" s="74"/>
      <c r="C69" s="75"/>
      <c r="D69" s="41" t="s">
        <v>245</v>
      </c>
      <c r="E69" s="75"/>
      <c r="F69" s="42" t="s">
        <v>246</v>
      </c>
      <c r="G69" s="41" t="s">
        <v>252</v>
      </c>
      <c r="H69" s="74"/>
      <c r="I69" s="74"/>
      <c r="J69" s="75"/>
      <c r="K69" s="41" t="s">
        <v>253</v>
      </c>
      <c r="L69" s="75"/>
      <c r="M69" s="41" t="s">
        <v>23</v>
      </c>
      <c r="N69" s="75"/>
      <c r="O69" s="43">
        <v>0</v>
      </c>
      <c r="P69" s="42">
        <v>0</v>
      </c>
      <c r="Q69" s="42">
        <v>0</v>
      </c>
      <c r="R69" s="42">
        <v>0</v>
      </c>
      <c r="S69" s="43">
        <v>0</v>
      </c>
      <c r="T69" s="43">
        <f>O69+(P69*'Total Mantenimiento Anual 2021'!$N$7)+(R69*'Total Mantenimiento Anual 2021'!$N$7)+S69</f>
        <v>0</v>
      </c>
    </row>
    <row r="70" spans="1:20" ht="14.25">
      <c r="A70" s="41" t="s">
        <v>244</v>
      </c>
      <c r="B70" s="74"/>
      <c r="C70" s="75"/>
      <c r="D70" s="41" t="s">
        <v>254</v>
      </c>
      <c r="E70" s="75"/>
      <c r="F70" s="42" t="s">
        <v>246</v>
      </c>
      <c r="G70" s="41" t="s">
        <v>255</v>
      </c>
      <c r="H70" s="74"/>
      <c r="I70" s="74"/>
      <c r="J70" s="75"/>
      <c r="K70" s="41" t="s">
        <v>256</v>
      </c>
      <c r="L70" s="75"/>
      <c r="M70" s="41" t="s">
        <v>23</v>
      </c>
      <c r="N70" s="75"/>
      <c r="O70" s="43">
        <v>0</v>
      </c>
      <c r="P70" s="42">
        <v>0</v>
      </c>
      <c r="Q70" s="42">
        <v>0</v>
      </c>
      <c r="R70" s="42">
        <v>0</v>
      </c>
      <c r="S70" s="43">
        <v>0</v>
      </c>
      <c r="T70" s="43">
        <f>O70+(P70*'Total Mantenimiento Anual 2021'!$N$7)+(R70*'Total Mantenimiento Anual 2021'!$N$7)+S70</f>
        <v>0</v>
      </c>
    </row>
    <row r="71" spans="1:20" ht="14.25">
      <c r="A71" s="41" t="s">
        <v>244</v>
      </c>
      <c r="B71" s="74"/>
      <c r="C71" s="75"/>
      <c r="D71" s="41" t="s">
        <v>254</v>
      </c>
      <c r="E71" s="75"/>
      <c r="F71" s="42" t="s">
        <v>246</v>
      </c>
      <c r="G71" s="41" t="s">
        <v>257</v>
      </c>
      <c r="H71" s="74"/>
      <c r="I71" s="74"/>
      <c r="J71" s="75"/>
      <c r="K71" s="41" t="s">
        <v>258</v>
      </c>
      <c r="L71" s="75"/>
      <c r="M71" s="41" t="s">
        <v>66</v>
      </c>
      <c r="N71" s="75"/>
      <c r="O71" s="43">
        <v>0</v>
      </c>
      <c r="P71" s="42">
        <v>0</v>
      </c>
      <c r="Q71" s="42">
        <v>0</v>
      </c>
      <c r="R71" s="42">
        <v>0</v>
      </c>
      <c r="S71" s="43">
        <v>0</v>
      </c>
      <c r="T71" s="43">
        <f>O71+(P71*'Total Mantenimiento Anual 2021'!$N$7)+(R71*'Total Mantenimiento Anual 2021'!$N$7)+S71</f>
        <v>0</v>
      </c>
    </row>
    <row r="72" spans="1:20" ht="14.25">
      <c r="A72" s="41" t="s">
        <v>244</v>
      </c>
      <c r="B72" s="74"/>
      <c r="C72" s="75"/>
      <c r="D72" s="41" t="s">
        <v>259</v>
      </c>
      <c r="E72" s="75"/>
      <c r="F72" s="42" t="s">
        <v>260</v>
      </c>
      <c r="G72" s="41" t="s">
        <v>261</v>
      </c>
      <c r="H72" s="74"/>
      <c r="I72" s="74"/>
      <c r="J72" s="75"/>
      <c r="K72" s="41" t="s">
        <v>262</v>
      </c>
      <c r="L72" s="75"/>
      <c r="M72" s="41" t="s">
        <v>71</v>
      </c>
      <c r="N72" s="75"/>
      <c r="O72" s="43">
        <v>0</v>
      </c>
      <c r="P72" s="42">
        <v>0</v>
      </c>
      <c r="Q72" s="42">
        <v>0</v>
      </c>
      <c r="R72" s="42">
        <v>0</v>
      </c>
      <c r="S72" s="43">
        <v>0</v>
      </c>
      <c r="T72" s="43">
        <f>O72+(P72*'Total Mantenimiento Anual 2021'!$N$7)+(R72*'Total Mantenimiento Anual 2021'!$N$7)+S72</f>
        <v>0</v>
      </c>
    </row>
    <row r="73" spans="1:20" ht="14.25">
      <c r="A73" s="41" t="s">
        <v>244</v>
      </c>
      <c r="B73" s="74"/>
      <c r="C73" s="75"/>
      <c r="D73" s="41" t="s">
        <v>245</v>
      </c>
      <c r="E73" s="75"/>
      <c r="F73" s="42" t="s">
        <v>246</v>
      </c>
      <c r="G73" s="41" t="s">
        <v>263</v>
      </c>
      <c r="H73" s="74"/>
      <c r="I73" s="74"/>
      <c r="J73" s="75"/>
      <c r="K73" s="41" t="s">
        <v>264</v>
      </c>
      <c r="L73" s="75"/>
      <c r="M73" s="41" t="s">
        <v>75</v>
      </c>
      <c r="N73" s="75"/>
      <c r="O73" s="43">
        <v>0</v>
      </c>
      <c r="P73" s="42">
        <v>0</v>
      </c>
      <c r="Q73" s="42">
        <v>0</v>
      </c>
      <c r="R73" s="42">
        <v>0</v>
      </c>
      <c r="S73" s="43">
        <v>0</v>
      </c>
      <c r="T73" s="43">
        <f>O73+(P73*'Total Mantenimiento Anual 2021'!$N$7)+(R73*'Total Mantenimiento Anual 2021'!$N$7)+S73</f>
        <v>0</v>
      </c>
    </row>
    <row r="74" spans="1:20" ht="14.25">
      <c r="A74" s="41" t="s">
        <v>244</v>
      </c>
      <c r="B74" s="74"/>
      <c r="C74" s="75"/>
      <c r="D74" s="41" t="s">
        <v>249</v>
      </c>
      <c r="E74" s="75"/>
      <c r="F74" s="42" t="s">
        <v>246</v>
      </c>
      <c r="G74" s="41" t="s">
        <v>265</v>
      </c>
      <c r="H74" s="74"/>
      <c r="I74" s="74"/>
      <c r="J74" s="75"/>
      <c r="K74" s="41" t="s">
        <v>266</v>
      </c>
      <c r="L74" s="75"/>
      <c r="M74" s="41" t="s">
        <v>30</v>
      </c>
      <c r="N74" s="75"/>
      <c r="O74" s="43">
        <v>0</v>
      </c>
      <c r="P74" s="42">
        <v>0</v>
      </c>
      <c r="Q74" s="42">
        <v>0</v>
      </c>
      <c r="R74" s="42">
        <v>0</v>
      </c>
      <c r="S74" s="43">
        <v>0</v>
      </c>
      <c r="T74" s="43">
        <f>O74+(P74*'Total Mantenimiento Anual 2021'!$N$7)+(R74*'Total Mantenimiento Anual 2021'!$N$7)+S74</f>
        <v>0</v>
      </c>
    </row>
    <row r="75" spans="1:20" ht="14.25">
      <c r="A75" s="41" t="s">
        <v>244</v>
      </c>
      <c r="B75" s="74"/>
      <c r="C75" s="75"/>
      <c r="D75" s="41" t="s">
        <v>245</v>
      </c>
      <c r="E75" s="75"/>
      <c r="F75" s="42" t="s">
        <v>246</v>
      </c>
      <c r="G75" s="41" t="s">
        <v>267</v>
      </c>
      <c r="H75" s="74"/>
      <c r="I75" s="74"/>
      <c r="J75" s="75"/>
      <c r="K75" s="41" t="s">
        <v>268</v>
      </c>
      <c r="L75" s="75"/>
      <c r="M75" s="41" t="s">
        <v>30</v>
      </c>
      <c r="N75" s="75"/>
      <c r="O75" s="43">
        <v>0</v>
      </c>
      <c r="P75" s="42">
        <v>0</v>
      </c>
      <c r="Q75" s="42">
        <v>0</v>
      </c>
      <c r="R75" s="42">
        <v>0</v>
      </c>
      <c r="S75" s="43">
        <v>0</v>
      </c>
      <c r="T75" s="43">
        <f>O75+(P75*'Total Mantenimiento Anual 2021'!$N$7)+(R75*'Total Mantenimiento Anual 2021'!$N$7)+S75</f>
        <v>0</v>
      </c>
    </row>
    <row r="76" spans="1:20" ht="14.25">
      <c r="A76" s="41" t="s">
        <v>244</v>
      </c>
      <c r="B76" s="74"/>
      <c r="C76" s="75"/>
      <c r="D76" s="41" t="s">
        <v>245</v>
      </c>
      <c r="E76" s="75"/>
      <c r="F76" s="42" t="s">
        <v>246</v>
      </c>
      <c r="G76" s="41" t="s">
        <v>269</v>
      </c>
      <c r="H76" s="74"/>
      <c r="I76" s="74"/>
      <c r="J76" s="75"/>
      <c r="K76" s="41" t="s">
        <v>270</v>
      </c>
      <c r="L76" s="75"/>
      <c r="M76" s="41" t="s">
        <v>30</v>
      </c>
      <c r="N76" s="75"/>
      <c r="O76" s="43">
        <v>0</v>
      </c>
      <c r="P76" s="42">
        <v>0</v>
      </c>
      <c r="Q76" s="42">
        <v>0</v>
      </c>
      <c r="R76" s="42">
        <v>0</v>
      </c>
      <c r="S76" s="43">
        <v>0</v>
      </c>
      <c r="T76" s="43">
        <f>O76+(P76*'Total Mantenimiento Anual 2021'!$N$7)+(R76*'Total Mantenimiento Anual 2021'!$N$7)+S76</f>
        <v>0</v>
      </c>
    </row>
    <row r="77" spans="1:20" ht="14.25">
      <c r="A77" s="41" t="s">
        <v>244</v>
      </c>
      <c r="B77" s="74"/>
      <c r="C77" s="75"/>
      <c r="D77" s="41" t="s">
        <v>254</v>
      </c>
      <c r="E77" s="75"/>
      <c r="F77" s="42" t="s">
        <v>246</v>
      </c>
      <c r="G77" s="41" t="s">
        <v>273</v>
      </c>
      <c r="H77" s="74"/>
      <c r="I77" s="74"/>
      <c r="J77" s="75"/>
      <c r="K77" s="41" t="s">
        <v>274</v>
      </c>
      <c r="L77" s="75"/>
      <c r="M77" s="41" t="s">
        <v>30</v>
      </c>
      <c r="N77" s="75"/>
      <c r="O77" s="43">
        <v>0</v>
      </c>
      <c r="P77" s="42">
        <v>0</v>
      </c>
      <c r="Q77" s="42">
        <v>0</v>
      </c>
      <c r="R77" s="42">
        <v>0</v>
      </c>
      <c r="S77" s="43">
        <v>0</v>
      </c>
      <c r="T77" s="43">
        <f>O77+(P77*'Total Mantenimiento Anual 2021'!$N$7)+(R77*'Total Mantenimiento Anual 2021'!$N$7)+S77</f>
        <v>0</v>
      </c>
    </row>
    <row r="78" spans="1:20" ht="14.25">
      <c r="A78" s="41" t="s">
        <v>244</v>
      </c>
      <c r="B78" s="74"/>
      <c r="C78" s="75"/>
      <c r="D78" s="41" t="s">
        <v>259</v>
      </c>
      <c r="E78" s="75"/>
      <c r="F78" s="42" t="s">
        <v>260</v>
      </c>
      <c r="G78" s="41" t="s">
        <v>1501</v>
      </c>
      <c r="H78" s="74"/>
      <c r="I78" s="74"/>
      <c r="J78" s="75"/>
      <c r="K78" s="41" t="s">
        <v>1502</v>
      </c>
      <c r="L78" s="75"/>
      <c r="M78" s="41" t="s">
        <v>30</v>
      </c>
      <c r="N78" s="75"/>
      <c r="O78" s="43">
        <v>0</v>
      </c>
      <c r="P78" s="42">
        <v>0</v>
      </c>
      <c r="Q78" s="42">
        <v>0</v>
      </c>
      <c r="R78" s="42">
        <v>0</v>
      </c>
      <c r="S78" s="43">
        <v>0</v>
      </c>
      <c r="T78" s="43">
        <f>O78+(P78*'Total Mantenimiento Anual 2021'!$N$7)+(R78*'Total Mantenimiento Anual 2021'!$N$7)+S78</f>
        <v>0</v>
      </c>
    </row>
    <row r="79" spans="1:20" ht="14.25">
      <c r="A79" s="41" t="s">
        <v>244</v>
      </c>
      <c r="B79" s="74"/>
      <c r="C79" s="75"/>
      <c r="D79" s="41" t="s">
        <v>245</v>
      </c>
      <c r="E79" s="75"/>
      <c r="F79" s="42" t="s">
        <v>246</v>
      </c>
      <c r="G79" s="41" t="s">
        <v>275</v>
      </c>
      <c r="H79" s="74"/>
      <c r="I79" s="74"/>
      <c r="J79" s="75"/>
      <c r="K79" s="41" t="s">
        <v>276</v>
      </c>
      <c r="L79" s="75"/>
      <c r="M79" s="41" t="s">
        <v>81</v>
      </c>
      <c r="N79" s="75"/>
      <c r="O79" s="43">
        <v>0</v>
      </c>
      <c r="P79" s="42">
        <v>0</v>
      </c>
      <c r="Q79" s="42">
        <v>0</v>
      </c>
      <c r="R79" s="42">
        <v>0</v>
      </c>
      <c r="S79" s="43">
        <v>0</v>
      </c>
      <c r="T79" s="43">
        <f>O79+(P79*'Total Mantenimiento Anual 2021'!$N$7)+(R79*'Total Mantenimiento Anual 2021'!$N$7)+S79</f>
        <v>0</v>
      </c>
    </row>
    <row r="80" spans="1:20" ht="14.25">
      <c r="A80" s="41" t="s">
        <v>244</v>
      </c>
      <c r="B80" s="74"/>
      <c r="C80" s="75"/>
      <c r="D80" s="41" t="s">
        <v>245</v>
      </c>
      <c r="E80" s="75"/>
      <c r="F80" s="42" t="s">
        <v>246</v>
      </c>
      <c r="G80" s="41" t="s">
        <v>277</v>
      </c>
      <c r="H80" s="74"/>
      <c r="I80" s="74"/>
      <c r="J80" s="75"/>
      <c r="K80" s="41" t="s">
        <v>278</v>
      </c>
      <c r="L80" s="75"/>
      <c r="M80" s="41" t="s">
        <v>88</v>
      </c>
      <c r="N80" s="75"/>
      <c r="O80" s="43">
        <v>0</v>
      </c>
      <c r="P80" s="42">
        <v>0</v>
      </c>
      <c r="Q80" s="42">
        <v>0</v>
      </c>
      <c r="R80" s="42">
        <v>0</v>
      </c>
      <c r="S80" s="43">
        <v>0</v>
      </c>
      <c r="T80" s="43">
        <f>O80+(P80*'Total Mantenimiento Anual 2021'!$N$7)+(R80*'Total Mantenimiento Anual 2021'!$N$7)+S80</f>
        <v>0</v>
      </c>
    </row>
    <row r="81" spans="1:20" ht="14.25">
      <c r="A81" s="41" t="s">
        <v>244</v>
      </c>
      <c r="B81" s="74"/>
      <c r="C81" s="75"/>
      <c r="D81" s="41" t="s">
        <v>249</v>
      </c>
      <c r="E81" s="75"/>
      <c r="F81" s="42" t="s">
        <v>246</v>
      </c>
      <c r="G81" s="41" t="s">
        <v>279</v>
      </c>
      <c r="H81" s="74"/>
      <c r="I81" s="74"/>
      <c r="J81" s="75"/>
      <c r="K81" s="41" t="s">
        <v>280</v>
      </c>
      <c r="L81" s="75"/>
      <c r="M81" s="41" t="s">
        <v>96</v>
      </c>
      <c r="N81" s="75"/>
      <c r="O81" s="43">
        <v>0</v>
      </c>
      <c r="P81" s="42">
        <v>0</v>
      </c>
      <c r="Q81" s="42">
        <v>0</v>
      </c>
      <c r="R81" s="42">
        <v>0</v>
      </c>
      <c r="S81" s="43">
        <v>0</v>
      </c>
      <c r="T81" s="43">
        <f>O81+(P81*'Total Mantenimiento Anual 2021'!$N$7)+(R81*'Total Mantenimiento Anual 2021'!$N$7)+S81</f>
        <v>0</v>
      </c>
    </row>
    <row r="82" spans="1:20" ht="14.25">
      <c r="A82" s="41" t="s">
        <v>244</v>
      </c>
      <c r="B82" s="74"/>
      <c r="C82" s="75"/>
      <c r="D82" s="41" t="s">
        <v>249</v>
      </c>
      <c r="E82" s="75"/>
      <c r="F82" s="42" t="s">
        <v>246</v>
      </c>
      <c r="G82" s="41" t="s">
        <v>281</v>
      </c>
      <c r="H82" s="74"/>
      <c r="I82" s="74"/>
      <c r="J82" s="75"/>
      <c r="K82" s="41" t="s">
        <v>282</v>
      </c>
      <c r="L82" s="75"/>
      <c r="M82" s="41" t="s">
        <v>96</v>
      </c>
      <c r="N82" s="75"/>
      <c r="O82" s="43">
        <v>0</v>
      </c>
      <c r="P82" s="42">
        <v>0</v>
      </c>
      <c r="Q82" s="42">
        <v>0</v>
      </c>
      <c r="R82" s="42">
        <v>0</v>
      </c>
      <c r="S82" s="43">
        <v>0</v>
      </c>
      <c r="T82" s="43">
        <f>O82+(P82*'Total Mantenimiento Anual 2021'!$N$7)+(R82*'Total Mantenimiento Anual 2021'!$N$7)+S82</f>
        <v>0</v>
      </c>
    </row>
    <row r="83" spans="1:20" ht="14.25">
      <c r="A83" s="41" t="s">
        <v>244</v>
      </c>
      <c r="B83" s="74"/>
      <c r="C83" s="75"/>
      <c r="D83" s="41" t="s">
        <v>249</v>
      </c>
      <c r="E83" s="75"/>
      <c r="F83" s="42" t="s">
        <v>246</v>
      </c>
      <c r="G83" s="41" t="s">
        <v>283</v>
      </c>
      <c r="H83" s="74"/>
      <c r="I83" s="74"/>
      <c r="J83" s="75"/>
      <c r="K83" s="41" t="s">
        <v>284</v>
      </c>
      <c r="L83" s="75"/>
      <c r="M83" s="41" t="s">
        <v>96</v>
      </c>
      <c r="N83" s="75"/>
      <c r="O83" s="43">
        <v>0</v>
      </c>
      <c r="P83" s="42">
        <v>0</v>
      </c>
      <c r="Q83" s="42">
        <v>0</v>
      </c>
      <c r="R83" s="42">
        <v>0</v>
      </c>
      <c r="S83" s="43">
        <v>0</v>
      </c>
      <c r="T83" s="43">
        <f>O83+(P83*'Total Mantenimiento Anual 2021'!$N$7)+(R83*'Total Mantenimiento Anual 2021'!$N$7)+S83</f>
        <v>0</v>
      </c>
    </row>
    <row r="84" spans="1:20" ht="14.25">
      <c r="A84" s="41" t="s">
        <v>244</v>
      </c>
      <c r="B84" s="74"/>
      <c r="C84" s="75"/>
      <c r="D84" s="41" t="s">
        <v>285</v>
      </c>
      <c r="E84" s="75"/>
      <c r="F84" s="42" t="s">
        <v>246</v>
      </c>
      <c r="G84" s="41" t="s">
        <v>286</v>
      </c>
      <c r="H84" s="74"/>
      <c r="I84" s="74"/>
      <c r="J84" s="75"/>
      <c r="K84" s="41" t="s">
        <v>287</v>
      </c>
      <c r="L84" s="75"/>
      <c r="M84" s="41" t="s">
        <v>138</v>
      </c>
      <c r="N84" s="75"/>
      <c r="O84" s="43">
        <v>0</v>
      </c>
      <c r="P84" s="42">
        <v>0</v>
      </c>
      <c r="Q84" s="42">
        <v>0</v>
      </c>
      <c r="R84" s="42">
        <v>0</v>
      </c>
      <c r="S84" s="43">
        <v>0</v>
      </c>
      <c r="T84" s="43">
        <f>O84+(P84*'Total Mantenimiento Anual 2021'!$N$7)+(R84*'Total Mantenimiento Anual 2021'!$N$7)+S84</f>
        <v>0</v>
      </c>
    </row>
    <row r="85" spans="1:20" ht="14.25">
      <c r="A85" s="41" t="s">
        <v>244</v>
      </c>
      <c r="B85" s="74"/>
      <c r="C85" s="75"/>
      <c r="D85" s="41" t="s">
        <v>249</v>
      </c>
      <c r="E85" s="75"/>
      <c r="F85" s="42" t="s">
        <v>246</v>
      </c>
      <c r="G85" s="41" t="s">
        <v>288</v>
      </c>
      <c r="H85" s="74"/>
      <c r="I85" s="74"/>
      <c r="J85" s="75"/>
      <c r="K85" s="41" t="s">
        <v>289</v>
      </c>
      <c r="L85" s="75"/>
      <c r="M85" s="41" t="s">
        <v>138</v>
      </c>
      <c r="N85" s="75"/>
      <c r="O85" s="43">
        <v>0</v>
      </c>
      <c r="P85" s="42">
        <v>0</v>
      </c>
      <c r="Q85" s="42">
        <v>0</v>
      </c>
      <c r="R85" s="42">
        <v>0</v>
      </c>
      <c r="S85" s="43">
        <v>0</v>
      </c>
      <c r="T85" s="43">
        <f>O85+(P85*'Total Mantenimiento Anual 2021'!$N$7)+(R85*'Total Mantenimiento Anual 2021'!$N$7)+S85</f>
        <v>0</v>
      </c>
    </row>
    <row r="86" spans="1:20" ht="14.25">
      <c r="A86" s="41" t="s">
        <v>244</v>
      </c>
      <c r="B86" s="74"/>
      <c r="C86" s="75"/>
      <c r="D86" s="41" t="s">
        <v>249</v>
      </c>
      <c r="E86" s="75"/>
      <c r="F86" s="42" t="s">
        <v>246</v>
      </c>
      <c r="G86" s="41" t="s">
        <v>290</v>
      </c>
      <c r="H86" s="74"/>
      <c r="I86" s="74"/>
      <c r="J86" s="75"/>
      <c r="K86" s="41" t="s">
        <v>291</v>
      </c>
      <c r="L86" s="75"/>
      <c r="M86" s="41" t="s">
        <v>35</v>
      </c>
      <c r="N86" s="75"/>
      <c r="O86" s="43">
        <v>0</v>
      </c>
      <c r="P86" s="42">
        <v>0</v>
      </c>
      <c r="Q86" s="42">
        <v>0</v>
      </c>
      <c r="R86" s="42">
        <v>0</v>
      </c>
      <c r="S86" s="43">
        <v>0</v>
      </c>
      <c r="T86" s="43">
        <f>O86+(P86*'Total Mantenimiento Anual 2021'!$N$7)+(R86*'Total Mantenimiento Anual 2021'!$N$7)+S86</f>
        <v>0</v>
      </c>
    </row>
    <row r="87" spans="1:20" ht="14.25">
      <c r="A87" s="41" t="s">
        <v>244</v>
      </c>
      <c r="B87" s="74"/>
      <c r="C87" s="75"/>
      <c r="D87" s="41" t="s">
        <v>245</v>
      </c>
      <c r="E87" s="75"/>
      <c r="F87" s="42" t="s">
        <v>246</v>
      </c>
      <c r="G87" s="41" t="s">
        <v>292</v>
      </c>
      <c r="H87" s="74"/>
      <c r="I87" s="74"/>
      <c r="J87" s="75"/>
      <c r="K87" s="41" t="s">
        <v>293</v>
      </c>
      <c r="L87" s="75"/>
      <c r="M87" s="41" t="s">
        <v>35</v>
      </c>
      <c r="N87" s="75"/>
      <c r="O87" s="43">
        <v>0</v>
      </c>
      <c r="P87" s="42">
        <v>0</v>
      </c>
      <c r="Q87" s="42">
        <v>0</v>
      </c>
      <c r="R87" s="42">
        <v>0</v>
      </c>
      <c r="S87" s="43">
        <v>0</v>
      </c>
      <c r="T87" s="43">
        <f>O87+(P87*'Total Mantenimiento Anual 2021'!$N$7)+(R87*'Total Mantenimiento Anual 2021'!$N$7)+S87</f>
        <v>0</v>
      </c>
    </row>
    <row r="88" spans="1:20" ht="14.25">
      <c r="A88" s="41" t="s">
        <v>244</v>
      </c>
      <c r="B88" s="74"/>
      <c r="C88" s="75"/>
      <c r="D88" s="41" t="s">
        <v>245</v>
      </c>
      <c r="E88" s="75"/>
      <c r="F88" s="42" t="s">
        <v>246</v>
      </c>
      <c r="G88" s="41" t="s">
        <v>294</v>
      </c>
      <c r="H88" s="74"/>
      <c r="I88" s="74"/>
      <c r="J88" s="75"/>
      <c r="K88" s="41" t="s">
        <v>295</v>
      </c>
      <c r="L88" s="75"/>
      <c r="M88" s="41" t="s">
        <v>239</v>
      </c>
      <c r="N88" s="75"/>
      <c r="O88" s="43">
        <v>0</v>
      </c>
      <c r="P88" s="42">
        <v>0</v>
      </c>
      <c r="Q88" s="42">
        <v>0</v>
      </c>
      <c r="R88" s="42">
        <v>0</v>
      </c>
      <c r="S88" s="43">
        <v>0</v>
      </c>
      <c r="T88" s="43">
        <f>O88+(P88*'Total Mantenimiento Anual 2021'!$N$7)+(R88*'Total Mantenimiento Anual 2021'!$N$7)+S88</f>
        <v>0</v>
      </c>
    </row>
    <row r="89" spans="1:20" ht="14.25">
      <c r="A89" s="41" t="s">
        <v>244</v>
      </c>
      <c r="B89" s="74"/>
      <c r="C89" s="75"/>
      <c r="D89" s="41" t="s">
        <v>245</v>
      </c>
      <c r="E89" s="75"/>
      <c r="F89" s="42" t="s">
        <v>246</v>
      </c>
      <c r="G89" s="41" t="s">
        <v>296</v>
      </c>
      <c r="H89" s="74"/>
      <c r="I89" s="74"/>
      <c r="J89" s="75"/>
      <c r="K89" s="41" t="s">
        <v>297</v>
      </c>
      <c r="L89" s="75"/>
      <c r="M89" s="41" t="s">
        <v>239</v>
      </c>
      <c r="N89" s="75"/>
      <c r="O89" s="43">
        <v>0</v>
      </c>
      <c r="P89" s="42">
        <v>0</v>
      </c>
      <c r="Q89" s="42">
        <v>0</v>
      </c>
      <c r="R89" s="42">
        <v>0</v>
      </c>
      <c r="S89" s="43">
        <v>0</v>
      </c>
      <c r="T89" s="43">
        <f>O89+(P89*'Total Mantenimiento Anual 2021'!$N$7)+(R89*'Total Mantenimiento Anual 2021'!$N$7)+S89</f>
        <v>0</v>
      </c>
    </row>
    <row r="90" spans="1:20" ht="14.25">
      <c r="A90" s="41" t="s">
        <v>244</v>
      </c>
      <c r="B90" s="74"/>
      <c r="C90" s="75"/>
      <c r="D90" s="41" t="s">
        <v>245</v>
      </c>
      <c r="E90" s="75"/>
      <c r="F90" s="42" t="s">
        <v>246</v>
      </c>
      <c r="G90" s="41" t="s">
        <v>298</v>
      </c>
      <c r="H90" s="74"/>
      <c r="I90" s="74"/>
      <c r="J90" s="75"/>
      <c r="K90" s="41" t="s">
        <v>299</v>
      </c>
      <c r="L90" s="75"/>
      <c r="M90" s="41" t="s">
        <v>106</v>
      </c>
      <c r="N90" s="75"/>
      <c r="O90" s="43">
        <v>0</v>
      </c>
      <c r="P90" s="42">
        <v>0</v>
      </c>
      <c r="Q90" s="42">
        <v>0</v>
      </c>
      <c r="R90" s="42">
        <v>0</v>
      </c>
      <c r="S90" s="43">
        <v>0</v>
      </c>
      <c r="T90" s="43">
        <f>O90+(P90*'Total Mantenimiento Anual 2021'!$N$7)+(R90*'Total Mantenimiento Anual 2021'!$N$7)+S90</f>
        <v>0</v>
      </c>
    </row>
    <row r="91" spans="1:20" ht="14.25">
      <c r="A91" s="41" t="s">
        <v>244</v>
      </c>
      <c r="B91" s="74"/>
      <c r="C91" s="75"/>
      <c r="D91" s="41" t="s">
        <v>259</v>
      </c>
      <c r="E91" s="75"/>
      <c r="F91" s="42" t="s">
        <v>260</v>
      </c>
      <c r="G91" s="41" t="s">
        <v>300</v>
      </c>
      <c r="H91" s="74"/>
      <c r="I91" s="74"/>
      <c r="J91" s="75"/>
      <c r="K91" s="41" t="s">
        <v>301</v>
      </c>
      <c r="L91" s="75"/>
      <c r="M91" s="41" t="s">
        <v>302</v>
      </c>
      <c r="N91" s="75"/>
      <c r="O91" s="43">
        <v>0</v>
      </c>
      <c r="P91" s="42">
        <v>0</v>
      </c>
      <c r="Q91" s="42">
        <v>0</v>
      </c>
      <c r="R91" s="42">
        <v>0</v>
      </c>
      <c r="S91" s="43">
        <v>0</v>
      </c>
      <c r="T91" s="43">
        <f>O91+(P91*'Total Mantenimiento Anual 2021'!$N$7)+(R91*'Total Mantenimiento Anual 2021'!$N$7)+S91</f>
        <v>0</v>
      </c>
    </row>
    <row r="92" spans="1:20" ht="14.25">
      <c r="A92" s="41" t="s">
        <v>244</v>
      </c>
      <c r="B92" s="74"/>
      <c r="C92" s="75"/>
      <c r="D92" s="41" t="s">
        <v>245</v>
      </c>
      <c r="E92" s="75"/>
      <c r="F92" s="42" t="s">
        <v>246</v>
      </c>
      <c r="G92" s="41" t="s">
        <v>303</v>
      </c>
      <c r="H92" s="74"/>
      <c r="I92" s="74"/>
      <c r="J92" s="75"/>
      <c r="K92" s="41" t="s">
        <v>304</v>
      </c>
      <c r="L92" s="75"/>
      <c r="M92" s="41" t="s">
        <v>302</v>
      </c>
      <c r="N92" s="75"/>
      <c r="O92" s="43">
        <v>0</v>
      </c>
      <c r="P92" s="42">
        <v>1</v>
      </c>
      <c r="Q92" s="42">
        <v>0</v>
      </c>
      <c r="R92" s="42">
        <v>0</v>
      </c>
      <c r="S92" s="43">
        <v>0</v>
      </c>
      <c r="T92" s="43">
        <f>O92+(P92*'Total Mantenimiento Anual 2021'!$N$7)+(R92*'Total Mantenimiento Anual 2021'!$N$7)+S92</f>
        <v>9259.2592592592591</v>
      </c>
    </row>
    <row r="93" spans="1:20" ht="14.25">
      <c r="A93" s="41" t="s">
        <v>305</v>
      </c>
      <c r="B93" s="74"/>
      <c r="C93" s="75"/>
      <c r="D93" s="41" t="s">
        <v>306</v>
      </c>
      <c r="E93" s="75"/>
      <c r="F93" s="42" t="s">
        <v>307</v>
      </c>
      <c r="G93" s="41" t="s">
        <v>308</v>
      </c>
      <c r="H93" s="74"/>
      <c r="I93" s="74"/>
      <c r="J93" s="75"/>
      <c r="K93" s="41" t="s">
        <v>309</v>
      </c>
      <c r="L93" s="75"/>
      <c r="M93" s="41" t="s">
        <v>310</v>
      </c>
      <c r="N93" s="75"/>
      <c r="O93" s="43">
        <v>0</v>
      </c>
      <c r="P93" s="42">
        <v>2</v>
      </c>
      <c r="Q93" s="42">
        <v>0</v>
      </c>
      <c r="R93" s="42">
        <v>0</v>
      </c>
      <c r="S93" s="43">
        <v>0</v>
      </c>
      <c r="T93" s="43">
        <f>O93+(P93*'Total Mantenimiento Anual 2021'!$N$7)+(R93*'Total Mantenimiento Anual 2021'!$N$7)+S93</f>
        <v>18518.518518518518</v>
      </c>
    </row>
    <row r="94" spans="1:20" ht="14.25">
      <c r="A94" s="41" t="s">
        <v>305</v>
      </c>
      <c r="B94" s="74"/>
      <c r="C94" s="75"/>
      <c r="D94" s="41" t="s">
        <v>306</v>
      </c>
      <c r="E94" s="75"/>
      <c r="F94" s="42" t="s">
        <v>307</v>
      </c>
      <c r="G94" s="41" t="s">
        <v>311</v>
      </c>
      <c r="H94" s="74"/>
      <c r="I94" s="74"/>
      <c r="J94" s="75"/>
      <c r="K94" s="41" t="s">
        <v>312</v>
      </c>
      <c r="L94" s="75"/>
      <c r="M94" s="41" t="s">
        <v>310</v>
      </c>
      <c r="N94" s="75"/>
      <c r="O94" s="43">
        <v>0</v>
      </c>
      <c r="P94" s="42">
        <v>0</v>
      </c>
      <c r="Q94" s="42">
        <v>0</v>
      </c>
      <c r="R94" s="42">
        <v>0</v>
      </c>
      <c r="S94" s="43">
        <v>0</v>
      </c>
      <c r="T94" s="43">
        <f>O94+(P94*'Total Mantenimiento Anual 2021'!$N$7)+(R94*'Total Mantenimiento Anual 2021'!$N$7)+S94</f>
        <v>0</v>
      </c>
    </row>
    <row r="95" spans="1:20" ht="14.25">
      <c r="A95" s="41" t="s">
        <v>313</v>
      </c>
      <c r="B95" s="74"/>
      <c r="C95" s="75"/>
      <c r="D95" s="41" t="s">
        <v>314</v>
      </c>
      <c r="E95" s="75"/>
      <c r="F95" s="42" t="s">
        <v>315</v>
      </c>
      <c r="G95" s="41" t="s">
        <v>316</v>
      </c>
      <c r="H95" s="74"/>
      <c r="I95" s="74"/>
      <c r="J95" s="75"/>
      <c r="K95" s="41" t="s">
        <v>317</v>
      </c>
      <c r="L95" s="75"/>
      <c r="M95" s="41" t="s">
        <v>318</v>
      </c>
      <c r="N95" s="75"/>
      <c r="O95" s="43">
        <v>0</v>
      </c>
      <c r="P95" s="42">
        <v>0</v>
      </c>
      <c r="Q95" s="42">
        <v>0</v>
      </c>
      <c r="R95" s="42">
        <v>0</v>
      </c>
      <c r="S95" s="43">
        <v>0</v>
      </c>
      <c r="T95" s="43">
        <f>O95+(P95*'Total Mantenimiento Anual 2021'!$N$7)+(R95*'Total Mantenimiento Anual 2021'!$N$7)+S95</f>
        <v>0</v>
      </c>
    </row>
    <row r="96" spans="1:20" ht="14.25">
      <c r="A96" s="41" t="s">
        <v>319</v>
      </c>
      <c r="B96" s="74"/>
      <c r="C96" s="75"/>
      <c r="D96" s="41" t="s">
        <v>320</v>
      </c>
      <c r="E96" s="75"/>
      <c r="F96" s="42" t="s">
        <v>260</v>
      </c>
      <c r="G96" s="41" t="s">
        <v>321</v>
      </c>
      <c r="H96" s="74"/>
      <c r="I96" s="74"/>
      <c r="J96" s="75"/>
      <c r="K96" s="41" t="s">
        <v>322</v>
      </c>
      <c r="L96" s="75"/>
      <c r="M96" s="41" t="s">
        <v>23</v>
      </c>
      <c r="N96" s="75"/>
      <c r="O96" s="43">
        <v>1139544</v>
      </c>
      <c r="P96" s="42">
        <v>2</v>
      </c>
      <c r="Q96" s="42">
        <v>1</v>
      </c>
      <c r="R96" s="42">
        <v>2</v>
      </c>
      <c r="S96" s="43">
        <v>2063162</v>
      </c>
      <c r="T96" s="43">
        <f>O96+(P96*'Total Mantenimiento Anual 2021'!$N$7)+(R96*'Total Mantenimiento Anual 2021'!$N$7)+S96</f>
        <v>3239743.0370370368</v>
      </c>
    </row>
    <row r="97" spans="1:20" ht="14.25">
      <c r="A97" s="41" t="s">
        <v>319</v>
      </c>
      <c r="B97" s="74"/>
      <c r="C97" s="75"/>
      <c r="D97" s="41" t="s">
        <v>320</v>
      </c>
      <c r="E97" s="75"/>
      <c r="F97" s="42" t="s">
        <v>260</v>
      </c>
      <c r="G97" s="41" t="s">
        <v>323</v>
      </c>
      <c r="H97" s="74"/>
      <c r="I97" s="74"/>
      <c r="J97" s="75"/>
      <c r="K97" s="41" t="s">
        <v>324</v>
      </c>
      <c r="L97" s="75"/>
      <c r="M97" s="41" t="s">
        <v>71</v>
      </c>
      <c r="N97" s="75"/>
      <c r="O97" s="43">
        <v>0</v>
      </c>
      <c r="P97" s="42">
        <v>0</v>
      </c>
      <c r="Q97" s="42">
        <v>1</v>
      </c>
      <c r="R97" s="42">
        <v>1</v>
      </c>
      <c r="S97" s="43">
        <v>0</v>
      </c>
      <c r="T97" s="43">
        <f>O97+(P97*'Total Mantenimiento Anual 2021'!$N$7)+(R97*'Total Mantenimiento Anual 2021'!$N$7)+S97</f>
        <v>9259.2592592592591</v>
      </c>
    </row>
    <row r="98" spans="1:20" ht="14.25">
      <c r="A98" s="41" t="s">
        <v>319</v>
      </c>
      <c r="B98" s="74"/>
      <c r="C98" s="75"/>
      <c r="D98" s="41" t="s">
        <v>325</v>
      </c>
      <c r="E98" s="75"/>
      <c r="F98" s="42" t="s">
        <v>1503</v>
      </c>
      <c r="G98" s="41" t="s">
        <v>326</v>
      </c>
      <c r="H98" s="74"/>
      <c r="I98" s="74"/>
      <c r="J98" s="75"/>
      <c r="K98" s="41" t="s">
        <v>327</v>
      </c>
      <c r="L98" s="75"/>
      <c r="M98" s="41" t="s">
        <v>328</v>
      </c>
      <c r="N98" s="75"/>
      <c r="O98" s="43">
        <v>0</v>
      </c>
      <c r="P98" s="42">
        <v>0</v>
      </c>
      <c r="Q98" s="42">
        <v>0</v>
      </c>
      <c r="R98" s="42">
        <v>0</v>
      </c>
      <c r="S98" s="43">
        <v>0</v>
      </c>
      <c r="T98" s="43">
        <f>O98+(P98*'Total Mantenimiento Anual 2021'!$N$7)+(R98*'Total Mantenimiento Anual 2021'!$N$7)+S98</f>
        <v>0</v>
      </c>
    </row>
    <row r="99" spans="1:20" ht="14.25">
      <c r="A99" s="41" t="s">
        <v>319</v>
      </c>
      <c r="B99" s="74"/>
      <c r="C99" s="75"/>
      <c r="D99" s="41" t="s">
        <v>329</v>
      </c>
      <c r="E99" s="75"/>
      <c r="F99" s="42" t="s">
        <v>330</v>
      </c>
      <c r="G99" s="41" t="s">
        <v>331</v>
      </c>
      <c r="H99" s="74"/>
      <c r="I99" s="74"/>
      <c r="J99" s="75"/>
      <c r="K99" s="41" t="s">
        <v>332</v>
      </c>
      <c r="L99" s="75"/>
      <c r="M99" s="41" t="s">
        <v>328</v>
      </c>
      <c r="N99" s="75"/>
      <c r="O99" s="43">
        <v>0</v>
      </c>
      <c r="P99" s="42">
        <v>0</v>
      </c>
      <c r="Q99" s="42">
        <v>0</v>
      </c>
      <c r="R99" s="42">
        <v>0</v>
      </c>
      <c r="S99" s="43">
        <v>0</v>
      </c>
      <c r="T99" s="43">
        <f>O99+(P99*'Total Mantenimiento Anual 2021'!$N$7)+(R99*'Total Mantenimiento Anual 2021'!$N$7)+S99</f>
        <v>0</v>
      </c>
    </row>
    <row r="100" spans="1:20" ht="14.25">
      <c r="A100" s="41" t="s">
        <v>319</v>
      </c>
      <c r="B100" s="74"/>
      <c r="C100" s="75"/>
      <c r="D100" s="41" t="s">
        <v>333</v>
      </c>
      <c r="E100" s="75"/>
      <c r="F100" s="42" t="s">
        <v>330</v>
      </c>
      <c r="G100" s="41" t="s">
        <v>334</v>
      </c>
      <c r="H100" s="74"/>
      <c r="I100" s="74"/>
      <c r="J100" s="75"/>
      <c r="K100" s="41" t="s">
        <v>335</v>
      </c>
      <c r="L100" s="75"/>
      <c r="M100" s="41" t="s">
        <v>328</v>
      </c>
      <c r="N100" s="75"/>
      <c r="O100" s="43">
        <v>0</v>
      </c>
      <c r="P100" s="42">
        <v>0</v>
      </c>
      <c r="Q100" s="42">
        <v>0</v>
      </c>
      <c r="R100" s="42">
        <v>0</v>
      </c>
      <c r="S100" s="43">
        <v>0</v>
      </c>
      <c r="T100" s="43">
        <f>O100+(P100*'Total Mantenimiento Anual 2021'!$N$7)+(R100*'Total Mantenimiento Anual 2021'!$N$7)+S100</f>
        <v>0</v>
      </c>
    </row>
    <row r="101" spans="1:20" ht="14.25">
      <c r="A101" s="41" t="s">
        <v>319</v>
      </c>
      <c r="B101" s="74"/>
      <c r="C101" s="75"/>
      <c r="D101" s="41" t="s">
        <v>336</v>
      </c>
      <c r="E101" s="75"/>
      <c r="F101" s="42" t="s">
        <v>1503</v>
      </c>
      <c r="G101" s="41" t="s">
        <v>337</v>
      </c>
      <c r="H101" s="74"/>
      <c r="I101" s="74"/>
      <c r="J101" s="75"/>
      <c r="K101" s="41" t="s">
        <v>338</v>
      </c>
      <c r="L101" s="75"/>
      <c r="M101" s="41" t="s">
        <v>75</v>
      </c>
      <c r="N101" s="75"/>
      <c r="O101" s="43">
        <v>0</v>
      </c>
      <c r="P101" s="42">
        <v>0</v>
      </c>
      <c r="Q101" s="42">
        <v>0</v>
      </c>
      <c r="R101" s="42">
        <v>0</v>
      </c>
      <c r="S101" s="43">
        <v>0</v>
      </c>
      <c r="T101" s="43">
        <f>O101+(P101*'Total Mantenimiento Anual 2021'!$N$7)+(R101*'Total Mantenimiento Anual 2021'!$N$7)+S101</f>
        <v>0</v>
      </c>
    </row>
    <row r="102" spans="1:20" ht="14.25">
      <c r="A102" s="41" t="s">
        <v>319</v>
      </c>
      <c r="B102" s="74"/>
      <c r="C102" s="75"/>
      <c r="D102" s="41" t="s">
        <v>339</v>
      </c>
      <c r="E102" s="75"/>
      <c r="F102" s="42" t="s">
        <v>330</v>
      </c>
      <c r="G102" s="41" t="s">
        <v>340</v>
      </c>
      <c r="H102" s="74"/>
      <c r="I102" s="74"/>
      <c r="J102" s="75"/>
      <c r="K102" s="41" t="s">
        <v>341</v>
      </c>
      <c r="L102" s="75"/>
      <c r="M102" s="41" t="s">
        <v>75</v>
      </c>
      <c r="N102" s="75"/>
      <c r="O102" s="43">
        <v>0</v>
      </c>
      <c r="P102" s="42">
        <v>0</v>
      </c>
      <c r="Q102" s="42">
        <v>0</v>
      </c>
      <c r="R102" s="42">
        <v>0</v>
      </c>
      <c r="S102" s="43">
        <v>0</v>
      </c>
      <c r="T102" s="43">
        <f>O102+(P102*'Total Mantenimiento Anual 2021'!$N$7)+(R102*'Total Mantenimiento Anual 2021'!$N$7)+S102</f>
        <v>0</v>
      </c>
    </row>
    <row r="103" spans="1:20" ht="14.25">
      <c r="A103" s="41" t="s">
        <v>342</v>
      </c>
      <c r="B103" s="74"/>
      <c r="C103" s="75"/>
      <c r="D103" s="41" t="s">
        <v>343</v>
      </c>
      <c r="E103" s="75"/>
      <c r="F103" s="42" t="s">
        <v>330</v>
      </c>
      <c r="G103" s="41" t="s">
        <v>344</v>
      </c>
      <c r="H103" s="74"/>
      <c r="I103" s="74"/>
      <c r="J103" s="75"/>
      <c r="K103" s="41" t="s">
        <v>345</v>
      </c>
      <c r="L103" s="75"/>
      <c r="M103" s="41" t="s">
        <v>75</v>
      </c>
      <c r="N103" s="75"/>
      <c r="O103" s="43">
        <v>0</v>
      </c>
      <c r="P103" s="42">
        <v>0</v>
      </c>
      <c r="Q103" s="42">
        <v>0</v>
      </c>
      <c r="R103" s="42">
        <v>0</v>
      </c>
      <c r="S103" s="43">
        <v>0</v>
      </c>
      <c r="T103" s="43">
        <f>O103+(P103*'Total Mantenimiento Anual 2021'!$N$7)+(R103*'Total Mantenimiento Anual 2021'!$N$7)+S103</f>
        <v>0</v>
      </c>
    </row>
    <row r="104" spans="1:20" ht="14.25">
      <c r="A104" s="41" t="s">
        <v>346</v>
      </c>
      <c r="B104" s="74"/>
      <c r="C104" s="75"/>
      <c r="D104" s="41" t="s">
        <v>347</v>
      </c>
      <c r="E104" s="75"/>
      <c r="F104" s="42" t="s">
        <v>348</v>
      </c>
      <c r="G104" s="41" t="s">
        <v>349</v>
      </c>
      <c r="H104" s="74"/>
      <c r="I104" s="74"/>
      <c r="J104" s="75"/>
      <c r="K104" s="41" t="s">
        <v>350</v>
      </c>
      <c r="L104" s="75"/>
      <c r="M104" s="41" t="s">
        <v>30</v>
      </c>
      <c r="N104" s="75"/>
      <c r="O104" s="43">
        <v>0</v>
      </c>
      <c r="P104" s="42">
        <v>0</v>
      </c>
      <c r="Q104" s="42">
        <v>0</v>
      </c>
      <c r="R104" s="42">
        <v>0</v>
      </c>
      <c r="S104" s="43">
        <v>0</v>
      </c>
      <c r="T104" s="43">
        <f>O104+(P104*'Total Mantenimiento Anual 2021'!$N$7)+(R104*'Total Mantenimiento Anual 2021'!$N$7)+S104</f>
        <v>0</v>
      </c>
    </row>
    <row r="105" spans="1:20" ht="14.25">
      <c r="A105" s="41" t="s">
        <v>346</v>
      </c>
      <c r="B105" s="74"/>
      <c r="C105" s="75"/>
      <c r="D105" s="41" t="s">
        <v>351</v>
      </c>
      <c r="E105" s="75"/>
      <c r="F105" s="42" t="s">
        <v>260</v>
      </c>
      <c r="G105" s="41" t="s">
        <v>352</v>
      </c>
      <c r="H105" s="74"/>
      <c r="I105" s="74"/>
      <c r="J105" s="75"/>
      <c r="K105" s="41" t="s">
        <v>353</v>
      </c>
      <c r="L105" s="75"/>
      <c r="M105" s="41" t="s">
        <v>30</v>
      </c>
      <c r="N105" s="75"/>
      <c r="O105" s="43">
        <v>0</v>
      </c>
      <c r="P105" s="42">
        <v>0</v>
      </c>
      <c r="Q105" s="42">
        <v>0</v>
      </c>
      <c r="R105" s="42">
        <v>0</v>
      </c>
      <c r="S105" s="43">
        <v>0</v>
      </c>
      <c r="T105" s="43">
        <f>O105+(P105*'Total Mantenimiento Anual 2021'!$N$7)+(R105*'Total Mantenimiento Anual 2021'!$N$7)+S105</f>
        <v>0</v>
      </c>
    </row>
    <row r="106" spans="1:20" ht="14.25">
      <c r="A106" s="41" t="s">
        <v>346</v>
      </c>
      <c r="B106" s="74"/>
      <c r="C106" s="75"/>
      <c r="D106" s="41" t="s">
        <v>354</v>
      </c>
      <c r="E106" s="75"/>
      <c r="F106" s="42" t="s">
        <v>330</v>
      </c>
      <c r="G106" s="41" t="s">
        <v>355</v>
      </c>
      <c r="H106" s="74"/>
      <c r="I106" s="74"/>
      <c r="J106" s="75"/>
      <c r="K106" s="41" t="s">
        <v>356</v>
      </c>
      <c r="L106" s="75"/>
      <c r="M106" s="41" t="s">
        <v>318</v>
      </c>
      <c r="N106" s="75"/>
      <c r="O106" s="43">
        <v>0</v>
      </c>
      <c r="P106" s="42">
        <v>0</v>
      </c>
      <c r="Q106" s="42">
        <v>0</v>
      </c>
      <c r="R106" s="42">
        <v>0</v>
      </c>
      <c r="S106" s="43">
        <v>0</v>
      </c>
      <c r="T106" s="43">
        <f>O106+(P106*'Total Mantenimiento Anual 2021'!$N$7)+(R106*'Total Mantenimiento Anual 2021'!$N$7)+S106</f>
        <v>0</v>
      </c>
    </row>
    <row r="107" spans="1:20" ht="14.25">
      <c r="A107" s="41" t="s">
        <v>346</v>
      </c>
      <c r="B107" s="74"/>
      <c r="C107" s="75"/>
      <c r="D107" s="41" t="s">
        <v>357</v>
      </c>
      <c r="E107" s="75"/>
      <c r="F107" s="42" t="s">
        <v>330</v>
      </c>
      <c r="G107" s="41" t="s">
        <v>358</v>
      </c>
      <c r="H107" s="74"/>
      <c r="I107" s="74"/>
      <c r="J107" s="75"/>
      <c r="K107" s="41" t="s">
        <v>359</v>
      </c>
      <c r="L107" s="75"/>
      <c r="M107" s="41" t="s">
        <v>318</v>
      </c>
      <c r="N107" s="75"/>
      <c r="O107" s="43">
        <v>0</v>
      </c>
      <c r="P107" s="42">
        <v>0</v>
      </c>
      <c r="Q107" s="42">
        <v>0</v>
      </c>
      <c r="R107" s="42">
        <v>0</v>
      </c>
      <c r="S107" s="43">
        <v>0</v>
      </c>
      <c r="T107" s="43">
        <f>O107+(P107*'Total Mantenimiento Anual 2021'!$N$7)+(R107*'Total Mantenimiento Anual 2021'!$N$7)+S107</f>
        <v>0</v>
      </c>
    </row>
    <row r="108" spans="1:20" ht="14.25">
      <c r="A108" s="41" t="s">
        <v>346</v>
      </c>
      <c r="B108" s="74"/>
      <c r="C108" s="75"/>
      <c r="D108" s="41" t="s">
        <v>360</v>
      </c>
      <c r="E108" s="75"/>
      <c r="F108" s="42" t="s">
        <v>348</v>
      </c>
      <c r="G108" s="41" t="s">
        <v>361</v>
      </c>
      <c r="H108" s="74"/>
      <c r="I108" s="74"/>
      <c r="J108" s="75"/>
      <c r="K108" s="41" t="s">
        <v>362</v>
      </c>
      <c r="L108" s="75"/>
      <c r="M108" s="41" t="s">
        <v>310</v>
      </c>
      <c r="N108" s="75"/>
      <c r="O108" s="43">
        <v>0</v>
      </c>
      <c r="P108" s="42">
        <v>0</v>
      </c>
      <c r="Q108" s="42">
        <v>0</v>
      </c>
      <c r="R108" s="42">
        <v>0</v>
      </c>
      <c r="S108" s="43">
        <v>0</v>
      </c>
      <c r="T108" s="43">
        <f>O108+(P108*'Total Mantenimiento Anual 2021'!$N$7)+(R108*'Total Mantenimiento Anual 2021'!$N$7)+S108</f>
        <v>0</v>
      </c>
    </row>
    <row r="109" spans="1:20" ht="14.25">
      <c r="A109" s="41" t="s">
        <v>346</v>
      </c>
      <c r="B109" s="74"/>
      <c r="C109" s="75"/>
      <c r="D109" s="41" t="s">
        <v>351</v>
      </c>
      <c r="E109" s="75"/>
      <c r="F109" s="42" t="s">
        <v>260</v>
      </c>
      <c r="G109" s="41" t="s">
        <v>363</v>
      </c>
      <c r="H109" s="74"/>
      <c r="I109" s="74"/>
      <c r="J109" s="75"/>
      <c r="K109" s="41" t="s">
        <v>364</v>
      </c>
      <c r="L109" s="75"/>
      <c r="M109" s="41" t="s">
        <v>239</v>
      </c>
      <c r="N109" s="75"/>
      <c r="O109" s="43">
        <v>0</v>
      </c>
      <c r="P109" s="42">
        <v>0</v>
      </c>
      <c r="Q109" s="42">
        <v>0</v>
      </c>
      <c r="R109" s="42">
        <v>0</v>
      </c>
      <c r="S109" s="43">
        <v>0</v>
      </c>
      <c r="T109" s="43">
        <f>O109+(P109*'Total Mantenimiento Anual 2021'!$N$7)+(R109*'Total Mantenimiento Anual 2021'!$N$7)+S109</f>
        <v>0</v>
      </c>
    </row>
    <row r="110" spans="1:20" ht="14.25">
      <c r="A110" s="41" t="s">
        <v>365</v>
      </c>
      <c r="B110" s="74"/>
      <c r="C110" s="75"/>
      <c r="D110" s="41" t="s">
        <v>366</v>
      </c>
      <c r="E110" s="75"/>
      <c r="F110" s="42" t="s">
        <v>367</v>
      </c>
      <c r="G110" s="41" t="s">
        <v>368</v>
      </c>
      <c r="H110" s="74"/>
      <c r="I110" s="74"/>
      <c r="J110" s="75"/>
      <c r="K110" s="41" t="s">
        <v>369</v>
      </c>
      <c r="L110" s="75"/>
      <c r="M110" s="41" t="s">
        <v>30</v>
      </c>
      <c r="N110" s="75"/>
      <c r="O110" s="43">
        <v>0</v>
      </c>
      <c r="P110" s="42">
        <v>0</v>
      </c>
      <c r="Q110" s="42">
        <v>0</v>
      </c>
      <c r="R110" s="42">
        <v>0</v>
      </c>
      <c r="S110" s="43">
        <v>0</v>
      </c>
      <c r="T110" s="43">
        <f>O110+(P110*'Total Mantenimiento Anual 2021'!$N$7)+(R110*'Total Mantenimiento Anual 2021'!$N$7)+S110</f>
        <v>0</v>
      </c>
    </row>
    <row r="111" spans="1:20" ht="14.25">
      <c r="A111" s="41" t="s">
        <v>370</v>
      </c>
      <c r="B111" s="74"/>
      <c r="C111" s="75"/>
      <c r="D111" s="41" t="s">
        <v>371</v>
      </c>
      <c r="E111" s="75"/>
      <c r="F111" s="42" t="s">
        <v>372</v>
      </c>
      <c r="G111" s="41" t="s">
        <v>373</v>
      </c>
      <c r="H111" s="74"/>
      <c r="I111" s="74"/>
      <c r="J111" s="75"/>
      <c r="K111" s="41" t="s">
        <v>374</v>
      </c>
      <c r="L111" s="75"/>
      <c r="M111" s="41" t="s">
        <v>23</v>
      </c>
      <c r="N111" s="75"/>
      <c r="O111" s="43">
        <v>0</v>
      </c>
      <c r="P111" s="42">
        <v>0</v>
      </c>
      <c r="Q111" s="42">
        <v>0</v>
      </c>
      <c r="R111" s="42">
        <v>0</v>
      </c>
      <c r="S111" s="43">
        <v>0</v>
      </c>
      <c r="T111" s="43">
        <f>O111+(P111*'Total Mantenimiento Anual 2021'!$N$7)+(R111*'Total Mantenimiento Anual 2021'!$N$7)+S111</f>
        <v>0</v>
      </c>
    </row>
    <row r="112" spans="1:20" ht="14.25">
      <c r="A112" s="41" t="s">
        <v>370</v>
      </c>
      <c r="B112" s="74"/>
      <c r="C112" s="75"/>
      <c r="D112" s="41" t="s">
        <v>375</v>
      </c>
      <c r="E112" s="75"/>
      <c r="F112" s="42" t="s">
        <v>372</v>
      </c>
      <c r="G112" s="41" t="s">
        <v>376</v>
      </c>
      <c r="H112" s="74"/>
      <c r="I112" s="74"/>
      <c r="J112" s="75"/>
      <c r="K112" s="41" t="s">
        <v>377</v>
      </c>
      <c r="L112" s="75"/>
      <c r="M112" s="41" t="s">
        <v>23</v>
      </c>
      <c r="N112" s="75"/>
      <c r="O112" s="43">
        <v>0</v>
      </c>
      <c r="P112" s="42">
        <v>0</v>
      </c>
      <c r="Q112" s="42">
        <v>0</v>
      </c>
      <c r="R112" s="42">
        <v>0</v>
      </c>
      <c r="S112" s="43">
        <v>0</v>
      </c>
      <c r="T112" s="43">
        <f>O112+(P112*'Total Mantenimiento Anual 2021'!$N$7)+(R112*'Total Mantenimiento Anual 2021'!$N$7)+S112</f>
        <v>0</v>
      </c>
    </row>
    <row r="113" spans="1:20" ht="14.25">
      <c r="A113" s="41" t="s">
        <v>370</v>
      </c>
      <c r="B113" s="74"/>
      <c r="C113" s="75"/>
      <c r="D113" s="41" t="s">
        <v>375</v>
      </c>
      <c r="E113" s="75"/>
      <c r="F113" s="42" t="s">
        <v>372</v>
      </c>
      <c r="G113" s="41" t="s">
        <v>378</v>
      </c>
      <c r="H113" s="74"/>
      <c r="I113" s="74"/>
      <c r="J113" s="75"/>
      <c r="K113" s="41" t="s">
        <v>379</v>
      </c>
      <c r="L113" s="75"/>
      <c r="M113" s="41" t="s">
        <v>23</v>
      </c>
      <c r="N113" s="75"/>
      <c r="O113" s="43">
        <v>0</v>
      </c>
      <c r="P113" s="42">
        <v>0</v>
      </c>
      <c r="Q113" s="42">
        <v>0</v>
      </c>
      <c r="R113" s="42">
        <v>0</v>
      </c>
      <c r="S113" s="43">
        <v>0</v>
      </c>
      <c r="T113" s="43">
        <f>O113+(P113*'Total Mantenimiento Anual 2021'!$N$7)+(R113*'Total Mantenimiento Anual 2021'!$N$7)+S113</f>
        <v>0</v>
      </c>
    </row>
    <row r="114" spans="1:20" ht="14.25">
      <c r="A114" s="41" t="s">
        <v>370</v>
      </c>
      <c r="B114" s="74"/>
      <c r="C114" s="75"/>
      <c r="D114" s="41" t="s">
        <v>375</v>
      </c>
      <c r="E114" s="75"/>
      <c r="F114" s="42" t="s">
        <v>372</v>
      </c>
      <c r="G114" s="41" t="s">
        <v>380</v>
      </c>
      <c r="H114" s="74"/>
      <c r="I114" s="74"/>
      <c r="J114" s="75"/>
      <c r="K114" s="41" t="s">
        <v>381</v>
      </c>
      <c r="L114" s="75"/>
      <c r="M114" s="41" t="s">
        <v>23</v>
      </c>
      <c r="N114" s="75"/>
      <c r="O114" s="43">
        <v>0</v>
      </c>
      <c r="P114" s="42">
        <v>0</v>
      </c>
      <c r="Q114" s="42">
        <v>0</v>
      </c>
      <c r="R114" s="42">
        <v>0</v>
      </c>
      <c r="S114" s="43">
        <v>0</v>
      </c>
      <c r="T114" s="43">
        <f>O114+(P114*'Total Mantenimiento Anual 2021'!$N$7)+(R114*'Total Mantenimiento Anual 2021'!$N$7)+S114</f>
        <v>0</v>
      </c>
    </row>
    <row r="115" spans="1:20" ht="14.25">
      <c r="A115" s="41" t="s">
        <v>370</v>
      </c>
      <c r="B115" s="74"/>
      <c r="C115" s="75"/>
      <c r="D115" s="41" t="s">
        <v>382</v>
      </c>
      <c r="E115" s="75"/>
      <c r="F115" s="42" t="s">
        <v>372</v>
      </c>
      <c r="G115" s="41" t="s">
        <v>383</v>
      </c>
      <c r="H115" s="74"/>
      <c r="I115" s="74"/>
      <c r="J115" s="75"/>
      <c r="K115" s="41" t="s">
        <v>384</v>
      </c>
      <c r="L115" s="75"/>
      <c r="M115" s="41" t="s">
        <v>23</v>
      </c>
      <c r="N115" s="75"/>
      <c r="O115" s="43">
        <v>0</v>
      </c>
      <c r="P115" s="42">
        <v>0</v>
      </c>
      <c r="Q115" s="42">
        <v>0</v>
      </c>
      <c r="R115" s="42">
        <v>0</v>
      </c>
      <c r="S115" s="43">
        <v>0</v>
      </c>
      <c r="T115" s="43">
        <f>O115+(P115*'Total Mantenimiento Anual 2021'!$N$7)+(R115*'Total Mantenimiento Anual 2021'!$N$7)+S115</f>
        <v>0</v>
      </c>
    </row>
    <row r="116" spans="1:20" ht="14.25">
      <c r="A116" s="41" t="s">
        <v>370</v>
      </c>
      <c r="B116" s="74"/>
      <c r="C116" s="75"/>
      <c r="D116" s="41" t="s">
        <v>385</v>
      </c>
      <c r="E116" s="75"/>
      <c r="F116" s="42" t="s">
        <v>372</v>
      </c>
      <c r="G116" s="41" t="s">
        <v>386</v>
      </c>
      <c r="H116" s="74"/>
      <c r="I116" s="74"/>
      <c r="J116" s="75"/>
      <c r="K116" s="41" t="s">
        <v>387</v>
      </c>
      <c r="L116" s="75"/>
      <c r="M116" s="41" t="s">
        <v>23</v>
      </c>
      <c r="N116" s="75"/>
      <c r="O116" s="43">
        <v>0</v>
      </c>
      <c r="P116" s="42">
        <v>0</v>
      </c>
      <c r="Q116" s="42">
        <v>0</v>
      </c>
      <c r="R116" s="42">
        <v>0</v>
      </c>
      <c r="S116" s="43">
        <v>0</v>
      </c>
      <c r="T116" s="43">
        <f>O116+(P116*'Total Mantenimiento Anual 2021'!$N$7)+(R116*'Total Mantenimiento Anual 2021'!$N$7)+S116</f>
        <v>0</v>
      </c>
    </row>
    <row r="117" spans="1:20" ht="14.25">
      <c r="A117" s="41" t="s">
        <v>370</v>
      </c>
      <c r="B117" s="74"/>
      <c r="C117" s="75"/>
      <c r="D117" s="41" t="s">
        <v>388</v>
      </c>
      <c r="E117" s="75"/>
      <c r="F117" s="42" t="s">
        <v>372</v>
      </c>
      <c r="G117" s="41" t="s">
        <v>389</v>
      </c>
      <c r="H117" s="74"/>
      <c r="I117" s="74"/>
      <c r="J117" s="75"/>
      <c r="K117" s="41" t="s">
        <v>390</v>
      </c>
      <c r="L117" s="75"/>
      <c r="M117" s="41" t="s">
        <v>23</v>
      </c>
      <c r="N117" s="75"/>
      <c r="O117" s="43">
        <v>0</v>
      </c>
      <c r="P117" s="42">
        <v>0</v>
      </c>
      <c r="Q117" s="42">
        <v>0</v>
      </c>
      <c r="R117" s="42">
        <v>0</v>
      </c>
      <c r="S117" s="43">
        <v>0</v>
      </c>
      <c r="T117" s="43">
        <f>O117+(P117*'Total Mantenimiento Anual 2021'!$N$7)+(R117*'Total Mantenimiento Anual 2021'!$N$7)+S117</f>
        <v>0</v>
      </c>
    </row>
    <row r="118" spans="1:20" ht="14.25">
      <c r="A118" s="41" t="s">
        <v>370</v>
      </c>
      <c r="B118" s="74"/>
      <c r="C118" s="75"/>
      <c r="D118" s="41" t="s">
        <v>375</v>
      </c>
      <c r="E118" s="75"/>
      <c r="F118" s="42" t="s">
        <v>372</v>
      </c>
      <c r="G118" s="41" t="s">
        <v>391</v>
      </c>
      <c r="H118" s="74"/>
      <c r="I118" s="74"/>
      <c r="J118" s="75"/>
      <c r="K118" s="41" t="s">
        <v>392</v>
      </c>
      <c r="L118" s="75"/>
      <c r="M118" s="41" t="s">
        <v>30</v>
      </c>
      <c r="N118" s="75"/>
      <c r="O118" s="43">
        <v>0</v>
      </c>
      <c r="P118" s="42">
        <v>0</v>
      </c>
      <c r="Q118" s="42">
        <v>0</v>
      </c>
      <c r="R118" s="42">
        <v>0</v>
      </c>
      <c r="S118" s="43">
        <v>0</v>
      </c>
      <c r="T118" s="43">
        <f>O118+(P118*'Total Mantenimiento Anual 2021'!$N$7)+(R118*'Total Mantenimiento Anual 2021'!$N$7)+S118</f>
        <v>0</v>
      </c>
    </row>
    <row r="119" spans="1:20" ht="14.25">
      <c r="A119" s="41" t="s">
        <v>370</v>
      </c>
      <c r="B119" s="74"/>
      <c r="C119" s="75"/>
      <c r="D119" s="41" t="s">
        <v>393</v>
      </c>
      <c r="E119" s="75"/>
      <c r="F119" s="42" t="s">
        <v>394</v>
      </c>
      <c r="G119" s="41" t="s">
        <v>395</v>
      </c>
      <c r="H119" s="74"/>
      <c r="I119" s="74"/>
      <c r="J119" s="75"/>
      <c r="K119" s="41" t="s">
        <v>396</v>
      </c>
      <c r="L119" s="75"/>
      <c r="M119" s="41" t="s">
        <v>30</v>
      </c>
      <c r="N119" s="75"/>
      <c r="O119" s="43">
        <v>0</v>
      </c>
      <c r="P119" s="42">
        <v>0</v>
      </c>
      <c r="Q119" s="42">
        <v>0</v>
      </c>
      <c r="R119" s="42">
        <v>0</v>
      </c>
      <c r="S119" s="43">
        <v>0</v>
      </c>
      <c r="T119" s="43">
        <f>O119+(P119*'Total Mantenimiento Anual 2021'!$N$7)+(R119*'Total Mantenimiento Anual 2021'!$N$7)+S119</f>
        <v>0</v>
      </c>
    </row>
    <row r="120" spans="1:20" ht="14.25">
      <c r="A120" s="41" t="s">
        <v>370</v>
      </c>
      <c r="B120" s="74"/>
      <c r="C120" s="75"/>
      <c r="D120" s="41" t="s">
        <v>397</v>
      </c>
      <c r="E120" s="75"/>
      <c r="F120" s="42" t="s">
        <v>394</v>
      </c>
      <c r="G120" s="41" t="s">
        <v>398</v>
      </c>
      <c r="H120" s="74"/>
      <c r="I120" s="74"/>
      <c r="J120" s="75"/>
      <c r="K120" s="41" t="s">
        <v>399</v>
      </c>
      <c r="L120" s="75"/>
      <c r="M120" s="41" t="s">
        <v>99</v>
      </c>
      <c r="N120" s="75"/>
      <c r="O120" s="43">
        <v>0</v>
      </c>
      <c r="P120" s="42">
        <v>0</v>
      </c>
      <c r="Q120" s="42">
        <v>0</v>
      </c>
      <c r="R120" s="42">
        <v>0</v>
      </c>
      <c r="S120" s="43">
        <v>0</v>
      </c>
      <c r="T120" s="43">
        <f>O120+(P120*'Total Mantenimiento Anual 2021'!$N$7)+(R120*'Total Mantenimiento Anual 2021'!$N$7)+S120</f>
        <v>0</v>
      </c>
    </row>
    <row r="121" spans="1:20" ht="28.5">
      <c r="A121" s="41" t="s">
        <v>400</v>
      </c>
      <c r="B121" s="74"/>
      <c r="C121" s="75"/>
      <c r="D121" s="41" t="s">
        <v>401</v>
      </c>
      <c r="E121" s="75"/>
      <c r="F121" s="42" t="s">
        <v>402</v>
      </c>
      <c r="G121" s="41" t="s">
        <v>403</v>
      </c>
      <c r="H121" s="74"/>
      <c r="I121" s="74"/>
      <c r="J121" s="75"/>
      <c r="K121" s="41" t="s">
        <v>404</v>
      </c>
      <c r="L121" s="75"/>
      <c r="M121" s="41" t="s">
        <v>66</v>
      </c>
      <c r="N121" s="75"/>
      <c r="O121" s="43">
        <v>0</v>
      </c>
      <c r="P121" s="42">
        <v>0</v>
      </c>
      <c r="Q121" s="42">
        <v>0</v>
      </c>
      <c r="R121" s="42">
        <v>0</v>
      </c>
      <c r="S121" s="43">
        <v>0</v>
      </c>
      <c r="T121" s="43">
        <f>O121+(P121*'Total Mantenimiento Anual 2021'!$N$7)+(R121*'Total Mantenimiento Anual 2021'!$N$7)+S121</f>
        <v>0</v>
      </c>
    </row>
    <row r="122" spans="1:20" ht="28.5">
      <c r="A122" s="41" t="s">
        <v>400</v>
      </c>
      <c r="B122" s="74"/>
      <c r="C122" s="75"/>
      <c r="D122" s="41" t="s">
        <v>401</v>
      </c>
      <c r="E122" s="75"/>
      <c r="F122" s="42" t="s">
        <v>402</v>
      </c>
      <c r="G122" s="41" t="s">
        <v>405</v>
      </c>
      <c r="H122" s="74"/>
      <c r="I122" s="74"/>
      <c r="J122" s="75"/>
      <c r="K122" s="41" t="s">
        <v>406</v>
      </c>
      <c r="L122" s="75"/>
      <c r="M122" s="41" t="s">
        <v>71</v>
      </c>
      <c r="N122" s="75"/>
      <c r="O122" s="43">
        <v>0</v>
      </c>
      <c r="P122" s="42">
        <v>0</v>
      </c>
      <c r="Q122" s="42">
        <v>0</v>
      </c>
      <c r="R122" s="42">
        <v>1</v>
      </c>
      <c r="S122" s="43">
        <v>3</v>
      </c>
      <c r="T122" s="43">
        <f>O122+(P122*'Total Mantenimiento Anual 2021'!$N$7)+(R122*'Total Mantenimiento Anual 2021'!$N$7)+S122</f>
        <v>9262.2592592592591</v>
      </c>
    </row>
    <row r="123" spans="1:20" ht="14.25">
      <c r="A123" s="41" t="s">
        <v>400</v>
      </c>
      <c r="B123" s="74"/>
      <c r="C123" s="75"/>
      <c r="D123" s="41" t="s">
        <v>407</v>
      </c>
      <c r="E123" s="75"/>
      <c r="F123" s="42" t="s">
        <v>246</v>
      </c>
      <c r="G123" s="41" t="s">
        <v>408</v>
      </c>
      <c r="H123" s="74"/>
      <c r="I123" s="74"/>
      <c r="J123" s="75"/>
      <c r="K123" s="41" t="s">
        <v>409</v>
      </c>
      <c r="L123" s="75"/>
      <c r="M123" s="41" t="s">
        <v>328</v>
      </c>
      <c r="N123" s="75"/>
      <c r="O123" s="43">
        <v>0</v>
      </c>
      <c r="P123" s="42">
        <v>0</v>
      </c>
      <c r="Q123" s="42">
        <v>0</v>
      </c>
      <c r="R123" s="42">
        <v>0</v>
      </c>
      <c r="S123" s="43">
        <v>0</v>
      </c>
      <c r="T123" s="43">
        <f>O123+(P123*'Total Mantenimiento Anual 2021'!$N$7)+(R123*'Total Mantenimiento Anual 2021'!$N$7)+S123</f>
        <v>0</v>
      </c>
    </row>
    <row r="124" spans="1:20" ht="28.5">
      <c r="A124" s="41" t="s">
        <v>400</v>
      </c>
      <c r="B124" s="74"/>
      <c r="C124" s="75"/>
      <c r="D124" s="41" t="s">
        <v>401</v>
      </c>
      <c r="E124" s="75"/>
      <c r="F124" s="42" t="s">
        <v>402</v>
      </c>
      <c r="G124" s="41" t="s">
        <v>410</v>
      </c>
      <c r="H124" s="74"/>
      <c r="I124" s="74"/>
      <c r="J124" s="75"/>
      <c r="K124" s="41" t="s">
        <v>411</v>
      </c>
      <c r="L124" s="75"/>
      <c r="M124" s="41" t="s">
        <v>30</v>
      </c>
      <c r="N124" s="75"/>
      <c r="O124" s="43">
        <v>0</v>
      </c>
      <c r="P124" s="42">
        <v>0</v>
      </c>
      <c r="Q124" s="42">
        <v>0</v>
      </c>
      <c r="R124" s="42">
        <v>0</v>
      </c>
      <c r="S124" s="43">
        <v>0</v>
      </c>
      <c r="T124" s="43">
        <f>O124+(P124*'Total Mantenimiento Anual 2021'!$N$7)+(R124*'Total Mantenimiento Anual 2021'!$N$7)+S124</f>
        <v>0</v>
      </c>
    </row>
    <row r="125" spans="1:20" ht="14.25">
      <c r="A125" s="41" t="s">
        <v>400</v>
      </c>
      <c r="B125" s="74"/>
      <c r="C125" s="75"/>
      <c r="D125" s="41" t="s">
        <v>407</v>
      </c>
      <c r="E125" s="75"/>
      <c r="F125" s="42" t="s">
        <v>246</v>
      </c>
      <c r="G125" s="41" t="s">
        <v>412</v>
      </c>
      <c r="H125" s="74"/>
      <c r="I125" s="74"/>
      <c r="J125" s="75"/>
      <c r="K125" s="41" t="s">
        <v>413</v>
      </c>
      <c r="L125" s="75"/>
      <c r="M125" s="41" t="s">
        <v>81</v>
      </c>
      <c r="N125" s="75"/>
      <c r="O125" s="43">
        <v>0</v>
      </c>
      <c r="P125" s="42">
        <v>0</v>
      </c>
      <c r="Q125" s="42">
        <v>0</v>
      </c>
      <c r="R125" s="42">
        <v>1</v>
      </c>
      <c r="S125" s="43">
        <v>1</v>
      </c>
      <c r="T125" s="43">
        <f>O125+(P125*'Total Mantenimiento Anual 2021'!$N$7)+(R125*'Total Mantenimiento Anual 2021'!$N$7)+S125</f>
        <v>9260.2592592592591</v>
      </c>
    </row>
    <row r="126" spans="1:20" ht="14.25">
      <c r="A126" s="41" t="s">
        <v>400</v>
      </c>
      <c r="B126" s="74"/>
      <c r="C126" s="75"/>
      <c r="D126" s="41" t="s">
        <v>407</v>
      </c>
      <c r="E126" s="75"/>
      <c r="F126" s="42" t="s">
        <v>246</v>
      </c>
      <c r="G126" s="41" t="s">
        <v>414</v>
      </c>
      <c r="H126" s="74"/>
      <c r="I126" s="74"/>
      <c r="J126" s="75"/>
      <c r="K126" s="41" t="s">
        <v>415</v>
      </c>
      <c r="L126" s="75"/>
      <c r="M126" s="41" t="s">
        <v>88</v>
      </c>
      <c r="N126" s="75"/>
      <c r="O126" s="43">
        <v>0</v>
      </c>
      <c r="P126" s="42">
        <v>0</v>
      </c>
      <c r="Q126" s="42">
        <v>0</v>
      </c>
      <c r="R126" s="42">
        <v>0</v>
      </c>
      <c r="S126" s="43">
        <v>0</v>
      </c>
      <c r="T126" s="43">
        <f>O126+(P126*'Total Mantenimiento Anual 2021'!$N$7)+(R126*'Total Mantenimiento Anual 2021'!$N$7)+S126</f>
        <v>0</v>
      </c>
    </row>
    <row r="127" spans="1:20" ht="28.5">
      <c r="A127" s="41" t="s">
        <v>400</v>
      </c>
      <c r="B127" s="74"/>
      <c r="C127" s="75"/>
      <c r="D127" s="41" t="s">
        <v>401</v>
      </c>
      <c r="E127" s="75"/>
      <c r="F127" s="42" t="s">
        <v>402</v>
      </c>
      <c r="G127" s="41" t="s">
        <v>416</v>
      </c>
      <c r="H127" s="74"/>
      <c r="I127" s="74"/>
      <c r="J127" s="75"/>
      <c r="K127" s="41" t="s">
        <v>417</v>
      </c>
      <c r="L127" s="75"/>
      <c r="M127" s="41" t="s">
        <v>88</v>
      </c>
      <c r="N127" s="75"/>
      <c r="O127" s="43">
        <v>0</v>
      </c>
      <c r="P127" s="42">
        <v>0</v>
      </c>
      <c r="Q127" s="42">
        <v>0</v>
      </c>
      <c r="R127" s="42">
        <v>0</v>
      </c>
      <c r="S127" s="43">
        <v>0</v>
      </c>
      <c r="T127" s="43">
        <f>O127+(P127*'Total Mantenimiento Anual 2021'!$N$7)+(R127*'Total Mantenimiento Anual 2021'!$N$7)+S127</f>
        <v>0</v>
      </c>
    </row>
    <row r="128" spans="1:20" ht="14.25">
      <c r="A128" s="41" t="s">
        <v>400</v>
      </c>
      <c r="B128" s="74"/>
      <c r="C128" s="75"/>
      <c r="D128" s="41" t="s">
        <v>407</v>
      </c>
      <c r="E128" s="75"/>
      <c r="F128" s="42" t="s">
        <v>246</v>
      </c>
      <c r="G128" s="41" t="s">
        <v>418</v>
      </c>
      <c r="H128" s="74"/>
      <c r="I128" s="74"/>
      <c r="J128" s="75"/>
      <c r="K128" s="41" t="s">
        <v>419</v>
      </c>
      <c r="L128" s="75"/>
      <c r="M128" s="41" t="s">
        <v>93</v>
      </c>
      <c r="N128" s="75"/>
      <c r="O128" s="43">
        <v>0</v>
      </c>
      <c r="P128" s="42">
        <v>0</v>
      </c>
      <c r="Q128" s="42">
        <v>0</v>
      </c>
      <c r="R128" s="42">
        <v>0</v>
      </c>
      <c r="S128" s="43">
        <v>0</v>
      </c>
      <c r="T128" s="43">
        <f>O128+(P128*'Total Mantenimiento Anual 2021'!$N$7)+(R128*'Total Mantenimiento Anual 2021'!$N$7)+S128</f>
        <v>0</v>
      </c>
    </row>
    <row r="129" spans="1:20" ht="14.25">
      <c r="A129" s="41" t="s">
        <v>400</v>
      </c>
      <c r="B129" s="74"/>
      <c r="C129" s="75"/>
      <c r="D129" s="41" t="s">
        <v>407</v>
      </c>
      <c r="E129" s="75"/>
      <c r="F129" s="42" t="s">
        <v>246</v>
      </c>
      <c r="G129" s="41" t="s">
        <v>420</v>
      </c>
      <c r="H129" s="74"/>
      <c r="I129" s="74"/>
      <c r="J129" s="75"/>
      <c r="K129" s="41" t="s">
        <v>421</v>
      </c>
      <c r="L129" s="75"/>
      <c r="M129" s="41" t="s">
        <v>35</v>
      </c>
      <c r="N129" s="75"/>
      <c r="O129" s="43">
        <v>0</v>
      </c>
      <c r="P129" s="42">
        <v>0</v>
      </c>
      <c r="Q129" s="42">
        <v>0</v>
      </c>
      <c r="R129" s="42">
        <v>2</v>
      </c>
      <c r="S129" s="43">
        <v>2</v>
      </c>
      <c r="T129" s="43">
        <f>O129+(P129*'Total Mantenimiento Anual 2021'!$N$7)+(R129*'Total Mantenimiento Anual 2021'!$N$7)+S129</f>
        <v>18520.518518518518</v>
      </c>
    </row>
    <row r="130" spans="1:20" ht="14.25">
      <c r="A130" s="41" t="s">
        <v>400</v>
      </c>
      <c r="B130" s="74"/>
      <c r="C130" s="75"/>
      <c r="D130" s="41" t="s">
        <v>407</v>
      </c>
      <c r="E130" s="75"/>
      <c r="F130" s="42" t="s">
        <v>246</v>
      </c>
      <c r="G130" s="41" t="s">
        <v>422</v>
      </c>
      <c r="H130" s="74"/>
      <c r="I130" s="74"/>
      <c r="J130" s="75"/>
      <c r="K130" s="41" t="s">
        <v>423</v>
      </c>
      <c r="L130" s="75"/>
      <c r="M130" s="41" t="s">
        <v>239</v>
      </c>
      <c r="N130" s="75"/>
      <c r="O130" s="43">
        <v>0</v>
      </c>
      <c r="P130" s="42">
        <v>0</v>
      </c>
      <c r="Q130" s="42">
        <v>0</v>
      </c>
      <c r="R130" s="42">
        <v>0</v>
      </c>
      <c r="S130" s="43">
        <v>0</v>
      </c>
      <c r="T130" s="43">
        <f>O130+(P130*'Total Mantenimiento Anual 2021'!$N$7)+(R130*'Total Mantenimiento Anual 2021'!$N$7)+S130</f>
        <v>0</v>
      </c>
    </row>
    <row r="131" spans="1:20" ht="14.25">
      <c r="A131" s="41" t="s">
        <v>400</v>
      </c>
      <c r="B131" s="74"/>
      <c r="C131" s="75"/>
      <c r="D131" s="41" t="s">
        <v>407</v>
      </c>
      <c r="E131" s="75"/>
      <c r="F131" s="42" t="s">
        <v>246</v>
      </c>
      <c r="G131" s="41" t="s">
        <v>424</v>
      </c>
      <c r="H131" s="74"/>
      <c r="I131" s="74"/>
      <c r="J131" s="75"/>
      <c r="K131" s="41" t="s">
        <v>425</v>
      </c>
      <c r="L131" s="75"/>
      <c r="M131" s="41" t="s">
        <v>106</v>
      </c>
      <c r="N131" s="75"/>
      <c r="O131" s="43">
        <v>0</v>
      </c>
      <c r="P131" s="42">
        <v>0</v>
      </c>
      <c r="Q131" s="42">
        <v>0</v>
      </c>
      <c r="R131" s="42">
        <v>0</v>
      </c>
      <c r="S131" s="43">
        <v>0</v>
      </c>
      <c r="T131" s="43">
        <f>O131+(P131*'Total Mantenimiento Anual 2021'!$N$7)+(R131*'Total Mantenimiento Anual 2021'!$N$7)+S131</f>
        <v>0</v>
      </c>
    </row>
    <row r="132" spans="1:20" ht="14.25">
      <c r="A132" s="41" t="s">
        <v>400</v>
      </c>
      <c r="B132" s="74"/>
      <c r="C132" s="75"/>
      <c r="D132" s="41" t="s">
        <v>426</v>
      </c>
      <c r="E132" s="75"/>
      <c r="F132" s="42" t="s">
        <v>246</v>
      </c>
      <c r="G132" s="41" t="s">
        <v>427</v>
      </c>
      <c r="H132" s="74"/>
      <c r="I132" s="74"/>
      <c r="J132" s="75"/>
      <c r="K132" s="41" t="s">
        <v>428</v>
      </c>
      <c r="L132" s="75"/>
      <c r="M132" s="41" t="s">
        <v>106</v>
      </c>
      <c r="N132" s="75"/>
      <c r="O132" s="43">
        <v>0</v>
      </c>
      <c r="P132" s="42">
        <v>0</v>
      </c>
      <c r="Q132" s="42">
        <v>0</v>
      </c>
      <c r="R132" s="42">
        <v>0</v>
      </c>
      <c r="S132" s="43">
        <v>0</v>
      </c>
      <c r="T132" s="43">
        <f>O132+(P132*'Total Mantenimiento Anual 2021'!$N$7)+(R132*'Total Mantenimiento Anual 2021'!$N$7)+S132</f>
        <v>0</v>
      </c>
    </row>
    <row r="133" spans="1:20" ht="14.25">
      <c r="A133" s="41" t="s">
        <v>400</v>
      </c>
      <c r="B133" s="74"/>
      <c r="C133" s="75"/>
      <c r="D133" s="41" t="s">
        <v>407</v>
      </c>
      <c r="E133" s="75"/>
      <c r="F133" s="42" t="s">
        <v>246</v>
      </c>
      <c r="G133" s="41" t="s">
        <v>429</v>
      </c>
      <c r="H133" s="74"/>
      <c r="I133" s="74"/>
      <c r="J133" s="75"/>
      <c r="K133" s="41" t="s">
        <v>430</v>
      </c>
      <c r="L133" s="75"/>
      <c r="M133" s="41" t="s">
        <v>302</v>
      </c>
      <c r="N133" s="75"/>
      <c r="O133" s="43">
        <v>0</v>
      </c>
      <c r="P133" s="42">
        <v>0</v>
      </c>
      <c r="Q133" s="42">
        <v>0</v>
      </c>
      <c r="R133" s="42">
        <v>0</v>
      </c>
      <c r="S133" s="43">
        <v>0</v>
      </c>
      <c r="T133" s="43">
        <f>O133+(P133*'Total Mantenimiento Anual 2021'!$N$7)+(R133*'Total Mantenimiento Anual 2021'!$N$7)+S133</f>
        <v>0</v>
      </c>
    </row>
    <row r="134" spans="1:20" ht="14.25">
      <c r="A134" s="41" t="s">
        <v>431</v>
      </c>
      <c r="B134" s="74"/>
      <c r="C134" s="75"/>
      <c r="D134" s="41" t="s">
        <v>432</v>
      </c>
      <c r="E134" s="75"/>
      <c r="F134" s="42" t="s">
        <v>433</v>
      </c>
      <c r="G134" s="41" t="s">
        <v>434</v>
      </c>
      <c r="H134" s="74"/>
      <c r="I134" s="74"/>
      <c r="J134" s="75"/>
      <c r="K134" s="41" t="s">
        <v>435</v>
      </c>
      <c r="L134" s="75"/>
      <c r="M134" s="41" t="s">
        <v>96</v>
      </c>
      <c r="N134" s="75"/>
      <c r="O134" s="43">
        <v>0</v>
      </c>
      <c r="P134" s="42">
        <v>0</v>
      </c>
      <c r="Q134" s="42">
        <v>0</v>
      </c>
      <c r="R134" s="42">
        <v>0</v>
      </c>
      <c r="S134" s="43">
        <v>0</v>
      </c>
      <c r="T134" s="43">
        <f>O134+(P134*'Total Mantenimiento Anual 2021'!$N$7)+(R134*'Total Mantenimiento Anual 2021'!$N$7)+S134</f>
        <v>0</v>
      </c>
    </row>
    <row r="135" spans="1:20" ht="14.25">
      <c r="A135" s="41" t="s">
        <v>436</v>
      </c>
      <c r="B135" s="74"/>
      <c r="C135" s="75"/>
      <c r="D135" s="41" t="s">
        <v>437</v>
      </c>
      <c r="E135" s="75"/>
      <c r="F135" s="42" t="s">
        <v>394</v>
      </c>
      <c r="G135" s="41" t="s">
        <v>438</v>
      </c>
      <c r="H135" s="74"/>
      <c r="I135" s="74"/>
      <c r="J135" s="75"/>
      <c r="K135" s="41" t="s">
        <v>439</v>
      </c>
      <c r="L135" s="75"/>
      <c r="M135" s="41" t="s">
        <v>99</v>
      </c>
      <c r="N135" s="75"/>
      <c r="O135" s="43">
        <v>0</v>
      </c>
      <c r="P135" s="42">
        <v>0</v>
      </c>
      <c r="Q135" s="42">
        <v>0</v>
      </c>
      <c r="R135" s="42">
        <v>0</v>
      </c>
      <c r="S135" s="43">
        <v>0</v>
      </c>
      <c r="T135" s="43">
        <f>O135+(P135*'Total Mantenimiento Anual 2021'!$N$7)+(R135*'Total Mantenimiento Anual 2021'!$N$7)+S135</f>
        <v>0</v>
      </c>
    </row>
    <row r="136" spans="1:20" ht="14.25">
      <c r="A136" s="41" t="s">
        <v>440</v>
      </c>
      <c r="B136" s="74"/>
      <c r="C136" s="75"/>
      <c r="D136" s="41" t="s">
        <v>441</v>
      </c>
      <c r="E136" s="75"/>
      <c r="F136" s="42" t="s">
        <v>442</v>
      </c>
      <c r="G136" s="41" t="s">
        <v>443</v>
      </c>
      <c r="H136" s="74"/>
      <c r="I136" s="74"/>
      <c r="J136" s="75"/>
      <c r="K136" s="41" t="s">
        <v>444</v>
      </c>
      <c r="L136" s="75"/>
      <c r="M136" s="41" t="s">
        <v>99</v>
      </c>
      <c r="N136" s="75"/>
      <c r="O136" s="43">
        <v>0</v>
      </c>
      <c r="P136" s="42">
        <v>0</v>
      </c>
      <c r="Q136" s="42">
        <v>0</v>
      </c>
      <c r="R136" s="42">
        <v>0</v>
      </c>
      <c r="S136" s="43">
        <v>0</v>
      </c>
      <c r="T136" s="43">
        <f>O136+(P136*'Total Mantenimiento Anual 2021'!$N$7)+(R136*'Total Mantenimiento Anual 2021'!$N$7)+S136</f>
        <v>0</v>
      </c>
    </row>
    <row r="137" spans="1:20" ht="14.25">
      <c r="A137" s="41" t="s">
        <v>445</v>
      </c>
      <c r="B137" s="74"/>
      <c r="C137" s="75"/>
      <c r="D137" s="41" t="s">
        <v>446</v>
      </c>
      <c r="E137" s="75"/>
      <c r="F137" s="42" t="s">
        <v>447</v>
      </c>
      <c r="G137" s="41" t="s">
        <v>448</v>
      </c>
      <c r="H137" s="74"/>
      <c r="I137" s="74"/>
      <c r="J137" s="75"/>
      <c r="K137" s="41" t="s">
        <v>449</v>
      </c>
      <c r="L137" s="75"/>
      <c r="M137" s="41" t="s">
        <v>23</v>
      </c>
      <c r="N137" s="75"/>
      <c r="O137" s="43">
        <v>0</v>
      </c>
      <c r="P137" s="42">
        <v>0</v>
      </c>
      <c r="Q137" s="42">
        <v>0</v>
      </c>
      <c r="R137" s="42">
        <v>0</v>
      </c>
      <c r="S137" s="43">
        <v>0</v>
      </c>
      <c r="T137" s="43">
        <f>O137+(P137*'Total Mantenimiento Anual 2021'!$N$7)+(R137*'Total Mantenimiento Anual 2021'!$N$7)+S137</f>
        <v>0</v>
      </c>
    </row>
    <row r="138" spans="1:20" ht="14.25">
      <c r="A138" s="41" t="s">
        <v>445</v>
      </c>
      <c r="B138" s="74"/>
      <c r="C138" s="75"/>
      <c r="D138" s="41" t="s">
        <v>446</v>
      </c>
      <c r="E138" s="75"/>
      <c r="F138" s="42" t="s">
        <v>447</v>
      </c>
      <c r="G138" s="41" t="s">
        <v>450</v>
      </c>
      <c r="H138" s="74"/>
      <c r="I138" s="74"/>
      <c r="J138" s="75"/>
      <c r="K138" s="41" t="s">
        <v>451</v>
      </c>
      <c r="L138" s="75"/>
      <c r="M138" s="41" t="s">
        <v>23</v>
      </c>
      <c r="N138" s="75"/>
      <c r="O138" s="43">
        <v>0</v>
      </c>
      <c r="P138" s="42">
        <v>0</v>
      </c>
      <c r="Q138" s="42">
        <v>0</v>
      </c>
      <c r="R138" s="42">
        <v>0</v>
      </c>
      <c r="S138" s="43">
        <v>0</v>
      </c>
      <c r="T138" s="43">
        <f>O138+(P138*'Total Mantenimiento Anual 2021'!$N$7)+(R138*'Total Mantenimiento Anual 2021'!$N$7)+S138</f>
        <v>0</v>
      </c>
    </row>
    <row r="139" spans="1:20" ht="14.25">
      <c r="A139" s="41" t="s">
        <v>445</v>
      </c>
      <c r="B139" s="74"/>
      <c r="C139" s="75"/>
      <c r="D139" s="41" t="s">
        <v>452</v>
      </c>
      <c r="E139" s="75"/>
      <c r="F139" s="42" t="s">
        <v>169</v>
      </c>
      <c r="G139" s="41" t="s">
        <v>453</v>
      </c>
      <c r="H139" s="74"/>
      <c r="I139" s="74"/>
      <c r="J139" s="75"/>
      <c r="K139" s="41" t="s">
        <v>454</v>
      </c>
      <c r="L139" s="75"/>
      <c r="M139" s="41" t="s">
        <v>23</v>
      </c>
      <c r="N139" s="75"/>
      <c r="O139" s="43">
        <v>0</v>
      </c>
      <c r="P139" s="42">
        <v>1</v>
      </c>
      <c r="Q139" s="42">
        <v>0</v>
      </c>
      <c r="R139" s="42">
        <v>0</v>
      </c>
      <c r="S139" s="43">
        <v>0</v>
      </c>
      <c r="T139" s="43">
        <f>O139+(P139*'Total Mantenimiento Anual 2021'!$N$7)+(R139*'Total Mantenimiento Anual 2021'!$N$7)+S139</f>
        <v>9259.2592592592591</v>
      </c>
    </row>
    <row r="140" spans="1:20" ht="14.25">
      <c r="A140" s="41" t="s">
        <v>455</v>
      </c>
      <c r="B140" s="74"/>
      <c r="C140" s="75"/>
      <c r="D140" s="41" t="s">
        <v>456</v>
      </c>
      <c r="E140" s="75"/>
      <c r="F140" s="42" t="s">
        <v>457</v>
      </c>
      <c r="G140" s="41" t="s">
        <v>458</v>
      </c>
      <c r="H140" s="74"/>
      <c r="I140" s="74"/>
      <c r="J140" s="75"/>
      <c r="K140" s="41" t="s">
        <v>459</v>
      </c>
      <c r="L140" s="75"/>
      <c r="M140" s="41" t="s">
        <v>30</v>
      </c>
      <c r="N140" s="75"/>
      <c r="O140" s="43">
        <v>0</v>
      </c>
      <c r="P140" s="42">
        <v>0</v>
      </c>
      <c r="Q140" s="42">
        <v>0</v>
      </c>
      <c r="R140" s="42">
        <v>0</v>
      </c>
      <c r="S140" s="43">
        <v>0</v>
      </c>
      <c r="T140" s="43">
        <f>O140+(P140*'Total Mantenimiento Anual 2021'!$N$7)+(R140*'Total Mantenimiento Anual 2021'!$N$7)+S140</f>
        <v>0</v>
      </c>
    </row>
    <row r="141" spans="1:20" ht="14.25">
      <c r="A141" s="41" t="s">
        <v>460</v>
      </c>
      <c r="B141" s="74"/>
      <c r="C141" s="75"/>
      <c r="D141" s="41" t="s">
        <v>117</v>
      </c>
      <c r="E141" s="75"/>
      <c r="F141" s="42" t="s">
        <v>461</v>
      </c>
      <c r="G141" s="41" t="s">
        <v>462</v>
      </c>
      <c r="H141" s="74"/>
      <c r="I141" s="74"/>
      <c r="J141" s="75"/>
      <c r="K141" s="41" t="s">
        <v>117</v>
      </c>
      <c r="L141" s="75"/>
      <c r="M141" s="41" t="s">
        <v>23</v>
      </c>
      <c r="N141" s="75"/>
      <c r="O141" s="43">
        <v>0</v>
      </c>
      <c r="P141" s="42">
        <v>0</v>
      </c>
      <c r="Q141" s="42">
        <v>0</v>
      </c>
      <c r="R141" s="42">
        <v>0</v>
      </c>
      <c r="S141" s="43">
        <v>0</v>
      </c>
      <c r="T141" s="43">
        <f>O141+(P141*'Total Mantenimiento Anual 2021'!$N$7)+(R141*'Total Mantenimiento Anual 2021'!$N$7)+S141</f>
        <v>0</v>
      </c>
    </row>
    <row r="142" spans="1:20" ht="14.25">
      <c r="A142" s="41" t="s">
        <v>463</v>
      </c>
      <c r="B142" s="74"/>
      <c r="C142" s="75"/>
      <c r="D142" s="41" t="s">
        <v>464</v>
      </c>
      <c r="E142" s="75"/>
      <c r="F142" s="42" t="s">
        <v>206</v>
      </c>
      <c r="G142" s="41" t="s">
        <v>465</v>
      </c>
      <c r="H142" s="74"/>
      <c r="I142" s="74"/>
      <c r="J142" s="75"/>
      <c r="K142" s="41" t="s">
        <v>466</v>
      </c>
      <c r="L142" s="75"/>
      <c r="M142" s="41" t="s">
        <v>99</v>
      </c>
      <c r="N142" s="75"/>
      <c r="O142" s="43">
        <v>0</v>
      </c>
      <c r="P142" s="42">
        <v>0</v>
      </c>
      <c r="Q142" s="42">
        <v>0</v>
      </c>
      <c r="R142" s="42">
        <v>0</v>
      </c>
      <c r="S142" s="43">
        <v>0</v>
      </c>
      <c r="T142" s="43">
        <f>O142+(P142*'Total Mantenimiento Anual 2021'!$N$7)+(R142*'Total Mantenimiento Anual 2021'!$N$7)+S142</f>
        <v>0</v>
      </c>
    </row>
    <row r="143" spans="1:20" ht="14.25">
      <c r="A143" s="41" t="s">
        <v>467</v>
      </c>
      <c r="B143" s="74"/>
      <c r="C143" s="75"/>
      <c r="D143" s="41" t="s">
        <v>468</v>
      </c>
      <c r="E143" s="75"/>
      <c r="F143" s="42" t="s">
        <v>457</v>
      </c>
      <c r="G143" s="41" t="s">
        <v>469</v>
      </c>
      <c r="H143" s="74"/>
      <c r="I143" s="74"/>
      <c r="J143" s="75"/>
      <c r="K143" s="41" t="s">
        <v>470</v>
      </c>
      <c r="L143" s="75"/>
      <c r="M143" s="41" t="s">
        <v>30</v>
      </c>
      <c r="N143" s="75"/>
      <c r="O143" s="43">
        <v>0</v>
      </c>
      <c r="P143" s="42">
        <v>0</v>
      </c>
      <c r="Q143" s="42">
        <v>0</v>
      </c>
      <c r="R143" s="42">
        <v>0</v>
      </c>
      <c r="S143" s="43">
        <v>0</v>
      </c>
      <c r="T143" s="43">
        <f>O143+(P143*'Total Mantenimiento Anual 2021'!$N$7)+(R143*'Total Mantenimiento Anual 2021'!$N$7)+S143</f>
        <v>0</v>
      </c>
    </row>
    <row r="144" spans="1:20" ht="14.25">
      <c r="A144" s="41" t="s">
        <v>471</v>
      </c>
      <c r="B144" s="74"/>
      <c r="C144" s="75"/>
      <c r="D144" s="41" t="s">
        <v>472</v>
      </c>
      <c r="E144" s="75"/>
      <c r="F144" s="42" t="s">
        <v>348</v>
      </c>
      <c r="G144" s="41" t="s">
        <v>473</v>
      </c>
      <c r="H144" s="74"/>
      <c r="I144" s="74"/>
      <c r="J144" s="75"/>
      <c r="K144" s="41" t="s">
        <v>474</v>
      </c>
      <c r="L144" s="75"/>
      <c r="M144" s="41" t="s">
        <v>310</v>
      </c>
      <c r="N144" s="75"/>
      <c r="O144" s="43">
        <v>0</v>
      </c>
      <c r="P144" s="42">
        <v>4</v>
      </c>
      <c r="Q144" s="42">
        <v>0</v>
      </c>
      <c r="R144" s="42">
        <v>0</v>
      </c>
      <c r="S144" s="43">
        <v>11333593</v>
      </c>
      <c r="T144" s="43">
        <f>O144+(P144*'Total Mantenimiento Anual 2021'!$N$7)+(R144*'Total Mantenimiento Anual 2021'!$N$7)+S144</f>
        <v>11370630.037037037</v>
      </c>
    </row>
    <row r="145" spans="1:20" ht="28.5">
      <c r="A145" s="41" t="s">
        <v>471</v>
      </c>
      <c r="B145" s="74"/>
      <c r="C145" s="75"/>
      <c r="D145" s="41" t="s">
        <v>475</v>
      </c>
      <c r="E145" s="75"/>
      <c r="F145" s="42" t="s">
        <v>476</v>
      </c>
      <c r="G145" s="41" t="s">
        <v>477</v>
      </c>
      <c r="H145" s="74"/>
      <c r="I145" s="74"/>
      <c r="J145" s="75"/>
      <c r="K145" s="41" t="s">
        <v>478</v>
      </c>
      <c r="L145" s="75"/>
      <c r="M145" s="41" t="s">
        <v>310</v>
      </c>
      <c r="N145" s="75"/>
      <c r="O145" s="43">
        <v>3678290</v>
      </c>
      <c r="P145" s="42">
        <v>0</v>
      </c>
      <c r="Q145" s="42">
        <v>1</v>
      </c>
      <c r="R145" s="42">
        <v>1</v>
      </c>
      <c r="S145" s="43">
        <v>0</v>
      </c>
      <c r="T145" s="43">
        <f>O145+(P145*'Total Mantenimiento Anual 2021'!$N$7)+(R145*'Total Mantenimiento Anual 2021'!$N$7)+S145</f>
        <v>3687549.2592592593</v>
      </c>
    </row>
    <row r="146" spans="1:20" ht="14.25">
      <c r="A146" s="41" t="s">
        <v>479</v>
      </c>
      <c r="B146" s="74"/>
      <c r="C146" s="75"/>
      <c r="D146" s="41" t="s">
        <v>480</v>
      </c>
      <c r="E146" s="75"/>
      <c r="F146" s="42" t="s">
        <v>394</v>
      </c>
      <c r="G146" s="41" t="s">
        <v>481</v>
      </c>
      <c r="H146" s="74"/>
      <c r="I146" s="74"/>
      <c r="J146" s="75"/>
      <c r="K146" s="41" t="s">
        <v>482</v>
      </c>
      <c r="L146" s="75"/>
      <c r="M146" s="41" t="s">
        <v>99</v>
      </c>
      <c r="N146" s="75"/>
      <c r="O146" s="43">
        <v>0</v>
      </c>
      <c r="P146" s="42">
        <v>0</v>
      </c>
      <c r="Q146" s="42">
        <v>0</v>
      </c>
      <c r="R146" s="42">
        <v>0</v>
      </c>
      <c r="S146" s="43">
        <v>0</v>
      </c>
      <c r="T146" s="43">
        <f>O146+(P146*'Total Mantenimiento Anual 2021'!$N$7)+(R146*'Total Mantenimiento Anual 2021'!$N$7)+S146</f>
        <v>0</v>
      </c>
    </row>
    <row r="147" spans="1:20" ht="28.5">
      <c r="A147" s="41" t="s">
        <v>483</v>
      </c>
      <c r="B147" s="74"/>
      <c r="C147" s="75"/>
      <c r="D147" s="41" t="s">
        <v>484</v>
      </c>
      <c r="E147" s="75"/>
      <c r="F147" s="42" t="s">
        <v>485</v>
      </c>
      <c r="G147" s="41" t="s">
        <v>486</v>
      </c>
      <c r="H147" s="74"/>
      <c r="I147" s="74"/>
      <c r="J147" s="75"/>
      <c r="K147" s="41" t="s">
        <v>487</v>
      </c>
      <c r="L147" s="75"/>
      <c r="M147" s="41" t="s">
        <v>102</v>
      </c>
      <c r="N147" s="75"/>
      <c r="O147" s="43">
        <v>0</v>
      </c>
      <c r="P147" s="42">
        <v>0</v>
      </c>
      <c r="Q147" s="42">
        <v>0</v>
      </c>
      <c r="R147" s="42">
        <v>0</v>
      </c>
      <c r="S147" s="43">
        <v>0</v>
      </c>
      <c r="T147" s="43">
        <f>O147+(P147*'Total Mantenimiento Anual 2021'!$N$7)+(R147*'Total Mantenimiento Anual 2021'!$N$7)+S147</f>
        <v>0</v>
      </c>
    </row>
    <row r="148" spans="1:20" ht="14.25">
      <c r="A148" s="41" t="s">
        <v>488</v>
      </c>
      <c r="B148" s="74"/>
      <c r="C148" s="75"/>
      <c r="D148" s="41" t="s">
        <v>489</v>
      </c>
      <c r="E148" s="75"/>
      <c r="F148" s="42" t="s">
        <v>348</v>
      </c>
      <c r="G148" s="41" t="s">
        <v>490</v>
      </c>
      <c r="H148" s="74"/>
      <c r="I148" s="74"/>
      <c r="J148" s="75"/>
      <c r="K148" s="41" t="s">
        <v>491</v>
      </c>
      <c r="L148" s="75"/>
      <c r="M148" s="41" t="s">
        <v>310</v>
      </c>
      <c r="N148" s="75"/>
      <c r="O148" s="43">
        <v>0</v>
      </c>
      <c r="P148" s="42">
        <v>0</v>
      </c>
      <c r="Q148" s="42">
        <v>0</v>
      </c>
      <c r="R148" s="42">
        <v>0</v>
      </c>
      <c r="S148" s="43">
        <v>0</v>
      </c>
      <c r="T148" s="43">
        <f>O148+(P148*'Total Mantenimiento Anual 2021'!$N$7)+(R148*'Total Mantenimiento Anual 2021'!$N$7)+S148</f>
        <v>0</v>
      </c>
    </row>
    <row r="149" spans="1:20" ht="14.25">
      <c r="A149" s="41" t="s">
        <v>488</v>
      </c>
      <c r="B149" s="74"/>
      <c r="C149" s="75"/>
      <c r="D149" s="41" t="s">
        <v>489</v>
      </c>
      <c r="E149" s="75"/>
      <c r="F149" s="42" t="s">
        <v>348</v>
      </c>
      <c r="G149" s="41" t="s">
        <v>492</v>
      </c>
      <c r="H149" s="74"/>
      <c r="I149" s="74"/>
      <c r="J149" s="75"/>
      <c r="K149" s="41" t="s">
        <v>493</v>
      </c>
      <c r="L149" s="75"/>
      <c r="M149" s="41" t="s">
        <v>310</v>
      </c>
      <c r="N149" s="75"/>
      <c r="O149" s="43">
        <v>0</v>
      </c>
      <c r="P149" s="42">
        <v>0</v>
      </c>
      <c r="Q149" s="42">
        <v>0</v>
      </c>
      <c r="R149" s="42">
        <v>0</v>
      </c>
      <c r="S149" s="43">
        <v>0</v>
      </c>
      <c r="T149" s="43">
        <f>O149+(P149*'Total Mantenimiento Anual 2021'!$N$7)+(R149*'Total Mantenimiento Anual 2021'!$N$7)+S149</f>
        <v>0</v>
      </c>
    </row>
    <row r="150" spans="1:20" ht="14.25">
      <c r="A150" s="41" t="s">
        <v>488</v>
      </c>
      <c r="B150" s="74"/>
      <c r="C150" s="75"/>
      <c r="D150" s="41" t="s">
        <v>494</v>
      </c>
      <c r="E150" s="75"/>
      <c r="F150" s="42" t="s">
        <v>307</v>
      </c>
      <c r="G150" s="41" t="s">
        <v>495</v>
      </c>
      <c r="H150" s="74"/>
      <c r="I150" s="74"/>
      <c r="J150" s="75"/>
      <c r="K150" s="41" t="s">
        <v>496</v>
      </c>
      <c r="L150" s="75"/>
      <c r="M150" s="41" t="s">
        <v>310</v>
      </c>
      <c r="N150" s="75"/>
      <c r="O150" s="43">
        <v>0</v>
      </c>
      <c r="P150" s="42">
        <v>0</v>
      </c>
      <c r="Q150" s="42">
        <v>0</v>
      </c>
      <c r="R150" s="42">
        <v>0</v>
      </c>
      <c r="S150" s="43">
        <v>0</v>
      </c>
      <c r="T150" s="43">
        <f>O150+(P150*'Total Mantenimiento Anual 2021'!$N$7)+(R150*'Total Mantenimiento Anual 2021'!$N$7)+S150</f>
        <v>0</v>
      </c>
    </row>
    <row r="151" spans="1:20" ht="14.25">
      <c r="A151" s="41" t="s">
        <v>497</v>
      </c>
      <c r="B151" s="74"/>
      <c r="C151" s="75"/>
      <c r="D151" s="41" t="s">
        <v>498</v>
      </c>
      <c r="E151" s="75"/>
      <c r="F151" s="42" t="s">
        <v>499</v>
      </c>
      <c r="G151" s="41" t="s">
        <v>500</v>
      </c>
      <c r="H151" s="74"/>
      <c r="I151" s="74"/>
      <c r="J151" s="75"/>
      <c r="K151" s="41" t="s">
        <v>220</v>
      </c>
      <c r="L151" s="75"/>
      <c r="M151" s="41" t="s">
        <v>501</v>
      </c>
      <c r="N151" s="75"/>
      <c r="O151" s="43">
        <v>0</v>
      </c>
      <c r="P151" s="42">
        <v>0</v>
      </c>
      <c r="Q151" s="42">
        <v>0</v>
      </c>
      <c r="R151" s="42">
        <v>0</v>
      </c>
      <c r="S151" s="43">
        <v>0</v>
      </c>
      <c r="T151" s="43">
        <f>O151+(P151*'Total Mantenimiento Anual 2021'!$N$7)+(R151*'Total Mantenimiento Anual 2021'!$N$7)+S151</f>
        <v>0</v>
      </c>
    </row>
    <row r="152" spans="1:20" ht="14.25">
      <c r="A152" s="41" t="s">
        <v>497</v>
      </c>
      <c r="B152" s="74"/>
      <c r="C152" s="75"/>
      <c r="D152" s="41" t="s">
        <v>498</v>
      </c>
      <c r="E152" s="75"/>
      <c r="F152" s="42" t="s">
        <v>499</v>
      </c>
      <c r="G152" s="41" t="s">
        <v>502</v>
      </c>
      <c r="H152" s="74"/>
      <c r="I152" s="74"/>
      <c r="J152" s="75"/>
      <c r="K152" s="41" t="s">
        <v>220</v>
      </c>
      <c r="L152" s="75"/>
      <c r="M152" s="41" t="s">
        <v>501</v>
      </c>
      <c r="N152" s="75"/>
      <c r="O152" s="43">
        <v>0</v>
      </c>
      <c r="P152" s="42">
        <v>0</v>
      </c>
      <c r="Q152" s="42">
        <v>0</v>
      </c>
      <c r="R152" s="42">
        <v>0</v>
      </c>
      <c r="S152" s="43">
        <v>0</v>
      </c>
      <c r="T152" s="43">
        <f>O152+(P152*'Total Mantenimiento Anual 2021'!$N$7)+(R152*'Total Mantenimiento Anual 2021'!$N$7)+S152</f>
        <v>0</v>
      </c>
    </row>
    <row r="153" spans="1:20" ht="14.25">
      <c r="A153" s="41" t="s">
        <v>503</v>
      </c>
      <c r="B153" s="74"/>
      <c r="C153" s="75"/>
      <c r="D153" s="41" t="s">
        <v>504</v>
      </c>
      <c r="E153" s="75"/>
      <c r="F153" s="42" t="s">
        <v>184</v>
      </c>
      <c r="G153" s="41" t="s">
        <v>505</v>
      </c>
      <c r="H153" s="74"/>
      <c r="I153" s="74"/>
      <c r="J153" s="75"/>
      <c r="K153" s="41" t="s">
        <v>506</v>
      </c>
      <c r="L153" s="75"/>
      <c r="M153" s="41" t="s">
        <v>99</v>
      </c>
      <c r="N153" s="75"/>
      <c r="O153" s="43">
        <v>0</v>
      </c>
      <c r="P153" s="42">
        <v>0</v>
      </c>
      <c r="Q153" s="42">
        <v>0</v>
      </c>
      <c r="R153" s="42">
        <v>0</v>
      </c>
      <c r="S153" s="43">
        <v>0</v>
      </c>
      <c r="T153" s="43">
        <f>O153+(P153*'Total Mantenimiento Anual 2021'!$N$7)+(R153*'Total Mantenimiento Anual 2021'!$N$7)+S153</f>
        <v>0</v>
      </c>
    </row>
    <row r="154" spans="1:20" ht="14.25">
      <c r="A154" s="41" t="s">
        <v>507</v>
      </c>
      <c r="B154" s="74"/>
      <c r="C154" s="75"/>
      <c r="D154" s="41" t="s">
        <v>508</v>
      </c>
      <c r="E154" s="75"/>
      <c r="F154" s="42" t="s">
        <v>509</v>
      </c>
      <c r="G154" s="41" t="s">
        <v>510</v>
      </c>
      <c r="H154" s="74"/>
      <c r="I154" s="74"/>
      <c r="J154" s="75"/>
      <c r="K154" s="41" t="s">
        <v>511</v>
      </c>
      <c r="L154" s="75"/>
      <c r="M154" s="41" t="s">
        <v>23</v>
      </c>
      <c r="N154" s="75"/>
      <c r="O154" s="43">
        <v>0</v>
      </c>
      <c r="P154" s="42">
        <v>0</v>
      </c>
      <c r="Q154" s="42">
        <v>0</v>
      </c>
      <c r="R154" s="42">
        <v>0</v>
      </c>
      <c r="S154" s="43">
        <v>0</v>
      </c>
      <c r="T154" s="43">
        <f>O154+(P154*'Total Mantenimiento Anual 2021'!$N$7)+(R154*'Total Mantenimiento Anual 2021'!$N$7)+S154</f>
        <v>0</v>
      </c>
    </row>
    <row r="155" spans="1:20" ht="28.5">
      <c r="A155" s="41" t="s">
        <v>512</v>
      </c>
      <c r="B155" s="74"/>
      <c r="C155" s="75"/>
      <c r="D155" s="41" t="s">
        <v>513</v>
      </c>
      <c r="E155" s="75"/>
      <c r="F155" s="42" t="s">
        <v>402</v>
      </c>
      <c r="G155" s="41" t="s">
        <v>514</v>
      </c>
      <c r="H155" s="74"/>
      <c r="I155" s="74"/>
      <c r="J155" s="75"/>
      <c r="K155" s="41" t="s">
        <v>515</v>
      </c>
      <c r="L155" s="75"/>
      <c r="M155" s="41" t="s">
        <v>516</v>
      </c>
      <c r="N155" s="75"/>
      <c r="O155" s="43">
        <v>0</v>
      </c>
      <c r="P155" s="42">
        <v>0</v>
      </c>
      <c r="Q155" s="42">
        <v>0</v>
      </c>
      <c r="R155" s="42">
        <v>0</v>
      </c>
      <c r="S155" s="43">
        <v>0</v>
      </c>
      <c r="T155" s="43">
        <f>O155+(P155*'Total Mantenimiento Anual 2021'!$N$7)+(R155*'Total Mantenimiento Anual 2021'!$N$7)+S155</f>
        <v>0</v>
      </c>
    </row>
    <row r="156" spans="1:20" ht="28.5">
      <c r="A156" s="41" t="s">
        <v>512</v>
      </c>
      <c r="B156" s="74"/>
      <c r="C156" s="75"/>
      <c r="D156" s="41" t="s">
        <v>513</v>
      </c>
      <c r="E156" s="75"/>
      <c r="F156" s="42" t="s">
        <v>402</v>
      </c>
      <c r="G156" s="41" t="s">
        <v>517</v>
      </c>
      <c r="H156" s="74"/>
      <c r="I156" s="74"/>
      <c r="J156" s="75"/>
      <c r="K156" s="41" t="s">
        <v>518</v>
      </c>
      <c r="L156" s="75"/>
      <c r="M156" s="41" t="s">
        <v>516</v>
      </c>
      <c r="N156" s="75"/>
      <c r="O156" s="43">
        <v>0</v>
      </c>
      <c r="P156" s="42">
        <v>0</v>
      </c>
      <c r="Q156" s="42">
        <v>0</v>
      </c>
      <c r="R156" s="42">
        <v>0</v>
      </c>
      <c r="S156" s="43">
        <v>0</v>
      </c>
      <c r="T156" s="43">
        <f>O156+(P156*'Total Mantenimiento Anual 2021'!$N$7)+(R156*'Total Mantenimiento Anual 2021'!$N$7)+S156</f>
        <v>0</v>
      </c>
    </row>
    <row r="157" spans="1:20" ht="28.5">
      <c r="A157" s="41" t="s">
        <v>512</v>
      </c>
      <c r="B157" s="74"/>
      <c r="C157" s="75"/>
      <c r="D157" s="41" t="s">
        <v>513</v>
      </c>
      <c r="E157" s="75"/>
      <c r="F157" s="42" t="s">
        <v>402</v>
      </c>
      <c r="G157" s="41" t="s">
        <v>519</v>
      </c>
      <c r="H157" s="74"/>
      <c r="I157" s="74"/>
      <c r="J157" s="75"/>
      <c r="K157" s="41" t="s">
        <v>520</v>
      </c>
      <c r="L157" s="75"/>
      <c r="M157" s="41" t="s">
        <v>516</v>
      </c>
      <c r="N157" s="75"/>
      <c r="O157" s="43">
        <v>0</v>
      </c>
      <c r="P157" s="42">
        <v>0</v>
      </c>
      <c r="Q157" s="42">
        <v>0</v>
      </c>
      <c r="R157" s="42">
        <v>0</v>
      </c>
      <c r="S157" s="43">
        <v>0</v>
      </c>
      <c r="T157" s="43">
        <f>O157+(P157*'Total Mantenimiento Anual 2021'!$N$7)+(R157*'Total Mantenimiento Anual 2021'!$N$7)+S157</f>
        <v>0</v>
      </c>
    </row>
    <row r="158" spans="1:20" ht="28.5">
      <c r="A158" s="41" t="s">
        <v>512</v>
      </c>
      <c r="B158" s="74"/>
      <c r="C158" s="75"/>
      <c r="D158" s="41" t="s">
        <v>513</v>
      </c>
      <c r="E158" s="75"/>
      <c r="F158" s="42" t="s">
        <v>402</v>
      </c>
      <c r="G158" s="41" t="s">
        <v>521</v>
      </c>
      <c r="H158" s="74"/>
      <c r="I158" s="74"/>
      <c r="J158" s="75"/>
      <c r="K158" s="41" t="s">
        <v>522</v>
      </c>
      <c r="L158" s="75"/>
      <c r="M158" s="41" t="s">
        <v>516</v>
      </c>
      <c r="N158" s="75"/>
      <c r="O158" s="43">
        <v>0</v>
      </c>
      <c r="P158" s="42">
        <v>0</v>
      </c>
      <c r="Q158" s="42">
        <v>0</v>
      </c>
      <c r="R158" s="42">
        <v>0</v>
      </c>
      <c r="S158" s="43">
        <v>0</v>
      </c>
      <c r="T158" s="43">
        <f>O158+(P158*'Total Mantenimiento Anual 2021'!$N$7)+(R158*'Total Mantenimiento Anual 2021'!$N$7)+S158</f>
        <v>0</v>
      </c>
    </row>
    <row r="159" spans="1:20" ht="28.5">
      <c r="A159" s="41" t="s">
        <v>512</v>
      </c>
      <c r="B159" s="74"/>
      <c r="C159" s="75"/>
      <c r="D159" s="41" t="s">
        <v>513</v>
      </c>
      <c r="E159" s="75"/>
      <c r="F159" s="42" t="s">
        <v>402</v>
      </c>
      <c r="G159" s="41" t="s">
        <v>523</v>
      </c>
      <c r="H159" s="74"/>
      <c r="I159" s="74"/>
      <c r="J159" s="75"/>
      <c r="K159" s="41" t="s">
        <v>524</v>
      </c>
      <c r="L159" s="75"/>
      <c r="M159" s="41" t="s">
        <v>516</v>
      </c>
      <c r="N159" s="75"/>
      <c r="O159" s="43">
        <v>0</v>
      </c>
      <c r="P159" s="42">
        <v>0</v>
      </c>
      <c r="Q159" s="42">
        <v>0</v>
      </c>
      <c r="R159" s="42">
        <v>0</v>
      </c>
      <c r="S159" s="43">
        <v>0</v>
      </c>
      <c r="T159" s="43">
        <f>O159+(P159*'Total Mantenimiento Anual 2021'!$N$7)+(R159*'Total Mantenimiento Anual 2021'!$N$7)+S159</f>
        <v>0</v>
      </c>
    </row>
    <row r="160" spans="1:20" ht="28.5">
      <c r="A160" s="41" t="s">
        <v>512</v>
      </c>
      <c r="B160" s="74"/>
      <c r="C160" s="75"/>
      <c r="D160" s="41" t="s">
        <v>513</v>
      </c>
      <c r="E160" s="75"/>
      <c r="F160" s="42" t="s">
        <v>402</v>
      </c>
      <c r="G160" s="41" t="s">
        <v>525</v>
      </c>
      <c r="H160" s="74"/>
      <c r="I160" s="74"/>
      <c r="J160" s="75"/>
      <c r="K160" s="41" t="s">
        <v>526</v>
      </c>
      <c r="L160" s="75"/>
      <c r="M160" s="41" t="s">
        <v>516</v>
      </c>
      <c r="N160" s="75"/>
      <c r="O160" s="43">
        <v>0</v>
      </c>
      <c r="P160" s="42">
        <v>0</v>
      </c>
      <c r="Q160" s="42">
        <v>0</v>
      </c>
      <c r="R160" s="42">
        <v>0</v>
      </c>
      <c r="S160" s="43">
        <v>0</v>
      </c>
      <c r="T160" s="43">
        <f>O160+(P160*'Total Mantenimiento Anual 2021'!$N$7)+(R160*'Total Mantenimiento Anual 2021'!$N$7)+S160</f>
        <v>0</v>
      </c>
    </row>
    <row r="161" spans="1:20" ht="28.5">
      <c r="A161" s="41" t="s">
        <v>512</v>
      </c>
      <c r="B161" s="74"/>
      <c r="C161" s="75"/>
      <c r="D161" s="41" t="s">
        <v>513</v>
      </c>
      <c r="E161" s="75"/>
      <c r="F161" s="42" t="s">
        <v>402</v>
      </c>
      <c r="G161" s="41" t="s">
        <v>527</v>
      </c>
      <c r="H161" s="74"/>
      <c r="I161" s="74"/>
      <c r="J161" s="75"/>
      <c r="K161" s="41" t="s">
        <v>528</v>
      </c>
      <c r="L161" s="75"/>
      <c r="M161" s="41" t="s">
        <v>516</v>
      </c>
      <c r="N161" s="75"/>
      <c r="O161" s="43">
        <v>0</v>
      </c>
      <c r="P161" s="42">
        <v>0</v>
      </c>
      <c r="Q161" s="42">
        <v>0</v>
      </c>
      <c r="R161" s="42">
        <v>0</v>
      </c>
      <c r="S161" s="43">
        <v>0</v>
      </c>
      <c r="T161" s="43">
        <f>O161+(P161*'Total Mantenimiento Anual 2021'!$N$7)+(R161*'Total Mantenimiento Anual 2021'!$N$7)+S161</f>
        <v>0</v>
      </c>
    </row>
    <row r="162" spans="1:20" ht="28.5">
      <c r="A162" s="41" t="s">
        <v>512</v>
      </c>
      <c r="B162" s="74"/>
      <c r="C162" s="75"/>
      <c r="D162" s="41" t="s">
        <v>513</v>
      </c>
      <c r="E162" s="75"/>
      <c r="F162" s="42" t="s">
        <v>402</v>
      </c>
      <c r="G162" s="41" t="s">
        <v>529</v>
      </c>
      <c r="H162" s="74"/>
      <c r="I162" s="74"/>
      <c r="J162" s="75"/>
      <c r="K162" s="41" t="s">
        <v>530</v>
      </c>
      <c r="L162" s="75"/>
      <c r="M162" s="41" t="s">
        <v>516</v>
      </c>
      <c r="N162" s="75"/>
      <c r="O162" s="43">
        <v>0</v>
      </c>
      <c r="P162" s="42">
        <v>0</v>
      </c>
      <c r="Q162" s="42">
        <v>0</v>
      </c>
      <c r="R162" s="42">
        <v>0</v>
      </c>
      <c r="S162" s="43">
        <v>0</v>
      </c>
      <c r="T162" s="43">
        <f>O162+(P162*'Total Mantenimiento Anual 2021'!$N$7)+(R162*'Total Mantenimiento Anual 2021'!$N$7)+S162</f>
        <v>0</v>
      </c>
    </row>
    <row r="163" spans="1:20" ht="28.5">
      <c r="A163" s="41" t="s">
        <v>512</v>
      </c>
      <c r="B163" s="74"/>
      <c r="C163" s="75"/>
      <c r="D163" s="41" t="s">
        <v>513</v>
      </c>
      <c r="E163" s="75"/>
      <c r="F163" s="42" t="s">
        <v>402</v>
      </c>
      <c r="G163" s="41" t="s">
        <v>531</v>
      </c>
      <c r="H163" s="74"/>
      <c r="I163" s="74"/>
      <c r="J163" s="75"/>
      <c r="K163" s="41" t="s">
        <v>532</v>
      </c>
      <c r="L163" s="75"/>
      <c r="M163" s="41" t="s">
        <v>516</v>
      </c>
      <c r="N163" s="75"/>
      <c r="O163" s="43">
        <v>219400</v>
      </c>
      <c r="P163" s="42">
        <v>0</v>
      </c>
      <c r="Q163" s="42">
        <v>0</v>
      </c>
      <c r="R163" s="42">
        <v>0</v>
      </c>
      <c r="S163" s="43">
        <v>0</v>
      </c>
      <c r="T163" s="43">
        <f>O163+(P163*'Total Mantenimiento Anual 2021'!$N$7)+(R163*'Total Mantenimiento Anual 2021'!$N$7)+S163</f>
        <v>219400</v>
      </c>
    </row>
    <row r="164" spans="1:20" ht="28.5">
      <c r="A164" s="41" t="s">
        <v>512</v>
      </c>
      <c r="B164" s="74"/>
      <c r="C164" s="75"/>
      <c r="D164" s="41" t="s">
        <v>533</v>
      </c>
      <c r="E164" s="75"/>
      <c r="F164" s="42" t="s">
        <v>402</v>
      </c>
      <c r="G164" s="41" t="s">
        <v>534</v>
      </c>
      <c r="H164" s="74"/>
      <c r="I164" s="74"/>
      <c r="J164" s="75"/>
      <c r="K164" s="41" t="s">
        <v>535</v>
      </c>
      <c r="L164" s="75"/>
      <c r="M164" s="41" t="s">
        <v>516</v>
      </c>
      <c r="N164" s="75"/>
      <c r="O164" s="43">
        <v>0</v>
      </c>
      <c r="P164" s="42">
        <v>0</v>
      </c>
      <c r="Q164" s="42">
        <v>0</v>
      </c>
      <c r="R164" s="42">
        <v>0</v>
      </c>
      <c r="S164" s="43">
        <v>0</v>
      </c>
      <c r="T164" s="43">
        <f>O164+(P164*'Total Mantenimiento Anual 2021'!$N$7)+(R164*'Total Mantenimiento Anual 2021'!$N$7)+S164</f>
        <v>0</v>
      </c>
    </row>
    <row r="165" spans="1:20" ht="28.5">
      <c r="A165" s="41" t="s">
        <v>512</v>
      </c>
      <c r="B165" s="74"/>
      <c r="C165" s="75"/>
      <c r="D165" s="41" t="s">
        <v>533</v>
      </c>
      <c r="E165" s="75"/>
      <c r="F165" s="42" t="s">
        <v>402</v>
      </c>
      <c r="G165" s="41" t="s">
        <v>536</v>
      </c>
      <c r="H165" s="74"/>
      <c r="I165" s="74"/>
      <c r="J165" s="75"/>
      <c r="K165" s="41" t="s">
        <v>537</v>
      </c>
      <c r="L165" s="75"/>
      <c r="M165" s="41" t="s">
        <v>516</v>
      </c>
      <c r="N165" s="75"/>
      <c r="O165" s="43">
        <v>0</v>
      </c>
      <c r="P165" s="42">
        <v>0</v>
      </c>
      <c r="Q165" s="42">
        <v>1</v>
      </c>
      <c r="R165" s="42">
        <v>0</v>
      </c>
      <c r="S165" s="43">
        <v>0</v>
      </c>
      <c r="T165" s="43">
        <f>O165+(P165*'Total Mantenimiento Anual 2021'!$N$7)+(R165*'Total Mantenimiento Anual 2021'!$N$7)+S165</f>
        <v>0</v>
      </c>
    </row>
    <row r="166" spans="1:20" ht="28.5">
      <c r="A166" s="41" t="s">
        <v>512</v>
      </c>
      <c r="B166" s="74"/>
      <c r="C166" s="75"/>
      <c r="D166" s="41" t="s">
        <v>533</v>
      </c>
      <c r="E166" s="75"/>
      <c r="F166" s="42" t="s">
        <v>402</v>
      </c>
      <c r="G166" s="41" t="s">
        <v>538</v>
      </c>
      <c r="H166" s="74"/>
      <c r="I166" s="74"/>
      <c r="J166" s="75"/>
      <c r="K166" s="41" t="s">
        <v>539</v>
      </c>
      <c r="L166" s="75"/>
      <c r="M166" s="41" t="s">
        <v>516</v>
      </c>
      <c r="N166" s="75"/>
      <c r="O166" s="43">
        <v>0</v>
      </c>
      <c r="P166" s="42">
        <v>0</v>
      </c>
      <c r="Q166" s="42">
        <v>0</v>
      </c>
      <c r="R166" s="42">
        <v>0</v>
      </c>
      <c r="S166" s="43">
        <v>0</v>
      </c>
      <c r="T166" s="43">
        <f>O166+(P166*'Total Mantenimiento Anual 2021'!$N$7)+(R166*'Total Mantenimiento Anual 2021'!$N$7)+S166</f>
        <v>0</v>
      </c>
    </row>
    <row r="167" spans="1:20" ht="28.5">
      <c r="A167" s="41" t="s">
        <v>512</v>
      </c>
      <c r="B167" s="74"/>
      <c r="C167" s="75"/>
      <c r="D167" s="41" t="s">
        <v>533</v>
      </c>
      <c r="E167" s="75"/>
      <c r="F167" s="42" t="s">
        <v>402</v>
      </c>
      <c r="G167" s="41" t="s">
        <v>540</v>
      </c>
      <c r="H167" s="74"/>
      <c r="I167" s="74"/>
      <c r="J167" s="75"/>
      <c r="K167" s="41" t="s">
        <v>541</v>
      </c>
      <c r="L167" s="75"/>
      <c r="M167" s="41" t="s">
        <v>516</v>
      </c>
      <c r="N167" s="75"/>
      <c r="O167" s="43">
        <v>0</v>
      </c>
      <c r="P167" s="42">
        <v>0</v>
      </c>
      <c r="Q167" s="42">
        <v>0</v>
      </c>
      <c r="R167" s="42">
        <v>0</v>
      </c>
      <c r="S167" s="43">
        <v>0</v>
      </c>
      <c r="T167" s="43">
        <f>O167+(P167*'Total Mantenimiento Anual 2021'!$N$7)+(R167*'Total Mantenimiento Anual 2021'!$N$7)+S167</f>
        <v>0</v>
      </c>
    </row>
    <row r="168" spans="1:20" ht="28.5">
      <c r="A168" s="41" t="s">
        <v>512</v>
      </c>
      <c r="B168" s="74"/>
      <c r="C168" s="75"/>
      <c r="D168" s="41" t="s">
        <v>533</v>
      </c>
      <c r="E168" s="75"/>
      <c r="F168" s="42" t="s">
        <v>402</v>
      </c>
      <c r="G168" s="41" t="s">
        <v>542</v>
      </c>
      <c r="H168" s="74"/>
      <c r="I168" s="74"/>
      <c r="J168" s="75"/>
      <c r="K168" s="41" t="s">
        <v>543</v>
      </c>
      <c r="L168" s="75"/>
      <c r="M168" s="41" t="s">
        <v>516</v>
      </c>
      <c r="N168" s="75"/>
      <c r="O168" s="43">
        <v>274250</v>
      </c>
      <c r="P168" s="42">
        <v>0</v>
      </c>
      <c r="Q168" s="42">
        <v>0</v>
      </c>
      <c r="R168" s="42">
        <v>1</v>
      </c>
      <c r="S168" s="43">
        <v>2</v>
      </c>
      <c r="T168" s="43">
        <f>O168+(P168*'Total Mantenimiento Anual 2021'!$N$7)+(R168*'Total Mantenimiento Anual 2021'!$N$7)+S168</f>
        <v>283511.25925925927</v>
      </c>
    </row>
    <row r="169" spans="1:20" ht="28.5">
      <c r="A169" s="41" t="s">
        <v>512</v>
      </c>
      <c r="B169" s="74"/>
      <c r="C169" s="75"/>
      <c r="D169" s="41" t="s">
        <v>533</v>
      </c>
      <c r="E169" s="75"/>
      <c r="F169" s="42" t="s">
        <v>402</v>
      </c>
      <c r="G169" s="41" t="s">
        <v>544</v>
      </c>
      <c r="H169" s="74"/>
      <c r="I169" s="74"/>
      <c r="J169" s="75"/>
      <c r="K169" s="41" t="s">
        <v>545</v>
      </c>
      <c r="L169" s="75"/>
      <c r="M169" s="41" t="s">
        <v>516</v>
      </c>
      <c r="N169" s="75"/>
      <c r="O169" s="43">
        <v>0</v>
      </c>
      <c r="P169" s="42">
        <v>0</v>
      </c>
      <c r="Q169" s="42">
        <v>0</v>
      </c>
      <c r="R169" s="42">
        <v>0</v>
      </c>
      <c r="S169" s="43">
        <v>0</v>
      </c>
      <c r="T169" s="43">
        <f>O169+(P169*'Total Mantenimiento Anual 2021'!$N$7)+(R169*'Total Mantenimiento Anual 2021'!$N$7)+S169</f>
        <v>0</v>
      </c>
    </row>
    <row r="170" spans="1:20" ht="28.5">
      <c r="A170" s="41" t="s">
        <v>512</v>
      </c>
      <c r="B170" s="74"/>
      <c r="C170" s="75"/>
      <c r="D170" s="41" t="s">
        <v>533</v>
      </c>
      <c r="E170" s="75"/>
      <c r="F170" s="42" t="s">
        <v>402</v>
      </c>
      <c r="G170" s="41" t="s">
        <v>546</v>
      </c>
      <c r="H170" s="74"/>
      <c r="I170" s="74"/>
      <c r="J170" s="75"/>
      <c r="K170" s="41" t="s">
        <v>547</v>
      </c>
      <c r="L170" s="75"/>
      <c r="M170" s="41" t="s">
        <v>516</v>
      </c>
      <c r="N170" s="75"/>
      <c r="O170" s="43">
        <v>0</v>
      </c>
      <c r="P170" s="42">
        <v>0</v>
      </c>
      <c r="Q170" s="42">
        <v>0</v>
      </c>
      <c r="R170" s="42">
        <v>0</v>
      </c>
      <c r="S170" s="43">
        <v>0</v>
      </c>
      <c r="T170" s="43">
        <f>O170+(P170*'Total Mantenimiento Anual 2021'!$N$7)+(R170*'Total Mantenimiento Anual 2021'!$N$7)+S170</f>
        <v>0</v>
      </c>
    </row>
    <row r="171" spans="1:20" ht="28.5">
      <c r="A171" s="41" t="s">
        <v>512</v>
      </c>
      <c r="B171" s="74"/>
      <c r="C171" s="75"/>
      <c r="D171" s="41" t="s">
        <v>533</v>
      </c>
      <c r="E171" s="75"/>
      <c r="F171" s="42" t="s">
        <v>402</v>
      </c>
      <c r="G171" s="41" t="s">
        <v>548</v>
      </c>
      <c r="H171" s="74"/>
      <c r="I171" s="74"/>
      <c r="J171" s="75"/>
      <c r="K171" s="41" t="s">
        <v>549</v>
      </c>
      <c r="L171" s="75"/>
      <c r="M171" s="41" t="s">
        <v>516</v>
      </c>
      <c r="N171" s="75"/>
      <c r="O171" s="43">
        <v>0</v>
      </c>
      <c r="P171" s="42">
        <v>0</v>
      </c>
      <c r="Q171" s="42">
        <v>0</v>
      </c>
      <c r="R171" s="42">
        <v>0</v>
      </c>
      <c r="S171" s="43">
        <v>0</v>
      </c>
      <c r="T171" s="43">
        <f>O171+(P171*'Total Mantenimiento Anual 2021'!$N$7)+(R171*'Total Mantenimiento Anual 2021'!$N$7)+S171</f>
        <v>0</v>
      </c>
    </row>
    <row r="172" spans="1:20" ht="28.5">
      <c r="A172" s="41" t="s">
        <v>512</v>
      </c>
      <c r="B172" s="74"/>
      <c r="C172" s="75"/>
      <c r="D172" s="41" t="s">
        <v>533</v>
      </c>
      <c r="E172" s="75"/>
      <c r="F172" s="42" t="s">
        <v>402</v>
      </c>
      <c r="G172" s="41" t="s">
        <v>550</v>
      </c>
      <c r="H172" s="74"/>
      <c r="I172" s="74"/>
      <c r="J172" s="75"/>
      <c r="K172" s="41" t="s">
        <v>551</v>
      </c>
      <c r="L172" s="75"/>
      <c r="M172" s="41" t="s">
        <v>516</v>
      </c>
      <c r="N172" s="75"/>
      <c r="O172" s="43">
        <v>0</v>
      </c>
      <c r="P172" s="42">
        <v>0</v>
      </c>
      <c r="Q172" s="42">
        <v>0</v>
      </c>
      <c r="R172" s="42">
        <v>0</v>
      </c>
      <c r="S172" s="43">
        <v>0</v>
      </c>
      <c r="T172" s="43">
        <f>O172+(P172*'Total Mantenimiento Anual 2021'!$N$7)+(R172*'Total Mantenimiento Anual 2021'!$N$7)+S172</f>
        <v>0</v>
      </c>
    </row>
    <row r="173" spans="1:20" ht="28.5">
      <c r="A173" s="41" t="s">
        <v>512</v>
      </c>
      <c r="B173" s="74"/>
      <c r="C173" s="75"/>
      <c r="D173" s="41" t="s">
        <v>513</v>
      </c>
      <c r="E173" s="75"/>
      <c r="F173" s="42" t="s">
        <v>402</v>
      </c>
      <c r="G173" s="41" t="s">
        <v>552</v>
      </c>
      <c r="H173" s="74"/>
      <c r="I173" s="74"/>
      <c r="J173" s="75"/>
      <c r="K173" s="41" t="s">
        <v>553</v>
      </c>
      <c r="L173" s="75"/>
      <c r="M173" s="41" t="s">
        <v>71</v>
      </c>
      <c r="N173" s="75"/>
      <c r="O173" s="43">
        <v>0</v>
      </c>
      <c r="P173" s="42">
        <v>0</v>
      </c>
      <c r="Q173" s="42">
        <v>0</v>
      </c>
      <c r="R173" s="42">
        <v>0</v>
      </c>
      <c r="S173" s="43">
        <v>0</v>
      </c>
      <c r="T173" s="43">
        <f>O173+(P173*'Total Mantenimiento Anual 2021'!$N$7)+(R173*'Total Mantenimiento Anual 2021'!$N$7)+S173</f>
        <v>0</v>
      </c>
    </row>
    <row r="174" spans="1:20" ht="28.5">
      <c r="A174" s="41" t="s">
        <v>512</v>
      </c>
      <c r="B174" s="74"/>
      <c r="C174" s="75"/>
      <c r="D174" s="41" t="s">
        <v>513</v>
      </c>
      <c r="E174" s="75"/>
      <c r="F174" s="42" t="s">
        <v>402</v>
      </c>
      <c r="G174" s="41" t="s">
        <v>554</v>
      </c>
      <c r="H174" s="74"/>
      <c r="I174" s="74"/>
      <c r="J174" s="75"/>
      <c r="K174" s="41" t="s">
        <v>555</v>
      </c>
      <c r="L174" s="75"/>
      <c r="M174" s="41" t="s">
        <v>71</v>
      </c>
      <c r="N174" s="75"/>
      <c r="O174" s="43">
        <v>0</v>
      </c>
      <c r="P174" s="42">
        <v>0</v>
      </c>
      <c r="Q174" s="42">
        <v>0</v>
      </c>
      <c r="R174" s="42">
        <v>0</v>
      </c>
      <c r="S174" s="43">
        <v>0</v>
      </c>
      <c r="T174" s="43">
        <f>O174+(P174*'Total Mantenimiento Anual 2021'!$N$7)+(R174*'Total Mantenimiento Anual 2021'!$N$7)+S174</f>
        <v>0</v>
      </c>
    </row>
    <row r="175" spans="1:20" ht="28.5">
      <c r="A175" s="41" t="s">
        <v>512</v>
      </c>
      <c r="B175" s="74"/>
      <c r="C175" s="75"/>
      <c r="D175" s="41" t="s">
        <v>513</v>
      </c>
      <c r="E175" s="75"/>
      <c r="F175" s="42" t="s">
        <v>402</v>
      </c>
      <c r="G175" s="41" t="s">
        <v>556</v>
      </c>
      <c r="H175" s="74"/>
      <c r="I175" s="74"/>
      <c r="J175" s="75"/>
      <c r="K175" s="41" t="s">
        <v>557</v>
      </c>
      <c r="L175" s="75"/>
      <c r="M175" s="41" t="s">
        <v>71</v>
      </c>
      <c r="N175" s="75"/>
      <c r="O175" s="43">
        <v>0</v>
      </c>
      <c r="P175" s="42">
        <v>0</v>
      </c>
      <c r="Q175" s="42">
        <v>0</v>
      </c>
      <c r="R175" s="42">
        <v>0</v>
      </c>
      <c r="S175" s="43">
        <v>0</v>
      </c>
      <c r="T175" s="43">
        <f>O175+(P175*'Total Mantenimiento Anual 2021'!$N$7)+(R175*'Total Mantenimiento Anual 2021'!$N$7)+S175</f>
        <v>0</v>
      </c>
    </row>
    <row r="176" spans="1:20" ht="28.5">
      <c r="A176" s="41" t="s">
        <v>512</v>
      </c>
      <c r="B176" s="74"/>
      <c r="C176" s="75"/>
      <c r="D176" s="41" t="s">
        <v>513</v>
      </c>
      <c r="E176" s="75"/>
      <c r="F176" s="42" t="s">
        <v>402</v>
      </c>
      <c r="G176" s="41" t="s">
        <v>558</v>
      </c>
      <c r="H176" s="74"/>
      <c r="I176" s="74"/>
      <c r="J176" s="75"/>
      <c r="K176" s="41" t="s">
        <v>559</v>
      </c>
      <c r="L176" s="75"/>
      <c r="M176" s="41" t="s">
        <v>71</v>
      </c>
      <c r="N176" s="75"/>
      <c r="O176" s="43">
        <v>274250</v>
      </c>
      <c r="P176" s="42">
        <v>0</v>
      </c>
      <c r="Q176" s="42">
        <v>0</v>
      </c>
      <c r="R176" s="42">
        <v>1</v>
      </c>
      <c r="S176" s="43">
        <v>1</v>
      </c>
      <c r="T176" s="43">
        <f>O176+(P176*'Total Mantenimiento Anual 2021'!$N$7)+(R176*'Total Mantenimiento Anual 2021'!$N$7)+S176</f>
        <v>283510.25925925927</v>
      </c>
    </row>
    <row r="177" spans="1:20" ht="28.5">
      <c r="A177" s="41" t="s">
        <v>512</v>
      </c>
      <c r="B177" s="74"/>
      <c r="C177" s="75"/>
      <c r="D177" s="41" t="s">
        <v>513</v>
      </c>
      <c r="E177" s="75"/>
      <c r="F177" s="42" t="s">
        <v>402</v>
      </c>
      <c r="G177" s="41" t="s">
        <v>560</v>
      </c>
      <c r="H177" s="74"/>
      <c r="I177" s="74"/>
      <c r="J177" s="75"/>
      <c r="K177" s="41" t="s">
        <v>561</v>
      </c>
      <c r="L177" s="75"/>
      <c r="M177" s="41" t="s">
        <v>71</v>
      </c>
      <c r="N177" s="75"/>
      <c r="O177" s="43">
        <v>0</v>
      </c>
      <c r="P177" s="42">
        <v>0</v>
      </c>
      <c r="Q177" s="42">
        <v>0</v>
      </c>
      <c r="R177" s="42">
        <v>0</v>
      </c>
      <c r="S177" s="43">
        <v>0</v>
      </c>
      <c r="T177" s="43">
        <f>O177+(P177*'Total Mantenimiento Anual 2021'!$N$7)+(R177*'Total Mantenimiento Anual 2021'!$N$7)+S177</f>
        <v>0</v>
      </c>
    </row>
    <row r="178" spans="1:20" ht="28.5">
      <c r="A178" s="41" t="s">
        <v>512</v>
      </c>
      <c r="B178" s="74"/>
      <c r="C178" s="75"/>
      <c r="D178" s="41" t="s">
        <v>513</v>
      </c>
      <c r="E178" s="75"/>
      <c r="F178" s="42" t="s">
        <v>402</v>
      </c>
      <c r="G178" s="41" t="s">
        <v>562</v>
      </c>
      <c r="H178" s="74"/>
      <c r="I178" s="74"/>
      <c r="J178" s="75"/>
      <c r="K178" s="41" t="s">
        <v>563</v>
      </c>
      <c r="L178" s="75"/>
      <c r="M178" s="41" t="s">
        <v>71</v>
      </c>
      <c r="N178" s="75"/>
      <c r="O178" s="43">
        <v>0</v>
      </c>
      <c r="P178" s="42">
        <v>0</v>
      </c>
      <c r="Q178" s="42">
        <v>0</v>
      </c>
      <c r="R178" s="42">
        <v>0</v>
      </c>
      <c r="S178" s="43">
        <v>0</v>
      </c>
      <c r="T178" s="43">
        <f>O178+(P178*'Total Mantenimiento Anual 2021'!$N$7)+(R178*'Total Mantenimiento Anual 2021'!$N$7)+S178</f>
        <v>0</v>
      </c>
    </row>
    <row r="179" spans="1:20" ht="28.5">
      <c r="A179" s="41" t="s">
        <v>512</v>
      </c>
      <c r="B179" s="74"/>
      <c r="C179" s="75"/>
      <c r="D179" s="41" t="s">
        <v>513</v>
      </c>
      <c r="E179" s="75"/>
      <c r="F179" s="42" t="s">
        <v>402</v>
      </c>
      <c r="G179" s="41" t="s">
        <v>564</v>
      </c>
      <c r="H179" s="74"/>
      <c r="I179" s="74"/>
      <c r="J179" s="75"/>
      <c r="K179" s="41" t="s">
        <v>565</v>
      </c>
      <c r="L179" s="75"/>
      <c r="M179" s="41" t="s">
        <v>71</v>
      </c>
      <c r="N179" s="75"/>
      <c r="O179" s="43">
        <v>0</v>
      </c>
      <c r="P179" s="42">
        <v>0</v>
      </c>
      <c r="Q179" s="42">
        <v>0</v>
      </c>
      <c r="R179" s="42">
        <v>0</v>
      </c>
      <c r="S179" s="43">
        <v>0</v>
      </c>
      <c r="T179" s="43">
        <f>O179+(P179*'Total Mantenimiento Anual 2021'!$N$7)+(R179*'Total Mantenimiento Anual 2021'!$N$7)+S179</f>
        <v>0</v>
      </c>
    </row>
    <row r="180" spans="1:20" ht="14.25">
      <c r="A180" s="41" t="s">
        <v>566</v>
      </c>
      <c r="B180" s="74"/>
      <c r="C180" s="75"/>
      <c r="D180" s="41" t="s">
        <v>567</v>
      </c>
      <c r="E180" s="75"/>
      <c r="F180" s="42" t="s">
        <v>568</v>
      </c>
      <c r="G180" s="41" t="s">
        <v>569</v>
      </c>
      <c r="H180" s="74"/>
      <c r="I180" s="74"/>
      <c r="J180" s="75"/>
      <c r="K180" s="41" t="s">
        <v>570</v>
      </c>
      <c r="L180" s="75"/>
      <c r="M180" s="41" t="s">
        <v>23</v>
      </c>
      <c r="N180" s="75"/>
      <c r="O180" s="43">
        <v>0</v>
      </c>
      <c r="P180" s="42">
        <v>0</v>
      </c>
      <c r="Q180" s="42">
        <v>0</v>
      </c>
      <c r="R180" s="42">
        <v>0</v>
      </c>
      <c r="S180" s="43">
        <v>0</v>
      </c>
      <c r="T180" s="43">
        <f>O180+(P180*'Total Mantenimiento Anual 2021'!$N$7)+(R180*'Total Mantenimiento Anual 2021'!$N$7)+S180</f>
        <v>0</v>
      </c>
    </row>
    <row r="181" spans="1:20" ht="28.5">
      <c r="A181" s="41" t="s">
        <v>571</v>
      </c>
      <c r="B181" s="74"/>
      <c r="C181" s="75"/>
      <c r="D181" s="41" t="s">
        <v>572</v>
      </c>
      <c r="E181" s="75"/>
      <c r="F181" s="42" t="s">
        <v>402</v>
      </c>
      <c r="G181" s="41" t="s">
        <v>573</v>
      </c>
      <c r="H181" s="74"/>
      <c r="I181" s="74"/>
      <c r="J181" s="75"/>
      <c r="K181" s="41" t="s">
        <v>574</v>
      </c>
      <c r="L181" s="75"/>
      <c r="M181" s="41" t="s">
        <v>71</v>
      </c>
      <c r="N181" s="75"/>
      <c r="O181" s="43">
        <v>0</v>
      </c>
      <c r="P181" s="42">
        <v>0</v>
      </c>
      <c r="Q181" s="42">
        <v>0</v>
      </c>
      <c r="R181" s="42">
        <v>0</v>
      </c>
      <c r="S181" s="43">
        <v>0</v>
      </c>
      <c r="T181" s="43">
        <f>O181+(P181*'Total Mantenimiento Anual 2021'!$N$7)+(R181*'Total Mantenimiento Anual 2021'!$N$7)+S181</f>
        <v>0</v>
      </c>
    </row>
    <row r="182" spans="1:20" ht="28.5">
      <c r="A182" s="41" t="s">
        <v>571</v>
      </c>
      <c r="B182" s="74"/>
      <c r="C182" s="75"/>
      <c r="D182" s="41" t="s">
        <v>572</v>
      </c>
      <c r="E182" s="75"/>
      <c r="F182" s="42" t="s">
        <v>402</v>
      </c>
      <c r="G182" s="41" t="s">
        <v>575</v>
      </c>
      <c r="H182" s="74"/>
      <c r="I182" s="74"/>
      <c r="J182" s="75"/>
      <c r="K182" s="41" t="s">
        <v>576</v>
      </c>
      <c r="L182" s="75"/>
      <c r="M182" s="41" t="s">
        <v>71</v>
      </c>
      <c r="N182" s="75"/>
      <c r="O182" s="43">
        <v>0</v>
      </c>
      <c r="P182" s="42">
        <v>0</v>
      </c>
      <c r="Q182" s="42">
        <v>0</v>
      </c>
      <c r="R182" s="42">
        <v>0</v>
      </c>
      <c r="S182" s="43">
        <v>0</v>
      </c>
      <c r="T182" s="43">
        <f>O182+(P182*'Total Mantenimiento Anual 2021'!$N$7)+(R182*'Total Mantenimiento Anual 2021'!$N$7)+S182</f>
        <v>0</v>
      </c>
    </row>
    <row r="183" spans="1:20" ht="28.5">
      <c r="A183" s="41" t="s">
        <v>571</v>
      </c>
      <c r="B183" s="74"/>
      <c r="C183" s="75"/>
      <c r="D183" s="41" t="s">
        <v>572</v>
      </c>
      <c r="E183" s="75"/>
      <c r="F183" s="42" t="s">
        <v>402</v>
      </c>
      <c r="G183" s="41" t="s">
        <v>577</v>
      </c>
      <c r="H183" s="74"/>
      <c r="I183" s="74"/>
      <c r="J183" s="75"/>
      <c r="K183" s="41" t="s">
        <v>578</v>
      </c>
      <c r="L183" s="75"/>
      <c r="M183" s="41" t="s">
        <v>71</v>
      </c>
      <c r="N183" s="75"/>
      <c r="O183" s="43">
        <v>0</v>
      </c>
      <c r="P183" s="42">
        <v>0</v>
      </c>
      <c r="Q183" s="42">
        <v>0</v>
      </c>
      <c r="R183" s="42">
        <v>0</v>
      </c>
      <c r="S183" s="43">
        <v>0</v>
      </c>
      <c r="T183" s="43">
        <f>O183+(P183*'Total Mantenimiento Anual 2021'!$N$7)+(R183*'Total Mantenimiento Anual 2021'!$N$7)+S183</f>
        <v>0</v>
      </c>
    </row>
    <row r="184" spans="1:20" ht="28.5">
      <c r="A184" s="41" t="s">
        <v>571</v>
      </c>
      <c r="B184" s="74"/>
      <c r="C184" s="75"/>
      <c r="D184" s="41" t="s">
        <v>572</v>
      </c>
      <c r="E184" s="75"/>
      <c r="F184" s="42" t="s">
        <v>402</v>
      </c>
      <c r="G184" s="41" t="s">
        <v>579</v>
      </c>
      <c r="H184" s="74"/>
      <c r="I184" s="74"/>
      <c r="J184" s="75"/>
      <c r="K184" s="41" t="s">
        <v>580</v>
      </c>
      <c r="L184" s="75"/>
      <c r="M184" s="41" t="s">
        <v>71</v>
      </c>
      <c r="N184" s="75"/>
      <c r="O184" s="43">
        <v>0</v>
      </c>
      <c r="P184" s="42">
        <v>0</v>
      </c>
      <c r="Q184" s="42">
        <v>0</v>
      </c>
      <c r="R184" s="42">
        <v>0</v>
      </c>
      <c r="S184" s="43">
        <v>0</v>
      </c>
      <c r="T184" s="43">
        <f>O184+(P184*'Total Mantenimiento Anual 2021'!$N$7)+(R184*'Total Mantenimiento Anual 2021'!$N$7)+S184</f>
        <v>0</v>
      </c>
    </row>
    <row r="185" spans="1:20" ht="28.5">
      <c r="A185" s="41" t="s">
        <v>571</v>
      </c>
      <c r="B185" s="74"/>
      <c r="C185" s="75"/>
      <c r="D185" s="41" t="s">
        <v>572</v>
      </c>
      <c r="E185" s="75"/>
      <c r="F185" s="42" t="s">
        <v>402</v>
      </c>
      <c r="G185" s="41" t="s">
        <v>581</v>
      </c>
      <c r="H185" s="74"/>
      <c r="I185" s="74"/>
      <c r="J185" s="75"/>
      <c r="K185" s="41" t="s">
        <v>582</v>
      </c>
      <c r="L185" s="75"/>
      <c r="M185" s="41" t="s">
        <v>71</v>
      </c>
      <c r="N185" s="75"/>
      <c r="O185" s="43">
        <v>0</v>
      </c>
      <c r="P185" s="42">
        <v>0</v>
      </c>
      <c r="Q185" s="42">
        <v>0</v>
      </c>
      <c r="R185" s="42">
        <v>0</v>
      </c>
      <c r="S185" s="43">
        <v>0</v>
      </c>
      <c r="T185" s="43">
        <f>O185+(P185*'Total Mantenimiento Anual 2021'!$N$7)+(R185*'Total Mantenimiento Anual 2021'!$N$7)+S185</f>
        <v>0</v>
      </c>
    </row>
    <row r="186" spans="1:20" ht="28.5">
      <c r="A186" s="41" t="s">
        <v>571</v>
      </c>
      <c r="B186" s="74"/>
      <c r="C186" s="75"/>
      <c r="D186" s="41" t="s">
        <v>572</v>
      </c>
      <c r="E186" s="75"/>
      <c r="F186" s="42" t="s">
        <v>402</v>
      </c>
      <c r="G186" s="41" t="s">
        <v>583</v>
      </c>
      <c r="H186" s="74"/>
      <c r="I186" s="74"/>
      <c r="J186" s="75"/>
      <c r="K186" s="41" t="s">
        <v>584</v>
      </c>
      <c r="L186" s="75"/>
      <c r="M186" s="41" t="s">
        <v>585</v>
      </c>
      <c r="N186" s="75"/>
      <c r="O186" s="43">
        <v>0</v>
      </c>
      <c r="P186" s="42">
        <v>0</v>
      </c>
      <c r="Q186" s="42">
        <v>0</v>
      </c>
      <c r="R186" s="42">
        <v>0</v>
      </c>
      <c r="S186" s="43">
        <v>0</v>
      </c>
      <c r="T186" s="43">
        <f>O186+(P186*'Total Mantenimiento Anual 2021'!$N$7)+(R186*'Total Mantenimiento Anual 2021'!$N$7)+S186</f>
        <v>0</v>
      </c>
    </row>
    <row r="187" spans="1:20" ht="28.5">
      <c r="A187" s="41" t="s">
        <v>571</v>
      </c>
      <c r="B187" s="74"/>
      <c r="C187" s="75"/>
      <c r="D187" s="41" t="s">
        <v>572</v>
      </c>
      <c r="E187" s="75"/>
      <c r="F187" s="42" t="s">
        <v>402</v>
      </c>
      <c r="G187" s="41" t="s">
        <v>586</v>
      </c>
      <c r="H187" s="74"/>
      <c r="I187" s="74"/>
      <c r="J187" s="75"/>
      <c r="K187" s="41" t="s">
        <v>587</v>
      </c>
      <c r="L187" s="75"/>
      <c r="M187" s="41" t="s">
        <v>585</v>
      </c>
      <c r="N187" s="75"/>
      <c r="O187" s="43">
        <v>0</v>
      </c>
      <c r="P187" s="42">
        <v>0</v>
      </c>
      <c r="Q187" s="42">
        <v>0</v>
      </c>
      <c r="R187" s="42">
        <v>0</v>
      </c>
      <c r="S187" s="43">
        <v>0</v>
      </c>
      <c r="T187" s="43">
        <f>O187+(P187*'Total Mantenimiento Anual 2021'!$N$7)+(R187*'Total Mantenimiento Anual 2021'!$N$7)+S187</f>
        <v>0</v>
      </c>
    </row>
    <row r="188" spans="1:20" ht="28.5">
      <c r="A188" s="41" t="s">
        <v>571</v>
      </c>
      <c r="B188" s="74"/>
      <c r="C188" s="75"/>
      <c r="D188" s="41" t="s">
        <v>572</v>
      </c>
      <c r="E188" s="75"/>
      <c r="F188" s="42" t="s">
        <v>402</v>
      </c>
      <c r="G188" s="41" t="s">
        <v>588</v>
      </c>
      <c r="H188" s="74"/>
      <c r="I188" s="74"/>
      <c r="J188" s="75"/>
      <c r="K188" s="41" t="s">
        <v>589</v>
      </c>
      <c r="L188" s="75"/>
      <c r="M188" s="41" t="s">
        <v>585</v>
      </c>
      <c r="N188" s="75"/>
      <c r="O188" s="43">
        <v>0</v>
      </c>
      <c r="P188" s="42">
        <v>0</v>
      </c>
      <c r="Q188" s="42">
        <v>0</v>
      </c>
      <c r="R188" s="42">
        <v>0</v>
      </c>
      <c r="S188" s="43">
        <v>0</v>
      </c>
      <c r="T188" s="43">
        <f>O188+(P188*'Total Mantenimiento Anual 2021'!$N$7)+(R188*'Total Mantenimiento Anual 2021'!$N$7)+S188</f>
        <v>0</v>
      </c>
    </row>
    <row r="189" spans="1:20" ht="28.5">
      <c r="A189" s="41" t="s">
        <v>571</v>
      </c>
      <c r="B189" s="74"/>
      <c r="C189" s="75"/>
      <c r="D189" s="41" t="s">
        <v>572</v>
      </c>
      <c r="E189" s="75"/>
      <c r="F189" s="42" t="s">
        <v>402</v>
      </c>
      <c r="G189" s="41" t="s">
        <v>590</v>
      </c>
      <c r="H189" s="74"/>
      <c r="I189" s="74"/>
      <c r="J189" s="75"/>
      <c r="K189" s="41" t="s">
        <v>591</v>
      </c>
      <c r="L189" s="75"/>
      <c r="M189" s="41" t="s">
        <v>585</v>
      </c>
      <c r="N189" s="75"/>
      <c r="O189" s="43">
        <v>252678</v>
      </c>
      <c r="P189" s="42">
        <v>0</v>
      </c>
      <c r="Q189" s="42">
        <v>1</v>
      </c>
      <c r="R189" s="42">
        <v>1</v>
      </c>
      <c r="S189" s="43">
        <v>0</v>
      </c>
      <c r="T189" s="43">
        <f>O189+(P189*'Total Mantenimiento Anual 2021'!$N$7)+(R189*'Total Mantenimiento Anual 2021'!$N$7)+S189</f>
        <v>261937.25925925927</v>
      </c>
    </row>
    <row r="190" spans="1:20" ht="28.5">
      <c r="A190" s="41" t="s">
        <v>571</v>
      </c>
      <c r="B190" s="74"/>
      <c r="C190" s="75"/>
      <c r="D190" s="41" t="s">
        <v>572</v>
      </c>
      <c r="E190" s="75"/>
      <c r="F190" s="42" t="s">
        <v>402</v>
      </c>
      <c r="G190" s="41" t="s">
        <v>592</v>
      </c>
      <c r="H190" s="74"/>
      <c r="I190" s="74"/>
      <c r="J190" s="75"/>
      <c r="K190" s="41" t="s">
        <v>593</v>
      </c>
      <c r="L190" s="75"/>
      <c r="M190" s="41" t="s">
        <v>585</v>
      </c>
      <c r="N190" s="75"/>
      <c r="O190" s="43">
        <v>0</v>
      </c>
      <c r="P190" s="42">
        <v>0</v>
      </c>
      <c r="Q190" s="42">
        <v>0</v>
      </c>
      <c r="R190" s="42">
        <v>0</v>
      </c>
      <c r="S190" s="43">
        <v>0</v>
      </c>
      <c r="T190" s="43">
        <f>O190+(P190*'Total Mantenimiento Anual 2021'!$N$7)+(R190*'Total Mantenimiento Anual 2021'!$N$7)+S190</f>
        <v>0</v>
      </c>
    </row>
    <row r="191" spans="1:20" ht="28.5">
      <c r="A191" s="41" t="s">
        <v>571</v>
      </c>
      <c r="B191" s="74"/>
      <c r="C191" s="75"/>
      <c r="D191" s="41" t="s">
        <v>572</v>
      </c>
      <c r="E191" s="75"/>
      <c r="F191" s="42" t="s">
        <v>402</v>
      </c>
      <c r="G191" s="41" t="s">
        <v>594</v>
      </c>
      <c r="H191" s="74"/>
      <c r="I191" s="74"/>
      <c r="J191" s="75"/>
      <c r="K191" s="41" t="s">
        <v>595</v>
      </c>
      <c r="L191" s="75"/>
      <c r="M191" s="41" t="s">
        <v>585</v>
      </c>
      <c r="N191" s="75"/>
      <c r="O191" s="43">
        <v>0</v>
      </c>
      <c r="P191" s="42">
        <v>0</v>
      </c>
      <c r="Q191" s="42">
        <v>0</v>
      </c>
      <c r="R191" s="42">
        <v>0</v>
      </c>
      <c r="S191" s="43">
        <v>0</v>
      </c>
      <c r="T191" s="43">
        <f>O191+(P191*'Total Mantenimiento Anual 2021'!$N$7)+(R191*'Total Mantenimiento Anual 2021'!$N$7)+S191</f>
        <v>0</v>
      </c>
    </row>
    <row r="192" spans="1:20" ht="28.5">
      <c r="A192" s="41" t="s">
        <v>571</v>
      </c>
      <c r="B192" s="74"/>
      <c r="C192" s="75"/>
      <c r="D192" s="41" t="s">
        <v>572</v>
      </c>
      <c r="E192" s="75"/>
      <c r="F192" s="42" t="s">
        <v>402</v>
      </c>
      <c r="G192" s="41" t="s">
        <v>596</v>
      </c>
      <c r="H192" s="74"/>
      <c r="I192" s="74"/>
      <c r="J192" s="75"/>
      <c r="K192" s="41" t="s">
        <v>597</v>
      </c>
      <c r="L192" s="75"/>
      <c r="M192" s="41" t="s">
        <v>585</v>
      </c>
      <c r="N192" s="75"/>
      <c r="O192" s="43">
        <v>0</v>
      </c>
      <c r="P192" s="42">
        <v>0</v>
      </c>
      <c r="Q192" s="42">
        <v>0</v>
      </c>
      <c r="R192" s="42">
        <v>0</v>
      </c>
      <c r="S192" s="43">
        <v>0</v>
      </c>
      <c r="T192" s="43">
        <f>O192+(P192*'Total Mantenimiento Anual 2021'!$N$7)+(R192*'Total Mantenimiento Anual 2021'!$N$7)+S192</f>
        <v>0</v>
      </c>
    </row>
    <row r="193" spans="1:20" ht="28.5">
      <c r="A193" s="41" t="s">
        <v>571</v>
      </c>
      <c r="B193" s="74"/>
      <c r="C193" s="75"/>
      <c r="D193" s="41" t="s">
        <v>572</v>
      </c>
      <c r="E193" s="75"/>
      <c r="F193" s="42" t="s">
        <v>402</v>
      </c>
      <c r="G193" s="41" t="s">
        <v>598</v>
      </c>
      <c r="H193" s="74"/>
      <c r="I193" s="74"/>
      <c r="J193" s="75"/>
      <c r="K193" s="41" t="s">
        <v>599</v>
      </c>
      <c r="L193" s="75"/>
      <c r="M193" s="41" t="s">
        <v>585</v>
      </c>
      <c r="N193" s="75"/>
      <c r="O193" s="43">
        <v>0</v>
      </c>
      <c r="P193" s="42">
        <v>0</v>
      </c>
      <c r="Q193" s="42">
        <v>0</v>
      </c>
      <c r="R193" s="42">
        <v>0</v>
      </c>
      <c r="S193" s="43">
        <v>0</v>
      </c>
      <c r="T193" s="43">
        <f>O193+(P193*'Total Mantenimiento Anual 2021'!$N$7)+(R193*'Total Mantenimiento Anual 2021'!$N$7)+S193</f>
        <v>0</v>
      </c>
    </row>
    <row r="194" spans="1:20" ht="28.5">
      <c r="A194" s="41" t="s">
        <v>571</v>
      </c>
      <c r="B194" s="74"/>
      <c r="C194" s="75"/>
      <c r="D194" s="41" t="s">
        <v>572</v>
      </c>
      <c r="E194" s="75"/>
      <c r="F194" s="42" t="s">
        <v>402</v>
      </c>
      <c r="G194" s="41" t="s">
        <v>600</v>
      </c>
      <c r="H194" s="74"/>
      <c r="I194" s="74"/>
      <c r="J194" s="75"/>
      <c r="K194" s="41" t="s">
        <v>601</v>
      </c>
      <c r="L194" s="75"/>
      <c r="M194" s="41" t="s">
        <v>585</v>
      </c>
      <c r="N194" s="75"/>
      <c r="O194" s="43">
        <v>0</v>
      </c>
      <c r="P194" s="42">
        <v>0</v>
      </c>
      <c r="Q194" s="42">
        <v>0</v>
      </c>
      <c r="R194" s="42">
        <v>0</v>
      </c>
      <c r="S194" s="43">
        <v>0</v>
      </c>
      <c r="T194" s="43">
        <f>O194+(P194*'Total Mantenimiento Anual 2021'!$N$7)+(R194*'Total Mantenimiento Anual 2021'!$N$7)+S194</f>
        <v>0</v>
      </c>
    </row>
    <row r="195" spans="1:20" ht="28.5">
      <c r="A195" s="41" t="s">
        <v>571</v>
      </c>
      <c r="B195" s="74"/>
      <c r="C195" s="75"/>
      <c r="D195" s="41" t="s">
        <v>572</v>
      </c>
      <c r="E195" s="75"/>
      <c r="F195" s="42" t="s">
        <v>402</v>
      </c>
      <c r="G195" s="41" t="s">
        <v>602</v>
      </c>
      <c r="H195" s="74"/>
      <c r="I195" s="74"/>
      <c r="J195" s="75"/>
      <c r="K195" s="41" t="s">
        <v>603</v>
      </c>
      <c r="L195" s="75"/>
      <c r="M195" s="41" t="s">
        <v>585</v>
      </c>
      <c r="N195" s="75"/>
      <c r="O195" s="43">
        <v>0</v>
      </c>
      <c r="P195" s="42">
        <v>0</v>
      </c>
      <c r="Q195" s="42">
        <v>0</v>
      </c>
      <c r="R195" s="42">
        <v>0</v>
      </c>
      <c r="S195" s="43">
        <v>0</v>
      </c>
      <c r="T195" s="43">
        <f>O195+(P195*'Total Mantenimiento Anual 2021'!$N$7)+(R195*'Total Mantenimiento Anual 2021'!$N$7)+S195</f>
        <v>0</v>
      </c>
    </row>
    <row r="196" spans="1:20" ht="28.5">
      <c r="A196" s="41" t="s">
        <v>571</v>
      </c>
      <c r="B196" s="74"/>
      <c r="C196" s="75"/>
      <c r="D196" s="41" t="s">
        <v>572</v>
      </c>
      <c r="E196" s="75"/>
      <c r="F196" s="42" t="s">
        <v>402</v>
      </c>
      <c r="G196" s="41" t="s">
        <v>604</v>
      </c>
      <c r="H196" s="74"/>
      <c r="I196" s="74"/>
      <c r="J196" s="75"/>
      <c r="K196" s="41" t="s">
        <v>605</v>
      </c>
      <c r="L196" s="75"/>
      <c r="M196" s="41" t="s">
        <v>585</v>
      </c>
      <c r="N196" s="75"/>
      <c r="O196" s="43">
        <v>0</v>
      </c>
      <c r="P196" s="42">
        <v>0</v>
      </c>
      <c r="Q196" s="42">
        <v>0</v>
      </c>
      <c r="R196" s="42">
        <v>0</v>
      </c>
      <c r="S196" s="43">
        <v>0</v>
      </c>
      <c r="T196" s="43">
        <f>O196+(P196*'Total Mantenimiento Anual 2021'!$N$7)+(R196*'Total Mantenimiento Anual 2021'!$N$7)+S196</f>
        <v>0</v>
      </c>
    </row>
    <row r="197" spans="1:20" ht="28.5">
      <c r="A197" s="41" t="s">
        <v>571</v>
      </c>
      <c r="B197" s="74"/>
      <c r="C197" s="75"/>
      <c r="D197" s="41" t="s">
        <v>572</v>
      </c>
      <c r="E197" s="75"/>
      <c r="F197" s="42" t="s">
        <v>402</v>
      </c>
      <c r="G197" s="41" t="s">
        <v>606</v>
      </c>
      <c r="H197" s="74"/>
      <c r="I197" s="74"/>
      <c r="J197" s="75"/>
      <c r="K197" s="41" t="s">
        <v>607</v>
      </c>
      <c r="L197" s="75"/>
      <c r="M197" s="41" t="s">
        <v>585</v>
      </c>
      <c r="N197" s="75"/>
      <c r="O197" s="43">
        <v>0</v>
      </c>
      <c r="P197" s="42">
        <v>0</v>
      </c>
      <c r="Q197" s="42">
        <v>0</v>
      </c>
      <c r="R197" s="42">
        <v>0</v>
      </c>
      <c r="S197" s="43">
        <v>0</v>
      </c>
      <c r="T197" s="43">
        <f>O197+(P197*'Total Mantenimiento Anual 2021'!$N$7)+(R197*'Total Mantenimiento Anual 2021'!$N$7)+S197</f>
        <v>0</v>
      </c>
    </row>
    <row r="198" spans="1:20" ht="28.5">
      <c r="A198" s="41" t="s">
        <v>571</v>
      </c>
      <c r="B198" s="74"/>
      <c r="C198" s="75"/>
      <c r="D198" s="41" t="s">
        <v>572</v>
      </c>
      <c r="E198" s="75"/>
      <c r="F198" s="42" t="s">
        <v>402</v>
      </c>
      <c r="G198" s="41" t="s">
        <v>608</v>
      </c>
      <c r="H198" s="74"/>
      <c r="I198" s="74"/>
      <c r="J198" s="75"/>
      <c r="K198" s="41" t="s">
        <v>609</v>
      </c>
      <c r="L198" s="75"/>
      <c r="M198" s="41" t="s">
        <v>585</v>
      </c>
      <c r="N198" s="75"/>
      <c r="O198" s="43">
        <v>0</v>
      </c>
      <c r="P198" s="42">
        <v>0</v>
      </c>
      <c r="Q198" s="42">
        <v>0</v>
      </c>
      <c r="R198" s="42">
        <v>0</v>
      </c>
      <c r="S198" s="43">
        <v>0</v>
      </c>
      <c r="T198" s="43">
        <f>O198+(P198*'Total Mantenimiento Anual 2021'!$N$7)+(R198*'Total Mantenimiento Anual 2021'!$N$7)+S198</f>
        <v>0</v>
      </c>
    </row>
    <row r="199" spans="1:20" ht="28.5">
      <c r="A199" s="41" t="s">
        <v>571</v>
      </c>
      <c r="B199" s="74"/>
      <c r="C199" s="75"/>
      <c r="D199" s="41" t="s">
        <v>572</v>
      </c>
      <c r="E199" s="75"/>
      <c r="F199" s="42" t="s">
        <v>402</v>
      </c>
      <c r="G199" s="41" t="s">
        <v>610</v>
      </c>
      <c r="H199" s="74"/>
      <c r="I199" s="74"/>
      <c r="J199" s="75"/>
      <c r="K199" s="41" t="s">
        <v>611</v>
      </c>
      <c r="L199" s="75"/>
      <c r="M199" s="41" t="s">
        <v>585</v>
      </c>
      <c r="N199" s="75"/>
      <c r="O199" s="43">
        <v>0</v>
      </c>
      <c r="P199" s="42">
        <v>0</v>
      </c>
      <c r="Q199" s="42">
        <v>0</v>
      </c>
      <c r="R199" s="42">
        <v>0</v>
      </c>
      <c r="S199" s="43">
        <v>0</v>
      </c>
      <c r="T199" s="43">
        <f>O199+(P199*'Total Mantenimiento Anual 2021'!$N$7)+(R199*'Total Mantenimiento Anual 2021'!$N$7)+S199</f>
        <v>0</v>
      </c>
    </row>
    <row r="200" spans="1:20" ht="28.5">
      <c r="A200" s="41" t="s">
        <v>571</v>
      </c>
      <c r="B200" s="74"/>
      <c r="C200" s="75"/>
      <c r="D200" s="41" t="s">
        <v>572</v>
      </c>
      <c r="E200" s="75"/>
      <c r="F200" s="42" t="s">
        <v>402</v>
      </c>
      <c r="G200" s="41" t="s">
        <v>612</v>
      </c>
      <c r="H200" s="74"/>
      <c r="I200" s="74"/>
      <c r="J200" s="75"/>
      <c r="K200" s="41" t="s">
        <v>613</v>
      </c>
      <c r="L200" s="75"/>
      <c r="M200" s="41" t="s">
        <v>585</v>
      </c>
      <c r="N200" s="75"/>
      <c r="O200" s="43">
        <v>0</v>
      </c>
      <c r="P200" s="42">
        <v>0</v>
      </c>
      <c r="Q200" s="42">
        <v>0</v>
      </c>
      <c r="R200" s="42">
        <v>0</v>
      </c>
      <c r="S200" s="43">
        <v>0</v>
      </c>
      <c r="T200" s="43">
        <f>O200+(P200*'Total Mantenimiento Anual 2021'!$N$7)+(R200*'Total Mantenimiento Anual 2021'!$N$7)+S200</f>
        <v>0</v>
      </c>
    </row>
    <row r="201" spans="1:20" ht="28.5">
      <c r="A201" s="41" t="s">
        <v>571</v>
      </c>
      <c r="B201" s="74"/>
      <c r="C201" s="75"/>
      <c r="D201" s="41" t="s">
        <v>572</v>
      </c>
      <c r="E201" s="75"/>
      <c r="F201" s="42" t="s">
        <v>402</v>
      </c>
      <c r="G201" s="41" t="s">
        <v>614</v>
      </c>
      <c r="H201" s="74"/>
      <c r="I201" s="74"/>
      <c r="J201" s="75"/>
      <c r="K201" s="41" t="s">
        <v>615</v>
      </c>
      <c r="L201" s="75"/>
      <c r="M201" s="41" t="s">
        <v>585</v>
      </c>
      <c r="N201" s="75"/>
      <c r="O201" s="43">
        <v>0</v>
      </c>
      <c r="P201" s="42">
        <v>0</v>
      </c>
      <c r="Q201" s="42">
        <v>0</v>
      </c>
      <c r="R201" s="42">
        <v>0</v>
      </c>
      <c r="S201" s="43">
        <v>0</v>
      </c>
      <c r="T201" s="43">
        <f>O201+(P201*'Total Mantenimiento Anual 2021'!$N$7)+(R201*'Total Mantenimiento Anual 2021'!$N$7)+S201</f>
        <v>0</v>
      </c>
    </row>
    <row r="202" spans="1:20" ht="28.5">
      <c r="A202" s="41" t="s">
        <v>571</v>
      </c>
      <c r="B202" s="74"/>
      <c r="C202" s="75"/>
      <c r="D202" s="41" t="s">
        <v>572</v>
      </c>
      <c r="E202" s="75"/>
      <c r="F202" s="42" t="s">
        <v>402</v>
      </c>
      <c r="G202" s="41" t="s">
        <v>616</v>
      </c>
      <c r="H202" s="74"/>
      <c r="I202" s="74"/>
      <c r="J202" s="75"/>
      <c r="K202" s="41" t="s">
        <v>617</v>
      </c>
      <c r="L202" s="75"/>
      <c r="M202" s="41" t="s">
        <v>585</v>
      </c>
      <c r="N202" s="75"/>
      <c r="O202" s="43">
        <v>0</v>
      </c>
      <c r="P202" s="42">
        <v>0</v>
      </c>
      <c r="Q202" s="42">
        <v>0</v>
      </c>
      <c r="R202" s="42">
        <v>0</v>
      </c>
      <c r="S202" s="43">
        <v>0</v>
      </c>
      <c r="T202" s="43">
        <f>O202+(P202*'Total Mantenimiento Anual 2021'!$N$7)+(R202*'Total Mantenimiento Anual 2021'!$N$7)+S202</f>
        <v>0</v>
      </c>
    </row>
    <row r="203" spans="1:20" ht="28.5">
      <c r="A203" s="41" t="s">
        <v>571</v>
      </c>
      <c r="B203" s="74"/>
      <c r="C203" s="75"/>
      <c r="D203" s="41" t="s">
        <v>572</v>
      </c>
      <c r="E203" s="75"/>
      <c r="F203" s="42" t="s">
        <v>402</v>
      </c>
      <c r="G203" s="41" t="s">
        <v>618</v>
      </c>
      <c r="H203" s="74"/>
      <c r="I203" s="74"/>
      <c r="J203" s="75"/>
      <c r="K203" s="41" t="s">
        <v>619</v>
      </c>
      <c r="L203" s="75"/>
      <c r="M203" s="41" t="s">
        <v>585</v>
      </c>
      <c r="N203" s="75"/>
      <c r="O203" s="43">
        <v>0</v>
      </c>
      <c r="P203" s="42">
        <v>0</v>
      </c>
      <c r="Q203" s="42">
        <v>0</v>
      </c>
      <c r="R203" s="42">
        <v>0</v>
      </c>
      <c r="S203" s="43">
        <v>0</v>
      </c>
      <c r="T203" s="43">
        <f>O203+(P203*'Total Mantenimiento Anual 2021'!$N$7)+(R203*'Total Mantenimiento Anual 2021'!$N$7)+S203</f>
        <v>0</v>
      </c>
    </row>
    <row r="204" spans="1:20" ht="28.5">
      <c r="A204" s="41" t="s">
        <v>571</v>
      </c>
      <c r="B204" s="74"/>
      <c r="C204" s="75"/>
      <c r="D204" s="41" t="s">
        <v>572</v>
      </c>
      <c r="E204" s="75"/>
      <c r="F204" s="42" t="s">
        <v>402</v>
      </c>
      <c r="G204" s="41" t="s">
        <v>620</v>
      </c>
      <c r="H204" s="74"/>
      <c r="I204" s="74"/>
      <c r="J204" s="75"/>
      <c r="K204" s="41" t="s">
        <v>621</v>
      </c>
      <c r="L204" s="75"/>
      <c r="M204" s="41" t="s">
        <v>585</v>
      </c>
      <c r="N204" s="75"/>
      <c r="O204" s="43">
        <v>0</v>
      </c>
      <c r="P204" s="42">
        <v>0</v>
      </c>
      <c r="Q204" s="42">
        <v>0</v>
      </c>
      <c r="R204" s="42">
        <v>0</v>
      </c>
      <c r="S204" s="43">
        <v>0</v>
      </c>
      <c r="T204" s="43">
        <f>O204+(P204*'Total Mantenimiento Anual 2021'!$N$7)+(R204*'Total Mantenimiento Anual 2021'!$N$7)+S204</f>
        <v>0</v>
      </c>
    </row>
    <row r="205" spans="1:20" ht="28.5">
      <c r="A205" s="41" t="s">
        <v>571</v>
      </c>
      <c r="B205" s="74"/>
      <c r="C205" s="75"/>
      <c r="D205" s="41" t="s">
        <v>572</v>
      </c>
      <c r="E205" s="75"/>
      <c r="F205" s="42" t="s">
        <v>402</v>
      </c>
      <c r="G205" s="41" t="s">
        <v>622</v>
      </c>
      <c r="H205" s="74"/>
      <c r="I205" s="74"/>
      <c r="J205" s="75"/>
      <c r="K205" s="41" t="s">
        <v>623</v>
      </c>
      <c r="L205" s="75"/>
      <c r="M205" s="41" t="s">
        <v>585</v>
      </c>
      <c r="N205" s="75"/>
      <c r="O205" s="43">
        <v>0</v>
      </c>
      <c r="P205" s="42">
        <v>0</v>
      </c>
      <c r="Q205" s="42">
        <v>0</v>
      </c>
      <c r="R205" s="42">
        <v>0</v>
      </c>
      <c r="S205" s="43">
        <v>0</v>
      </c>
      <c r="T205" s="43">
        <f>O205+(P205*'Total Mantenimiento Anual 2021'!$N$7)+(R205*'Total Mantenimiento Anual 2021'!$N$7)+S205</f>
        <v>0</v>
      </c>
    </row>
    <row r="206" spans="1:20" ht="28.5">
      <c r="A206" s="41" t="s">
        <v>571</v>
      </c>
      <c r="B206" s="74"/>
      <c r="C206" s="75"/>
      <c r="D206" s="41" t="s">
        <v>572</v>
      </c>
      <c r="E206" s="75"/>
      <c r="F206" s="42" t="s">
        <v>402</v>
      </c>
      <c r="G206" s="41" t="s">
        <v>624</v>
      </c>
      <c r="H206" s="74"/>
      <c r="I206" s="74"/>
      <c r="J206" s="75"/>
      <c r="K206" s="41" t="s">
        <v>625</v>
      </c>
      <c r="L206" s="75"/>
      <c r="M206" s="41" t="s">
        <v>585</v>
      </c>
      <c r="N206" s="75"/>
      <c r="O206" s="43">
        <v>0</v>
      </c>
      <c r="P206" s="42">
        <v>0</v>
      </c>
      <c r="Q206" s="42">
        <v>0</v>
      </c>
      <c r="R206" s="42">
        <v>0</v>
      </c>
      <c r="S206" s="43">
        <v>0</v>
      </c>
      <c r="T206" s="43">
        <f>O206+(P206*'Total Mantenimiento Anual 2021'!$N$7)+(R206*'Total Mantenimiento Anual 2021'!$N$7)+S206</f>
        <v>0</v>
      </c>
    </row>
    <row r="207" spans="1:20" ht="28.5">
      <c r="A207" s="41" t="s">
        <v>571</v>
      </c>
      <c r="B207" s="74"/>
      <c r="C207" s="75"/>
      <c r="D207" s="41" t="s">
        <v>572</v>
      </c>
      <c r="E207" s="75"/>
      <c r="F207" s="42" t="s">
        <v>402</v>
      </c>
      <c r="G207" s="41" t="s">
        <v>626</v>
      </c>
      <c r="H207" s="74"/>
      <c r="I207" s="74"/>
      <c r="J207" s="75"/>
      <c r="K207" s="41" t="s">
        <v>627</v>
      </c>
      <c r="L207" s="75"/>
      <c r="M207" s="41" t="s">
        <v>585</v>
      </c>
      <c r="N207" s="75"/>
      <c r="O207" s="43">
        <v>0</v>
      </c>
      <c r="P207" s="42">
        <v>0</v>
      </c>
      <c r="Q207" s="42">
        <v>0</v>
      </c>
      <c r="R207" s="42">
        <v>0</v>
      </c>
      <c r="S207" s="43">
        <v>0</v>
      </c>
      <c r="T207" s="43">
        <f>O207+(P207*'Total Mantenimiento Anual 2021'!$N$7)+(R207*'Total Mantenimiento Anual 2021'!$N$7)+S207</f>
        <v>0</v>
      </c>
    </row>
    <row r="208" spans="1:20" ht="28.5">
      <c r="A208" s="41" t="s">
        <v>571</v>
      </c>
      <c r="B208" s="74"/>
      <c r="C208" s="75"/>
      <c r="D208" s="41" t="s">
        <v>572</v>
      </c>
      <c r="E208" s="75"/>
      <c r="F208" s="42" t="s">
        <v>402</v>
      </c>
      <c r="G208" s="41" t="s">
        <v>628</v>
      </c>
      <c r="H208" s="74"/>
      <c r="I208" s="74"/>
      <c r="J208" s="75"/>
      <c r="K208" s="41" t="s">
        <v>629</v>
      </c>
      <c r="L208" s="75"/>
      <c r="M208" s="41" t="s">
        <v>585</v>
      </c>
      <c r="N208" s="75"/>
      <c r="O208" s="43">
        <v>0</v>
      </c>
      <c r="P208" s="42">
        <v>0</v>
      </c>
      <c r="Q208" s="42">
        <v>0</v>
      </c>
      <c r="R208" s="42">
        <v>0</v>
      </c>
      <c r="S208" s="43">
        <v>0</v>
      </c>
      <c r="T208" s="43">
        <f>O208+(P208*'Total Mantenimiento Anual 2021'!$N$7)+(R208*'Total Mantenimiento Anual 2021'!$N$7)+S208</f>
        <v>0</v>
      </c>
    </row>
    <row r="209" spans="1:20" ht="28.5">
      <c r="A209" s="41" t="s">
        <v>571</v>
      </c>
      <c r="B209" s="74"/>
      <c r="C209" s="75"/>
      <c r="D209" s="41" t="s">
        <v>572</v>
      </c>
      <c r="E209" s="75"/>
      <c r="F209" s="42" t="s">
        <v>402</v>
      </c>
      <c r="G209" s="41" t="s">
        <v>630</v>
      </c>
      <c r="H209" s="74"/>
      <c r="I209" s="74"/>
      <c r="J209" s="75"/>
      <c r="K209" s="41" t="s">
        <v>631</v>
      </c>
      <c r="L209" s="75"/>
      <c r="M209" s="41" t="s">
        <v>585</v>
      </c>
      <c r="N209" s="75"/>
      <c r="O209" s="43">
        <v>0</v>
      </c>
      <c r="P209" s="42">
        <v>0</v>
      </c>
      <c r="Q209" s="42">
        <v>0</v>
      </c>
      <c r="R209" s="42">
        <v>0</v>
      </c>
      <c r="S209" s="43">
        <v>0</v>
      </c>
      <c r="T209" s="43">
        <f>O209+(P209*'Total Mantenimiento Anual 2021'!$N$7)+(R209*'Total Mantenimiento Anual 2021'!$N$7)+S209</f>
        <v>0</v>
      </c>
    </row>
    <row r="210" spans="1:20" ht="28.5">
      <c r="A210" s="41" t="s">
        <v>571</v>
      </c>
      <c r="B210" s="74"/>
      <c r="C210" s="75"/>
      <c r="D210" s="41" t="s">
        <v>572</v>
      </c>
      <c r="E210" s="75"/>
      <c r="F210" s="42" t="s">
        <v>402</v>
      </c>
      <c r="G210" s="41" t="s">
        <v>632</v>
      </c>
      <c r="H210" s="74"/>
      <c r="I210" s="74"/>
      <c r="J210" s="75"/>
      <c r="K210" s="41" t="s">
        <v>633</v>
      </c>
      <c r="L210" s="75"/>
      <c r="M210" s="41" t="s">
        <v>585</v>
      </c>
      <c r="N210" s="75"/>
      <c r="O210" s="43">
        <v>0</v>
      </c>
      <c r="P210" s="42">
        <v>0</v>
      </c>
      <c r="Q210" s="42">
        <v>0</v>
      </c>
      <c r="R210" s="42">
        <v>0</v>
      </c>
      <c r="S210" s="43">
        <v>0</v>
      </c>
      <c r="T210" s="43">
        <f>O210+(P210*'Total Mantenimiento Anual 2021'!$N$7)+(R210*'Total Mantenimiento Anual 2021'!$N$7)+S210</f>
        <v>0</v>
      </c>
    </row>
    <row r="211" spans="1:20" ht="28.5">
      <c r="A211" s="41" t="s">
        <v>571</v>
      </c>
      <c r="B211" s="74"/>
      <c r="C211" s="75"/>
      <c r="D211" s="41" t="s">
        <v>572</v>
      </c>
      <c r="E211" s="75"/>
      <c r="F211" s="42" t="s">
        <v>402</v>
      </c>
      <c r="G211" s="41" t="s">
        <v>634</v>
      </c>
      <c r="H211" s="74"/>
      <c r="I211" s="74"/>
      <c r="J211" s="75"/>
      <c r="K211" s="41" t="s">
        <v>635</v>
      </c>
      <c r="L211" s="75"/>
      <c r="M211" s="41" t="s">
        <v>585</v>
      </c>
      <c r="N211" s="75"/>
      <c r="O211" s="43">
        <v>0</v>
      </c>
      <c r="P211" s="42">
        <v>0</v>
      </c>
      <c r="Q211" s="42">
        <v>1</v>
      </c>
      <c r="R211" s="42">
        <v>2</v>
      </c>
      <c r="S211" s="43">
        <v>0</v>
      </c>
      <c r="T211" s="43">
        <f>O211+(P211*'Total Mantenimiento Anual 2021'!$N$7)+(R211*'Total Mantenimiento Anual 2021'!$N$7)+S211</f>
        <v>18518.518518518518</v>
      </c>
    </row>
    <row r="212" spans="1:20" ht="28.5">
      <c r="A212" s="41" t="s">
        <v>571</v>
      </c>
      <c r="B212" s="74"/>
      <c r="C212" s="75"/>
      <c r="D212" s="41" t="s">
        <v>572</v>
      </c>
      <c r="E212" s="75"/>
      <c r="F212" s="42" t="s">
        <v>402</v>
      </c>
      <c r="G212" s="41" t="s">
        <v>636</v>
      </c>
      <c r="H212" s="74"/>
      <c r="I212" s="74"/>
      <c r="J212" s="75"/>
      <c r="K212" s="41" t="s">
        <v>637</v>
      </c>
      <c r="L212" s="75"/>
      <c r="M212" s="41" t="s">
        <v>585</v>
      </c>
      <c r="N212" s="75"/>
      <c r="O212" s="43">
        <v>0</v>
      </c>
      <c r="P212" s="42">
        <v>0</v>
      </c>
      <c r="Q212" s="42">
        <v>0</v>
      </c>
      <c r="R212" s="42">
        <v>0</v>
      </c>
      <c r="S212" s="43">
        <v>0</v>
      </c>
      <c r="T212" s="43">
        <f>O212+(P212*'Total Mantenimiento Anual 2021'!$N$7)+(R212*'Total Mantenimiento Anual 2021'!$N$7)+S212</f>
        <v>0</v>
      </c>
    </row>
    <row r="213" spans="1:20" ht="28.5">
      <c r="A213" s="41" t="s">
        <v>571</v>
      </c>
      <c r="B213" s="74"/>
      <c r="C213" s="75"/>
      <c r="D213" s="41" t="s">
        <v>572</v>
      </c>
      <c r="E213" s="75"/>
      <c r="F213" s="42" t="s">
        <v>402</v>
      </c>
      <c r="G213" s="41" t="s">
        <v>638</v>
      </c>
      <c r="H213" s="74"/>
      <c r="I213" s="74"/>
      <c r="J213" s="75"/>
      <c r="K213" s="41" t="s">
        <v>639</v>
      </c>
      <c r="L213" s="75"/>
      <c r="M213" s="41" t="s">
        <v>585</v>
      </c>
      <c r="N213" s="75"/>
      <c r="O213" s="43">
        <v>0</v>
      </c>
      <c r="P213" s="42">
        <v>0</v>
      </c>
      <c r="Q213" s="42">
        <v>0</v>
      </c>
      <c r="R213" s="42">
        <v>0</v>
      </c>
      <c r="S213" s="43">
        <v>0</v>
      </c>
      <c r="T213" s="43">
        <f>O213+(P213*'Total Mantenimiento Anual 2021'!$N$7)+(R213*'Total Mantenimiento Anual 2021'!$N$7)+S213</f>
        <v>0</v>
      </c>
    </row>
    <row r="214" spans="1:20" ht="28.5">
      <c r="A214" s="41" t="s">
        <v>571</v>
      </c>
      <c r="B214" s="74"/>
      <c r="C214" s="75"/>
      <c r="D214" s="41" t="s">
        <v>572</v>
      </c>
      <c r="E214" s="75"/>
      <c r="F214" s="42" t="s">
        <v>402</v>
      </c>
      <c r="G214" s="41" t="s">
        <v>640</v>
      </c>
      <c r="H214" s="74"/>
      <c r="I214" s="74"/>
      <c r="J214" s="75"/>
      <c r="K214" s="41" t="s">
        <v>641</v>
      </c>
      <c r="L214" s="75"/>
      <c r="M214" s="41" t="s">
        <v>585</v>
      </c>
      <c r="N214" s="75"/>
      <c r="O214" s="43">
        <v>0</v>
      </c>
      <c r="P214" s="42">
        <v>0</v>
      </c>
      <c r="Q214" s="42">
        <v>0</v>
      </c>
      <c r="R214" s="42">
        <v>0</v>
      </c>
      <c r="S214" s="43">
        <v>0</v>
      </c>
      <c r="T214" s="43">
        <f>O214+(P214*'Total Mantenimiento Anual 2021'!$N$7)+(R214*'Total Mantenimiento Anual 2021'!$N$7)+S214</f>
        <v>0</v>
      </c>
    </row>
    <row r="215" spans="1:20" ht="28.5">
      <c r="A215" s="41" t="s">
        <v>571</v>
      </c>
      <c r="B215" s="74"/>
      <c r="C215" s="75"/>
      <c r="D215" s="41" t="s">
        <v>572</v>
      </c>
      <c r="E215" s="75"/>
      <c r="F215" s="42" t="s">
        <v>402</v>
      </c>
      <c r="G215" s="41" t="s">
        <v>642</v>
      </c>
      <c r="H215" s="74"/>
      <c r="I215" s="74"/>
      <c r="J215" s="75"/>
      <c r="K215" s="41" t="s">
        <v>643</v>
      </c>
      <c r="L215" s="75"/>
      <c r="M215" s="41" t="s">
        <v>585</v>
      </c>
      <c r="N215" s="75"/>
      <c r="O215" s="43">
        <v>0</v>
      </c>
      <c r="P215" s="42">
        <v>0</v>
      </c>
      <c r="Q215" s="42">
        <v>0</v>
      </c>
      <c r="R215" s="42">
        <v>0</v>
      </c>
      <c r="S215" s="43">
        <v>0</v>
      </c>
      <c r="T215" s="43">
        <f>O215+(P215*'Total Mantenimiento Anual 2021'!$N$7)+(R215*'Total Mantenimiento Anual 2021'!$N$7)+S215</f>
        <v>0</v>
      </c>
    </row>
    <row r="216" spans="1:20" ht="28.5">
      <c r="A216" s="41" t="s">
        <v>571</v>
      </c>
      <c r="B216" s="74"/>
      <c r="C216" s="75"/>
      <c r="D216" s="41" t="s">
        <v>572</v>
      </c>
      <c r="E216" s="75"/>
      <c r="F216" s="42" t="s">
        <v>402</v>
      </c>
      <c r="G216" s="41" t="s">
        <v>644</v>
      </c>
      <c r="H216" s="74"/>
      <c r="I216" s="74"/>
      <c r="J216" s="75"/>
      <c r="K216" s="41" t="s">
        <v>645</v>
      </c>
      <c r="L216" s="75"/>
      <c r="M216" s="41" t="s">
        <v>585</v>
      </c>
      <c r="N216" s="75"/>
      <c r="O216" s="43">
        <v>3082544</v>
      </c>
      <c r="P216" s="42">
        <v>0</v>
      </c>
      <c r="Q216" s="42">
        <v>0</v>
      </c>
      <c r="R216" s="42">
        <v>0</v>
      </c>
      <c r="S216" s="43">
        <v>0</v>
      </c>
      <c r="T216" s="43">
        <f>O216+(P216*'Total Mantenimiento Anual 2021'!$N$7)+(R216*'Total Mantenimiento Anual 2021'!$N$7)+S216</f>
        <v>3082544</v>
      </c>
    </row>
    <row r="217" spans="1:20" ht="28.5">
      <c r="A217" s="41" t="s">
        <v>571</v>
      </c>
      <c r="B217" s="74"/>
      <c r="C217" s="75"/>
      <c r="D217" s="41" t="s">
        <v>572</v>
      </c>
      <c r="E217" s="75"/>
      <c r="F217" s="42" t="s">
        <v>402</v>
      </c>
      <c r="G217" s="41" t="s">
        <v>646</v>
      </c>
      <c r="H217" s="74"/>
      <c r="I217" s="74"/>
      <c r="J217" s="75"/>
      <c r="K217" s="41" t="s">
        <v>647</v>
      </c>
      <c r="L217" s="75"/>
      <c r="M217" s="41" t="s">
        <v>585</v>
      </c>
      <c r="N217" s="75"/>
      <c r="O217" s="43">
        <v>0</v>
      </c>
      <c r="P217" s="42">
        <v>0</v>
      </c>
      <c r="Q217" s="42">
        <v>0</v>
      </c>
      <c r="R217" s="42">
        <v>0</v>
      </c>
      <c r="S217" s="43">
        <v>0</v>
      </c>
      <c r="T217" s="43">
        <f>O217+(P217*'Total Mantenimiento Anual 2021'!$N$7)+(R217*'Total Mantenimiento Anual 2021'!$N$7)+S217</f>
        <v>0</v>
      </c>
    </row>
    <row r="218" spans="1:20" ht="28.5">
      <c r="A218" s="41" t="s">
        <v>571</v>
      </c>
      <c r="B218" s="74"/>
      <c r="C218" s="75"/>
      <c r="D218" s="41" t="s">
        <v>572</v>
      </c>
      <c r="E218" s="75"/>
      <c r="F218" s="42" t="s">
        <v>402</v>
      </c>
      <c r="G218" s="41" t="s">
        <v>648</v>
      </c>
      <c r="H218" s="74"/>
      <c r="I218" s="74"/>
      <c r="J218" s="75"/>
      <c r="K218" s="41" t="s">
        <v>649</v>
      </c>
      <c r="L218" s="75"/>
      <c r="M218" s="41" t="s">
        <v>585</v>
      </c>
      <c r="N218" s="75"/>
      <c r="O218" s="43">
        <v>0</v>
      </c>
      <c r="P218" s="42">
        <v>0</v>
      </c>
      <c r="Q218" s="42">
        <v>0</v>
      </c>
      <c r="R218" s="42">
        <v>0</v>
      </c>
      <c r="S218" s="43">
        <v>0</v>
      </c>
      <c r="T218" s="43">
        <f>O218+(P218*'Total Mantenimiento Anual 2021'!$N$7)+(R218*'Total Mantenimiento Anual 2021'!$N$7)+S218</f>
        <v>0</v>
      </c>
    </row>
    <row r="219" spans="1:20" ht="28.5">
      <c r="A219" s="41" t="s">
        <v>571</v>
      </c>
      <c r="B219" s="74"/>
      <c r="C219" s="75"/>
      <c r="D219" s="41" t="s">
        <v>572</v>
      </c>
      <c r="E219" s="75"/>
      <c r="F219" s="42" t="s">
        <v>402</v>
      </c>
      <c r="G219" s="41" t="s">
        <v>650</v>
      </c>
      <c r="H219" s="74"/>
      <c r="I219" s="74"/>
      <c r="J219" s="75"/>
      <c r="K219" s="41" t="s">
        <v>651</v>
      </c>
      <c r="L219" s="75"/>
      <c r="M219" s="41" t="s">
        <v>585</v>
      </c>
      <c r="N219" s="75"/>
      <c r="O219" s="43">
        <v>0</v>
      </c>
      <c r="P219" s="42">
        <v>0</v>
      </c>
      <c r="Q219" s="42">
        <v>0</v>
      </c>
      <c r="R219" s="42">
        <v>0</v>
      </c>
      <c r="S219" s="43">
        <v>0</v>
      </c>
      <c r="T219" s="43">
        <f>O219+(P219*'Total Mantenimiento Anual 2021'!$N$7)+(R219*'Total Mantenimiento Anual 2021'!$N$7)+S219</f>
        <v>0</v>
      </c>
    </row>
    <row r="220" spans="1:20" ht="28.5">
      <c r="A220" s="41" t="s">
        <v>571</v>
      </c>
      <c r="B220" s="74"/>
      <c r="C220" s="75"/>
      <c r="D220" s="41" t="s">
        <v>572</v>
      </c>
      <c r="E220" s="75"/>
      <c r="F220" s="42" t="s">
        <v>402</v>
      </c>
      <c r="G220" s="41" t="s">
        <v>652</v>
      </c>
      <c r="H220" s="74"/>
      <c r="I220" s="74"/>
      <c r="J220" s="75"/>
      <c r="K220" s="41" t="s">
        <v>653</v>
      </c>
      <c r="L220" s="75"/>
      <c r="M220" s="41" t="s">
        <v>585</v>
      </c>
      <c r="N220" s="75"/>
      <c r="O220" s="43">
        <v>0</v>
      </c>
      <c r="P220" s="42">
        <v>0</v>
      </c>
      <c r="Q220" s="42">
        <v>0</v>
      </c>
      <c r="R220" s="42">
        <v>0</v>
      </c>
      <c r="S220" s="43">
        <v>0</v>
      </c>
      <c r="T220" s="43">
        <f>O220+(P220*'Total Mantenimiento Anual 2021'!$N$7)+(R220*'Total Mantenimiento Anual 2021'!$N$7)+S220</f>
        <v>0</v>
      </c>
    </row>
    <row r="221" spans="1:20" ht="28.5">
      <c r="A221" s="41" t="s">
        <v>571</v>
      </c>
      <c r="B221" s="74"/>
      <c r="C221" s="75"/>
      <c r="D221" s="41" t="s">
        <v>572</v>
      </c>
      <c r="E221" s="75"/>
      <c r="F221" s="42" t="s">
        <v>402</v>
      </c>
      <c r="G221" s="41" t="s">
        <v>654</v>
      </c>
      <c r="H221" s="74"/>
      <c r="I221" s="74"/>
      <c r="J221" s="75"/>
      <c r="K221" s="41" t="s">
        <v>655</v>
      </c>
      <c r="L221" s="75"/>
      <c r="M221" s="41" t="s">
        <v>585</v>
      </c>
      <c r="N221" s="75"/>
      <c r="O221" s="43">
        <v>0</v>
      </c>
      <c r="P221" s="42">
        <v>0</v>
      </c>
      <c r="Q221" s="42">
        <v>0</v>
      </c>
      <c r="R221" s="42">
        <v>0</v>
      </c>
      <c r="S221" s="43">
        <v>0</v>
      </c>
      <c r="T221" s="43">
        <f>O221+(P221*'Total Mantenimiento Anual 2021'!$N$7)+(R221*'Total Mantenimiento Anual 2021'!$N$7)+S221</f>
        <v>0</v>
      </c>
    </row>
    <row r="222" spans="1:20" ht="28.5">
      <c r="A222" s="41" t="s">
        <v>571</v>
      </c>
      <c r="B222" s="74"/>
      <c r="C222" s="75"/>
      <c r="D222" s="41" t="s">
        <v>656</v>
      </c>
      <c r="E222" s="75"/>
      <c r="F222" s="42" t="s">
        <v>402</v>
      </c>
      <c r="G222" s="41" t="s">
        <v>657</v>
      </c>
      <c r="H222" s="74"/>
      <c r="I222" s="74"/>
      <c r="J222" s="75"/>
      <c r="K222" s="41" t="s">
        <v>658</v>
      </c>
      <c r="L222" s="75"/>
      <c r="M222" s="41" t="s">
        <v>585</v>
      </c>
      <c r="N222" s="75"/>
      <c r="O222" s="43">
        <v>0</v>
      </c>
      <c r="P222" s="42">
        <v>0</v>
      </c>
      <c r="Q222" s="42">
        <v>0</v>
      </c>
      <c r="R222" s="42">
        <v>0</v>
      </c>
      <c r="S222" s="43">
        <v>0</v>
      </c>
      <c r="T222" s="43">
        <f>O222+(P222*'Total Mantenimiento Anual 2021'!$N$7)+(R222*'Total Mantenimiento Anual 2021'!$N$7)+S222</f>
        <v>0</v>
      </c>
    </row>
    <row r="223" spans="1:20" ht="28.5">
      <c r="A223" s="41" t="s">
        <v>571</v>
      </c>
      <c r="B223" s="74"/>
      <c r="C223" s="75"/>
      <c r="D223" s="41" t="s">
        <v>656</v>
      </c>
      <c r="E223" s="75"/>
      <c r="F223" s="42" t="s">
        <v>402</v>
      </c>
      <c r="G223" s="41" t="s">
        <v>659</v>
      </c>
      <c r="H223" s="74"/>
      <c r="I223" s="74"/>
      <c r="J223" s="75"/>
      <c r="K223" s="41" t="s">
        <v>660</v>
      </c>
      <c r="L223" s="75"/>
      <c r="M223" s="41" t="s">
        <v>585</v>
      </c>
      <c r="N223" s="75"/>
      <c r="O223" s="43">
        <v>0</v>
      </c>
      <c r="P223" s="42">
        <v>0</v>
      </c>
      <c r="Q223" s="42">
        <v>0</v>
      </c>
      <c r="R223" s="42">
        <v>0</v>
      </c>
      <c r="S223" s="43">
        <v>0</v>
      </c>
      <c r="T223" s="43">
        <f>O223+(P223*'Total Mantenimiento Anual 2021'!$N$7)+(R223*'Total Mantenimiento Anual 2021'!$N$7)+S223</f>
        <v>0</v>
      </c>
    </row>
    <row r="224" spans="1:20" ht="28.5">
      <c r="A224" s="41" t="s">
        <v>571</v>
      </c>
      <c r="B224" s="74"/>
      <c r="C224" s="75"/>
      <c r="D224" s="41" t="s">
        <v>656</v>
      </c>
      <c r="E224" s="75"/>
      <c r="F224" s="42" t="s">
        <v>402</v>
      </c>
      <c r="G224" s="41" t="s">
        <v>661</v>
      </c>
      <c r="H224" s="74"/>
      <c r="I224" s="74"/>
      <c r="J224" s="75"/>
      <c r="K224" s="41" t="s">
        <v>662</v>
      </c>
      <c r="L224" s="75"/>
      <c r="M224" s="41" t="s">
        <v>585</v>
      </c>
      <c r="N224" s="75"/>
      <c r="O224" s="43">
        <v>0</v>
      </c>
      <c r="P224" s="42">
        <v>0</v>
      </c>
      <c r="Q224" s="42">
        <v>0</v>
      </c>
      <c r="R224" s="42">
        <v>0</v>
      </c>
      <c r="S224" s="43">
        <v>0</v>
      </c>
      <c r="T224" s="43">
        <f>O224+(P224*'Total Mantenimiento Anual 2021'!$N$7)+(R224*'Total Mantenimiento Anual 2021'!$N$7)+S224</f>
        <v>0</v>
      </c>
    </row>
    <row r="225" spans="1:20" ht="28.5">
      <c r="A225" s="41" t="s">
        <v>571</v>
      </c>
      <c r="B225" s="74"/>
      <c r="C225" s="75"/>
      <c r="D225" s="41" t="s">
        <v>656</v>
      </c>
      <c r="E225" s="75"/>
      <c r="F225" s="42" t="s">
        <v>402</v>
      </c>
      <c r="G225" s="41" t="s">
        <v>663</v>
      </c>
      <c r="H225" s="74"/>
      <c r="I225" s="74"/>
      <c r="J225" s="75"/>
      <c r="K225" s="41" t="s">
        <v>664</v>
      </c>
      <c r="L225" s="75"/>
      <c r="M225" s="41" t="s">
        <v>585</v>
      </c>
      <c r="N225" s="75"/>
      <c r="O225" s="43">
        <v>0</v>
      </c>
      <c r="P225" s="42">
        <v>0</v>
      </c>
      <c r="Q225" s="42">
        <v>0</v>
      </c>
      <c r="R225" s="42">
        <v>0</v>
      </c>
      <c r="S225" s="43">
        <v>0</v>
      </c>
      <c r="T225" s="43">
        <f>O225+(P225*'Total Mantenimiento Anual 2021'!$N$7)+(R225*'Total Mantenimiento Anual 2021'!$N$7)+S225</f>
        <v>0</v>
      </c>
    </row>
    <row r="226" spans="1:20" ht="28.5">
      <c r="A226" s="41" t="s">
        <v>571</v>
      </c>
      <c r="B226" s="74"/>
      <c r="C226" s="75"/>
      <c r="D226" s="41" t="s">
        <v>656</v>
      </c>
      <c r="E226" s="75"/>
      <c r="F226" s="42" t="s">
        <v>402</v>
      </c>
      <c r="G226" s="41" t="s">
        <v>665</v>
      </c>
      <c r="H226" s="74"/>
      <c r="I226" s="74"/>
      <c r="J226" s="75"/>
      <c r="K226" s="41" t="s">
        <v>666</v>
      </c>
      <c r="L226" s="75"/>
      <c r="M226" s="41" t="s">
        <v>585</v>
      </c>
      <c r="N226" s="75"/>
      <c r="O226" s="43">
        <v>0</v>
      </c>
      <c r="P226" s="42">
        <v>0</v>
      </c>
      <c r="Q226" s="42">
        <v>0</v>
      </c>
      <c r="R226" s="42">
        <v>0</v>
      </c>
      <c r="S226" s="43">
        <v>0</v>
      </c>
      <c r="T226" s="43">
        <f>O226+(P226*'Total Mantenimiento Anual 2021'!$N$7)+(R226*'Total Mantenimiento Anual 2021'!$N$7)+S226</f>
        <v>0</v>
      </c>
    </row>
    <row r="227" spans="1:20" ht="14.25">
      <c r="A227" s="41" t="s">
        <v>667</v>
      </c>
      <c r="B227" s="74"/>
      <c r="C227" s="75"/>
      <c r="D227" s="41" t="s">
        <v>668</v>
      </c>
      <c r="E227" s="75"/>
      <c r="F227" s="42" t="s">
        <v>669</v>
      </c>
      <c r="G227" s="41" t="s">
        <v>670</v>
      </c>
      <c r="H227" s="74"/>
      <c r="I227" s="74"/>
      <c r="J227" s="75"/>
      <c r="K227" s="41" t="s">
        <v>671</v>
      </c>
      <c r="L227" s="75"/>
      <c r="M227" s="41" t="s">
        <v>239</v>
      </c>
      <c r="N227" s="75"/>
      <c r="O227" s="43">
        <v>0</v>
      </c>
      <c r="P227" s="42">
        <v>0</v>
      </c>
      <c r="Q227" s="42">
        <v>0</v>
      </c>
      <c r="R227" s="42">
        <v>0</v>
      </c>
      <c r="S227" s="43">
        <v>0</v>
      </c>
      <c r="T227" s="43">
        <f>O227+(P227*'Total Mantenimiento Anual 2021'!$N$7)+(R227*'Total Mantenimiento Anual 2021'!$N$7)+S227</f>
        <v>0</v>
      </c>
    </row>
    <row r="228" spans="1:20" ht="14.25">
      <c r="A228" s="41" t="s">
        <v>667</v>
      </c>
      <c r="B228" s="74"/>
      <c r="C228" s="75"/>
      <c r="D228" s="41" t="s">
        <v>668</v>
      </c>
      <c r="E228" s="75"/>
      <c r="F228" s="42" t="s">
        <v>669</v>
      </c>
      <c r="G228" s="41" t="s">
        <v>672</v>
      </c>
      <c r="H228" s="74"/>
      <c r="I228" s="74"/>
      <c r="J228" s="75"/>
      <c r="K228" s="41" t="s">
        <v>673</v>
      </c>
      <c r="L228" s="75"/>
      <c r="M228" s="41" t="s">
        <v>239</v>
      </c>
      <c r="N228" s="75"/>
      <c r="O228" s="43">
        <v>0</v>
      </c>
      <c r="P228" s="42">
        <v>0</v>
      </c>
      <c r="Q228" s="42">
        <v>0</v>
      </c>
      <c r="R228" s="42">
        <v>0</v>
      </c>
      <c r="S228" s="43">
        <v>0</v>
      </c>
      <c r="T228" s="43">
        <f>O228+(P228*'Total Mantenimiento Anual 2021'!$N$7)+(R228*'Total Mantenimiento Anual 2021'!$N$7)+S228</f>
        <v>0</v>
      </c>
    </row>
    <row r="229" spans="1:20" ht="14.25">
      <c r="A229" s="41" t="s">
        <v>667</v>
      </c>
      <c r="B229" s="74"/>
      <c r="C229" s="75"/>
      <c r="D229" s="41" t="s">
        <v>668</v>
      </c>
      <c r="E229" s="75"/>
      <c r="F229" s="42" t="s">
        <v>669</v>
      </c>
      <c r="G229" s="41" t="s">
        <v>674</v>
      </c>
      <c r="H229" s="74"/>
      <c r="I229" s="74"/>
      <c r="J229" s="75"/>
      <c r="K229" s="41" t="s">
        <v>675</v>
      </c>
      <c r="L229" s="75"/>
      <c r="M229" s="41" t="s">
        <v>239</v>
      </c>
      <c r="N229" s="75"/>
      <c r="O229" s="43">
        <v>0</v>
      </c>
      <c r="P229" s="42">
        <v>0</v>
      </c>
      <c r="Q229" s="42">
        <v>0</v>
      </c>
      <c r="R229" s="42">
        <v>0</v>
      </c>
      <c r="S229" s="43">
        <v>0</v>
      </c>
      <c r="T229" s="43">
        <f>O229+(P229*'Total Mantenimiento Anual 2021'!$N$7)+(R229*'Total Mantenimiento Anual 2021'!$N$7)+S229</f>
        <v>0</v>
      </c>
    </row>
    <row r="230" spans="1:20" ht="14.25">
      <c r="A230" s="41" t="s">
        <v>667</v>
      </c>
      <c r="B230" s="74"/>
      <c r="C230" s="75"/>
      <c r="D230" s="41" t="s">
        <v>676</v>
      </c>
      <c r="E230" s="75"/>
      <c r="F230" s="42" t="s">
        <v>677</v>
      </c>
      <c r="G230" s="41" t="s">
        <v>678</v>
      </c>
      <c r="H230" s="74"/>
      <c r="I230" s="74"/>
      <c r="J230" s="75"/>
      <c r="K230" s="41" t="s">
        <v>679</v>
      </c>
      <c r="L230" s="75"/>
      <c r="M230" s="41" t="s">
        <v>239</v>
      </c>
      <c r="N230" s="75"/>
      <c r="O230" s="43">
        <v>0</v>
      </c>
      <c r="P230" s="42">
        <v>0</v>
      </c>
      <c r="Q230" s="42">
        <v>0</v>
      </c>
      <c r="R230" s="42">
        <v>0</v>
      </c>
      <c r="S230" s="43">
        <v>0</v>
      </c>
      <c r="T230" s="43">
        <f>O230+(P230*'Total Mantenimiento Anual 2021'!$N$7)+(R230*'Total Mantenimiento Anual 2021'!$N$7)+S230</f>
        <v>0</v>
      </c>
    </row>
    <row r="231" spans="1:20" ht="14.25">
      <c r="A231" s="41" t="s">
        <v>667</v>
      </c>
      <c r="B231" s="74"/>
      <c r="C231" s="75"/>
      <c r="D231" s="41" t="s">
        <v>680</v>
      </c>
      <c r="E231" s="75"/>
      <c r="F231" s="42" t="s">
        <v>669</v>
      </c>
      <c r="G231" s="41" t="s">
        <v>681</v>
      </c>
      <c r="H231" s="74"/>
      <c r="I231" s="74"/>
      <c r="J231" s="75"/>
      <c r="K231" s="41" t="s">
        <v>682</v>
      </c>
      <c r="L231" s="75"/>
      <c r="M231" s="41" t="s">
        <v>106</v>
      </c>
      <c r="N231" s="75"/>
      <c r="O231" s="43">
        <v>0</v>
      </c>
      <c r="P231" s="42">
        <v>0</v>
      </c>
      <c r="Q231" s="42">
        <v>0</v>
      </c>
      <c r="R231" s="42">
        <v>0</v>
      </c>
      <c r="S231" s="43">
        <v>0</v>
      </c>
      <c r="T231" s="43">
        <f>O231+(P231*'Total Mantenimiento Anual 2021'!$N$7)+(R231*'Total Mantenimiento Anual 2021'!$N$7)+S231</f>
        <v>0</v>
      </c>
    </row>
    <row r="232" spans="1:20" ht="14.25">
      <c r="A232" s="41" t="s">
        <v>667</v>
      </c>
      <c r="B232" s="74"/>
      <c r="C232" s="75"/>
      <c r="D232" s="41" t="s">
        <v>668</v>
      </c>
      <c r="E232" s="75"/>
      <c r="F232" s="42" t="s">
        <v>669</v>
      </c>
      <c r="G232" s="41" t="s">
        <v>683</v>
      </c>
      <c r="H232" s="74"/>
      <c r="I232" s="74"/>
      <c r="J232" s="75"/>
      <c r="K232" s="41" t="s">
        <v>684</v>
      </c>
      <c r="L232" s="75"/>
      <c r="M232" s="41" t="s">
        <v>106</v>
      </c>
      <c r="N232" s="75"/>
      <c r="O232" s="43">
        <v>0</v>
      </c>
      <c r="P232" s="42">
        <v>0</v>
      </c>
      <c r="Q232" s="42">
        <v>0</v>
      </c>
      <c r="R232" s="42">
        <v>0</v>
      </c>
      <c r="S232" s="43">
        <v>0</v>
      </c>
      <c r="T232" s="43">
        <f>O232+(P232*'Total Mantenimiento Anual 2021'!$N$7)+(R232*'Total Mantenimiento Anual 2021'!$N$7)+S232</f>
        <v>0</v>
      </c>
    </row>
    <row r="233" spans="1:20" ht="14.25">
      <c r="A233" s="41" t="s">
        <v>667</v>
      </c>
      <c r="B233" s="74"/>
      <c r="C233" s="75"/>
      <c r="D233" s="41" t="s">
        <v>685</v>
      </c>
      <c r="E233" s="75"/>
      <c r="F233" s="42" t="s">
        <v>669</v>
      </c>
      <c r="G233" s="41" t="s">
        <v>686</v>
      </c>
      <c r="H233" s="74"/>
      <c r="I233" s="74"/>
      <c r="J233" s="75"/>
      <c r="K233" s="41" t="s">
        <v>687</v>
      </c>
      <c r="L233" s="75"/>
      <c r="M233" s="41" t="s">
        <v>106</v>
      </c>
      <c r="N233" s="75"/>
      <c r="O233" s="43">
        <v>0</v>
      </c>
      <c r="P233" s="42">
        <v>0</v>
      </c>
      <c r="Q233" s="42">
        <v>0</v>
      </c>
      <c r="R233" s="42">
        <v>0</v>
      </c>
      <c r="S233" s="43">
        <v>0</v>
      </c>
      <c r="T233" s="43">
        <f>O233+(P233*'Total Mantenimiento Anual 2021'!$N$7)+(R233*'Total Mantenimiento Anual 2021'!$N$7)+S233</f>
        <v>0</v>
      </c>
    </row>
    <row r="234" spans="1:20" ht="14.25">
      <c r="A234" s="41" t="s">
        <v>667</v>
      </c>
      <c r="B234" s="74"/>
      <c r="C234" s="75"/>
      <c r="D234" s="41" t="s">
        <v>685</v>
      </c>
      <c r="E234" s="75"/>
      <c r="F234" s="42" t="s">
        <v>669</v>
      </c>
      <c r="G234" s="41" t="s">
        <v>688</v>
      </c>
      <c r="H234" s="74"/>
      <c r="I234" s="74"/>
      <c r="J234" s="75"/>
      <c r="K234" s="41" t="s">
        <v>689</v>
      </c>
      <c r="L234" s="75"/>
      <c r="M234" s="41" t="s">
        <v>106</v>
      </c>
      <c r="N234" s="75"/>
      <c r="O234" s="43">
        <v>0</v>
      </c>
      <c r="P234" s="42">
        <v>0</v>
      </c>
      <c r="Q234" s="42">
        <v>0</v>
      </c>
      <c r="R234" s="42">
        <v>0</v>
      </c>
      <c r="S234" s="43">
        <v>0</v>
      </c>
      <c r="T234" s="43">
        <f>O234+(P234*'Total Mantenimiento Anual 2021'!$N$7)+(R234*'Total Mantenimiento Anual 2021'!$N$7)+S234</f>
        <v>0</v>
      </c>
    </row>
    <row r="235" spans="1:20" ht="14.25">
      <c r="A235" s="41" t="s">
        <v>667</v>
      </c>
      <c r="B235" s="74"/>
      <c r="C235" s="75"/>
      <c r="D235" s="41" t="s">
        <v>668</v>
      </c>
      <c r="E235" s="75"/>
      <c r="F235" s="42" t="s">
        <v>669</v>
      </c>
      <c r="G235" s="41" t="s">
        <v>690</v>
      </c>
      <c r="H235" s="74"/>
      <c r="I235" s="74"/>
      <c r="J235" s="75"/>
      <c r="K235" s="41" t="s">
        <v>691</v>
      </c>
      <c r="L235" s="75"/>
      <c r="M235" s="41" t="s">
        <v>106</v>
      </c>
      <c r="N235" s="75"/>
      <c r="O235" s="43">
        <v>0</v>
      </c>
      <c r="P235" s="42">
        <v>0</v>
      </c>
      <c r="Q235" s="42">
        <v>0</v>
      </c>
      <c r="R235" s="42">
        <v>0</v>
      </c>
      <c r="S235" s="43">
        <v>0</v>
      </c>
      <c r="T235" s="43">
        <f>O235+(P235*'Total Mantenimiento Anual 2021'!$N$7)+(R235*'Total Mantenimiento Anual 2021'!$N$7)+S235</f>
        <v>0</v>
      </c>
    </row>
    <row r="236" spans="1:20" ht="14.25">
      <c r="A236" s="41" t="s">
        <v>667</v>
      </c>
      <c r="B236" s="74"/>
      <c r="C236" s="75"/>
      <c r="D236" s="41" t="s">
        <v>668</v>
      </c>
      <c r="E236" s="75"/>
      <c r="F236" s="42" t="s">
        <v>669</v>
      </c>
      <c r="G236" s="41" t="s">
        <v>692</v>
      </c>
      <c r="H236" s="74"/>
      <c r="I236" s="74"/>
      <c r="J236" s="75"/>
      <c r="K236" s="41" t="s">
        <v>693</v>
      </c>
      <c r="L236" s="75"/>
      <c r="M236" s="41" t="s">
        <v>106</v>
      </c>
      <c r="N236" s="75"/>
      <c r="O236" s="43">
        <v>0</v>
      </c>
      <c r="P236" s="42">
        <v>0</v>
      </c>
      <c r="Q236" s="42">
        <v>0</v>
      </c>
      <c r="R236" s="42">
        <v>0</v>
      </c>
      <c r="S236" s="43">
        <v>0</v>
      </c>
      <c r="T236" s="43">
        <f>O236+(P236*'Total Mantenimiento Anual 2021'!$N$7)+(R236*'Total Mantenimiento Anual 2021'!$N$7)+S236</f>
        <v>0</v>
      </c>
    </row>
    <row r="237" spans="1:20" ht="14.25">
      <c r="A237" s="41" t="s">
        <v>667</v>
      </c>
      <c r="B237" s="74"/>
      <c r="C237" s="75"/>
      <c r="D237" s="41" t="s">
        <v>668</v>
      </c>
      <c r="E237" s="75"/>
      <c r="F237" s="42" t="s">
        <v>669</v>
      </c>
      <c r="G237" s="41" t="s">
        <v>694</v>
      </c>
      <c r="H237" s="74"/>
      <c r="I237" s="74"/>
      <c r="J237" s="75"/>
      <c r="K237" s="41" t="s">
        <v>695</v>
      </c>
      <c r="L237" s="75"/>
      <c r="M237" s="41" t="s">
        <v>106</v>
      </c>
      <c r="N237" s="75"/>
      <c r="O237" s="43">
        <v>0</v>
      </c>
      <c r="P237" s="42">
        <v>0</v>
      </c>
      <c r="Q237" s="42">
        <v>0</v>
      </c>
      <c r="R237" s="42">
        <v>0</v>
      </c>
      <c r="S237" s="43">
        <v>0</v>
      </c>
      <c r="T237" s="43">
        <f>O237+(P237*'Total Mantenimiento Anual 2021'!$N$7)+(R237*'Total Mantenimiento Anual 2021'!$N$7)+S237</f>
        <v>0</v>
      </c>
    </row>
    <row r="238" spans="1:20" ht="14.25">
      <c r="A238" s="41" t="s">
        <v>667</v>
      </c>
      <c r="B238" s="74"/>
      <c r="C238" s="75"/>
      <c r="D238" s="41" t="s">
        <v>668</v>
      </c>
      <c r="E238" s="75"/>
      <c r="F238" s="42" t="s">
        <v>669</v>
      </c>
      <c r="G238" s="41" t="s">
        <v>696</v>
      </c>
      <c r="H238" s="74"/>
      <c r="I238" s="74"/>
      <c r="J238" s="75"/>
      <c r="K238" s="41" t="s">
        <v>697</v>
      </c>
      <c r="L238" s="75"/>
      <c r="M238" s="41" t="s">
        <v>106</v>
      </c>
      <c r="N238" s="75"/>
      <c r="O238" s="43">
        <v>0</v>
      </c>
      <c r="P238" s="42">
        <v>0</v>
      </c>
      <c r="Q238" s="42">
        <v>0</v>
      </c>
      <c r="R238" s="42">
        <v>0</v>
      </c>
      <c r="S238" s="43">
        <v>0</v>
      </c>
      <c r="T238" s="43">
        <f>O238+(P238*'Total Mantenimiento Anual 2021'!$N$7)+(R238*'Total Mantenimiento Anual 2021'!$N$7)+S238</f>
        <v>0</v>
      </c>
    </row>
    <row r="239" spans="1:20" ht="14.25">
      <c r="A239" s="41" t="s">
        <v>667</v>
      </c>
      <c r="B239" s="74"/>
      <c r="C239" s="75"/>
      <c r="D239" s="41" t="s">
        <v>668</v>
      </c>
      <c r="E239" s="75"/>
      <c r="F239" s="42" t="s">
        <v>669</v>
      </c>
      <c r="G239" s="41" t="s">
        <v>698</v>
      </c>
      <c r="H239" s="74"/>
      <c r="I239" s="74"/>
      <c r="J239" s="75"/>
      <c r="K239" s="41" t="s">
        <v>699</v>
      </c>
      <c r="L239" s="75"/>
      <c r="M239" s="41" t="s">
        <v>106</v>
      </c>
      <c r="N239" s="75"/>
      <c r="O239" s="43">
        <v>0</v>
      </c>
      <c r="P239" s="42">
        <v>0</v>
      </c>
      <c r="Q239" s="42">
        <v>0</v>
      </c>
      <c r="R239" s="42">
        <v>0</v>
      </c>
      <c r="S239" s="43">
        <v>0</v>
      </c>
      <c r="T239" s="43">
        <f>O239+(P239*'Total Mantenimiento Anual 2021'!$N$7)+(R239*'Total Mantenimiento Anual 2021'!$N$7)+S239</f>
        <v>0</v>
      </c>
    </row>
    <row r="240" spans="1:20" ht="14.25">
      <c r="A240" s="41" t="s">
        <v>667</v>
      </c>
      <c r="B240" s="74"/>
      <c r="C240" s="75"/>
      <c r="D240" s="41" t="s">
        <v>668</v>
      </c>
      <c r="E240" s="75"/>
      <c r="F240" s="42" t="s">
        <v>669</v>
      </c>
      <c r="G240" s="41" t="s">
        <v>700</v>
      </c>
      <c r="H240" s="74"/>
      <c r="I240" s="74"/>
      <c r="J240" s="75"/>
      <c r="K240" s="41" t="s">
        <v>701</v>
      </c>
      <c r="L240" s="75"/>
      <c r="M240" s="41" t="s">
        <v>106</v>
      </c>
      <c r="N240" s="75"/>
      <c r="O240" s="43">
        <v>0</v>
      </c>
      <c r="P240" s="42">
        <v>0</v>
      </c>
      <c r="Q240" s="42">
        <v>0</v>
      </c>
      <c r="R240" s="42">
        <v>0</v>
      </c>
      <c r="S240" s="43">
        <v>0</v>
      </c>
      <c r="T240" s="43">
        <f>O240+(P240*'Total Mantenimiento Anual 2021'!$N$7)+(R240*'Total Mantenimiento Anual 2021'!$N$7)+S240</f>
        <v>0</v>
      </c>
    </row>
    <row r="241" spans="1:20" ht="14.25">
      <c r="A241" s="41" t="s">
        <v>667</v>
      </c>
      <c r="B241" s="74"/>
      <c r="C241" s="75"/>
      <c r="D241" s="41" t="s">
        <v>668</v>
      </c>
      <c r="E241" s="75"/>
      <c r="F241" s="42" t="s">
        <v>669</v>
      </c>
      <c r="G241" s="41" t="s">
        <v>702</v>
      </c>
      <c r="H241" s="74"/>
      <c r="I241" s="74"/>
      <c r="J241" s="75"/>
      <c r="K241" s="41" t="s">
        <v>703</v>
      </c>
      <c r="L241" s="75"/>
      <c r="M241" s="41" t="s">
        <v>106</v>
      </c>
      <c r="N241" s="75"/>
      <c r="O241" s="43">
        <v>0</v>
      </c>
      <c r="P241" s="42">
        <v>0</v>
      </c>
      <c r="Q241" s="42">
        <v>0</v>
      </c>
      <c r="R241" s="42">
        <v>0</v>
      </c>
      <c r="S241" s="43">
        <v>0</v>
      </c>
      <c r="T241" s="43">
        <f>O241+(P241*'Total Mantenimiento Anual 2021'!$N$7)+(R241*'Total Mantenimiento Anual 2021'!$N$7)+S241</f>
        <v>0</v>
      </c>
    </row>
    <row r="242" spans="1:20" ht="14.25">
      <c r="A242" s="41" t="s">
        <v>667</v>
      </c>
      <c r="B242" s="74"/>
      <c r="C242" s="75"/>
      <c r="D242" s="41" t="s">
        <v>668</v>
      </c>
      <c r="E242" s="75"/>
      <c r="F242" s="42" t="s">
        <v>669</v>
      </c>
      <c r="G242" s="41" t="s">
        <v>704</v>
      </c>
      <c r="H242" s="74"/>
      <c r="I242" s="74"/>
      <c r="J242" s="75"/>
      <c r="K242" s="41" t="s">
        <v>705</v>
      </c>
      <c r="L242" s="75"/>
      <c r="M242" s="41" t="s">
        <v>106</v>
      </c>
      <c r="N242" s="75"/>
      <c r="O242" s="43">
        <v>0</v>
      </c>
      <c r="P242" s="42">
        <v>0</v>
      </c>
      <c r="Q242" s="42">
        <v>0</v>
      </c>
      <c r="R242" s="42">
        <v>0</v>
      </c>
      <c r="S242" s="43">
        <v>0</v>
      </c>
      <c r="T242" s="43">
        <f>O242+(P242*'Total Mantenimiento Anual 2021'!$N$7)+(R242*'Total Mantenimiento Anual 2021'!$N$7)+S242</f>
        <v>0</v>
      </c>
    </row>
    <row r="243" spans="1:20" ht="14.25">
      <c r="A243" s="41" t="s">
        <v>667</v>
      </c>
      <c r="B243" s="74"/>
      <c r="C243" s="75"/>
      <c r="D243" s="41" t="s">
        <v>668</v>
      </c>
      <c r="E243" s="75"/>
      <c r="F243" s="42" t="s">
        <v>669</v>
      </c>
      <c r="G243" s="41" t="s">
        <v>706</v>
      </c>
      <c r="H243" s="74"/>
      <c r="I243" s="74"/>
      <c r="J243" s="75"/>
      <c r="K243" s="41" t="s">
        <v>707</v>
      </c>
      <c r="L243" s="75"/>
      <c r="M243" s="41" t="s">
        <v>106</v>
      </c>
      <c r="N243" s="75"/>
      <c r="O243" s="43">
        <v>0</v>
      </c>
      <c r="P243" s="42">
        <v>0</v>
      </c>
      <c r="Q243" s="42">
        <v>0</v>
      </c>
      <c r="R243" s="42">
        <v>0</v>
      </c>
      <c r="S243" s="43">
        <v>0</v>
      </c>
      <c r="T243" s="43">
        <f>O243+(P243*'Total Mantenimiento Anual 2021'!$N$7)+(R243*'Total Mantenimiento Anual 2021'!$N$7)+S243</f>
        <v>0</v>
      </c>
    </row>
    <row r="244" spans="1:20" ht="14.25">
      <c r="A244" s="41" t="s">
        <v>667</v>
      </c>
      <c r="B244" s="74"/>
      <c r="C244" s="75"/>
      <c r="D244" s="41" t="s">
        <v>676</v>
      </c>
      <c r="E244" s="75"/>
      <c r="F244" s="42" t="s">
        <v>677</v>
      </c>
      <c r="G244" s="41" t="s">
        <v>708</v>
      </c>
      <c r="H244" s="74"/>
      <c r="I244" s="74"/>
      <c r="J244" s="75"/>
      <c r="K244" s="41" t="s">
        <v>709</v>
      </c>
      <c r="L244" s="75"/>
      <c r="M244" s="41" t="s">
        <v>106</v>
      </c>
      <c r="N244" s="75"/>
      <c r="O244" s="43">
        <v>0</v>
      </c>
      <c r="P244" s="42">
        <v>0</v>
      </c>
      <c r="Q244" s="42">
        <v>0</v>
      </c>
      <c r="R244" s="42">
        <v>0</v>
      </c>
      <c r="S244" s="43">
        <v>0</v>
      </c>
      <c r="T244" s="43">
        <f>O244+(P244*'Total Mantenimiento Anual 2021'!$N$7)+(R244*'Total Mantenimiento Anual 2021'!$N$7)+S244</f>
        <v>0</v>
      </c>
    </row>
    <row r="245" spans="1:20" ht="14.25">
      <c r="A245" s="41" t="s">
        <v>710</v>
      </c>
      <c r="B245" s="74"/>
      <c r="C245" s="75"/>
      <c r="D245" s="41" t="s">
        <v>711</v>
      </c>
      <c r="E245" s="75"/>
      <c r="F245" s="42" t="s">
        <v>669</v>
      </c>
      <c r="G245" s="41" t="s">
        <v>712</v>
      </c>
      <c r="H245" s="74"/>
      <c r="I245" s="74"/>
      <c r="J245" s="75"/>
      <c r="K245" s="41" t="s">
        <v>713</v>
      </c>
      <c r="L245" s="75"/>
      <c r="M245" s="41" t="s">
        <v>239</v>
      </c>
      <c r="N245" s="75"/>
      <c r="O245" s="43">
        <v>0</v>
      </c>
      <c r="P245" s="42">
        <v>0</v>
      </c>
      <c r="Q245" s="42">
        <v>0</v>
      </c>
      <c r="R245" s="42">
        <v>0</v>
      </c>
      <c r="S245" s="43">
        <v>0</v>
      </c>
      <c r="T245" s="43">
        <f>O245+(P245*'Total Mantenimiento Anual 2021'!$N$7)+(R245*'Total Mantenimiento Anual 2021'!$N$7)+S245</f>
        <v>0</v>
      </c>
    </row>
    <row r="246" spans="1:20" ht="14.25">
      <c r="A246" s="41" t="s">
        <v>710</v>
      </c>
      <c r="B246" s="74"/>
      <c r="C246" s="75"/>
      <c r="D246" s="41" t="s">
        <v>711</v>
      </c>
      <c r="E246" s="75"/>
      <c r="F246" s="42" t="s">
        <v>669</v>
      </c>
      <c r="G246" s="41" t="s">
        <v>714</v>
      </c>
      <c r="H246" s="74"/>
      <c r="I246" s="74"/>
      <c r="J246" s="75"/>
      <c r="K246" s="41" t="s">
        <v>715</v>
      </c>
      <c r="L246" s="75"/>
      <c r="M246" s="41" t="s">
        <v>239</v>
      </c>
      <c r="N246" s="75"/>
      <c r="O246" s="43">
        <v>0</v>
      </c>
      <c r="P246" s="42">
        <v>0</v>
      </c>
      <c r="Q246" s="42">
        <v>0</v>
      </c>
      <c r="R246" s="42">
        <v>0</v>
      </c>
      <c r="S246" s="43">
        <v>0</v>
      </c>
      <c r="T246" s="43">
        <f>O246+(P246*'Total Mantenimiento Anual 2021'!$N$7)+(R246*'Total Mantenimiento Anual 2021'!$N$7)+S246</f>
        <v>0</v>
      </c>
    </row>
    <row r="247" spans="1:20" ht="14.25">
      <c r="A247" s="41" t="s">
        <v>710</v>
      </c>
      <c r="B247" s="74"/>
      <c r="C247" s="75"/>
      <c r="D247" s="41" t="s">
        <v>711</v>
      </c>
      <c r="E247" s="75"/>
      <c r="F247" s="42" t="s">
        <v>669</v>
      </c>
      <c r="G247" s="41" t="s">
        <v>716</v>
      </c>
      <c r="H247" s="74"/>
      <c r="I247" s="74"/>
      <c r="J247" s="75"/>
      <c r="K247" s="41" t="s">
        <v>717</v>
      </c>
      <c r="L247" s="75"/>
      <c r="M247" s="41" t="s">
        <v>239</v>
      </c>
      <c r="N247" s="75"/>
      <c r="O247" s="43">
        <v>0</v>
      </c>
      <c r="P247" s="42">
        <v>0</v>
      </c>
      <c r="Q247" s="42">
        <v>0</v>
      </c>
      <c r="R247" s="42">
        <v>0</v>
      </c>
      <c r="S247" s="43">
        <v>0</v>
      </c>
      <c r="T247" s="43">
        <f>O247+(P247*'Total Mantenimiento Anual 2021'!$N$7)+(R247*'Total Mantenimiento Anual 2021'!$N$7)+S247</f>
        <v>0</v>
      </c>
    </row>
    <row r="248" spans="1:20" ht="14.25">
      <c r="A248" s="41" t="s">
        <v>710</v>
      </c>
      <c r="B248" s="74"/>
      <c r="C248" s="75"/>
      <c r="D248" s="41" t="s">
        <v>711</v>
      </c>
      <c r="E248" s="75"/>
      <c r="F248" s="42" t="s">
        <v>669</v>
      </c>
      <c r="G248" s="41" t="s">
        <v>718</v>
      </c>
      <c r="H248" s="74"/>
      <c r="I248" s="74"/>
      <c r="J248" s="75"/>
      <c r="K248" s="41" t="s">
        <v>719</v>
      </c>
      <c r="L248" s="75"/>
      <c r="M248" s="41" t="s">
        <v>106</v>
      </c>
      <c r="N248" s="75"/>
      <c r="O248" s="43">
        <v>0</v>
      </c>
      <c r="P248" s="42">
        <v>0</v>
      </c>
      <c r="Q248" s="42">
        <v>0</v>
      </c>
      <c r="R248" s="42">
        <v>0</v>
      </c>
      <c r="S248" s="43">
        <v>0</v>
      </c>
      <c r="T248" s="43">
        <f>O248+(P248*'Total Mantenimiento Anual 2021'!$N$7)+(R248*'Total Mantenimiento Anual 2021'!$N$7)+S248</f>
        <v>0</v>
      </c>
    </row>
    <row r="249" spans="1:20" ht="14.25">
      <c r="A249" s="41" t="s">
        <v>710</v>
      </c>
      <c r="B249" s="74"/>
      <c r="C249" s="75"/>
      <c r="D249" s="41" t="s">
        <v>711</v>
      </c>
      <c r="E249" s="75"/>
      <c r="F249" s="42" t="s">
        <v>669</v>
      </c>
      <c r="G249" s="41" t="s">
        <v>720</v>
      </c>
      <c r="H249" s="74"/>
      <c r="I249" s="74"/>
      <c r="J249" s="75"/>
      <c r="K249" s="41" t="s">
        <v>721</v>
      </c>
      <c r="L249" s="75"/>
      <c r="M249" s="41" t="s">
        <v>106</v>
      </c>
      <c r="N249" s="75"/>
      <c r="O249" s="43">
        <v>0</v>
      </c>
      <c r="P249" s="42">
        <v>0</v>
      </c>
      <c r="Q249" s="42">
        <v>0</v>
      </c>
      <c r="R249" s="42">
        <v>0</v>
      </c>
      <c r="S249" s="43">
        <v>0</v>
      </c>
      <c r="T249" s="43">
        <f>O249+(P249*'Total Mantenimiento Anual 2021'!$N$7)+(R249*'Total Mantenimiento Anual 2021'!$N$7)+S249</f>
        <v>0</v>
      </c>
    </row>
    <row r="250" spans="1:20" ht="14.25">
      <c r="A250" s="41" t="s">
        <v>710</v>
      </c>
      <c r="B250" s="74"/>
      <c r="C250" s="75"/>
      <c r="D250" s="41" t="s">
        <v>711</v>
      </c>
      <c r="E250" s="75"/>
      <c r="F250" s="42" t="s">
        <v>669</v>
      </c>
      <c r="G250" s="41" t="s">
        <v>722</v>
      </c>
      <c r="H250" s="74"/>
      <c r="I250" s="74"/>
      <c r="J250" s="75"/>
      <c r="K250" s="41" t="s">
        <v>723</v>
      </c>
      <c r="L250" s="75"/>
      <c r="M250" s="41" t="s">
        <v>106</v>
      </c>
      <c r="N250" s="75"/>
      <c r="O250" s="43">
        <v>0</v>
      </c>
      <c r="P250" s="42">
        <v>0</v>
      </c>
      <c r="Q250" s="42">
        <v>0</v>
      </c>
      <c r="R250" s="42">
        <v>0</v>
      </c>
      <c r="S250" s="43">
        <v>0</v>
      </c>
      <c r="T250" s="43">
        <f>O250+(P250*'Total Mantenimiento Anual 2021'!$N$7)+(R250*'Total Mantenimiento Anual 2021'!$N$7)+S250</f>
        <v>0</v>
      </c>
    </row>
    <row r="251" spans="1:20" ht="14.25">
      <c r="A251" s="41" t="s">
        <v>710</v>
      </c>
      <c r="B251" s="74"/>
      <c r="C251" s="75"/>
      <c r="D251" s="41" t="s">
        <v>711</v>
      </c>
      <c r="E251" s="75"/>
      <c r="F251" s="42" t="s">
        <v>669</v>
      </c>
      <c r="G251" s="41" t="s">
        <v>724</v>
      </c>
      <c r="H251" s="74"/>
      <c r="I251" s="74"/>
      <c r="J251" s="75"/>
      <c r="K251" s="41" t="s">
        <v>725</v>
      </c>
      <c r="L251" s="75"/>
      <c r="M251" s="41" t="s">
        <v>106</v>
      </c>
      <c r="N251" s="75"/>
      <c r="O251" s="43">
        <v>0</v>
      </c>
      <c r="P251" s="42">
        <v>0</v>
      </c>
      <c r="Q251" s="42">
        <v>0</v>
      </c>
      <c r="R251" s="42">
        <v>0</v>
      </c>
      <c r="S251" s="43">
        <v>0</v>
      </c>
      <c r="T251" s="43">
        <f>O251+(P251*'Total Mantenimiento Anual 2021'!$N$7)+(R251*'Total Mantenimiento Anual 2021'!$N$7)+S251</f>
        <v>0</v>
      </c>
    </row>
    <row r="252" spans="1:20" ht="14.25">
      <c r="A252" s="41" t="s">
        <v>710</v>
      </c>
      <c r="B252" s="74"/>
      <c r="C252" s="75"/>
      <c r="D252" s="41" t="s">
        <v>711</v>
      </c>
      <c r="E252" s="75"/>
      <c r="F252" s="42" t="s">
        <v>669</v>
      </c>
      <c r="G252" s="41" t="s">
        <v>726</v>
      </c>
      <c r="H252" s="74"/>
      <c r="I252" s="74"/>
      <c r="J252" s="75"/>
      <c r="K252" s="41" t="s">
        <v>727</v>
      </c>
      <c r="L252" s="75"/>
      <c r="M252" s="41" t="s">
        <v>106</v>
      </c>
      <c r="N252" s="75"/>
      <c r="O252" s="43">
        <v>0</v>
      </c>
      <c r="P252" s="42">
        <v>0</v>
      </c>
      <c r="Q252" s="42">
        <v>0</v>
      </c>
      <c r="R252" s="42">
        <v>0</v>
      </c>
      <c r="S252" s="43">
        <v>0</v>
      </c>
      <c r="T252" s="43">
        <f>O252+(P252*'Total Mantenimiento Anual 2021'!$N$7)+(R252*'Total Mantenimiento Anual 2021'!$N$7)+S252</f>
        <v>0</v>
      </c>
    </row>
    <row r="253" spans="1:20" ht="14.25">
      <c r="A253" s="41" t="s">
        <v>728</v>
      </c>
      <c r="B253" s="74"/>
      <c r="C253" s="75"/>
      <c r="D253" s="41" t="s">
        <v>729</v>
      </c>
      <c r="E253" s="75"/>
      <c r="F253" s="42" t="s">
        <v>1504</v>
      </c>
      <c r="G253" s="41" t="s">
        <v>730</v>
      </c>
      <c r="H253" s="74"/>
      <c r="I253" s="74"/>
      <c r="J253" s="75"/>
      <c r="K253" s="41" t="s">
        <v>731</v>
      </c>
      <c r="L253" s="75"/>
      <c r="M253" s="41" t="s">
        <v>239</v>
      </c>
      <c r="N253" s="75"/>
      <c r="O253" s="43">
        <v>0</v>
      </c>
      <c r="P253" s="42">
        <v>0</v>
      </c>
      <c r="Q253" s="42">
        <v>0</v>
      </c>
      <c r="R253" s="42">
        <v>0</v>
      </c>
      <c r="S253" s="43">
        <v>0</v>
      </c>
      <c r="T253" s="43">
        <f>O253+(P253*'Total Mantenimiento Anual 2021'!$N$7)+(R253*'Total Mantenimiento Anual 2021'!$N$7)+S253</f>
        <v>0</v>
      </c>
    </row>
    <row r="254" spans="1:20" ht="14.25">
      <c r="A254" s="41" t="s">
        <v>732</v>
      </c>
      <c r="B254" s="74"/>
      <c r="C254" s="75"/>
      <c r="D254" s="41" t="s">
        <v>733</v>
      </c>
      <c r="E254" s="75"/>
      <c r="F254" s="42" t="s">
        <v>734</v>
      </c>
      <c r="G254" s="41" t="s">
        <v>735</v>
      </c>
      <c r="H254" s="74"/>
      <c r="I254" s="74"/>
      <c r="J254" s="75"/>
      <c r="K254" s="41" t="s">
        <v>736</v>
      </c>
      <c r="L254" s="75"/>
      <c r="M254" s="41" t="s">
        <v>23</v>
      </c>
      <c r="N254" s="75"/>
      <c r="O254" s="43">
        <v>0</v>
      </c>
      <c r="P254" s="42">
        <v>1</v>
      </c>
      <c r="Q254" s="42">
        <v>0</v>
      </c>
      <c r="R254" s="42">
        <v>0</v>
      </c>
      <c r="S254" s="43">
        <v>0</v>
      </c>
      <c r="T254" s="43">
        <f>O254+(P254*'Total Mantenimiento Anual 2021'!$N$7)+(R254*'Total Mantenimiento Anual 2021'!$N$7)+S254</f>
        <v>9259.2592592592591</v>
      </c>
    </row>
    <row r="255" spans="1:20" ht="14.25">
      <c r="A255" s="41" t="s">
        <v>732</v>
      </c>
      <c r="B255" s="74"/>
      <c r="C255" s="75"/>
      <c r="D255" s="41" t="s">
        <v>737</v>
      </c>
      <c r="E255" s="75"/>
      <c r="F255" s="42" t="s">
        <v>169</v>
      </c>
      <c r="G255" s="41" t="s">
        <v>738</v>
      </c>
      <c r="H255" s="74"/>
      <c r="I255" s="74"/>
      <c r="J255" s="75"/>
      <c r="K255" s="41" t="s">
        <v>739</v>
      </c>
      <c r="L255" s="75"/>
      <c r="M255" s="41" t="s">
        <v>23</v>
      </c>
      <c r="N255" s="75"/>
      <c r="O255" s="43">
        <v>0</v>
      </c>
      <c r="P255" s="42">
        <v>1</v>
      </c>
      <c r="Q255" s="42">
        <v>0</v>
      </c>
      <c r="R255" s="42">
        <v>0</v>
      </c>
      <c r="S255" s="43">
        <v>0</v>
      </c>
      <c r="T255" s="43">
        <f>O255+(P255*'Total Mantenimiento Anual 2021'!$N$7)+(R255*'Total Mantenimiento Anual 2021'!$N$7)+S255</f>
        <v>9259.2592592592591</v>
      </c>
    </row>
    <row r="256" spans="1:20" ht="14.25">
      <c r="A256" s="41" t="s">
        <v>740</v>
      </c>
      <c r="B256" s="74"/>
      <c r="C256" s="75"/>
      <c r="D256" s="41" t="s">
        <v>741</v>
      </c>
      <c r="E256" s="75"/>
      <c r="F256" s="42" t="s">
        <v>742</v>
      </c>
      <c r="G256" s="41" t="s">
        <v>743</v>
      </c>
      <c r="H256" s="74"/>
      <c r="I256" s="74"/>
      <c r="J256" s="75"/>
      <c r="K256" s="41" t="s">
        <v>744</v>
      </c>
      <c r="L256" s="75"/>
      <c r="M256" s="41" t="s">
        <v>23</v>
      </c>
      <c r="N256" s="75"/>
      <c r="O256" s="43">
        <v>0</v>
      </c>
      <c r="P256" s="42">
        <v>1</v>
      </c>
      <c r="Q256" s="42">
        <v>0</v>
      </c>
      <c r="R256" s="42">
        <v>0</v>
      </c>
      <c r="S256" s="43">
        <v>0</v>
      </c>
      <c r="T256" s="43">
        <f>O256+(P256*'Total Mantenimiento Anual 2021'!$N$7)+(R256*'Total Mantenimiento Anual 2021'!$N$7)+S256</f>
        <v>9259.2592592592591</v>
      </c>
    </row>
    <row r="257" spans="1:20" ht="14.25">
      <c r="A257" s="41" t="s">
        <v>740</v>
      </c>
      <c r="B257" s="74"/>
      <c r="C257" s="75"/>
      <c r="D257" s="41" t="s">
        <v>741</v>
      </c>
      <c r="E257" s="75"/>
      <c r="F257" s="42" t="s">
        <v>742</v>
      </c>
      <c r="G257" s="41" t="s">
        <v>745</v>
      </c>
      <c r="H257" s="74"/>
      <c r="I257" s="74"/>
      <c r="J257" s="75"/>
      <c r="K257" s="41" t="s">
        <v>746</v>
      </c>
      <c r="L257" s="75"/>
      <c r="M257" s="41" t="s">
        <v>23</v>
      </c>
      <c r="N257" s="75"/>
      <c r="O257" s="43">
        <v>0</v>
      </c>
      <c r="P257" s="42">
        <v>1</v>
      </c>
      <c r="Q257" s="42">
        <v>0</v>
      </c>
      <c r="R257" s="42">
        <v>0</v>
      </c>
      <c r="S257" s="43">
        <v>0</v>
      </c>
      <c r="T257" s="43">
        <f>O257+(P257*'Total Mantenimiento Anual 2021'!$N$7)+(R257*'Total Mantenimiento Anual 2021'!$N$7)+S257</f>
        <v>9259.2592592592591</v>
      </c>
    </row>
    <row r="258" spans="1:20" ht="14.25">
      <c r="A258" s="41" t="s">
        <v>740</v>
      </c>
      <c r="B258" s="74"/>
      <c r="C258" s="75"/>
      <c r="D258" s="41" t="s">
        <v>741</v>
      </c>
      <c r="E258" s="75"/>
      <c r="F258" s="42" t="s">
        <v>742</v>
      </c>
      <c r="G258" s="41" t="s">
        <v>747</v>
      </c>
      <c r="H258" s="74"/>
      <c r="I258" s="74"/>
      <c r="J258" s="75"/>
      <c r="K258" s="41" t="s">
        <v>748</v>
      </c>
      <c r="L258" s="75"/>
      <c r="M258" s="41" t="s">
        <v>23</v>
      </c>
      <c r="N258" s="75"/>
      <c r="O258" s="43">
        <v>0</v>
      </c>
      <c r="P258" s="42">
        <v>1</v>
      </c>
      <c r="Q258" s="42">
        <v>0</v>
      </c>
      <c r="R258" s="42">
        <v>0</v>
      </c>
      <c r="S258" s="43">
        <v>0</v>
      </c>
      <c r="T258" s="43">
        <f>O258+(P258*'Total Mantenimiento Anual 2021'!$N$7)+(R258*'Total Mantenimiento Anual 2021'!$N$7)+S258</f>
        <v>9259.2592592592591</v>
      </c>
    </row>
    <row r="259" spans="1:20" ht="28.5">
      <c r="A259" s="41" t="s">
        <v>749</v>
      </c>
      <c r="B259" s="74"/>
      <c r="C259" s="75"/>
      <c r="D259" s="41" t="s">
        <v>750</v>
      </c>
      <c r="E259" s="75"/>
      <c r="F259" s="42" t="s">
        <v>751</v>
      </c>
      <c r="G259" s="41" t="s">
        <v>752</v>
      </c>
      <c r="H259" s="74"/>
      <c r="I259" s="74"/>
      <c r="J259" s="75"/>
      <c r="K259" s="41" t="s">
        <v>753</v>
      </c>
      <c r="L259" s="75"/>
      <c r="M259" s="41" t="s">
        <v>30</v>
      </c>
      <c r="N259" s="75"/>
      <c r="O259" s="43">
        <v>0</v>
      </c>
      <c r="P259" s="42">
        <v>0</v>
      </c>
      <c r="Q259" s="42">
        <v>0</v>
      </c>
      <c r="R259" s="42">
        <v>0</v>
      </c>
      <c r="S259" s="43">
        <v>0</v>
      </c>
      <c r="T259" s="43">
        <f>O259+(P259*'Total Mantenimiento Anual 2021'!$N$7)+(R259*'Total Mantenimiento Anual 2021'!$N$7)+S259</f>
        <v>0</v>
      </c>
    </row>
    <row r="260" spans="1:20" ht="14.25">
      <c r="A260" s="41" t="s">
        <v>754</v>
      </c>
      <c r="B260" s="74"/>
      <c r="C260" s="75"/>
      <c r="D260" s="41" t="s">
        <v>755</v>
      </c>
      <c r="E260" s="75"/>
      <c r="F260" s="42" t="s">
        <v>756</v>
      </c>
      <c r="G260" s="41" t="s">
        <v>757</v>
      </c>
      <c r="H260" s="74"/>
      <c r="I260" s="74"/>
      <c r="J260" s="75"/>
      <c r="K260" s="41" t="s">
        <v>758</v>
      </c>
      <c r="L260" s="75"/>
      <c r="M260" s="41" t="s">
        <v>40</v>
      </c>
      <c r="N260" s="75"/>
      <c r="O260" s="43">
        <v>0</v>
      </c>
      <c r="P260" s="42">
        <v>0</v>
      </c>
      <c r="Q260" s="42">
        <v>0</v>
      </c>
      <c r="R260" s="42">
        <v>1</v>
      </c>
      <c r="S260" s="43">
        <v>3</v>
      </c>
      <c r="T260" s="43">
        <f>O260+(P260*'Total Mantenimiento Anual 2021'!$N$7)+(R260*'Total Mantenimiento Anual 2021'!$N$7)+S260</f>
        <v>9262.2592592592591</v>
      </c>
    </row>
    <row r="261" spans="1:20" ht="14.25">
      <c r="A261" s="41" t="s">
        <v>759</v>
      </c>
      <c r="B261" s="74"/>
      <c r="C261" s="75"/>
      <c r="D261" s="41" t="s">
        <v>760</v>
      </c>
      <c r="E261" s="75"/>
      <c r="F261" s="42" t="s">
        <v>761</v>
      </c>
      <c r="G261" s="41" t="s">
        <v>762</v>
      </c>
      <c r="H261" s="74"/>
      <c r="I261" s="74"/>
      <c r="J261" s="75"/>
      <c r="K261" s="41" t="s">
        <v>763</v>
      </c>
      <c r="L261" s="75"/>
      <c r="M261" s="41" t="s">
        <v>40</v>
      </c>
      <c r="N261" s="75"/>
      <c r="O261" s="43">
        <v>0</v>
      </c>
      <c r="P261" s="42">
        <v>0</v>
      </c>
      <c r="Q261" s="42">
        <v>0</v>
      </c>
      <c r="R261" s="42">
        <v>0</v>
      </c>
      <c r="S261" s="43">
        <v>0</v>
      </c>
      <c r="T261" s="43">
        <f>O261+(P261*'Total Mantenimiento Anual 2021'!$N$7)+(R261*'Total Mantenimiento Anual 2021'!$N$7)+S261</f>
        <v>0</v>
      </c>
    </row>
    <row r="262" spans="1:20" ht="14.25">
      <c r="A262" s="41" t="s">
        <v>759</v>
      </c>
      <c r="B262" s="74"/>
      <c r="C262" s="75"/>
      <c r="D262" s="41" t="s">
        <v>760</v>
      </c>
      <c r="E262" s="75"/>
      <c r="F262" s="42" t="s">
        <v>761</v>
      </c>
      <c r="G262" s="41" t="s">
        <v>764</v>
      </c>
      <c r="H262" s="74"/>
      <c r="I262" s="74"/>
      <c r="J262" s="75"/>
      <c r="K262" s="41" t="s">
        <v>765</v>
      </c>
      <c r="L262" s="75"/>
      <c r="M262" s="41" t="s">
        <v>40</v>
      </c>
      <c r="N262" s="75"/>
      <c r="O262" s="43">
        <v>0</v>
      </c>
      <c r="P262" s="42">
        <v>0</v>
      </c>
      <c r="Q262" s="42">
        <v>0</v>
      </c>
      <c r="R262" s="42">
        <v>0</v>
      </c>
      <c r="S262" s="43">
        <v>0</v>
      </c>
      <c r="T262" s="43">
        <f>O262+(P262*'Total Mantenimiento Anual 2021'!$N$7)+(R262*'Total Mantenimiento Anual 2021'!$N$7)+S262</f>
        <v>0</v>
      </c>
    </row>
    <row r="263" spans="1:20" ht="14.25">
      <c r="A263" s="41" t="s">
        <v>766</v>
      </c>
      <c r="B263" s="74"/>
      <c r="C263" s="75"/>
      <c r="D263" s="41" t="s">
        <v>767</v>
      </c>
      <c r="E263" s="75"/>
      <c r="F263" s="42" t="s">
        <v>768</v>
      </c>
      <c r="G263" s="41" t="s">
        <v>769</v>
      </c>
      <c r="H263" s="74"/>
      <c r="I263" s="74"/>
      <c r="J263" s="75"/>
      <c r="K263" s="41" t="s">
        <v>770</v>
      </c>
      <c r="L263" s="75"/>
      <c r="M263" s="41" t="s">
        <v>23</v>
      </c>
      <c r="N263" s="75"/>
      <c r="O263" s="43">
        <v>0</v>
      </c>
      <c r="P263" s="42">
        <v>0</v>
      </c>
      <c r="Q263" s="42">
        <v>0</v>
      </c>
      <c r="R263" s="42">
        <v>0</v>
      </c>
      <c r="S263" s="43">
        <v>0</v>
      </c>
      <c r="T263" s="43">
        <f>O263+(P263*'Total Mantenimiento Anual 2021'!$N$7)+(R263*'Total Mantenimiento Anual 2021'!$N$7)+S263</f>
        <v>0</v>
      </c>
    </row>
    <row r="264" spans="1:20" ht="14.25">
      <c r="A264" s="41" t="s">
        <v>771</v>
      </c>
      <c r="B264" s="74"/>
      <c r="C264" s="75"/>
      <c r="D264" s="41" t="s">
        <v>772</v>
      </c>
      <c r="E264" s="75"/>
      <c r="F264" s="42" t="s">
        <v>38</v>
      </c>
      <c r="G264" s="41" t="s">
        <v>773</v>
      </c>
      <c r="H264" s="74"/>
      <c r="I264" s="74"/>
      <c r="J264" s="75"/>
      <c r="K264" s="41" t="s">
        <v>774</v>
      </c>
      <c r="L264" s="75"/>
      <c r="M264" s="41" t="s">
        <v>40</v>
      </c>
      <c r="N264" s="75"/>
      <c r="O264" s="43">
        <v>0</v>
      </c>
      <c r="P264" s="42">
        <v>0</v>
      </c>
      <c r="Q264" s="42">
        <v>0</v>
      </c>
      <c r="R264" s="42">
        <v>0</v>
      </c>
      <c r="S264" s="43">
        <v>0</v>
      </c>
      <c r="T264" s="43">
        <f>O264+(P264*'Total Mantenimiento Anual 2021'!$N$7)+(R264*'Total Mantenimiento Anual 2021'!$N$7)+S264</f>
        <v>0</v>
      </c>
    </row>
    <row r="265" spans="1:20" ht="14.25">
      <c r="A265" s="41" t="s">
        <v>775</v>
      </c>
      <c r="B265" s="74"/>
      <c r="C265" s="75"/>
      <c r="D265" s="41" t="s">
        <v>776</v>
      </c>
      <c r="E265" s="75"/>
      <c r="F265" s="42" t="s">
        <v>777</v>
      </c>
      <c r="G265" s="41" t="s">
        <v>778</v>
      </c>
      <c r="H265" s="74"/>
      <c r="I265" s="74"/>
      <c r="J265" s="75"/>
      <c r="K265" s="41" t="s">
        <v>779</v>
      </c>
      <c r="L265" s="75"/>
      <c r="M265" s="41" t="s">
        <v>23</v>
      </c>
      <c r="N265" s="75"/>
      <c r="O265" s="43">
        <v>0</v>
      </c>
      <c r="P265" s="42">
        <v>0</v>
      </c>
      <c r="Q265" s="42">
        <v>0</v>
      </c>
      <c r="R265" s="42">
        <v>0</v>
      </c>
      <c r="S265" s="43">
        <v>0</v>
      </c>
      <c r="T265" s="43">
        <f>O265+(P265*'Total Mantenimiento Anual 2021'!$N$7)+(R265*'Total Mantenimiento Anual 2021'!$N$7)+S265</f>
        <v>0</v>
      </c>
    </row>
    <row r="266" spans="1:20" ht="14.25">
      <c r="A266" s="41" t="s">
        <v>780</v>
      </c>
      <c r="B266" s="74"/>
      <c r="C266" s="75"/>
      <c r="D266" s="41" t="s">
        <v>781</v>
      </c>
      <c r="E266" s="75"/>
      <c r="F266" s="42" t="s">
        <v>782</v>
      </c>
      <c r="G266" s="41" t="s">
        <v>783</v>
      </c>
      <c r="H266" s="74"/>
      <c r="I266" s="74"/>
      <c r="J266" s="75"/>
      <c r="K266" s="41" t="s">
        <v>784</v>
      </c>
      <c r="L266" s="75"/>
      <c r="M266" s="41" t="s">
        <v>23</v>
      </c>
      <c r="N266" s="75"/>
      <c r="O266" s="43">
        <v>0</v>
      </c>
      <c r="P266" s="42">
        <v>0</v>
      </c>
      <c r="Q266" s="42">
        <v>0</v>
      </c>
      <c r="R266" s="42">
        <v>0</v>
      </c>
      <c r="S266" s="43">
        <v>0</v>
      </c>
      <c r="T266" s="43">
        <f>O266+(P266*'Total Mantenimiento Anual 2021'!$N$7)+(R266*'Total Mantenimiento Anual 2021'!$N$7)+S266</f>
        <v>0</v>
      </c>
    </row>
    <row r="267" spans="1:20" ht="28.5">
      <c r="A267" s="41" t="s">
        <v>780</v>
      </c>
      <c r="B267" s="74"/>
      <c r="C267" s="75"/>
      <c r="D267" s="41" t="s">
        <v>785</v>
      </c>
      <c r="E267" s="75"/>
      <c r="F267" s="42" t="s">
        <v>792</v>
      </c>
      <c r="G267" s="41" t="s">
        <v>787</v>
      </c>
      <c r="H267" s="74"/>
      <c r="I267" s="74"/>
      <c r="J267" s="75"/>
      <c r="K267" s="41" t="s">
        <v>788</v>
      </c>
      <c r="L267" s="75"/>
      <c r="M267" s="41" t="s">
        <v>23</v>
      </c>
      <c r="N267" s="75"/>
      <c r="O267" s="43">
        <v>1395000</v>
      </c>
      <c r="P267" s="42">
        <v>0</v>
      </c>
      <c r="Q267" s="42">
        <v>1</v>
      </c>
      <c r="R267" s="42">
        <v>2</v>
      </c>
      <c r="S267" s="43">
        <v>0</v>
      </c>
      <c r="T267" s="43">
        <f>O267+(P267*'Total Mantenimiento Anual 2021'!$N$7)+(R267*'Total Mantenimiento Anual 2021'!$N$7)+S267</f>
        <v>1413518.5185185184</v>
      </c>
    </row>
    <row r="268" spans="1:20" ht="28.5">
      <c r="A268" s="41" t="s">
        <v>780</v>
      </c>
      <c r="B268" s="74"/>
      <c r="C268" s="75"/>
      <c r="D268" s="41" t="s">
        <v>789</v>
      </c>
      <c r="E268" s="75"/>
      <c r="F268" s="42" t="s">
        <v>792</v>
      </c>
      <c r="G268" s="41" t="s">
        <v>790</v>
      </c>
      <c r="H268" s="74"/>
      <c r="I268" s="74"/>
      <c r="J268" s="75"/>
      <c r="K268" s="41" t="s">
        <v>791</v>
      </c>
      <c r="L268" s="75"/>
      <c r="M268" s="41" t="s">
        <v>23</v>
      </c>
      <c r="N268" s="75"/>
      <c r="O268" s="43">
        <v>0</v>
      </c>
      <c r="P268" s="42">
        <v>0</v>
      </c>
      <c r="Q268" s="42">
        <v>0</v>
      </c>
      <c r="R268" s="42">
        <v>0</v>
      </c>
      <c r="S268" s="43">
        <v>0</v>
      </c>
      <c r="T268" s="43">
        <f>O268+(P268*'Total Mantenimiento Anual 2021'!$N$7)+(R268*'Total Mantenimiento Anual 2021'!$N$7)+S268</f>
        <v>0</v>
      </c>
    </row>
    <row r="269" spans="1:20" ht="28.5">
      <c r="A269" s="41" t="s">
        <v>780</v>
      </c>
      <c r="B269" s="74"/>
      <c r="C269" s="75"/>
      <c r="D269" s="41" t="s">
        <v>789</v>
      </c>
      <c r="E269" s="75"/>
      <c r="F269" s="42" t="s">
        <v>792</v>
      </c>
      <c r="G269" s="41" t="s">
        <v>793</v>
      </c>
      <c r="H269" s="74"/>
      <c r="I269" s="74"/>
      <c r="J269" s="75"/>
      <c r="K269" s="41" t="s">
        <v>794</v>
      </c>
      <c r="L269" s="75"/>
      <c r="M269" s="41" t="s">
        <v>23</v>
      </c>
      <c r="N269" s="75"/>
      <c r="O269" s="43">
        <v>0</v>
      </c>
      <c r="P269" s="42">
        <v>0</v>
      </c>
      <c r="Q269" s="42">
        <v>0</v>
      </c>
      <c r="R269" s="42">
        <v>0</v>
      </c>
      <c r="S269" s="43">
        <v>0</v>
      </c>
      <c r="T269" s="43">
        <f>O269+(P269*'Total Mantenimiento Anual 2021'!$N$7)+(R269*'Total Mantenimiento Anual 2021'!$N$7)+S269</f>
        <v>0</v>
      </c>
    </row>
    <row r="270" spans="1:20" ht="28.5">
      <c r="A270" s="41" t="s">
        <v>780</v>
      </c>
      <c r="B270" s="74"/>
      <c r="C270" s="75"/>
      <c r="D270" s="41" t="s">
        <v>789</v>
      </c>
      <c r="E270" s="75"/>
      <c r="F270" s="42" t="s">
        <v>792</v>
      </c>
      <c r="G270" s="41" t="s">
        <v>795</v>
      </c>
      <c r="H270" s="74"/>
      <c r="I270" s="74"/>
      <c r="J270" s="75"/>
      <c r="K270" s="41" t="s">
        <v>796</v>
      </c>
      <c r="L270" s="75"/>
      <c r="M270" s="41" t="s">
        <v>23</v>
      </c>
      <c r="N270" s="75"/>
      <c r="O270" s="43">
        <v>0</v>
      </c>
      <c r="P270" s="42">
        <v>0</v>
      </c>
      <c r="Q270" s="42">
        <v>0</v>
      </c>
      <c r="R270" s="42">
        <v>0</v>
      </c>
      <c r="S270" s="43">
        <v>0</v>
      </c>
      <c r="T270" s="43">
        <f>O270+(P270*'Total Mantenimiento Anual 2021'!$N$7)+(R270*'Total Mantenimiento Anual 2021'!$N$7)+S270</f>
        <v>0</v>
      </c>
    </row>
    <row r="271" spans="1:20" ht="28.5">
      <c r="A271" s="41" t="s">
        <v>780</v>
      </c>
      <c r="B271" s="74"/>
      <c r="C271" s="75"/>
      <c r="D271" s="41" t="s">
        <v>789</v>
      </c>
      <c r="E271" s="75"/>
      <c r="F271" s="42" t="s">
        <v>792</v>
      </c>
      <c r="G271" s="41" t="s">
        <v>797</v>
      </c>
      <c r="H271" s="74"/>
      <c r="I271" s="74"/>
      <c r="J271" s="75"/>
      <c r="K271" s="41" t="s">
        <v>798</v>
      </c>
      <c r="L271" s="75"/>
      <c r="M271" s="41" t="s">
        <v>23</v>
      </c>
      <c r="N271" s="75"/>
      <c r="O271" s="43">
        <v>0</v>
      </c>
      <c r="P271" s="42">
        <v>0</v>
      </c>
      <c r="Q271" s="42">
        <v>0</v>
      </c>
      <c r="R271" s="42">
        <v>0</v>
      </c>
      <c r="S271" s="43">
        <v>0</v>
      </c>
      <c r="T271" s="43">
        <f>O271+(P271*'Total Mantenimiento Anual 2021'!$N$7)+(R271*'Total Mantenimiento Anual 2021'!$N$7)+S271</f>
        <v>0</v>
      </c>
    </row>
    <row r="272" spans="1:20" ht="14.25">
      <c r="A272" s="41" t="s">
        <v>780</v>
      </c>
      <c r="B272" s="74"/>
      <c r="C272" s="75"/>
      <c r="D272" s="41" t="s">
        <v>799</v>
      </c>
      <c r="E272" s="75"/>
      <c r="F272" s="42" t="s">
        <v>782</v>
      </c>
      <c r="G272" s="41" t="s">
        <v>800</v>
      </c>
      <c r="H272" s="74"/>
      <c r="I272" s="74"/>
      <c r="J272" s="75"/>
      <c r="K272" s="41" t="s">
        <v>801</v>
      </c>
      <c r="L272" s="75"/>
      <c r="M272" s="41" t="s">
        <v>30</v>
      </c>
      <c r="N272" s="75"/>
      <c r="O272" s="43">
        <v>544500</v>
      </c>
      <c r="P272" s="42">
        <v>0</v>
      </c>
      <c r="Q272" s="42">
        <v>1</v>
      </c>
      <c r="R272" s="42">
        <v>1</v>
      </c>
      <c r="S272" s="43">
        <v>0</v>
      </c>
      <c r="T272" s="43">
        <f>O272+(P272*'Total Mantenimiento Anual 2021'!$N$7)+(R272*'Total Mantenimiento Anual 2021'!$N$7)+S272</f>
        <v>553759.25925925921</v>
      </c>
    </row>
    <row r="273" spans="1:20" ht="14.25">
      <c r="A273" s="41" t="s">
        <v>780</v>
      </c>
      <c r="B273" s="74"/>
      <c r="C273" s="75"/>
      <c r="D273" s="41" t="s">
        <v>799</v>
      </c>
      <c r="E273" s="75"/>
      <c r="F273" s="42" t="s">
        <v>782</v>
      </c>
      <c r="G273" s="41" t="s">
        <v>802</v>
      </c>
      <c r="H273" s="74"/>
      <c r="I273" s="74"/>
      <c r="J273" s="75"/>
      <c r="K273" s="41" t="s">
        <v>803</v>
      </c>
      <c r="L273" s="75"/>
      <c r="M273" s="41" t="s">
        <v>30</v>
      </c>
      <c r="N273" s="75"/>
      <c r="O273" s="43">
        <v>0</v>
      </c>
      <c r="P273" s="42">
        <v>0</v>
      </c>
      <c r="Q273" s="42">
        <v>0</v>
      </c>
      <c r="R273" s="42">
        <v>0</v>
      </c>
      <c r="S273" s="43">
        <v>0</v>
      </c>
      <c r="T273" s="43">
        <f>O273+(P273*'Total Mantenimiento Anual 2021'!$N$7)+(R273*'Total Mantenimiento Anual 2021'!$N$7)+S273</f>
        <v>0</v>
      </c>
    </row>
    <row r="274" spans="1:20" ht="14.25">
      <c r="A274" s="41" t="s">
        <v>804</v>
      </c>
      <c r="B274" s="74"/>
      <c r="C274" s="75"/>
      <c r="D274" s="41" t="s">
        <v>805</v>
      </c>
      <c r="E274" s="75"/>
      <c r="F274" s="42" t="s">
        <v>169</v>
      </c>
      <c r="G274" s="41" t="s">
        <v>806</v>
      </c>
      <c r="H274" s="74"/>
      <c r="I274" s="74"/>
      <c r="J274" s="75"/>
      <c r="K274" s="41" t="s">
        <v>807</v>
      </c>
      <c r="L274" s="75"/>
      <c r="M274" s="41" t="s">
        <v>23</v>
      </c>
      <c r="N274" s="75"/>
      <c r="O274" s="43">
        <v>0</v>
      </c>
      <c r="P274" s="42">
        <v>0</v>
      </c>
      <c r="Q274" s="42">
        <v>0</v>
      </c>
      <c r="R274" s="42">
        <v>0</v>
      </c>
      <c r="S274" s="43">
        <v>0</v>
      </c>
      <c r="T274" s="43">
        <f>O274+(P274*'Total Mantenimiento Anual 2021'!$N$7)+(R274*'Total Mantenimiento Anual 2021'!$N$7)+S274</f>
        <v>0</v>
      </c>
    </row>
    <row r="275" spans="1:20" ht="14.25">
      <c r="A275" s="41" t="s">
        <v>804</v>
      </c>
      <c r="B275" s="74"/>
      <c r="C275" s="75"/>
      <c r="D275" s="41" t="s">
        <v>808</v>
      </c>
      <c r="E275" s="75"/>
      <c r="F275" s="42" t="s">
        <v>169</v>
      </c>
      <c r="G275" s="41" t="s">
        <v>809</v>
      </c>
      <c r="H275" s="74"/>
      <c r="I275" s="74"/>
      <c r="J275" s="75"/>
      <c r="K275" s="41" t="s">
        <v>810</v>
      </c>
      <c r="L275" s="75"/>
      <c r="M275" s="41" t="s">
        <v>23</v>
      </c>
      <c r="N275" s="75"/>
      <c r="O275" s="43">
        <v>0</v>
      </c>
      <c r="P275" s="42">
        <v>0</v>
      </c>
      <c r="Q275" s="42">
        <v>0</v>
      </c>
      <c r="R275" s="42">
        <v>0</v>
      </c>
      <c r="S275" s="43">
        <v>0</v>
      </c>
      <c r="T275" s="43">
        <f>O275+(P275*'Total Mantenimiento Anual 2021'!$N$7)+(R275*'Total Mantenimiento Anual 2021'!$N$7)+S275</f>
        <v>0</v>
      </c>
    </row>
    <row r="276" spans="1:20" ht="14.25">
      <c r="A276" s="41" t="s">
        <v>811</v>
      </c>
      <c r="B276" s="74"/>
      <c r="C276" s="75"/>
      <c r="D276" s="41" t="s">
        <v>812</v>
      </c>
      <c r="E276" s="75"/>
      <c r="F276" s="42" t="s">
        <v>20</v>
      </c>
      <c r="G276" s="41" t="s">
        <v>813</v>
      </c>
      <c r="H276" s="74"/>
      <c r="I276" s="74"/>
      <c r="J276" s="75"/>
      <c r="K276" s="41" t="s">
        <v>814</v>
      </c>
      <c r="L276" s="75"/>
      <c r="M276" s="41" t="s">
        <v>23</v>
      </c>
      <c r="N276" s="75"/>
      <c r="O276" s="43">
        <v>0</v>
      </c>
      <c r="P276" s="42">
        <v>0</v>
      </c>
      <c r="Q276" s="42">
        <v>0</v>
      </c>
      <c r="R276" s="42">
        <v>0</v>
      </c>
      <c r="S276" s="43">
        <v>0</v>
      </c>
      <c r="T276" s="43">
        <f>O276+(P276*'Total Mantenimiento Anual 2021'!$N$7)+(R276*'Total Mantenimiento Anual 2021'!$N$7)+S276</f>
        <v>0</v>
      </c>
    </row>
    <row r="277" spans="1:20" ht="14.25">
      <c r="A277" s="41" t="s">
        <v>811</v>
      </c>
      <c r="B277" s="74"/>
      <c r="C277" s="75"/>
      <c r="D277" s="41" t="s">
        <v>812</v>
      </c>
      <c r="E277" s="75"/>
      <c r="F277" s="42" t="s">
        <v>20</v>
      </c>
      <c r="G277" s="41" t="s">
        <v>815</v>
      </c>
      <c r="H277" s="74"/>
      <c r="I277" s="74"/>
      <c r="J277" s="75"/>
      <c r="K277" s="41" t="s">
        <v>816</v>
      </c>
      <c r="L277" s="75"/>
      <c r="M277" s="41" t="s">
        <v>23</v>
      </c>
      <c r="N277" s="75"/>
      <c r="O277" s="43">
        <v>0</v>
      </c>
      <c r="P277" s="42">
        <v>0</v>
      </c>
      <c r="Q277" s="42">
        <v>0</v>
      </c>
      <c r="R277" s="42">
        <v>0</v>
      </c>
      <c r="S277" s="43">
        <v>0</v>
      </c>
      <c r="T277" s="43">
        <f>O277+(P277*'Total Mantenimiento Anual 2021'!$N$7)+(R277*'Total Mantenimiento Anual 2021'!$N$7)+S277</f>
        <v>0</v>
      </c>
    </row>
    <row r="278" spans="1:20" ht="14.25">
      <c r="A278" s="41" t="s">
        <v>811</v>
      </c>
      <c r="B278" s="74"/>
      <c r="C278" s="75"/>
      <c r="D278" s="41" t="s">
        <v>812</v>
      </c>
      <c r="E278" s="75"/>
      <c r="F278" s="42" t="s">
        <v>20</v>
      </c>
      <c r="G278" s="41" t="s">
        <v>817</v>
      </c>
      <c r="H278" s="74"/>
      <c r="I278" s="74"/>
      <c r="J278" s="75"/>
      <c r="K278" s="41" t="s">
        <v>818</v>
      </c>
      <c r="L278" s="75"/>
      <c r="M278" s="41" t="s">
        <v>23</v>
      </c>
      <c r="N278" s="75"/>
      <c r="O278" s="43">
        <v>0</v>
      </c>
      <c r="P278" s="42">
        <v>1</v>
      </c>
      <c r="Q278" s="42">
        <v>0</v>
      </c>
      <c r="R278" s="42">
        <v>0</v>
      </c>
      <c r="S278" s="43">
        <v>0</v>
      </c>
      <c r="T278" s="43">
        <f>O278+(P278*'Total Mantenimiento Anual 2021'!$N$7)+(R278*'Total Mantenimiento Anual 2021'!$N$7)+S278</f>
        <v>9259.2592592592591</v>
      </c>
    </row>
    <row r="279" spans="1:20" ht="14.25">
      <c r="A279" s="41" t="s">
        <v>811</v>
      </c>
      <c r="B279" s="74"/>
      <c r="C279" s="75"/>
      <c r="D279" s="41" t="s">
        <v>819</v>
      </c>
      <c r="E279" s="75"/>
      <c r="F279" s="42" t="s">
        <v>20</v>
      </c>
      <c r="G279" s="41" t="s">
        <v>820</v>
      </c>
      <c r="H279" s="74"/>
      <c r="I279" s="74"/>
      <c r="J279" s="75"/>
      <c r="K279" s="41" t="s">
        <v>821</v>
      </c>
      <c r="L279" s="75"/>
      <c r="M279" s="41" t="s">
        <v>30</v>
      </c>
      <c r="N279" s="75"/>
      <c r="O279" s="43">
        <v>0</v>
      </c>
      <c r="P279" s="42">
        <v>0</v>
      </c>
      <c r="Q279" s="42">
        <v>0</v>
      </c>
      <c r="R279" s="42">
        <v>0</v>
      </c>
      <c r="S279" s="43">
        <v>0</v>
      </c>
      <c r="T279" s="43">
        <f>O279+(P279*'Total Mantenimiento Anual 2021'!$N$7)+(R279*'Total Mantenimiento Anual 2021'!$N$7)+S279</f>
        <v>0</v>
      </c>
    </row>
    <row r="280" spans="1:20" ht="14.25">
      <c r="A280" s="41" t="s">
        <v>811</v>
      </c>
      <c r="B280" s="74"/>
      <c r="C280" s="75"/>
      <c r="D280" s="41" t="s">
        <v>819</v>
      </c>
      <c r="E280" s="75"/>
      <c r="F280" s="42" t="s">
        <v>20</v>
      </c>
      <c r="G280" s="41" t="s">
        <v>822</v>
      </c>
      <c r="H280" s="74"/>
      <c r="I280" s="74"/>
      <c r="J280" s="75"/>
      <c r="K280" s="41" t="s">
        <v>823</v>
      </c>
      <c r="L280" s="75"/>
      <c r="M280" s="41" t="s">
        <v>30</v>
      </c>
      <c r="N280" s="75"/>
      <c r="O280" s="43">
        <v>0</v>
      </c>
      <c r="P280" s="42">
        <v>0</v>
      </c>
      <c r="Q280" s="42">
        <v>0</v>
      </c>
      <c r="R280" s="42">
        <v>0</v>
      </c>
      <c r="S280" s="43">
        <v>0</v>
      </c>
      <c r="T280" s="43">
        <f>O280+(P280*'Total Mantenimiento Anual 2021'!$N$7)+(R280*'Total Mantenimiento Anual 2021'!$N$7)+S280</f>
        <v>0</v>
      </c>
    </row>
    <row r="281" spans="1:20" ht="14.25">
      <c r="A281" s="41" t="s">
        <v>811</v>
      </c>
      <c r="B281" s="74"/>
      <c r="C281" s="75"/>
      <c r="D281" s="41" t="s">
        <v>819</v>
      </c>
      <c r="E281" s="75"/>
      <c r="F281" s="42" t="s">
        <v>20</v>
      </c>
      <c r="G281" s="41" t="s">
        <v>824</v>
      </c>
      <c r="H281" s="74"/>
      <c r="I281" s="74"/>
      <c r="J281" s="75"/>
      <c r="K281" s="41" t="s">
        <v>825</v>
      </c>
      <c r="L281" s="75"/>
      <c r="M281" s="41" t="s">
        <v>30</v>
      </c>
      <c r="N281" s="75"/>
      <c r="O281" s="43">
        <v>0</v>
      </c>
      <c r="P281" s="42">
        <v>0</v>
      </c>
      <c r="Q281" s="42">
        <v>0</v>
      </c>
      <c r="R281" s="42">
        <v>0</v>
      </c>
      <c r="S281" s="43">
        <v>0</v>
      </c>
      <c r="T281" s="43">
        <f>O281+(P281*'Total Mantenimiento Anual 2021'!$N$7)+(R281*'Total Mantenimiento Anual 2021'!$N$7)+S281</f>
        <v>0</v>
      </c>
    </row>
    <row r="282" spans="1:20" ht="14.25">
      <c r="A282" s="41" t="s">
        <v>811</v>
      </c>
      <c r="B282" s="74"/>
      <c r="C282" s="75"/>
      <c r="D282" s="41" t="s">
        <v>819</v>
      </c>
      <c r="E282" s="75"/>
      <c r="F282" s="42" t="s">
        <v>20</v>
      </c>
      <c r="G282" s="41" t="s">
        <v>826</v>
      </c>
      <c r="H282" s="74"/>
      <c r="I282" s="74"/>
      <c r="J282" s="75"/>
      <c r="K282" s="41" t="s">
        <v>827</v>
      </c>
      <c r="L282" s="75"/>
      <c r="M282" s="41" t="s">
        <v>30</v>
      </c>
      <c r="N282" s="75"/>
      <c r="O282" s="43">
        <v>0</v>
      </c>
      <c r="P282" s="42">
        <v>0</v>
      </c>
      <c r="Q282" s="42">
        <v>0</v>
      </c>
      <c r="R282" s="42">
        <v>0</v>
      </c>
      <c r="S282" s="43">
        <v>0</v>
      </c>
      <c r="T282" s="43">
        <f>O282+(P282*'Total Mantenimiento Anual 2021'!$N$7)+(R282*'Total Mantenimiento Anual 2021'!$N$7)+S282</f>
        <v>0</v>
      </c>
    </row>
    <row r="283" spans="1:20" ht="14.25">
      <c r="A283" s="41" t="s">
        <v>811</v>
      </c>
      <c r="B283" s="74"/>
      <c r="C283" s="75"/>
      <c r="D283" s="41" t="s">
        <v>828</v>
      </c>
      <c r="E283" s="75"/>
      <c r="F283" s="42" t="s">
        <v>20</v>
      </c>
      <c r="G283" s="41" t="s">
        <v>829</v>
      </c>
      <c r="H283" s="74"/>
      <c r="I283" s="74"/>
      <c r="J283" s="75"/>
      <c r="K283" s="41" t="s">
        <v>830</v>
      </c>
      <c r="L283" s="75"/>
      <c r="M283" s="41" t="s">
        <v>30</v>
      </c>
      <c r="N283" s="75"/>
      <c r="O283" s="43">
        <v>0</v>
      </c>
      <c r="P283" s="42">
        <v>0</v>
      </c>
      <c r="Q283" s="42">
        <v>0</v>
      </c>
      <c r="R283" s="42">
        <v>0</v>
      </c>
      <c r="S283" s="43">
        <v>0</v>
      </c>
      <c r="T283" s="43">
        <f>O283+(P283*'Total Mantenimiento Anual 2021'!$N$7)+(R283*'Total Mantenimiento Anual 2021'!$N$7)+S283</f>
        <v>0</v>
      </c>
    </row>
    <row r="284" spans="1:20" ht="14.25">
      <c r="A284" s="41" t="s">
        <v>811</v>
      </c>
      <c r="B284" s="74"/>
      <c r="C284" s="75"/>
      <c r="D284" s="41" t="s">
        <v>819</v>
      </c>
      <c r="E284" s="75"/>
      <c r="F284" s="42" t="s">
        <v>20</v>
      </c>
      <c r="G284" s="41" t="s">
        <v>831</v>
      </c>
      <c r="H284" s="74"/>
      <c r="I284" s="74"/>
      <c r="J284" s="75"/>
      <c r="K284" s="41" t="s">
        <v>832</v>
      </c>
      <c r="L284" s="75"/>
      <c r="M284" s="41" t="s">
        <v>96</v>
      </c>
      <c r="N284" s="75"/>
      <c r="O284" s="43">
        <v>0</v>
      </c>
      <c r="P284" s="42">
        <v>0</v>
      </c>
      <c r="Q284" s="42">
        <v>0</v>
      </c>
      <c r="R284" s="42">
        <v>0</v>
      </c>
      <c r="S284" s="43">
        <v>0</v>
      </c>
      <c r="T284" s="43">
        <f>O284+(P284*'Total Mantenimiento Anual 2021'!$N$7)+(R284*'Total Mantenimiento Anual 2021'!$N$7)+S284</f>
        <v>0</v>
      </c>
    </row>
    <row r="285" spans="1:20" ht="14.25">
      <c r="A285" s="41" t="s">
        <v>811</v>
      </c>
      <c r="B285" s="74"/>
      <c r="C285" s="75"/>
      <c r="D285" s="41" t="s">
        <v>812</v>
      </c>
      <c r="E285" s="75"/>
      <c r="F285" s="42" t="s">
        <v>20</v>
      </c>
      <c r="G285" s="41" t="s">
        <v>833</v>
      </c>
      <c r="H285" s="74"/>
      <c r="I285" s="74"/>
      <c r="J285" s="75"/>
      <c r="K285" s="41" t="s">
        <v>834</v>
      </c>
      <c r="L285" s="75"/>
      <c r="M285" s="41" t="s">
        <v>96</v>
      </c>
      <c r="N285" s="75"/>
      <c r="O285" s="43">
        <v>0</v>
      </c>
      <c r="P285" s="42">
        <v>0</v>
      </c>
      <c r="Q285" s="42">
        <v>0</v>
      </c>
      <c r="R285" s="42">
        <v>0</v>
      </c>
      <c r="S285" s="43">
        <v>0</v>
      </c>
      <c r="T285" s="43">
        <f>O285+(P285*'Total Mantenimiento Anual 2021'!$N$7)+(R285*'Total Mantenimiento Anual 2021'!$N$7)+S285</f>
        <v>0</v>
      </c>
    </row>
    <row r="286" spans="1:20" ht="14.25">
      <c r="A286" s="41" t="s">
        <v>811</v>
      </c>
      <c r="B286" s="74"/>
      <c r="C286" s="75"/>
      <c r="D286" s="41" t="s">
        <v>819</v>
      </c>
      <c r="E286" s="75"/>
      <c r="F286" s="42" t="s">
        <v>20</v>
      </c>
      <c r="G286" s="41" t="s">
        <v>835</v>
      </c>
      <c r="H286" s="74"/>
      <c r="I286" s="74"/>
      <c r="J286" s="75"/>
      <c r="K286" s="41" t="s">
        <v>836</v>
      </c>
      <c r="L286" s="75"/>
      <c r="M286" s="41" t="s">
        <v>96</v>
      </c>
      <c r="N286" s="75"/>
      <c r="O286" s="43">
        <v>0</v>
      </c>
      <c r="P286" s="42">
        <v>0</v>
      </c>
      <c r="Q286" s="42">
        <v>0</v>
      </c>
      <c r="R286" s="42">
        <v>0</v>
      </c>
      <c r="S286" s="43">
        <v>0</v>
      </c>
      <c r="T286" s="43">
        <f>O286+(P286*'Total Mantenimiento Anual 2021'!$N$7)+(R286*'Total Mantenimiento Anual 2021'!$N$7)+S286</f>
        <v>0</v>
      </c>
    </row>
    <row r="287" spans="1:20" ht="14.25">
      <c r="A287" s="41" t="s">
        <v>811</v>
      </c>
      <c r="B287" s="74"/>
      <c r="C287" s="75"/>
      <c r="D287" s="41" t="s">
        <v>812</v>
      </c>
      <c r="E287" s="75"/>
      <c r="F287" s="42" t="s">
        <v>20</v>
      </c>
      <c r="G287" s="41" t="s">
        <v>837</v>
      </c>
      <c r="H287" s="74"/>
      <c r="I287" s="74"/>
      <c r="J287" s="75"/>
      <c r="K287" s="41" t="s">
        <v>838</v>
      </c>
      <c r="L287" s="75"/>
      <c r="M287" s="41" t="s">
        <v>35</v>
      </c>
      <c r="N287" s="75"/>
      <c r="O287" s="43">
        <v>0</v>
      </c>
      <c r="P287" s="42">
        <v>0</v>
      </c>
      <c r="Q287" s="42">
        <v>0</v>
      </c>
      <c r="R287" s="42">
        <v>0</v>
      </c>
      <c r="S287" s="43">
        <v>0</v>
      </c>
      <c r="T287" s="43">
        <f>O287+(P287*'Total Mantenimiento Anual 2021'!$N$7)+(R287*'Total Mantenimiento Anual 2021'!$N$7)+S287</f>
        <v>0</v>
      </c>
    </row>
    <row r="288" spans="1:20" ht="14.25">
      <c r="A288" s="41" t="s">
        <v>811</v>
      </c>
      <c r="B288" s="74"/>
      <c r="C288" s="75"/>
      <c r="D288" s="41" t="s">
        <v>812</v>
      </c>
      <c r="E288" s="75"/>
      <c r="F288" s="42" t="s">
        <v>20</v>
      </c>
      <c r="G288" s="41" t="s">
        <v>839</v>
      </c>
      <c r="H288" s="74"/>
      <c r="I288" s="74"/>
      <c r="J288" s="75"/>
      <c r="K288" s="41" t="s">
        <v>840</v>
      </c>
      <c r="L288" s="75"/>
      <c r="M288" s="41" t="s">
        <v>35</v>
      </c>
      <c r="N288" s="75"/>
      <c r="O288" s="43">
        <v>0</v>
      </c>
      <c r="P288" s="42">
        <v>0</v>
      </c>
      <c r="Q288" s="42">
        <v>0</v>
      </c>
      <c r="R288" s="42">
        <v>0</v>
      </c>
      <c r="S288" s="43">
        <v>0</v>
      </c>
      <c r="T288" s="43">
        <f>O288+(P288*'Total Mantenimiento Anual 2021'!$N$7)+(R288*'Total Mantenimiento Anual 2021'!$N$7)+S288</f>
        <v>0</v>
      </c>
    </row>
    <row r="289" spans="1:20" ht="14.25">
      <c r="A289" s="41" t="s">
        <v>811</v>
      </c>
      <c r="B289" s="74"/>
      <c r="C289" s="75"/>
      <c r="D289" s="41" t="s">
        <v>819</v>
      </c>
      <c r="E289" s="75"/>
      <c r="F289" s="42" t="s">
        <v>20</v>
      </c>
      <c r="G289" s="41" t="s">
        <v>841</v>
      </c>
      <c r="H289" s="74"/>
      <c r="I289" s="74"/>
      <c r="J289" s="75"/>
      <c r="K289" s="41" t="s">
        <v>842</v>
      </c>
      <c r="L289" s="75"/>
      <c r="M289" s="41" t="s">
        <v>239</v>
      </c>
      <c r="N289" s="75"/>
      <c r="O289" s="43">
        <v>0</v>
      </c>
      <c r="P289" s="42">
        <v>0</v>
      </c>
      <c r="Q289" s="42">
        <v>0</v>
      </c>
      <c r="R289" s="42">
        <v>0</v>
      </c>
      <c r="S289" s="43">
        <v>0</v>
      </c>
      <c r="T289" s="43">
        <f>O289+(P289*'Total Mantenimiento Anual 2021'!$N$7)+(R289*'Total Mantenimiento Anual 2021'!$N$7)+S289</f>
        <v>0</v>
      </c>
    </row>
    <row r="290" spans="1:20" ht="14.25">
      <c r="A290" s="41" t="s">
        <v>811</v>
      </c>
      <c r="B290" s="74"/>
      <c r="C290" s="75"/>
      <c r="D290" s="41" t="s">
        <v>812</v>
      </c>
      <c r="E290" s="75"/>
      <c r="F290" s="42" t="s">
        <v>20</v>
      </c>
      <c r="G290" s="41" t="s">
        <v>843</v>
      </c>
      <c r="H290" s="74"/>
      <c r="I290" s="74"/>
      <c r="J290" s="75"/>
      <c r="K290" s="41" t="s">
        <v>844</v>
      </c>
      <c r="L290" s="75"/>
      <c r="M290" s="41" t="s">
        <v>239</v>
      </c>
      <c r="N290" s="75"/>
      <c r="O290" s="43">
        <v>0</v>
      </c>
      <c r="P290" s="42">
        <v>0</v>
      </c>
      <c r="Q290" s="42">
        <v>0</v>
      </c>
      <c r="R290" s="42">
        <v>0</v>
      </c>
      <c r="S290" s="43">
        <v>0</v>
      </c>
      <c r="T290" s="43">
        <f>O290+(P290*'Total Mantenimiento Anual 2021'!$N$7)+(R290*'Total Mantenimiento Anual 2021'!$N$7)+S290</f>
        <v>0</v>
      </c>
    </row>
    <row r="291" spans="1:20" ht="14.25">
      <c r="A291" s="41" t="s">
        <v>811</v>
      </c>
      <c r="B291" s="74"/>
      <c r="C291" s="75"/>
      <c r="D291" s="41" t="s">
        <v>812</v>
      </c>
      <c r="E291" s="75"/>
      <c r="F291" s="42" t="s">
        <v>20</v>
      </c>
      <c r="G291" s="41" t="s">
        <v>845</v>
      </c>
      <c r="H291" s="74"/>
      <c r="I291" s="74"/>
      <c r="J291" s="75"/>
      <c r="K291" s="41" t="s">
        <v>846</v>
      </c>
      <c r="L291" s="75"/>
      <c r="M291" s="41" t="s">
        <v>239</v>
      </c>
      <c r="N291" s="75"/>
      <c r="O291" s="43">
        <v>0</v>
      </c>
      <c r="P291" s="42">
        <v>0</v>
      </c>
      <c r="Q291" s="42">
        <v>0</v>
      </c>
      <c r="R291" s="42">
        <v>0</v>
      </c>
      <c r="S291" s="43">
        <v>0</v>
      </c>
      <c r="T291" s="43">
        <f>O291+(P291*'Total Mantenimiento Anual 2021'!$N$7)+(R291*'Total Mantenimiento Anual 2021'!$N$7)+S291</f>
        <v>0</v>
      </c>
    </row>
    <row r="292" spans="1:20" ht="14.25">
      <c r="A292" s="41" t="s">
        <v>811</v>
      </c>
      <c r="B292" s="74"/>
      <c r="C292" s="75"/>
      <c r="D292" s="41" t="s">
        <v>812</v>
      </c>
      <c r="E292" s="75"/>
      <c r="F292" s="42" t="s">
        <v>20</v>
      </c>
      <c r="G292" s="41" t="s">
        <v>847</v>
      </c>
      <c r="H292" s="74"/>
      <c r="I292" s="74"/>
      <c r="J292" s="75"/>
      <c r="K292" s="41" t="s">
        <v>848</v>
      </c>
      <c r="L292" s="75"/>
      <c r="M292" s="41" t="s">
        <v>106</v>
      </c>
      <c r="N292" s="75"/>
      <c r="O292" s="43">
        <v>0</v>
      </c>
      <c r="P292" s="42">
        <v>0</v>
      </c>
      <c r="Q292" s="42">
        <v>0</v>
      </c>
      <c r="R292" s="42">
        <v>0</v>
      </c>
      <c r="S292" s="43">
        <v>0</v>
      </c>
      <c r="T292" s="43">
        <f>O292+(P292*'Total Mantenimiento Anual 2021'!$N$7)+(R292*'Total Mantenimiento Anual 2021'!$N$7)+S292</f>
        <v>0</v>
      </c>
    </row>
    <row r="293" spans="1:20" ht="14.25">
      <c r="A293" s="41" t="s">
        <v>811</v>
      </c>
      <c r="B293" s="74"/>
      <c r="C293" s="75"/>
      <c r="D293" s="41" t="s">
        <v>812</v>
      </c>
      <c r="E293" s="75"/>
      <c r="F293" s="42" t="s">
        <v>20</v>
      </c>
      <c r="G293" s="41" t="s">
        <v>849</v>
      </c>
      <c r="H293" s="74"/>
      <c r="I293" s="74"/>
      <c r="J293" s="75"/>
      <c r="K293" s="41" t="s">
        <v>850</v>
      </c>
      <c r="L293" s="75"/>
      <c r="M293" s="41" t="s">
        <v>106</v>
      </c>
      <c r="N293" s="75"/>
      <c r="O293" s="43">
        <v>0</v>
      </c>
      <c r="P293" s="42">
        <v>0</v>
      </c>
      <c r="Q293" s="42">
        <v>1</v>
      </c>
      <c r="R293" s="42">
        <v>0</v>
      </c>
      <c r="S293" s="43">
        <v>0</v>
      </c>
      <c r="T293" s="43">
        <f>O293+(P293*'Total Mantenimiento Anual 2021'!$N$7)+(R293*'Total Mantenimiento Anual 2021'!$N$7)+S293</f>
        <v>0</v>
      </c>
    </row>
    <row r="294" spans="1:20" ht="14.25">
      <c r="A294" s="41" t="s">
        <v>811</v>
      </c>
      <c r="B294" s="74"/>
      <c r="C294" s="75"/>
      <c r="D294" s="41" t="s">
        <v>812</v>
      </c>
      <c r="E294" s="75"/>
      <c r="F294" s="42" t="s">
        <v>20</v>
      </c>
      <c r="G294" s="41" t="s">
        <v>851</v>
      </c>
      <c r="H294" s="74"/>
      <c r="I294" s="74"/>
      <c r="J294" s="75"/>
      <c r="K294" s="41" t="s">
        <v>852</v>
      </c>
      <c r="L294" s="75"/>
      <c r="M294" s="41" t="s">
        <v>106</v>
      </c>
      <c r="N294" s="75"/>
      <c r="O294" s="43">
        <v>0</v>
      </c>
      <c r="P294" s="42">
        <v>0</v>
      </c>
      <c r="Q294" s="42">
        <v>0</v>
      </c>
      <c r="R294" s="42">
        <v>0</v>
      </c>
      <c r="S294" s="43">
        <v>0</v>
      </c>
      <c r="T294" s="43">
        <f>O294+(P294*'Total Mantenimiento Anual 2021'!$N$7)+(R294*'Total Mantenimiento Anual 2021'!$N$7)+S294</f>
        <v>0</v>
      </c>
    </row>
    <row r="295" spans="1:20" ht="14.25">
      <c r="A295" s="41" t="s">
        <v>811</v>
      </c>
      <c r="B295" s="74"/>
      <c r="C295" s="75"/>
      <c r="D295" s="41" t="s">
        <v>812</v>
      </c>
      <c r="E295" s="75"/>
      <c r="F295" s="42" t="s">
        <v>20</v>
      </c>
      <c r="G295" s="41" t="s">
        <v>853</v>
      </c>
      <c r="H295" s="74"/>
      <c r="I295" s="74"/>
      <c r="J295" s="75"/>
      <c r="K295" s="41" t="s">
        <v>854</v>
      </c>
      <c r="L295" s="75"/>
      <c r="M295" s="41" t="s">
        <v>106</v>
      </c>
      <c r="N295" s="75"/>
      <c r="O295" s="43">
        <v>0</v>
      </c>
      <c r="P295" s="42">
        <v>0</v>
      </c>
      <c r="Q295" s="42">
        <v>0</v>
      </c>
      <c r="R295" s="42">
        <v>0</v>
      </c>
      <c r="S295" s="43">
        <v>0</v>
      </c>
      <c r="T295" s="43">
        <f>O295+(P295*'Total Mantenimiento Anual 2021'!$N$7)+(R295*'Total Mantenimiento Anual 2021'!$N$7)+S295</f>
        <v>0</v>
      </c>
    </row>
    <row r="296" spans="1:20" ht="14.25">
      <c r="A296" s="41" t="s">
        <v>811</v>
      </c>
      <c r="B296" s="74"/>
      <c r="C296" s="75"/>
      <c r="D296" s="41" t="s">
        <v>812</v>
      </c>
      <c r="E296" s="75"/>
      <c r="F296" s="42" t="s">
        <v>20</v>
      </c>
      <c r="G296" s="41" t="s">
        <v>855</v>
      </c>
      <c r="H296" s="74"/>
      <c r="I296" s="74"/>
      <c r="J296" s="75"/>
      <c r="K296" s="41" t="s">
        <v>856</v>
      </c>
      <c r="L296" s="75"/>
      <c r="M296" s="41" t="s">
        <v>106</v>
      </c>
      <c r="N296" s="75"/>
      <c r="O296" s="43">
        <v>0</v>
      </c>
      <c r="P296" s="42">
        <v>0</v>
      </c>
      <c r="Q296" s="42">
        <v>0</v>
      </c>
      <c r="R296" s="42">
        <v>0</v>
      </c>
      <c r="S296" s="43">
        <v>0</v>
      </c>
      <c r="T296" s="43">
        <f>O296+(P296*'Total Mantenimiento Anual 2021'!$N$7)+(R296*'Total Mantenimiento Anual 2021'!$N$7)+S296</f>
        <v>0</v>
      </c>
    </row>
    <row r="297" spans="1:20" ht="14.25">
      <c r="A297" s="41" t="s">
        <v>811</v>
      </c>
      <c r="B297" s="74"/>
      <c r="C297" s="75"/>
      <c r="D297" s="41" t="s">
        <v>828</v>
      </c>
      <c r="E297" s="75"/>
      <c r="F297" s="42" t="s">
        <v>20</v>
      </c>
      <c r="G297" s="41" t="s">
        <v>857</v>
      </c>
      <c r="H297" s="74"/>
      <c r="I297" s="74"/>
      <c r="J297" s="75"/>
      <c r="K297" s="41" t="s">
        <v>858</v>
      </c>
      <c r="L297" s="75"/>
      <c r="M297" s="41" t="s">
        <v>106</v>
      </c>
      <c r="N297" s="75"/>
      <c r="O297" s="43">
        <v>0</v>
      </c>
      <c r="P297" s="42">
        <v>0</v>
      </c>
      <c r="Q297" s="42">
        <v>0</v>
      </c>
      <c r="R297" s="42">
        <v>0</v>
      </c>
      <c r="S297" s="43">
        <v>0</v>
      </c>
      <c r="T297" s="43">
        <f>O297+(P297*'Total Mantenimiento Anual 2021'!$N$7)+(R297*'Total Mantenimiento Anual 2021'!$N$7)+S297</f>
        <v>0</v>
      </c>
    </row>
    <row r="298" spans="1:20" ht="14.25">
      <c r="A298" s="41" t="s">
        <v>811</v>
      </c>
      <c r="B298" s="74"/>
      <c r="C298" s="75"/>
      <c r="D298" s="41" t="s">
        <v>828</v>
      </c>
      <c r="E298" s="75"/>
      <c r="F298" s="42" t="s">
        <v>20</v>
      </c>
      <c r="G298" s="41" t="s">
        <v>859</v>
      </c>
      <c r="H298" s="74"/>
      <c r="I298" s="74"/>
      <c r="J298" s="75"/>
      <c r="K298" s="41" t="s">
        <v>860</v>
      </c>
      <c r="L298" s="75"/>
      <c r="M298" s="41" t="s">
        <v>106</v>
      </c>
      <c r="N298" s="75"/>
      <c r="O298" s="43">
        <v>0</v>
      </c>
      <c r="P298" s="42">
        <v>0</v>
      </c>
      <c r="Q298" s="42">
        <v>0</v>
      </c>
      <c r="R298" s="42">
        <v>0</v>
      </c>
      <c r="S298" s="43">
        <v>0</v>
      </c>
      <c r="T298" s="43">
        <f>O298+(P298*'Total Mantenimiento Anual 2021'!$N$7)+(R298*'Total Mantenimiento Anual 2021'!$N$7)+S298</f>
        <v>0</v>
      </c>
    </row>
    <row r="299" spans="1:20" ht="14.25">
      <c r="A299" s="41" t="s">
        <v>861</v>
      </c>
      <c r="B299" s="74"/>
      <c r="C299" s="75"/>
      <c r="D299" s="41" t="s">
        <v>862</v>
      </c>
      <c r="E299" s="75"/>
      <c r="F299" s="42" t="s">
        <v>863</v>
      </c>
      <c r="G299" s="41" t="s">
        <v>864</v>
      </c>
      <c r="H299" s="74"/>
      <c r="I299" s="74"/>
      <c r="J299" s="75"/>
      <c r="K299" s="41" t="s">
        <v>865</v>
      </c>
      <c r="L299" s="75"/>
      <c r="M299" s="41" t="s">
        <v>23</v>
      </c>
      <c r="N299" s="75"/>
      <c r="O299" s="43">
        <v>0</v>
      </c>
      <c r="P299" s="42">
        <v>0</v>
      </c>
      <c r="Q299" s="42">
        <v>0</v>
      </c>
      <c r="R299" s="42">
        <v>0</v>
      </c>
      <c r="S299" s="43">
        <v>0</v>
      </c>
      <c r="T299" s="43">
        <f>O299+(P299*'Total Mantenimiento Anual 2021'!$N$7)+(R299*'Total Mantenimiento Anual 2021'!$N$7)+S299</f>
        <v>0</v>
      </c>
    </row>
    <row r="300" spans="1:20" ht="14.25">
      <c r="A300" s="41" t="s">
        <v>861</v>
      </c>
      <c r="B300" s="74"/>
      <c r="C300" s="75"/>
      <c r="D300" s="41" t="s">
        <v>866</v>
      </c>
      <c r="E300" s="75"/>
      <c r="F300" s="42" t="s">
        <v>863</v>
      </c>
      <c r="G300" s="41" t="s">
        <v>867</v>
      </c>
      <c r="H300" s="74"/>
      <c r="I300" s="74"/>
      <c r="J300" s="75"/>
      <c r="K300" s="41" t="s">
        <v>868</v>
      </c>
      <c r="L300" s="75"/>
      <c r="M300" s="41" t="s">
        <v>23</v>
      </c>
      <c r="N300" s="75"/>
      <c r="O300" s="43">
        <v>0</v>
      </c>
      <c r="P300" s="42">
        <v>0</v>
      </c>
      <c r="Q300" s="42">
        <v>0</v>
      </c>
      <c r="R300" s="42">
        <v>0</v>
      </c>
      <c r="S300" s="43">
        <v>0</v>
      </c>
      <c r="T300" s="43">
        <f>O300+(P300*'Total Mantenimiento Anual 2021'!$N$7)+(R300*'Total Mantenimiento Anual 2021'!$N$7)+S300</f>
        <v>0</v>
      </c>
    </row>
    <row r="301" spans="1:20" ht="14.25">
      <c r="A301" s="41" t="s">
        <v>861</v>
      </c>
      <c r="B301" s="74"/>
      <c r="C301" s="75"/>
      <c r="D301" s="41" t="s">
        <v>869</v>
      </c>
      <c r="E301" s="75"/>
      <c r="F301" s="42" t="s">
        <v>863</v>
      </c>
      <c r="G301" s="41" t="s">
        <v>870</v>
      </c>
      <c r="H301" s="74"/>
      <c r="I301" s="74"/>
      <c r="J301" s="75"/>
      <c r="K301" s="41" t="s">
        <v>871</v>
      </c>
      <c r="L301" s="75"/>
      <c r="M301" s="41" t="s">
        <v>23</v>
      </c>
      <c r="N301" s="75"/>
      <c r="O301" s="43">
        <v>0</v>
      </c>
      <c r="P301" s="42">
        <v>0</v>
      </c>
      <c r="Q301" s="42">
        <v>0</v>
      </c>
      <c r="R301" s="42">
        <v>0</v>
      </c>
      <c r="S301" s="43">
        <v>0</v>
      </c>
      <c r="T301" s="43">
        <f>O301+(P301*'Total Mantenimiento Anual 2021'!$N$7)+(R301*'Total Mantenimiento Anual 2021'!$N$7)+S301</f>
        <v>0</v>
      </c>
    </row>
    <row r="302" spans="1:20" ht="14.25">
      <c r="A302" s="41" t="s">
        <v>861</v>
      </c>
      <c r="B302" s="74"/>
      <c r="C302" s="75"/>
      <c r="D302" s="41" t="s">
        <v>872</v>
      </c>
      <c r="E302" s="75"/>
      <c r="F302" s="42" t="s">
        <v>863</v>
      </c>
      <c r="G302" s="41" t="s">
        <v>873</v>
      </c>
      <c r="H302" s="74"/>
      <c r="I302" s="74"/>
      <c r="J302" s="75"/>
      <c r="K302" s="41" t="s">
        <v>874</v>
      </c>
      <c r="L302" s="75"/>
      <c r="M302" s="41" t="s">
        <v>23</v>
      </c>
      <c r="N302" s="75"/>
      <c r="O302" s="43">
        <v>0</v>
      </c>
      <c r="P302" s="42">
        <v>0</v>
      </c>
      <c r="Q302" s="42">
        <v>0</v>
      </c>
      <c r="R302" s="42">
        <v>0</v>
      </c>
      <c r="S302" s="43">
        <v>0</v>
      </c>
      <c r="T302" s="43">
        <f>O302+(P302*'Total Mantenimiento Anual 2021'!$N$7)+(R302*'Total Mantenimiento Anual 2021'!$N$7)+S302</f>
        <v>0</v>
      </c>
    </row>
    <row r="303" spans="1:20" ht="14.25">
      <c r="A303" s="41" t="s">
        <v>861</v>
      </c>
      <c r="B303" s="74"/>
      <c r="C303" s="75"/>
      <c r="D303" s="41" t="s">
        <v>875</v>
      </c>
      <c r="E303" s="75"/>
      <c r="F303" s="42" t="s">
        <v>863</v>
      </c>
      <c r="G303" s="41" t="s">
        <v>876</v>
      </c>
      <c r="H303" s="74"/>
      <c r="I303" s="74"/>
      <c r="J303" s="75"/>
      <c r="K303" s="41" t="s">
        <v>877</v>
      </c>
      <c r="L303" s="75"/>
      <c r="M303" s="41" t="s">
        <v>23</v>
      </c>
      <c r="N303" s="75"/>
      <c r="O303" s="43">
        <v>0</v>
      </c>
      <c r="P303" s="42">
        <v>0</v>
      </c>
      <c r="Q303" s="42">
        <v>0</v>
      </c>
      <c r="R303" s="42">
        <v>0</v>
      </c>
      <c r="S303" s="43">
        <v>0</v>
      </c>
      <c r="T303" s="43">
        <f>O303+(P303*'Total Mantenimiento Anual 2021'!$N$7)+(R303*'Total Mantenimiento Anual 2021'!$N$7)+S303</f>
        <v>0</v>
      </c>
    </row>
    <row r="304" spans="1:20" ht="14.25">
      <c r="A304" s="41" t="s">
        <v>861</v>
      </c>
      <c r="B304" s="74"/>
      <c r="C304" s="75"/>
      <c r="D304" s="41" t="s">
        <v>875</v>
      </c>
      <c r="E304" s="75"/>
      <c r="F304" s="42" t="s">
        <v>863</v>
      </c>
      <c r="G304" s="41" t="s">
        <v>878</v>
      </c>
      <c r="H304" s="74"/>
      <c r="I304" s="74"/>
      <c r="J304" s="75"/>
      <c r="K304" s="41" t="s">
        <v>879</v>
      </c>
      <c r="L304" s="75"/>
      <c r="M304" s="41" t="s">
        <v>23</v>
      </c>
      <c r="N304" s="75"/>
      <c r="O304" s="43">
        <v>0</v>
      </c>
      <c r="P304" s="42">
        <v>0</v>
      </c>
      <c r="Q304" s="42">
        <v>0</v>
      </c>
      <c r="R304" s="42">
        <v>0</v>
      </c>
      <c r="S304" s="43">
        <v>0</v>
      </c>
      <c r="T304" s="43">
        <f>O304+(P304*'Total Mantenimiento Anual 2021'!$N$7)+(R304*'Total Mantenimiento Anual 2021'!$N$7)+S304</f>
        <v>0</v>
      </c>
    </row>
    <row r="305" spans="1:20" ht="14.25">
      <c r="A305" s="41" t="s">
        <v>861</v>
      </c>
      <c r="B305" s="74"/>
      <c r="C305" s="75"/>
      <c r="D305" s="41" t="s">
        <v>875</v>
      </c>
      <c r="E305" s="75"/>
      <c r="F305" s="42" t="s">
        <v>863</v>
      </c>
      <c r="G305" s="41" t="s">
        <v>880</v>
      </c>
      <c r="H305" s="74"/>
      <c r="I305" s="74"/>
      <c r="J305" s="75"/>
      <c r="K305" s="41" t="s">
        <v>881</v>
      </c>
      <c r="L305" s="75"/>
      <c r="M305" s="41" t="s">
        <v>23</v>
      </c>
      <c r="N305" s="75"/>
      <c r="O305" s="43">
        <v>0</v>
      </c>
      <c r="P305" s="42">
        <v>0</v>
      </c>
      <c r="Q305" s="42">
        <v>0</v>
      </c>
      <c r="R305" s="42">
        <v>0</v>
      </c>
      <c r="S305" s="43">
        <v>0</v>
      </c>
      <c r="T305" s="43">
        <f>O305+(P305*'Total Mantenimiento Anual 2021'!$N$7)+(R305*'Total Mantenimiento Anual 2021'!$N$7)+S305</f>
        <v>0</v>
      </c>
    </row>
    <row r="306" spans="1:20" ht="14.25">
      <c r="A306" s="41" t="s">
        <v>861</v>
      </c>
      <c r="B306" s="74"/>
      <c r="C306" s="75"/>
      <c r="D306" s="41" t="s">
        <v>882</v>
      </c>
      <c r="E306" s="75"/>
      <c r="F306" s="42" t="s">
        <v>883</v>
      </c>
      <c r="G306" s="41" t="s">
        <v>884</v>
      </c>
      <c r="H306" s="74"/>
      <c r="I306" s="74"/>
      <c r="J306" s="75"/>
      <c r="K306" s="41" t="s">
        <v>885</v>
      </c>
      <c r="L306" s="75"/>
      <c r="M306" s="41" t="s">
        <v>23</v>
      </c>
      <c r="N306" s="75"/>
      <c r="O306" s="43">
        <v>0</v>
      </c>
      <c r="P306" s="42">
        <v>0</v>
      </c>
      <c r="Q306" s="42">
        <v>0</v>
      </c>
      <c r="R306" s="42">
        <v>0</v>
      </c>
      <c r="S306" s="43">
        <v>0</v>
      </c>
      <c r="T306" s="43">
        <f>O306+(P306*'Total Mantenimiento Anual 2021'!$N$7)+(R306*'Total Mantenimiento Anual 2021'!$N$7)+S306</f>
        <v>0</v>
      </c>
    </row>
    <row r="307" spans="1:20" ht="14.25">
      <c r="A307" s="41" t="s">
        <v>861</v>
      </c>
      <c r="B307" s="74"/>
      <c r="C307" s="75"/>
      <c r="D307" s="41" t="s">
        <v>886</v>
      </c>
      <c r="E307" s="75"/>
      <c r="F307" s="42" t="s">
        <v>887</v>
      </c>
      <c r="G307" s="41" t="s">
        <v>888</v>
      </c>
      <c r="H307" s="74"/>
      <c r="I307" s="74"/>
      <c r="J307" s="75"/>
      <c r="K307" s="41" t="s">
        <v>889</v>
      </c>
      <c r="L307" s="75"/>
      <c r="M307" s="41" t="s">
        <v>239</v>
      </c>
      <c r="N307" s="75"/>
      <c r="O307" s="43">
        <v>0</v>
      </c>
      <c r="P307" s="42">
        <v>0</v>
      </c>
      <c r="Q307" s="42">
        <v>0</v>
      </c>
      <c r="R307" s="42">
        <v>0</v>
      </c>
      <c r="S307" s="43">
        <v>0</v>
      </c>
      <c r="T307" s="43">
        <f>O307+(P307*'Total Mantenimiento Anual 2021'!$N$7)+(R307*'Total Mantenimiento Anual 2021'!$N$7)+S307</f>
        <v>0</v>
      </c>
    </row>
    <row r="308" spans="1:20" ht="14.25">
      <c r="A308" s="41" t="s">
        <v>861</v>
      </c>
      <c r="B308" s="74"/>
      <c r="C308" s="75"/>
      <c r="D308" s="41" t="s">
        <v>886</v>
      </c>
      <c r="E308" s="75"/>
      <c r="F308" s="42" t="s">
        <v>887</v>
      </c>
      <c r="G308" s="41" t="s">
        <v>890</v>
      </c>
      <c r="H308" s="74"/>
      <c r="I308" s="74"/>
      <c r="J308" s="75"/>
      <c r="K308" s="41" t="s">
        <v>891</v>
      </c>
      <c r="L308" s="75"/>
      <c r="M308" s="41" t="s">
        <v>239</v>
      </c>
      <c r="N308" s="75"/>
      <c r="O308" s="43">
        <v>0</v>
      </c>
      <c r="P308" s="42">
        <v>0</v>
      </c>
      <c r="Q308" s="42">
        <v>0</v>
      </c>
      <c r="R308" s="42">
        <v>0</v>
      </c>
      <c r="S308" s="43">
        <v>0</v>
      </c>
      <c r="T308" s="43">
        <f>O308+(P308*'Total Mantenimiento Anual 2021'!$N$7)+(R308*'Total Mantenimiento Anual 2021'!$N$7)+S308</f>
        <v>0</v>
      </c>
    </row>
    <row r="309" spans="1:20" ht="14.25">
      <c r="A309" s="41" t="s">
        <v>861</v>
      </c>
      <c r="B309" s="74"/>
      <c r="C309" s="75"/>
      <c r="D309" s="41" t="s">
        <v>882</v>
      </c>
      <c r="E309" s="75"/>
      <c r="F309" s="42" t="s">
        <v>883</v>
      </c>
      <c r="G309" s="41" t="s">
        <v>892</v>
      </c>
      <c r="H309" s="74"/>
      <c r="I309" s="74"/>
      <c r="J309" s="75"/>
      <c r="K309" s="41" t="s">
        <v>893</v>
      </c>
      <c r="L309" s="75"/>
      <c r="M309" s="41" t="s">
        <v>239</v>
      </c>
      <c r="N309" s="75"/>
      <c r="O309" s="43">
        <v>0</v>
      </c>
      <c r="P309" s="42">
        <v>0</v>
      </c>
      <c r="Q309" s="42">
        <v>0</v>
      </c>
      <c r="R309" s="42">
        <v>0</v>
      </c>
      <c r="S309" s="43">
        <v>0</v>
      </c>
      <c r="T309" s="43">
        <f>O309+(P309*'Total Mantenimiento Anual 2021'!$N$7)+(R309*'Total Mantenimiento Anual 2021'!$N$7)+S309</f>
        <v>0</v>
      </c>
    </row>
    <row r="310" spans="1:20" ht="14.25">
      <c r="A310" s="41" t="s">
        <v>861</v>
      </c>
      <c r="B310" s="74"/>
      <c r="C310" s="75"/>
      <c r="D310" s="41" t="s">
        <v>869</v>
      </c>
      <c r="E310" s="75"/>
      <c r="F310" s="42" t="s">
        <v>863</v>
      </c>
      <c r="G310" s="41" t="s">
        <v>894</v>
      </c>
      <c r="H310" s="74"/>
      <c r="I310" s="74"/>
      <c r="J310" s="75"/>
      <c r="K310" s="41" t="s">
        <v>895</v>
      </c>
      <c r="L310" s="75"/>
      <c r="M310" s="41" t="s">
        <v>896</v>
      </c>
      <c r="N310" s="75"/>
      <c r="O310" s="43">
        <v>0</v>
      </c>
      <c r="P310" s="42">
        <v>0</v>
      </c>
      <c r="Q310" s="42">
        <v>0</v>
      </c>
      <c r="R310" s="42">
        <v>0</v>
      </c>
      <c r="S310" s="43">
        <v>0</v>
      </c>
      <c r="T310" s="43">
        <f>O310+(P310*'Total Mantenimiento Anual 2021'!$N$7)+(R310*'Total Mantenimiento Anual 2021'!$N$7)+S310</f>
        <v>0</v>
      </c>
    </row>
    <row r="311" spans="1:20" ht="14.25">
      <c r="A311" s="41" t="s">
        <v>861</v>
      </c>
      <c r="B311" s="74"/>
      <c r="C311" s="75"/>
      <c r="D311" s="41" t="s">
        <v>897</v>
      </c>
      <c r="E311" s="75"/>
      <c r="F311" s="42" t="s">
        <v>863</v>
      </c>
      <c r="G311" s="41" t="s">
        <v>898</v>
      </c>
      <c r="H311" s="74"/>
      <c r="I311" s="74"/>
      <c r="J311" s="75"/>
      <c r="K311" s="41" t="s">
        <v>899</v>
      </c>
      <c r="L311" s="75"/>
      <c r="M311" s="41" t="s">
        <v>106</v>
      </c>
      <c r="N311" s="75"/>
      <c r="O311" s="43">
        <v>0</v>
      </c>
      <c r="P311" s="42">
        <v>0</v>
      </c>
      <c r="Q311" s="42">
        <v>0</v>
      </c>
      <c r="R311" s="42">
        <v>0</v>
      </c>
      <c r="S311" s="43">
        <v>0</v>
      </c>
      <c r="T311" s="43">
        <f>O311+(P311*'Total Mantenimiento Anual 2021'!$N$7)+(R311*'Total Mantenimiento Anual 2021'!$N$7)+S311</f>
        <v>0</v>
      </c>
    </row>
    <row r="312" spans="1:20" ht="14.25">
      <c r="A312" s="41" t="s">
        <v>861</v>
      </c>
      <c r="B312" s="74"/>
      <c r="C312" s="75"/>
      <c r="D312" s="41" t="s">
        <v>897</v>
      </c>
      <c r="E312" s="75"/>
      <c r="F312" s="42" t="s">
        <v>900</v>
      </c>
      <c r="G312" s="41" t="s">
        <v>901</v>
      </c>
      <c r="H312" s="74"/>
      <c r="I312" s="74"/>
      <c r="J312" s="75"/>
      <c r="K312" s="41" t="s">
        <v>902</v>
      </c>
      <c r="L312" s="75"/>
      <c r="M312" s="41" t="s">
        <v>106</v>
      </c>
      <c r="N312" s="75"/>
      <c r="O312" s="43">
        <v>0</v>
      </c>
      <c r="P312" s="42">
        <v>0</v>
      </c>
      <c r="Q312" s="42">
        <v>0</v>
      </c>
      <c r="R312" s="42">
        <v>0</v>
      </c>
      <c r="S312" s="43">
        <v>0</v>
      </c>
      <c r="T312" s="43">
        <f>O312+(P312*'Total Mantenimiento Anual 2021'!$N$7)+(R312*'Total Mantenimiento Anual 2021'!$N$7)+S312</f>
        <v>0</v>
      </c>
    </row>
    <row r="313" spans="1:20" ht="14.25">
      <c r="A313" s="41" t="s">
        <v>903</v>
      </c>
      <c r="B313" s="74"/>
      <c r="C313" s="75"/>
      <c r="D313" s="41" t="s">
        <v>904</v>
      </c>
      <c r="E313" s="75"/>
      <c r="F313" s="42" t="s">
        <v>905</v>
      </c>
      <c r="G313" s="41" t="s">
        <v>906</v>
      </c>
      <c r="H313" s="74"/>
      <c r="I313" s="74"/>
      <c r="J313" s="75"/>
      <c r="K313" s="41" t="s">
        <v>907</v>
      </c>
      <c r="L313" s="75"/>
      <c r="M313" s="41" t="s">
        <v>23</v>
      </c>
      <c r="N313" s="75"/>
      <c r="O313" s="43">
        <v>0</v>
      </c>
      <c r="P313" s="42">
        <v>0</v>
      </c>
      <c r="Q313" s="42">
        <v>0</v>
      </c>
      <c r="R313" s="42">
        <v>0</v>
      </c>
      <c r="S313" s="43">
        <v>0</v>
      </c>
      <c r="T313" s="43">
        <f>O313+(P313*'Total Mantenimiento Anual 2021'!$N$7)+(R313*'Total Mantenimiento Anual 2021'!$N$7)+S313</f>
        <v>0</v>
      </c>
    </row>
    <row r="314" spans="1:20" ht="14.25">
      <c r="A314" s="41" t="s">
        <v>903</v>
      </c>
      <c r="B314" s="74"/>
      <c r="C314" s="75"/>
      <c r="D314" s="41" t="s">
        <v>904</v>
      </c>
      <c r="E314" s="75"/>
      <c r="F314" s="42" t="s">
        <v>905</v>
      </c>
      <c r="G314" s="41" t="s">
        <v>908</v>
      </c>
      <c r="H314" s="74"/>
      <c r="I314" s="74"/>
      <c r="J314" s="75"/>
      <c r="K314" s="41" t="s">
        <v>909</v>
      </c>
      <c r="L314" s="75"/>
      <c r="M314" s="41" t="s">
        <v>106</v>
      </c>
      <c r="N314" s="75"/>
      <c r="O314" s="43">
        <v>0</v>
      </c>
      <c r="P314" s="42">
        <v>0</v>
      </c>
      <c r="Q314" s="42">
        <v>0</v>
      </c>
      <c r="R314" s="42">
        <v>0</v>
      </c>
      <c r="S314" s="43">
        <v>0</v>
      </c>
      <c r="T314" s="43">
        <f>O314+(P314*'Total Mantenimiento Anual 2021'!$N$7)+(R314*'Total Mantenimiento Anual 2021'!$N$7)+S314</f>
        <v>0</v>
      </c>
    </row>
    <row r="315" spans="1:20" ht="14.25">
      <c r="A315" s="41" t="s">
        <v>903</v>
      </c>
      <c r="B315" s="74"/>
      <c r="C315" s="75"/>
      <c r="D315" s="41" t="s">
        <v>904</v>
      </c>
      <c r="E315" s="75"/>
      <c r="F315" s="42" t="s">
        <v>905</v>
      </c>
      <c r="G315" s="41" t="s">
        <v>910</v>
      </c>
      <c r="H315" s="74"/>
      <c r="I315" s="74"/>
      <c r="J315" s="75"/>
      <c r="K315" s="41" t="s">
        <v>911</v>
      </c>
      <c r="L315" s="75"/>
      <c r="M315" s="41" t="s">
        <v>106</v>
      </c>
      <c r="N315" s="75"/>
      <c r="O315" s="43">
        <v>0</v>
      </c>
      <c r="P315" s="42">
        <v>0</v>
      </c>
      <c r="Q315" s="42">
        <v>0</v>
      </c>
      <c r="R315" s="42">
        <v>0</v>
      </c>
      <c r="S315" s="43">
        <v>0</v>
      </c>
      <c r="T315" s="43">
        <f>O315+(P315*'Total Mantenimiento Anual 2021'!$N$7)+(R315*'Total Mantenimiento Anual 2021'!$N$7)+S315</f>
        <v>0</v>
      </c>
    </row>
    <row r="316" spans="1:20" ht="14.25">
      <c r="A316" s="41" t="s">
        <v>912</v>
      </c>
      <c r="B316" s="74"/>
      <c r="C316" s="75"/>
      <c r="D316" s="41" t="s">
        <v>913</v>
      </c>
      <c r="E316" s="75"/>
      <c r="F316" s="42" t="s">
        <v>914</v>
      </c>
      <c r="G316" s="41" t="s">
        <v>915</v>
      </c>
      <c r="H316" s="74"/>
      <c r="I316" s="74"/>
      <c r="J316" s="75"/>
      <c r="K316" s="41" t="s">
        <v>916</v>
      </c>
      <c r="L316" s="75"/>
      <c r="M316" s="41" t="s">
        <v>23</v>
      </c>
      <c r="N316" s="75"/>
      <c r="O316" s="43">
        <v>0</v>
      </c>
      <c r="P316" s="42">
        <v>0</v>
      </c>
      <c r="Q316" s="42">
        <v>0</v>
      </c>
      <c r="R316" s="42">
        <v>0</v>
      </c>
      <c r="S316" s="43">
        <v>0</v>
      </c>
      <c r="T316" s="43">
        <f>O316+(P316*'Total Mantenimiento Anual 2021'!$N$7)+(R316*'Total Mantenimiento Anual 2021'!$N$7)+S316</f>
        <v>0</v>
      </c>
    </row>
    <row r="317" spans="1:20" ht="14.25">
      <c r="A317" s="41" t="s">
        <v>917</v>
      </c>
      <c r="B317" s="74"/>
      <c r="C317" s="75"/>
      <c r="D317" s="41" t="s">
        <v>918</v>
      </c>
      <c r="E317" s="75"/>
      <c r="F317" s="42" t="s">
        <v>919</v>
      </c>
      <c r="G317" s="41" t="s">
        <v>920</v>
      </c>
      <c r="H317" s="74"/>
      <c r="I317" s="74"/>
      <c r="J317" s="75"/>
      <c r="K317" s="41" t="s">
        <v>921</v>
      </c>
      <c r="L317" s="75"/>
      <c r="M317" s="41" t="s">
        <v>118</v>
      </c>
      <c r="N317" s="75"/>
      <c r="O317" s="43">
        <v>0</v>
      </c>
      <c r="P317" s="42">
        <v>0</v>
      </c>
      <c r="Q317" s="42">
        <v>0</v>
      </c>
      <c r="R317" s="42">
        <v>0</v>
      </c>
      <c r="S317" s="43">
        <v>0</v>
      </c>
      <c r="T317" s="43">
        <f>O317+(P317*'Total Mantenimiento Anual 2021'!$N$7)+(R317*'Total Mantenimiento Anual 2021'!$N$7)+S317</f>
        <v>0</v>
      </c>
    </row>
    <row r="318" spans="1:20" ht="14.25">
      <c r="A318" s="41" t="s">
        <v>917</v>
      </c>
      <c r="B318" s="74"/>
      <c r="C318" s="75"/>
      <c r="D318" s="41" t="s">
        <v>918</v>
      </c>
      <c r="E318" s="75"/>
      <c r="F318" s="42" t="s">
        <v>919</v>
      </c>
      <c r="G318" s="41" t="s">
        <v>922</v>
      </c>
      <c r="H318" s="74"/>
      <c r="I318" s="74"/>
      <c r="J318" s="75"/>
      <c r="K318" s="41" t="s">
        <v>923</v>
      </c>
      <c r="L318" s="75"/>
      <c r="M318" s="41" t="s">
        <v>118</v>
      </c>
      <c r="N318" s="75"/>
      <c r="O318" s="43">
        <v>0</v>
      </c>
      <c r="P318" s="42">
        <v>0</v>
      </c>
      <c r="Q318" s="42">
        <v>0</v>
      </c>
      <c r="R318" s="42">
        <v>0</v>
      </c>
      <c r="S318" s="43">
        <v>0</v>
      </c>
      <c r="T318" s="43">
        <f>O318+(P318*'Total Mantenimiento Anual 2021'!$N$7)+(R318*'Total Mantenimiento Anual 2021'!$N$7)+S318</f>
        <v>0</v>
      </c>
    </row>
    <row r="319" spans="1:20" ht="14.25">
      <c r="A319" s="41" t="s">
        <v>917</v>
      </c>
      <c r="B319" s="74"/>
      <c r="C319" s="75"/>
      <c r="D319" s="41" t="s">
        <v>918</v>
      </c>
      <c r="E319" s="75"/>
      <c r="F319" s="42" t="s">
        <v>919</v>
      </c>
      <c r="G319" s="41" t="s">
        <v>924</v>
      </c>
      <c r="H319" s="74"/>
      <c r="I319" s="74"/>
      <c r="J319" s="75"/>
      <c r="K319" s="41" t="s">
        <v>925</v>
      </c>
      <c r="L319" s="75"/>
      <c r="M319" s="41" t="s">
        <v>118</v>
      </c>
      <c r="N319" s="75"/>
      <c r="O319" s="43">
        <v>0</v>
      </c>
      <c r="P319" s="42">
        <v>0</v>
      </c>
      <c r="Q319" s="42">
        <v>0</v>
      </c>
      <c r="R319" s="42">
        <v>0</v>
      </c>
      <c r="S319" s="43">
        <v>0</v>
      </c>
      <c r="T319" s="43">
        <f>O319+(P319*'Total Mantenimiento Anual 2021'!$N$7)+(R319*'Total Mantenimiento Anual 2021'!$N$7)+S319</f>
        <v>0</v>
      </c>
    </row>
    <row r="320" spans="1:20" ht="14.25">
      <c r="A320" s="41" t="s">
        <v>926</v>
      </c>
      <c r="B320" s="74"/>
      <c r="C320" s="75"/>
      <c r="D320" s="41" t="s">
        <v>927</v>
      </c>
      <c r="E320" s="75"/>
      <c r="F320" s="42" t="s">
        <v>928</v>
      </c>
      <c r="G320" s="41" t="s">
        <v>929</v>
      </c>
      <c r="H320" s="74"/>
      <c r="I320" s="74"/>
      <c r="J320" s="75"/>
      <c r="K320" s="41" t="s">
        <v>930</v>
      </c>
      <c r="L320" s="75"/>
      <c r="M320" s="41" t="s">
        <v>23</v>
      </c>
      <c r="N320" s="75"/>
      <c r="O320" s="43">
        <v>0</v>
      </c>
      <c r="P320" s="42">
        <v>0</v>
      </c>
      <c r="Q320" s="42">
        <v>0</v>
      </c>
      <c r="R320" s="42">
        <v>0</v>
      </c>
      <c r="S320" s="43">
        <v>0</v>
      </c>
      <c r="T320" s="43">
        <f>O320+(P320*'Total Mantenimiento Anual 2021'!$N$7)+(R320*'Total Mantenimiento Anual 2021'!$N$7)+S320</f>
        <v>0</v>
      </c>
    </row>
    <row r="321" spans="1:20" ht="14.25">
      <c r="A321" s="41" t="s">
        <v>931</v>
      </c>
      <c r="B321" s="74"/>
      <c r="C321" s="75"/>
      <c r="D321" s="41" t="s">
        <v>932</v>
      </c>
      <c r="E321" s="75"/>
      <c r="F321" s="42" t="s">
        <v>933</v>
      </c>
      <c r="G321" s="41" t="s">
        <v>934</v>
      </c>
      <c r="H321" s="74"/>
      <c r="I321" s="74"/>
      <c r="J321" s="75"/>
      <c r="K321" s="41" t="s">
        <v>935</v>
      </c>
      <c r="L321" s="75"/>
      <c r="M321" s="41" t="s">
        <v>35</v>
      </c>
      <c r="N321" s="75"/>
      <c r="O321" s="43">
        <v>0</v>
      </c>
      <c r="P321" s="42">
        <v>0</v>
      </c>
      <c r="Q321" s="42">
        <v>0</v>
      </c>
      <c r="R321" s="42">
        <v>0</v>
      </c>
      <c r="S321" s="43">
        <v>0</v>
      </c>
      <c r="T321" s="43">
        <f>O321+(P321*'Total Mantenimiento Anual 2021'!$N$7)+(R321*'Total Mantenimiento Anual 2021'!$N$7)+S321</f>
        <v>0</v>
      </c>
    </row>
    <row r="322" spans="1:20" ht="14.25">
      <c r="A322" s="41" t="s">
        <v>931</v>
      </c>
      <c r="B322" s="74"/>
      <c r="C322" s="75"/>
      <c r="D322" s="41" t="s">
        <v>936</v>
      </c>
      <c r="E322" s="75"/>
      <c r="F322" s="42" t="s">
        <v>937</v>
      </c>
      <c r="G322" s="41" t="s">
        <v>938</v>
      </c>
      <c r="H322" s="74"/>
      <c r="I322" s="74"/>
      <c r="J322" s="75"/>
      <c r="K322" s="41" t="s">
        <v>117</v>
      </c>
      <c r="L322" s="75"/>
      <c r="M322" s="41" t="s">
        <v>302</v>
      </c>
      <c r="N322" s="75"/>
      <c r="O322" s="43">
        <v>0</v>
      </c>
      <c r="P322" s="42">
        <v>0</v>
      </c>
      <c r="Q322" s="42">
        <v>0</v>
      </c>
      <c r="R322" s="42">
        <v>0</v>
      </c>
      <c r="S322" s="43">
        <v>0</v>
      </c>
      <c r="T322" s="43">
        <f>O322+(P322*'Total Mantenimiento Anual 2021'!$N$7)+(R322*'Total Mantenimiento Anual 2021'!$N$7)+S322</f>
        <v>0</v>
      </c>
    </row>
    <row r="323" spans="1:20" ht="14.25">
      <c r="A323" s="41" t="s">
        <v>939</v>
      </c>
      <c r="B323" s="74"/>
      <c r="C323" s="75"/>
      <c r="D323" s="41" t="s">
        <v>940</v>
      </c>
      <c r="E323" s="75"/>
      <c r="F323" s="42" t="s">
        <v>246</v>
      </c>
      <c r="G323" s="41" t="s">
        <v>941</v>
      </c>
      <c r="H323" s="74"/>
      <c r="I323" s="74"/>
      <c r="J323" s="75"/>
      <c r="K323" s="41" t="s">
        <v>942</v>
      </c>
      <c r="L323" s="75"/>
      <c r="M323" s="41" t="s">
        <v>138</v>
      </c>
      <c r="N323" s="75"/>
      <c r="O323" s="43">
        <v>0</v>
      </c>
      <c r="P323" s="42">
        <v>0</v>
      </c>
      <c r="Q323" s="42">
        <v>0</v>
      </c>
      <c r="R323" s="42">
        <v>0</v>
      </c>
      <c r="S323" s="43">
        <v>0</v>
      </c>
      <c r="T323" s="43">
        <f>O323+(P323*'Total Mantenimiento Anual 2021'!$N$7)+(R323*'Total Mantenimiento Anual 2021'!$N$7)+S323</f>
        <v>0</v>
      </c>
    </row>
    <row r="324" spans="1:20" ht="14.25">
      <c r="A324" s="41" t="s">
        <v>943</v>
      </c>
      <c r="B324" s="74"/>
      <c r="C324" s="75"/>
      <c r="D324" s="41" t="s">
        <v>944</v>
      </c>
      <c r="E324" s="75"/>
      <c r="F324" s="42" t="s">
        <v>945</v>
      </c>
      <c r="G324" s="41" t="s">
        <v>946</v>
      </c>
      <c r="H324" s="74"/>
      <c r="I324" s="74"/>
      <c r="J324" s="75"/>
      <c r="K324" s="41" t="s">
        <v>947</v>
      </c>
      <c r="L324" s="75"/>
      <c r="M324" s="41" t="s">
        <v>516</v>
      </c>
      <c r="N324" s="75"/>
      <c r="O324" s="43">
        <v>0</v>
      </c>
      <c r="P324" s="42">
        <v>0</v>
      </c>
      <c r="Q324" s="42">
        <v>1</v>
      </c>
      <c r="R324" s="42">
        <v>0</v>
      </c>
      <c r="S324" s="43">
        <v>0</v>
      </c>
      <c r="T324" s="43">
        <f>O324+(P324*'Total Mantenimiento Anual 2021'!$N$7)+(R324*'Total Mantenimiento Anual 2021'!$N$7)+S324</f>
        <v>0</v>
      </c>
    </row>
    <row r="325" spans="1:20" ht="14.25">
      <c r="A325" s="41" t="s">
        <v>943</v>
      </c>
      <c r="B325" s="74"/>
      <c r="C325" s="75"/>
      <c r="D325" s="41" t="s">
        <v>948</v>
      </c>
      <c r="E325" s="75"/>
      <c r="F325" s="42" t="s">
        <v>246</v>
      </c>
      <c r="G325" s="41" t="s">
        <v>949</v>
      </c>
      <c r="H325" s="74"/>
      <c r="I325" s="74"/>
      <c r="J325" s="75"/>
      <c r="K325" s="41" t="s">
        <v>258</v>
      </c>
      <c r="L325" s="75"/>
      <c r="M325" s="41" t="s">
        <v>23</v>
      </c>
      <c r="N325" s="75"/>
      <c r="O325" s="43">
        <v>0</v>
      </c>
      <c r="P325" s="42">
        <v>0</v>
      </c>
      <c r="Q325" s="42">
        <v>1</v>
      </c>
      <c r="R325" s="42">
        <v>2</v>
      </c>
      <c r="S325" s="43">
        <v>0</v>
      </c>
      <c r="T325" s="43">
        <f>O325+(P325*'Total Mantenimiento Anual 2021'!$N$7)+(R325*'Total Mantenimiento Anual 2021'!$N$7)+S325</f>
        <v>18518.518518518518</v>
      </c>
    </row>
    <row r="326" spans="1:20" ht="14.25">
      <c r="A326" s="41" t="s">
        <v>943</v>
      </c>
      <c r="B326" s="74"/>
      <c r="C326" s="75"/>
      <c r="D326" s="41" t="s">
        <v>948</v>
      </c>
      <c r="E326" s="75"/>
      <c r="F326" s="42" t="s">
        <v>246</v>
      </c>
      <c r="G326" s="41" t="s">
        <v>950</v>
      </c>
      <c r="H326" s="74"/>
      <c r="I326" s="74"/>
      <c r="J326" s="75"/>
      <c r="K326" s="41" t="s">
        <v>951</v>
      </c>
      <c r="L326" s="75"/>
      <c r="M326" s="41" t="s">
        <v>23</v>
      </c>
      <c r="N326" s="75"/>
      <c r="O326" s="43">
        <v>1350000</v>
      </c>
      <c r="P326" s="42">
        <v>0</v>
      </c>
      <c r="Q326" s="42">
        <v>1</v>
      </c>
      <c r="R326" s="42">
        <v>1</v>
      </c>
      <c r="S326" s="43">
        <v>0</v>
      </c>
      <c r="T326" s="43">
        <f>O326+(P326*'Total Mantenimiento Anual 2021'!$N$7)+(R326*'Total Mantenimiento Anual 2021'!$N$7)+S326</f>
        <v>1359259.2592592593</v>
      </c>
    </row>
    <row r="327" spans="1:20" ht="14.25">
      <c r="A327" s="41" t="s">
        <v>943</v>
      </c>
      <c r="B327" s="74"/>
      <c r="C327" s="75"/>
      <c r="D327" s="41" t="s">
        <v>952</v>
      </c>
      <c r="E327" s="75"/>
      <c r="F327" s="42" t="s">
        <v>246</v>
      </c>
      <c r="G327" s="41" t="s">
        <v>953</v>
      </c>
      <c r="H327" s="74"/>
      <c r="I327" s="74"/>
      <c r="J327" s="75"/>
      <c r="K327" s="41" t="s">
        <v>954</v>
      </c>
      <c r="L327" s="75"/>
      <c r="M327" s="41" t="s">
        <v>23</v>
      </c>
      <c r="N327" s="75"/>
      <c r="O327" s="43">
        <v>0</v>
      </c>
      <c r="P327" s="42">
        <v>0</v>
      </c>
      <c r="Q327" s="42">
        <v>0</v>
      </c>
      <c r="R327" s="42">
        <v>0</v>
      </c>
      <c r="S327" s="43">
        <v>0</v>
      </c>
      <c r="T327" s="43">
        <f>O327+(P327*'Total Mantenimiento Anual 2021'!$N$7)+(R327*'Total Mantenimiento Anual 2021'!$N$7)+S327</f>
        <v>0</v>
      </c>
    </row>
    <row r="328" spans="1:20" ht="14.25">
      <c r="A328" s="41" t="s">
        <v>943</v>
      </c>
      <c r="B328" s="74"/>
      <c r="C328" s="75"/>
      <c r="D328" s="41" t="s">
        <v>952</v>
      </c>
      <c r="E328" s="75"/>
      <c r="F328" s="42" t="s">
        <v>246</v>
      </c>
      <c r="G328" s="41" t="s">
        <v>955</v>
      </c>
      <c r="H328" s="74"/>
      <c r="I328" s="74"/>
      <c r="J328" s="75"/>
      <c r="K328" s="41" t="s">
        <v>956</v>
      </c>
      <c r="L328" s="75"/>
      <c r="M328" s="41" t="s">
        <v>23</v>
      </c>
      <c r="N328" s="75"/>
      <c r="O328" s="43">
        <v>0</v>
      </c>
      <c r="P328" s="42">
        <v>0</v>
      </c>
      <c r="Q328" s="42">
        <v>0</v>
      </c>
      <c r="R328" s="42">
        <v>0</v>
      </c>
      <c r="S328" s="43">
        <v>0</v>
      </c>
      <c r="T328" s="43">
        <f>O328+(P328*'Total Mantenimiento Anual 2021'!$N$7)+(R328*'Total Mantenimiento Anual 2021'!$N$7)+S328</f>
        <v>0</v>
      </c>
    </row>
    <row r="329" spans="1:20" ht="14.25">
      <c r="A329" s="41" t="s">
        <v>943</v>
      </c>
      <c r="B329" s="74"/>
      <c r="C329" s="75"/>
      <c r="D329" s="41" t="s">
        <v>957</v>
      </c>
      <c r="E329" s="75"/>
      <c r="F329" s="42" t="s">
        <v>782</v>
      </c>
      <c r="G329" s="41" t="s">
        <v>958</v>
      </c>
      <c r="H329" s="74"/>
      <c r="I329" s="74"/>
      <c r="J329" s="75"/>
      <c r="K329" s="41" t="s">
        <v>959</v>
      </c>
      <c r="L329" s="75"/>
      <c r="M329" s="41" t="s">
        <v>23</v>
      </c>
      <c r="N329" s="75"/>
      <c r="O329" s="43">
        <v>0</v>
      </c>
      <c r="P329" s="42">
        <v>0</v>
      </c>
      <c r="Q329" s="42">
        <v>0</v>
      </c>
      <c r="R329" s="42">
        <v>0</v>
      </c>
      <c r="S329" s="43">
        <v>0</v>
      </c>
      <c r="T329" s="43">
        <f>O329+(P329*'Total Mantenimiento Anual 2021'!$N$7)+(R329*'Total Mantenimiento Anual 2021'!$N$7)+S329</f>
        <v>0</v>
      </c>
    </row>
    <row r="330" spans="1:20" ht="14.25">
      <c r="A330" s="41" t="s">
        <v>943</v>
      </c>
      <c r="B330" s="74"/>
      <c r="C330" s="75"/>
      <c r="D330" s="41" t="s">
        <v>960</v>
      </c>
      <c r="E330" s="75"/>
      <c r="F330" s="42" t="s">
        <v>961</v>
      </c>
      <c r="G330" s="41" t="s">
        <v>962</v>
      </c>
      <c r="H330" s="74"/>
      <c r="I330" s="74"/>
      <c r="J330" s="75"/>
      <c r="K330" s="41" t="s">
        <v>963</v>
      </c>
      <c r="L330" s="75"/>
      <c r="M330" s="41" t="s">
        <v>23</v>
      </c>
      <c r="N330" s="75"/>
      <c r="O330" s="43">
        <v>0</v>
      </c>
      <c r="P330" s="42">
        <v>0</v>
      </c>
      <c r="Q330" s="42">
        <v>0</v>
      </c>
      <c r="R330" s="42">
        <v>0</v>
      </c>
      <c r="S330" s="43">
        <v>0</v>
      </c>
      <c r="T330" s="43">
        <f>O330+(P330*'Total Mantenimiento Anual 2021'!$N$7)+(R330*'Total Mantenimiento Anual 2021'!$N$7)+S330</f>
        <v>0</v>
      </c>
    </row>
    <row r="331" spans="1:20" ht="14.25">
      <c r="A331" s="41" t="s">
        <v>943</v>
      </c>
      <c r="B331" s="74"/>
      <c r="C331" s="75"/>
      <c r="D331" s="41" t="s">
        <v>960</v>
      </c>
      <c r="E331" s="75"/>
      <c r="F331" s="42" t="s">
        <v>961</v>
      </c>
      <c r="G331" s="41" t="s">
        <v>964</v>
      </c>
      <c r="H331" s="74"/>
      <c r="I331" s="74"/>
      <c r="J331" s="75"/>
      <c r="K331" s="41" t="s">
        <v>965</v>
      </c>
      <c r="L331" s="75"/>
      <c r="M331" s="41" t="s">
        <v>23</v>
      </c>
      <c r="N331" s="75"/>
      <c r="O331" s="43">
        <v>0</v>
      </c>
      <c r="P331" s="42">
        <v>0</v>
      </c>
      <c r="Q331" s="42">
        <v>0</v>
      </c>
      <c r="R331" s="42">
        <v>0</v>
      </c>
      <c r="S331" s="43">
        <v>0</v>
      </c>
      <c r="T331" s="43">
        <f>O331+(P331*'Total Mantenimiento Anual 2021'!$N$7)+(R331*'Total Mantenimiento Anual 2021'!$N$7)+S331</f>
        <v>0</v>
      </c>
    </row>
    <row r="332" spans="1:20" ht="14.25">
      <c r="A332" s="41" t="s">
        <v>943</v>
      </c>
      <c r="B332" s="74"/>
      <c r="C332" s="75"/>
      <c r="D332" s="41" t="s">
        <v>966</v>
      </c>
      <c r="E332" s="75"/>
      <c r="F332" s="42" t="s">
        <v>246</v>
      </c>
      <c r="G332" s="41" t="s">
        <v>967</v>
      </c>
      <c r="H332" s="74"/>
      <c r="I332" s="74"/>
      <c r="J332" s="75"/>
      <c r="K332" s="41" t="s">
        <v>968</v>
      </c>
      <c r="L332" s="75"/>
      <c r="M332" s="41" t="s">
        <v>23</v>
      </c>
      <c r="N332" s="75"/>
      <c r="O332" s="43">
        <v>0</v>
      </c>
      <c r="P332" s="42">
        <v>0</v>
      </c>
      <c r="Q332" s="42">
        <v>0</v>
      </c>
      <c r="R332" s="42">
        <v>0</v>
      </c>
      <c r="S332" s="43">
        <v>0</v>
      </c>
      <c r="T332" s="43">
        <f>O332+(P332*'Total Mantenimiento Anual 2021'!$N$7)+(R332*'Total Mantenimiento Anual 2021'!$N$7)+S332</f>
        <v>0</v>
      </c>
    </row>
    <row r="333" spans="1:20" ht="14.25">
      <c r="A333" s="41" t="s">
        <v>943</v>
      </c>
      <c r="B333" s="74"/>
      <c r="C333" s="75"/>
      <c r="D333" s="41" t="s">
        <v>966</v>
      </c>
      <c r="E333" s="75"/>
      <c r="F333" s="42" t="s">
        <v>246</v>
      </c>
      <c r="G333" s="41" t="s">
        <v>969</v>
      </c>
      <c r="H333" s="74"/>
      <c r="I333" s="74"/>
      <c r="J333" s="75"/>
      <c r="K333" s="41" t="s">
        <v>970</v>
      </c>
      <c r="L333" s="75"/>
      <c r="M333" s="41" t="s">
        <v>23</v>
      </c>
      <c r="N333" s="75"/>
      <c r="O333" s="43">
        <v>0</v>
      </c>
      <c r="P333" s="42">
        <v>0</v>
      </c>
      <c r="Q333" s="42">
        <v>0</v>
      </c>
      <c r="R333" s="42">
        <v>0</v>
      </c>
      <c r="S333" s="43">
        <v>0</v>
      </c>
      <c r="T333" s="43">
        <f>O333+(P333*'Total Mantenimiento Anual 2021'!$N$7)+(R333*'Total Mantenimiento Anual 2021'!$N$7)+S333</f>
        <v>0</v>
      </c>
    </row>
    <row r="334" spans="1:20" ht="14.25">
      <c r="A334" s="41" t="s">
        <v>943</v>
      </c>
      <c r="B334" s="74"/>
      <c r="C334" s="75"/>
      <c r="D334" s="41" t="s">
        <v>966</v>
      </c>
      <c r="E334" s="75"/>
      <c r="F334" s="42" t="s">
        <v>246</v>
      </c>
      <c r="G334" s="41" t="s">
        <v>971</v>
      </c>
      <c r="H334" s="74"/>
      <c r="I334" s="74"/>
      <c r="J334" s="75"/>
      <c r="K334" s="41" t="s">
        <v>972</v>
      </c>
      <c r="L334" s="75"/>
      <c r="M334" s="41" t="s">
        <v>23</v>
      </c>
      <c r="N334" s="75"/>
      <c r="O334" s="43">
        <v>0</v>
      </c>
      <c r="P334" s="42">
        <v>0</v>
      </c>
      <c r="Q334" s="42">
        <v>0</v>
      </c>
      <c r="R334" s="42">
        <v>0</v>
      </c>
      <c r="S334" s="43">
        <v>0</v>
      </c>
      <c r="T334" s="43">
        <f>O334+(P334*'Total Mantenimiento Anual 2021'!$N$7)+(R334*'Total Mantenimiento Anual 2021'!$N$7)+S334</f>
        <v>0</v>
      </c>
    </row>
    <row r="335" spans="1:20" ht="14.25">
      <c r="A335" s="41" t="s">
        <v>943</v>
      </c>
      <c r="B335" s="74"/>
      <c r="C335" s="75"/>
      <c r="D335" s="41" t="s">
        <v>973</v>
      </c>
      <c r="E335" s="75"/>
      <c r="F335" s="42" t="s">
        <v>260</v>
      </c>
      <c r="G335" s="41" t="s">
        <v>974</v>
      </c>
      <c r="H335" s="74"/>
      <c r="I335" s="74"/>
      <c r="J335" s="75"/>
      <c r="K335" s="41" t="s">
        <v>975</v>
      </c>
      <c r="L335" s="75"/>
      <c r="M335" s="41" t="s">
        <v>23</v>
      </c>
      <c r="N335" s="75"/>
      <c r="O335" s="43">
        <v>511700</v>
      </c>
      <c r="P335" s="42">
        <v>1</v>
      </c>
      <c r="Q335" s="42">
        <v>1</v>
      </c>
      <c r="R335" s="42">
        <v>1</v>
      </c>
      <c r="S335" s="43">
        <v>0</v>
      </c>
      <c r="T335" s="43">
        <f>O335+(P335*'Total Mantenimiento Anual 2021'!$N$7)+(R335*'Total Mantenimiento Anual 2021'!$N$7)+S335</f>
        <v>530218.51851851854</v>
      </c>
    </row>
    <row r="336" spans="1:20" ht="14.25">
      <c r="A336" s="41" t="s">
        <v>943</v>
      </c>
      <c r="B336" s="74"/>
      <c r="C336" s="75"/>
      <c r="D336" s="41" t="s">
        <v>973</v>
      </c>
      <c r="E336" s="75"/>
      <c r="F336" s="42" t="s">
        <v>260</v>
      </c>
      <c r="G336" s="41" t="s">
        <v>976</v>
      </c>
      <c r="H336" s="74"/>
      <c r="I336" s="74"/>
      <c r="J336" s="75"/>
      <c r="K336" s="41" t="s">
        <v>977</v>
      </c>
      <c r="L336" s="75"/>
      <c r="M336" s="41" t="s">
        <v>23</v>
      </c>
      <c r="N336" s="75"/>
      <c r="O336" s="43">
        <v>0</v>
      </c>
      <c r="P336" s="42">
        <v>1</v>
      </c>
      <c r="Q336" s="42">
        <v>0</v>
      </c>
      <c r="R336" s="42">
        <v>0</v>
      </c>
      <c r="S336" s="43">
        <v>0</v>
      </c>
      <c r="T336" s="43">
        <f>O336+(P336*'Total Mantenimiento Anual 2021'!$N$7)+(R336*'Total Mantenimiento Anual 2021'!$N$7)+S336</f>
        <v>9259.2592592592591</v>
      </c>
    </row>
    <row r="337" spans="1:20" ht="14.25">
      <c r="A337" s="41" t="s">
        <v>943</v>
      </c>
      <c r="B337" s="74"/>
      <c r="C337" s="75"/>
      <c r="D337" s="41" t="s">
        <v>973</v>
      </c>
      <c r="E337" s="75"/>
      <c r="F337" s="42" t="s">
        <v>260</v>
      </c>
      <c r="G337" s="41" t="s">
        <v>978</v>
      </c>
      <c r="H337" s="74"/>
      <c r="I337" s="74"/>
      <c r="J337" s="75"/>
      <c r="K337" s="41" t="s">
        <v>979</v>
      </c>
      <c r="L337" s="75"/>
      <c r="M337" s="41" t="s">
        <v>23</v>
      </c>
      <c r="N337" s="75"/>
      <c r="O337" s="43">
        <v>0</v>
      </c>
      <c r="P337" s="42">
        <v>1</v>
      </c>
      <c r="Q337" s="42">
        <v>0</v>
      </c>
      <c r="R337" s="42">
        <v>0</v>
      </c>
      <c r="S337" s="43">
        <v>0</v>
      </c>
      <c r="T337" s="43">
        <f>O337+(P337*'Total Mantenimiento Anual 2021'!$N$7)+(R337*'Total Mantenimiento Anual 2021'!$N$7)+S337</f>
        <v>9259.2592592592591</v>
      </c>
    </row>
    <row r="338" spans="1:20" ht="14.25">
      <c r="A338" s="41" t="s">
        <v>943</v>
      </c>
      <c r="B338" s="74"/>
      <c r="C338" s="75"/>
      <c r="D338" s="41" t="s">
        <v>973</v>
      </c>
      <c r="E338" s="75"/>
      <c r="F338" s="42" t="s">
        <v>260</v>
      </c>
      <c r="G338" s="41" t="s">
        <v>980</v>
      </c>
      <c r="H338" s="74"/>
      <c r="I338" s="74"/>
      <c r="J338" s="75"/>
      <c r="K338" s="41" t="s">
        <v>981</v>
      </c>
      <c r="L338" s="75"/>
      <c r="M338" s="41" t="s">
        <v>23</v>
      </c>
      <c r="N338" s="75"/>
      <c r="O338" s="43">
        <v>0</v>
      </c>
      <c r="P338" s="42">
        <v>1</v>
      </c>
      <c r="Q338" s="42">
        <v>0</v>
      </c>
      <c r="R338" s="42">
        <v>0</v>
      </c>
      <c r="S338" s="43">
        <v>0</v>
      </c>
      <c r="T338" s="43">
        <f>O338+(P338*'Total Mantenimiento Anual 2021'!$N$7)+(R338*'Total Mantenimiento Anual 2021'!$N$7)+S338</f>
        <v>9259.2592592592591</v>
      </c>
    </row>
    <row r="339" spans="1:20" ht="14.25">
      <c r="A339" s="41" t="s">
        <v>943</v>
      </c>
      <c r="B339" s="74"/>
      <c r="C339" s="75"/>
      <c r="D339" s="41" t="s">
        <v>982</v>
      </c>
      <c r="E339" s="75"/>
      <c r="F339" s="42" t="s">
        <v>246</v>
      </c>
      <c r="G339" s="41" t="s">
        <v>983</v>
      </c>
      <c r="H339" s="74"/>
      <c r="I339" s="74"/>
      <c r="J339" s="75"/>
      <c r="K339" s="41" t="s">
        <v>984</v>
      </c>
      <c r="L339" s="75"/>
      <c r="M339" s="41" t="s">
        <v>66</v>
      </c>
      <c r="N339" s="75"/>
      <c r="O339" s="43">
        <v>0</v>
      </c>
      <c r="P339" s="42">
        <v>0</v>
      </c>
      <c r="Q339" s="42">
        <v>0</v>
      </c>
      <c r="R339" s="42">
        <v>0</v>
      </c>
      <c r="S339" s="43">
        <v>0</v>
      </c>
      <c r="T339" s="43">
        <f>O339+(P339*'Total Mantenimiento Anual 2021'!$N$7)+(R339*'Total Mantenimiento Anual 2021'!$N$7)+S339</f>
        <v>0</v>
      </c>
    </row>
    <row r="340" spans="1:20" ht="14.25">
      <c r="A340" s="41" t="s">
        <v>943</v>
      </c>
      <c r="B340" s="74"/>
      <c r="C340" s="75"/>
      <c r="D340" s="41" t="s">
        <v>966</v>
      </c>
      <c r="E340" s="75"/>
      <c r="F340" s="42" t="s">
        <v>246</v>
      </c>
      <c r="G340" s="41" t="s">
        <v>985</v>
      </c>
      <c r="H340" s="74"/>
      <c r="I340" s="74"/>
      <c r="J340" s="75"/>
      <c r="K340" s="41" t="s">
        <v>986</v>
      </c>
      <c r="L340" s="75"/>
      <c r="M340" s="41" t="s">
        <v>66</v>
      </c>
      <c r="N340" s="75"/>
      <c r="O340" s="43">
        <v>0</v>
      </c>
      <c r="P340" s="42">
        <v>0</v>
      </c>
      <c r="Q340" s="42">
        <v>1</v>
      </c>
      <c r="R340" s="42">
        <v>1</v>
      </c>
      <c r="S340" s="43">
        <v>0</v>
      </c>
      <c r="T340" s="43">
        <f>O340+(P340*'Total Mantenimiento Anual 2021'!$N$7)+(R340*'Total Mantenimiento Anual 2021'!$N$7)+S340</f>
        <v>9259.2592592592591</v>
      </c>
    </row>
    <row r="341" spans="1:20" ht="14.25">
      <c r="A341" s="41" t="s">
        <v>943</v>
      </c>
      <c r="B341" s="74"/>
      <c r="C341" s="75"/>
      <c r="D341" s="41" t="s">
        <v>987</v>
      </c>
      <c r="E341" s="75"/>
      <c r="F341" s="42" t="s">
        <v>260</v>
      </c>
      <c r="G341" s="41" t="s">
        <v>988</v>
      </c>
      <c r="H341" s="74"/>
      <c r="I341" s="74"/>
      <c r="J341" s="75"/>
      <c r="K341" s="41" t="s">
        <v>989</v>
      </c>
      <c r="L341" s="75"/>
      <c r="M341" s="41" t="s">
        <v>71</v>
      </c>
      <c r="N341" s="75"/>
      <c r="O341" s="43">
        <v>0</v>
      </c>
      <c r="P341" s="42">
        <v>0</v>
      </c>
      <c r="Q341" s="42">
        <v>0</v>
      </c>
      <c r="R341" s="42">
        <v>0</v>
      </c>
      <c r="S341" s="43">
        <v>0</v>
      </c>
      <c r="T341" s="43">
        <f>O341+(P341*'Total Mantenimiento Anual 2021'!$N$7)+(R341*'Total Mantenimiento Anual 2021'!$N$7)+S341</f>
        <v>0</v>
      </c>
    </row>
    <row r="342" spans="1:20" ht="14.25">
      <c r="A342" s="41" t="s">
        <v>943</v>
      </c>
      <c r="B342" s="74"/>
      <c r="C342" s="75"/>
      <c r="D342" s="41" t="s">
        <v>973</v>
      </c>
      <c r="E342" s="75"/>
      <c r="F342" s="42" t="s">
        <v>260</v>
      </c>
      <c r="G342" s="41" t="s">
        <v>990</v>
      </c>
      <c r="H342" s="74"/>
      <c r="I342" s="74"/>
      <c r="J342" s="75"/>
      <c r="K342" s="41" t="s">
        <v>991</v>
      </c>
      <c r="L342" s="75"/>
      <c r="M342" s="41" t="s">
        <v>71</v>
      </c>
      <c r="N342" s="75"/>
      <c r="O342" s="43">
        <v>0</v>
      </c>
      <c r="P342" s="42">
        <v>0</v>
      </c>
      <c r="Q342" s="42">
        <v>0</v>
      </c>
      <c r="R342" s="42">
        <v>0</v>
      </c>
      <c r="S342" s="43">
        <v>0</v>
      </c>
      <c r="T342" s="43">
        <f>O342+(P342*'Total Mantenimiento Anual 2021'!$N$7)+(R342*'Total Mantenimiento Anual 2021'!$N$7)+S342</f>
        <v>0</v>
      </c>
    </row>
    <row r="343" spans="1:20" ht="14.25">
      <c r="A343" s="41" t="s">
        <v>943</v>
      </c>
      <c r="B343" s="74"/>
      <c r="C343" s="75"/>
      <c r="D343" s="41" t="s">
        <v>948</v>
      </c>
      <c r="E343" s="75"/>
      <c r="F343" s="42" t="s">
        <v>246</v>
      </c>
      <c r="G343" s="41" t="s">
        <v>992</v>
      </c>
      <c r="H343" s="74"/>
      <c r="I343" s="74"/>
      <c r="J343" s="75"/>
      <c r="K343" s="41" t="s">
        <v>993</v>
      </c>
      <c r="L343" s="75"/>
      <c r="M343" s="41" t="s">
        <v>328</v>
      </c>
      <c r="N343" s="75"/>
      <c r="O343" s="43">
        <v>0</v>
      </c>
      <c r="P343" s="42">
        <v>0</v>
      </c>
      <c r="Q343" s="42">
        <v>0</v>
      </c>
      <c r="R343" s="42">
        <v>0</v>
      </c>
      <c r="S343" s="43">
        <v>0</v>
      </c>
      <c r="T343" s="43">
        <f>O343+(P343*'Total Mantenimiento Anual 2021'!$N$7)+(R343*'Total Mantenimiento Anual 2021'!$N$7)+S343</f>
        <v>0</v>
      </c>
    </row>
    <row r="344" spans="1:20" ht="14.25">
      <c r="A344" s="41" t="s">
        <v>943</v>
      </c>
      <c r="B344" s="74"/>
      <c r="C344" s="75"/>
      <c r="D344" s="41" t="s">
        <v>948</v>
      </c>
      <c r="E344" s="75"/>
      <c r="F344" s="42" t="s">
        <v>246</v>
      </c>
      <c r="G344" s="41" t="s">
        <v>994</v>
      </c>
      <c r="H344" s="74"/>
      <c r="I344" s="74"/>
      <c r="J344" s="75"/>
      <c r="K344" s="41" t="s">
        <v>995</v>
      </c>
      <c r="L344" s="75"/>
      <c r="M344" s="41" t="s">
        <v>328</v>
      </c>
      <c r="N344" s="75"/>
      <c r="O344" s="43">
        <v>0</v>
      </c>
      <c r="P344" s="42">
        <v>0</v>
      </c>
      <c r="Q344" s="42">
        <v>1</v>
      </c>
      <c r="R344" s="42">
        <v>0</v>
      </c>
      <c r="S344" s="43">
        <v>0</v>
      </c>
      <c r="T344" s="43">
        <f>O344+(P344*'Total Mantenimiento Anual 2021'!$N$7)+(R344*'Total Mantenimiento Anual 2021'!$N$7)+S344</f>
        <v>0</v>
      </c>
    </row>
    <row r="345" spans="1:20" ht="14.25">
      <c r="A345" s="41" t="s">
        <v>943</v>
      </c>
      <c r="B345" s="74"/>
      <c r="C345" s="75"/>
      <c r="D345" s="41" t="s">
        <v>966</v>
      </c>
      <c r="E345" s="75"/>
      <c r="F345" s="42" t="s">
        <v>246</v>
      </c>
      <c r="G345" s="41" t="s">
        <v>996</v>
      </c>
      <c r="H345" s="74"/>
      <c r="I345" s="74"/>
      <c r="J345" s="75"/>
      <c r="K345" s="41" t="s">
        <v>997</v>
      </c>
      <c r="L345" s="75"/>
      <c r="M345" s="41" t="s">
        <v>328</v>
      </c>
      <c r="N345" s="75"/>
      <c r="O345" s="43">
        <v>0</v>
      </c>
      <c r="P345" s="42">
        <v>0</v>
      </c>
      <c r="Q345" s="42">
        <v>0</v>
      </c>
      <c r="R345" s="42">
        <v>0</v>
      </c>
      <c r="S345" s="43">
        <v>0</v>
      </c>
      <c r="T345" s="43">
        <f>O345+(P345*'Total Mantenimiento Anual 2021'!$N$7)+(R345*'Total Mantenimiento Anual 2021'!$N$7)+S345</f>
        <v>0</v>
      </c>
    </row>
    <row r="346" spans="1:20" ht="14.25">
      <c r="A346" s="41" t="s">
        <v>943</v>
      </c>
      <c r="B346" s="74"/>
      <c r="C346" s="75"/>
      <c r="D346" s="41" t="s">
        <v>966</v>
      </c>
      <c r="E346" s="75"/>
      <c r="F346" s="42" t="s">
        <v>246</v>
      </c>
      <c r="G346" s="41" t="s">
        <v>998</v>
      </c>
      <c r="H346" s="74"/>
      <c r="I346" s="74"/>
      <c r="J346" s="75"/>
      <c r="K346" s="41" t="s">
        <v>999</v>
      </c>
      <c r="L346" s="75"/>
      <c r="M346" s="41" t="s">
        <v>328</v>
      </c>
      <c r="N346" s="75"/>
      <c r="O346" s="43">
        <v>0</v>
      </c>
      <c r="P346" s="42">
        <v>0</v>
      </c>
      <c r="Q346" s="42">
        <v>0</v>
      </c>
      <c r="R346" s="42">
        <v>0</v>
      </c>
      <c r="S346" s="43">
        <v>0</v>
      </c>
      <c r="T346" s="43">
        <f>O346+(P346*'Total Mantenimiento Anual 2021'!$N$7)+(R346*'Total Mantenimiento Anual 2021'!$N$7)+S346</f>
        <v>0</v>
      </c>
    </row>
    <row r="347" spans="1:20" ht="14.25">
      <c r="A347" s="41" t="s">
        <v>943</v>
      </c>
      <c r="B347" s="74"/>
      <c r="C347" s="75"/>
      <c r="D347" s="41" t="s">
        <v>966</v>
      </c>
      <c r="E347" s="75"/>
      <c r="F347" s="42" t="s">
        <v>246</v>
      </c>
      <c r="G347" s="41" t="s">
        <v>1000</v>
      </c>
      <c r="H347" s="74"/>
      <c r="I347" s="74"/>
      <c r="J347" s="75"/>
      <c r="K347" s="41" t="s">
        <v>1001</v>
      </c>
      <c r="L347" s="75"/>
      <c r="M347" s="41" t="s">
        <v>75</v>
      </c>
      <c r="N347" s="75"/>
      <c r="O347" s="43">
        <v>0</v>
      </c>
      <c r="P347" s="42">
        <v>0</v>
      </c>
      <c r="Q347" s="42">
        <v>0</v>
      </c>
      <c r="R347" s="42">
        <v>0</v>
      </c>
      <c r="S347" s="43">
        <v>0</v>
      </c>
      <c r="T347" s="43">
        <f>O347+(P347*'Total Mantenimiento Anual 2021'!$N$7)+(R347*'Total Mantenimiento Anual 2021'!$N$7)+S347</f>
        <v>0</v>
      </c>
    </row>
    <row r="348" spans="1:20" ht="14.25">
      <c r="A348" s="41" t="s">
        <v>943</v>
      </c>
      <c r="B348" s="74"/>
      <c r="C348" s="75"/>
      <c r="D348" s="41" t="s">
        <v>966</v>
      </c>
      <c r="E348" s="75"/>
      <c r="F348" s="42" t="s">
        <v>246</v>
      </c>
      <c r="G348" s="41" t="s">
        <v>1002</v>
      </c>
      <c r="H348" s="74"/>
      <c r="I348" s="74"/>
      <c r="J348" s="75"/>
      <c r="K348" s="41" t="s">
        <v>1003</v>
      </c>
      <c r="L348" s="75"/>
      <c r="M348" s="41" t="s">
        <v>75</v>
      </c>
      <c r="N348" s="75"/>
      <c r="O348" s="43">
        <v>0</v>
      </c>
      <c r="P348" s="42">
        <v>0</v>
      </c>
      <c r="Q348" s="42">
        <v>0</v>
      </c>
      <c r="R348" s="42">
        <v>0</v>
      </c>
      <c r="S348" s="43">
        <v>0</v>
      </c>
      <c r="T348" s="43">
        <f>O348+(P348*'Total Mantenimiento Anual 2021'!$N$7)+(R348*'Total Mantenimiento Anual 2021'!$N$7)+S348</f>
        <v>0</v>
      </c>
    </row>
    <row r="349" spans="1:20" ht="14.25">
      <c r="A349" s="41" t="s">
        <v>943</v>
      </c>
      <c r="B349" s="74"/>
      <c r="C349" s="75"/>
      <c r="D349" s="41" t="s">
        <v>1004</v>
      </c>
      <c r="E349" s="75"/>
      <c r="F349" s="42" t="s">
        <v>1005</v>
      </c>
      <c r="G349" s="41" t="s">
        <v>1006</v>
      </c>
      <c r="H349" s="74"/>
      <c r="I349" s="74"/>
      <c r="J349" s="75"/>
      <c r="K349" s="41" t="s">
        <v>1007</v>
      </c>
      <c r="L349" s="75"/>
      <c r="M349" s="41" t="s">
        <v>75</v>
      </c>
      <c r="N349" s="75"/>
      <c r="O349" s="43">
        <v>0</v>
      </c>
      <c r="P349" s="42">
        <v>0</v>
      </c>
      <c r="Q349" s="42">
        <v>0</v>
      </c>
      <c r="R349" s="42">
        <v>0</v>
      </c>
      <c r="S349" s="43">
        <v>0</v>
      </c>
      <c r="T349" s="43">
        <f>O349+(P349*'Total Mantenimiento Anual 2021'!$N$7)+(R349*'Total Mantenimiento Anual 2021'!$N$7)+S349</f>
        <v>0</v>
      </c>
    </row>
    <row r="350" spans="1:20" ht="14.25">
      <c r="A350" s="41" t="s">
        <v>943</v>
      </c>
      <c r="B350" s="74"/>
      <c r="C350" s="75"/>
      <c r="D350" s="41" t="s">
        <v>987</v>
      </c>
      <c r="E350" s="75"/>
      <c r="F350" s="42" t="s">
        <v>260</v>
      </c>
      <c r="G350" s="41" t="s">
        <v>1008</v>
      </c>
      <c r="H350" s="74"/>
      <c r="I350" s="74"/>
      <c r="J350" s="75"/>
      <c r="K350" s="41" t="s">
        <v>1009</v>
      </c>
      <c r="L350" s="75"/>
      <c r="M350" s="41" t="s">
        <v>75</v>
      </c>
      <c r="N350" s="75"/>
      <c r="O350" s="43">
        <v>0</v>
      </c>
      <c r="P350" s="42">
        <v>0</v>
      </c>
      <c r="Q350" s="42">
        <v>0</v>
      </c>
      <c r="R350" s="42">
        <v>0</v>
      </c>
      <c r="S350" s="43">
        <v>0</v>
      </c>
      <c r="T350" s="43">
        <f>O350+(P350*'Total Mantenimiento Anual 2021'!$N$7)+(R350*'Total Mantenimiento Anual 2021'!$N$7)+S350</f>
        <v>0</v>
      </c>
    </row>
    <row r="351" spans="1:20" ht="14.25">
      <c r="A351" s="41" t="s">
        <v>943</v>
      </c>
      <c r="B351" s="74"/>
      <c r="C351" s="75"/>
      <c r="D351" s="41" t="s">
        <v>952</v>
      </c>
      <c r="E351" s="75"/>
      <c r="F351" s="42" t="s">
        <v>246</v>
      </c>
      <c r="G351" s="41" t="s">
        <v>1010</v>
      </c>
      <c r="H351" s="74"/>
      <c r="I351" s="74"/>
      <c r="J351" s="75"/>
      <c r="K351" s="41" t="s">
        <v>1011</v>
      </c>
      <c r="L351" s="75"/>
      <c r="M351" s="41" t="s">
        <v>30</v>
      </c>
      <c r="N351" s="75"/>
      <c r="O351" s="43">
        <v>0</v>
      </c>
      <c r="P351" s="42">
        <v>1</v>
      </c>
      <c r="Q351" s="42">
        <v>0</v>
      </c>
      <c r="R351" s="42">
        <v>0</v>
      </c>
      <c r="S351" s="43">
        <v>0</v>
      </c>
      <c r="T351" s="43">
        <f>O351+(P351*'Total Mantenimiento Anual 2021'!$N$7)+(R351*'Total Mantenimiento Anual 2021'!$N$7)+S351</f>
        <v>9259.2592592592591</v>
      </c>
    </row>
    <row r="352" spans="1:20" ht="14.25">
      <c r="A352" s="41" t="s">
        <v>943</v>
      </c>
      <c r="B352" s="74"/>
      <c r="C352" s="75"/>
      <c r="D352" s="41" t="s">
        <v>952</v>
      </c>
      <c r="E352" s="75"/>
      <c r="F352" s="42" t="s">
        <v>246</v>
      </c>
      <c r="G352" s="41" t="s">
        <v>1012</v>
      </c>
      <c r="H352" s="74"/>
      <c r="I352" s="74"/>
      <c r="J352" s="75"/>
      <c r="K352" s="41" t="s">
        <v>1013</v>
      </c>
      <c r="L352" s="75"/>
      <c r="M352" s="41" t="s">
        <v>30</v>
      </c>
      <c r="N352" s="75"/>
      <c r="O352" s="43">
        <v>0</v>
      </c>
      <c r="P352" s="42">
        <v>0</v>
      </c>
      <c r="Q352" s="42">
        <v>0</v>
      </c>
      <c r="R352" s="42">
        <v>0</v>
      </c>
      <c r="S352" s="43">
        <v>0</v>
      </c>
      <c r="T352" s="43">
        <f>O352+(P352*'Total Mantenimiento Anual 2021'!$N$7)+(R352*'Total Mantenimiento Anual 2021'!$N$7)+S352</f>
        <v>0</v>
      </c>
    </row>
    <row r="353" spans="1:20" ht="14.25">
      <c r="A353" s="41" t="s">
        <v>943</v>
      </c>
      <c r="B353" s="74"/>
      <c r="C353" s="75"/>
      <c r="D353" s="41" t="s">
        <v>957</v>
      </c>
      <c r="E353" s="75"/>
      <c r="F353" s="42" t="s">
        <v>782</v>
      </c>
      <c r="G353" s="41" t="s">
        <v>1014</v>
      </c>
      <c r="H353" s="74"/>
      <c r="I353" s="74"/>
      <c r="J353" s="75"/>
      <c r="K353" s="41" t="s">
        <v>1015</v>
      </c>
      <c r="L353" s="75"/>
      <c r="M353" s="41" t="s">
        <v>30</v>
      </c>
      <c r="N353" s="75"/>
      <c r="O353" s="43">
        <v>0</v>
      </c>
      <c r="P353" s="42">
        <v>0</v>
      </c>
      <c r="Q353" s="42">
        <v>0</v>
      </c>
      <c r="R353" s="42">
        <v>0</v>
      </c>
      <c r="S353" s="43">
        <v>0</v>
      </c>
      <c r="T353" s="43">
        <f>O353+(P353*'Total Mantenimiento Anual 2021'!$N$7)+(R353*'Total Mantenimiento Anual 2021'!$N$7)+S353</f>
        <v>0</v>
      </c>
    </row>
    <row r="354" spans="1:20" ht="14.25">
      <c r="A354" s="41" t="s">
        <v>943</v>
      </c>
      <c r="B354" s="74"/>
      <c r="C354" s="75"/>
      <c r="D354" s="41" t="s">
        <v>957</v>
      </c>
      <c r="E354" s="75"/>
      <c r="F354" s="42" t="s">
        <v>782</v>
      </c>
      <c r="G354" s="41" t="s">
        <v>1016</v>
      </c>
      <c r="H354" s="74"/>
      <c r="I354" s="74"/>
      <c r="J354" s="75"/>
      <c r="K354" s="41" t="s">
        <v>1017</v>
      </c>
      <c r="L354" s="75"/>
      <c r="M354" s="41" t="s">
        <v>30</v>
      </c>
      <c r="N354" s="75"/>
      <c r="O354" s="43">
        <v>0</v>
      </c>
      <c r="P354" s="42">
        <v>0</v>
      </c>
      <c r="Q354" s="42">
        <v>0</v>
      </c>
      <c r="R354" s="42">
        <v>0</v>
      </c>
      <c r="S354" s="43">
        <v>0</v>
      </c>
      <c r="T354" s="43">
        <f>O354+(P354*'Total Mantenimiento Anual 2021'!$N$7)+(R354*'Total Mantenimiento Anual 2021'!$N$7)+S354</f>
        <v>0</v>
      </c>
    </row>
    <row r="355" spans="1:20" ht="14.25">
      <c r="A355" s="41" t="s">
        <v>943</v>
      </c>
      <c r="B355" s="74"/>
      <c r="C355" s="75"/>
      <c r="D355" s="41" t="s">
        <v>973</v>
      </c>
      <c r="E355" s="75"/>
      <c r="F355" s="42" t="s">
        <v>260</v>
      </c>
      <c r="G355" s="41" t="s">
        <v>1018</v>
      </c>
      <c r="H355" s="74"/>
      <c r="I355" s="74"/>
      <c r="J355" s="75"/>
      <c r="K355" s="41" t="s">
        <v>1019</v>
      </c>
      <c r="L355" s="75"/>
      <c r="M355" s="41" t="s">
        <v>30</v>
      </c>
      <c r="N355" s="75"/>
      <c r="O355" s="43">
        <v>0</v>
      </c>
      <c r="P355" s="42">
        <v>0</v>
      </c>
      <c r="Q355" s="42">
        <v>0</v>
      </c>
      <c r="R355" s="42">
        <v>0</v>
      </c>
      <c r="S355" s="43">
        <v>0</v>
      </c>
      <c r="T355" s="43">
        <f>O355+(P355*'Total Mantenimiento Anual 2021'!$N$7)+(R355*'Total Mantenimiento Anual 2021'!$N$7)+S355</f>
        <v>0</v>
      </c>
    </row>
    <row r="356" spans="1:20" ht="14.25">
      <c r="A356" s="41" t="s">
        <v>943</v>
      </c>
      <c r="B356" s="74"/>
      <c r="C356" s="75"/>
      <c r="D356" s="41" t="s">
        <v>973</v>
      </c>
      <c r="E356" s="75"/>
      <c r="F356" s="42" t="s">
        <v>260</v>
      </c>
      <c r="G356" s="41" t="s">
        <v>1020</v>
      </c>
      <c r="H356" s="74"/>
      <c r="I356" s="74"/>
      <c r="J356" s="75"/>
      <c r="K356" s="41" t="s">
        <v>1021</v>
      </c>
      <c r="L356" s="75"/>
      <c r="M356" s="41" t="s">
        <v>30</v>
      </c>
      <c r="N356" s="75"/>
      <c r="O356" s="43">
        <v>0</v>
      </c>
      <c r="P356" s="42">
        <v>0</v>
      </c>
      <c r="Q356" s="42">
        <v>0</v>
      </c>
      <c r="R356" s="42">
        <v>0</v>
      </c>
      <c r="S356" s="43">
        <v>0</v>
      </c>
      <c r="T356" s="43">
        <f>O356+(P356*'Total Mantenimiento Anual 2021'!$N$7)+(R356*'Total Mantenimiento Anual 2021'!$N$7)+S356</f>
        <v>0</v>
      </c>
    </row>
    <row r="357" spans="1:20" ht="14.25">
      <c r="A357" s="41" t="s">
        <v>943</v>
      </c>
      <c r="B357" s="74"/>
      <c r="C357" s="75"/>
      <c r="D357" s="41" t="s">
        <v>966</v>
      </c>
      <c r="E357" s="75"/>
      <c r="F357" s="42" t="s">
        <v>246</v>
      </c>
      <c r="G357" s="41" t="s">
        <v>1022</v>
      </c>
      <c r="H357" s="74"/>
      <c r="I357" s="74"/>
      <c r="J357" s="75"/>
      <c r="K357" s="41" t="s">
        <v>1023</v>
      </c>
      <c r="L357" s="75"/>
      <c r="M357" s="41" t="s">
        <v>30</v>
      </c>
      <c r="N357" s="75"/>
      <c r="O357" s="43">
        <v>0</v>
      </c>
      <c r="P357" s="42">
        <v>0</v>
      </c>
      <c r="Q357" s="42">
        <v>0</v>
      </c>
      <c r="R357" s="42">
        <v>1</v>
      </c>
      <c r="S357" s="43">
        <v>1</v>
      </c>
      <c r="T357" s="43">
        <f>O357+(P357*'Total Mantenimiento Anual 2021'!$N$7)+(R357*'Total Mantenimiento Anual 2021'!$N$7)+S357</f>
        <v>9260.2592592592591</v>
      </c>
    </row>
    <row r="358" spans="1:20" ht="14.25">
      <c r="A358" s="41" t="s">
        <v>943</v>
      </c>
      <c r="B358" s="74"/>
      <c r="C358" s="75"/>
      <c r="D358" s="41" t="s">
        <v>966</v>
      </c>
      <c r="E358" s="75"/>
      <c r="F358" s="42" t="s">
        <v>246</v>
      </c>
      <c r="G358" s="41" t="s">
        <v>1024</v>
      </c>
      <c r="H358" s="74"/>
      <c r="I358" s="74"/>
      <c r="J358" s="75"/>
      <c r="K358" s="41" t="s">
        <v>1025</v>
      </c>
      <c r="L358" s="75"/>
      <c r="M358" s="41" t="s">
        <v>30</v>
      </c>
      <c r="N358" s="75"/>
      <c r="O358" s="43">
        <v>0</v>
      </c>
      <c r="P358" s="42">
        <v>0</v>
      </c>
      <c r="Q358" s="42">
        <v>0</v>
      </c>
      <c r="R358" s="42">
        <v>0</v>
      </c>
      <c r="S358" s="43">
        <v>0</v>
      </c>
      <c r="T358" s="43">
        <f>O358+(P358*'Total Mantenimiento Anual 2021'!$N$7)+(R358*'Total Mantenimiento Anual 2021'!$N$7)+S358</f>
        <v>0</v>
      </c>
    </row>
    <row r="359" spans="1:20" ht="14.25">
      <c r="A359" s="41" t="s">
        <v>943</v>
      </c>
      <c r="B359" s="74"/>
      <c r="C359" s="75"/>
      <c r="D359" s="41" t="s">
        <v>948</v>
      </c>
      <c r="E359" s="75"/>
      <c r="F359" s="42" t="s">
        <v>246</v>
      </c>
      <c r="G359" s="41" t="s">
        <v>1026</v>
      </c>
      <c r="H359" s="74"/>
      <c r="I359" s="74"/>
      <c r="J359" s="75"/>
      <c r="K359" s="41" t="s">
        <v>1027</v>
      </c>
      <c r="L359" s="75"/>
      <c r="M359" s="41" t="s">
        <v>81</v>
      </c>
      <c r="N359" s="75"/>
      <c r="O359" s="43">
        <v>0</v>
      </c>
      <c r="P359" s="42">
        <v>0</v>
      </c>
      <c r="Q359" s="42">
        <v>0</v>
      </c>
      <c r="R359" s="42">
        <v>0</v>
      </c>
      <c r="S359" s="43">
        <v>0</v>
      </c>
      <c r="T359" s="43">
        <f>O359+(P359*'Total Mantenimiento Anual 2021'!$N$7)+(R359*'Total Mantenimiento Anual 2021'!$N$7)+S359</f>
        <v>0</v>
      </c>
    </row>
    <row r="360" spans="1:20" ht="14.25">
      <c r="A360" s="41" t="s">
        <v>943</v>
      </c>
      <c r="B360" s="74"/>
      <c r="C360" s="75"/>
      <c r="D360" s="41" t="s">
        <v>948</v>
      </c>
      <c r="E360" s="75"/>
      <c r="F360" s="42" t="s">
        <v>246</v>
      </c>
      <c r="G360" s="41" t="s">
        <v>1028</v>
      </c>
      <c r="H360" s="74"/>
      <c r="I360" s="74"/>
      <c r="J360" s="75"/>
      <c r="K360" s="41" t="s">
        <v>1029</v>
      </c>
      <c r="L360" s="75"/>
      <c r="M360" s="41" t="s">
        <v>81</v>
      </c>
      <c r="N360" s="75"/>
      <c r="O360" s="43">
        <v>0</v>
      </c>
      <c r="P360" s="42">
        <v>0</v>
      </c>
      <c r="Q360" s="42">
        <v>0</v>
      </c>
      <c r="R360" s="42">
        <v>0</v>
      </c>
      <c r="S360" s="43">
        <v>0</v>
      </c>
      <c r="T360" s="43">
        <f>O360+(P360*'Total Mantenimiento Anual 2021'!$N$7)+(R360*'Total Mantenimiento Anual 2021'!$N$7)+S360</f>
        <v>0</v>
      </c>
    </row>
    <row r="361" spans="1:20" ht="14.25">
      <c r="A361" s="41" t="s">
        <v>943</v>
      </c>
      <c r="B361" s="74"/>
      <c r="C361" s="75"/>
      <c r="D361" s="41" t="s">
        <v>966</v>
      </c>
      <c r="E361" s="75"/>
      <c r="F361" s="42" t="s">
        <v>246</v>
      </c>
      <c r="G361" s="41" t="s">
        <v>1030</v>
      </c>
      <c r="H361" s="74"/>
      <c r="I361" s="74"/>
      <c r="J361" s="75"/>
      <c r="K361" s="41" t="s">
        <v>1031</v>
      </c>
      <c r="L361" s="75"/>
      <c r="M361" s="41" t="s">
        <v>81</v>
      </c>
      <c r="N361" s="75"/>
      <c r="O361" s="43">
        <v>0</v>
      </c>
      <c r="P361" s="42">
        <v>0</v>
      </c>
      <c r="Q361" s="42">
        <v>0</v>
      </c>
      <c r="R361" s="42">
        <v>0</v>
      </c>
      <c r="S361" s="43">
        <v>0</v>
      </c>
      <c r="T361" s="43">
        <f>O361+(P361*'Total Mantenimiento Anual 2021'!$N$7)+(R361*'Total Mantenimiento Anual 2021'!$N$7)+S361</f>
        <v>0</v>
      </c>
    </row>
    <row r="362" spans="1:20" ht="14.25">
      <c r="A362" s="41" t="s">
        <v>943</v>
      </c>
      <c r="B362" s="74"/>
      <c r="C362" s="75"/>
      <c r="D362" s="41" t="s">
        <v>1004</v>
      </c>
      <c r="E362" s="75"/>
      <c r="F362" s="42" t="s">
        <v>1005</v>
      </c>
      <c r="G362" s="41" t="s">
        <v>1032</v>
      </c>
      <c r="H362" s="74"/>
      <c r="I362" s="74"/>
      <c r="J362" s="75"/>
      <c r="K362" s="41" t="s">
        <v>1033</v>
      </c>
      <c r="L362" s="75"/>
      <c r="M362" s="41" t="s">
        <v>81</v>
      </c>
      <c r="N362" s="75"/>
      <c r="O362" s="43">
        <v>0</v>
      </c>
      <c r="P362" s="42">
        <v>0</v>
      </c>
      <c r="Q362" s="42">
        <v>0</v>
      </c>
      <c r="R362" s="42">
        <v>0</v>
      </c>
      <c r="S362" s="43">
        <v>0</v>
      </c>
      <c r="T362" s="43">
        <f>O362+(P362*'Total Mantenimiento Anual 2021'!$N$7)+(R362*'Total Mantenimiento Anual 2021'!$N$7)+S362</f>
        <v>0</v>
      </c>
    </row>
    <row r="363" spans="1:20" ht="14.25">
      <c r="A363" s="41" t="s">
        <v>943</v>
      </c>
      <c r="B363" s="74"/>
      <c r="C363" s="75"/>
      <c r="D363" s="41" t="s">
        <v>987</v>
      </c>
      <c r="E363" s="75"/>
      <c r="F363" s="42" t="s">
        <v>260</v>
      </c>
      <c r="G363" s="41" t="s">
        <v>1034</v>
      </c>
      <c r="H363" s="74"/>
      <c r="I363" s="74"/>
      <c r="J363" s="75"/>
      <c r="K363" s="41" t="s">
        <v>1035</v>
      </c>
      <c r="L363" s="75"/>
      <c r="M363" s="41" t="s">
        <v>81</v>
      </c>
      <c r="N363" s="75"/>
      <c r="O363" s="43">
        <v>0</v>
      </c>
      <c r="P363" s="42">
        <v>0</v>
      </c>
      <c r="Q363" s="42">
        <v>0</v>
      </c>
      <c r="R363" s="42">
        <v>0</v>
      </c>
      <c r="S363" s="43">
        <v>0</v>
      </c>
      <c r="T363" s="43">
        <f>O363+(P363*'Total Mantenimiento Anual 2021'!$N$7)+(R363*'Total Mantenimiento Anual 2021'!$N$7)+S363</f>
        <v>0</v>
      </c>
    </row>
    <row r="364" spans="1:20" ht="14.25">
      <c r="A364" s="41" t="s">
        <v>943</v>
      </c>
      <c r="B364" s="74"/>
      <c r="C364" s="75"/>
      <c r="D364" s="41" t="s">
        <v>1036</v>
      </c>
      <c r="E364" s="75"/>
      <c r="F364" s="42" t="s">
        <v>260</v>
      </c>
      <c r="G364" s="41" t="s">
        <v>1037</v>
      </c>
      <c r="H364" s="74"/>
      <c r="I364" s="74"/>
      <c r="J364" s="75"/>
      <c r="K364" s="41" t="s">
        <v>1038</v>
      </c>
      <c r="L364" s="75"/>
      <c r="M364" s="41" t="s">
        <v>88</v>
      </c>
      <c r="N364" s="75"/>
      <c r="O364" s="43">
        <v>0</v>
      </c>
      <c r="P364" s="42">
        <v>0</v>
      </c>
      <c r="Q364" s="42">
        <v>0</v>
      </c>
      <c r="R364" s="42">
        <v>0</v>
      </c>
      <c r="S364" s="43">
        <v>0</v>
      </c>
      <c r="T364" s="43">
        <f>O364+(P364*'Total Mantenimiento Anual 2021'!$N$7)+(R364*'Total Mantenimiento Anual 2021'!$N$7)+S364</f>
        <v>0</v>
      </c>
    </row>
    <row r="365" spans="1:20" ht="14.25">
      <c r="A365" s="41" t="s">
        <v>943</v>
      </c>
      <c r="B365" s="74"/>
      <c r="C365" s="75"/>
      <c r="D365" s="41" t="s">
        <v>966</v>
      </c>
      <c r="E365" s="75"/>
      <c r="F365" s="42" t="s">
        <v>246</v>
      </c>
      <c r="G365" s="41" t="s">
        <v>1039</v>
      </c>
      <c r="H365" s="74"/>
      <c r="I365" s="74"/>
      <c r="J365" s="75"/>
      <c r="K365" s="41" t="s">
        <v>1040</v>
      </c>
      <c r="L365" s="75"/>
      <c r="M365" s="41" t="s">
        <v>88</v>
      </c>
      <c r="N365" s="75"/>
      <c r="O365" s="43">
        <v>0</v>
      </c>
      <c r="P365" s="42">
        <v>0</v>
      </c>
      <c r="Q365" s="42">
        <v>0</v>
      </c>
      <c r="R365" s="42">
        <v>0</v>
      </c>
      <c r="S365" s="43">
        <v>0</v>
      </c>
      <c r="T365" s="43">
        <f>O365+(P365*'Total Mantenimiento Anual 2021'!$N$7)+(R365*'Total Mantenimiento Anual 2021'!$N$7)+S365</f>
        <v>0</v>
      </c>
    </row>
    <row r="366" spans="1:20" ht="14.25">
      <c r="A366" s="41" t="s">
        <v>943</v>
      </c>
      <c r="B366" s="74"/>
      <c r="C366" s="75"/>
      <c r="D366" s="41" t="s">
        <v>966</v>
      </c>
      <c r="E366" s="75"/>
      <c r="F366" s="42" t="s">
        <v>246</v>
      </c>
      <c r="G366" s="41" t="s">
        <v>1041</v>
      </c>
      <c r="H366" s="74"/>
      <c r="I366" s="74"/>
      <c r="J366" s="75"/>
      <c r="K366" s="41" t="s">
        <v>1042</v>
      </c>
      <c r="L366" s="75"/>
      <c r="M366" s="41" t="s">
        <v>88</v>
      </c>
      <c r="N366" s="75"/>
      <c r="O366" s="43">
        <v>0</v>
      </c>
      <c r="P366" s="42">
        <v>0</v>
      </c>
      <c r="Q366" s="42">
        <v>0</v>
      </c>
      <c r="R366" s="42">
        <v>0</v>
      </c>
      <c r="S366" s="43">
        <v>0</v>
      </c>
      <c r="T366" s="43">
        <f>O366+(P366*'Total Mantenimiento Anual 2021'!$N$7)+(R366*'Total Mantenimiento Anual 2021'!$N$7)+S366</f>
        <v>0</v>
      </c>
    </row>
    <row r="367" spans="1:20" ht="14.25">
      <c r="A367" s="41" t="s">
        <v>943</v>
      </c>
      <c r="B367" s="74"/>
      <c r="C367" s="75"/>
      <c r="D367" s="41" t="s">
        <v>1004</v>
      </c>
      <c r="E367" s="75"/>
      <c r="F367" s="42" t="s">
        <v>1005</v>
      </c>
      <c r="G367" s="41" t="s">
        <v>1043</v>
      </c>
      <c r="H367" s="74"/>
      <c r="I367" s="74"/>
      <c r="J367" s="75"/>
      <c r="K367" s="41" t="s">
        <v>1044</v>
      </c>
      <c r="L367" s="75"/>
      <c r="M367" s="41" t="s">
        <v>88</v>
      </c>
      <c r="N367" s="75"/>
      <c r="O367" s="43">
        <v>0</v>
      </c>
      <c r="P367" s="42">
        <v>0</v>
      </c>
      <c r="Q367" s="42">
        <v>0</v>
      </c>
      <c r="R367" s="42">
        <v>0</v>
      </c>
      <c r="S367" s="43">
        <v>0</v>
      </c>
      <c r="T367" s="43">
        <f>O367+(P367*'Total Mantenimiento Anual 2021'!$N$7)+(R367*'Total Mantenimiento Anual 2021'!$N$7)+S367</f>
        <v>0</v>
      </c>
    </row>
    <row r="368" spans="1:20" ht="14.25">
      <c r="A368" s="41" t="s">
        <v>943</v>
      </c>
      <c r="B368" s="74"/>
      <c r="C368" s="75"/>
      <c r="D368" s="41" t="s">
        <v>987</v>
      </c>
      <c r="E368" s="75"/>
      <c r="F368" s="42" t="s">
        <v>260</v>
      </c>
      <c r="G368" s="41" t="s">
        <v>1045</v>
      </c>
      <c r="H368" s="74"/>
      <c r="I368" s="74"/>
      <c r="J368" s="75"/>
      <c r="K368" s="41" t="s">
        <v>1046</v>
      </c>
      <c r="L368" s="75"/>
      <c r="M368" s="41" t="s">
        <v>88</v>
      </c>
      <c r="N368" s="75"/>
      <c r="O368" s="43">
        <v>0</v>
      </c>
      <c r="P368" s="42">
        <v>0</v>
      </c>
      <c r="Q368" s="42">
        <v>1</v>
      </c>
      <c r="R368" s="42">
        <v>2</v>
      </c>
      <c r="S368" s="43">
        <v>0</v>
      </c>
      <c r="T368" s="43">
        <f>O368+(P368*'Total Mantenimiento Anual 2021'!$N$7)+(R368*'Total Mantenimiento Anual 2021'!$N$7)+S368</f>
        <v>18518.518518518518</v>
      </c>
    </row>
    <row r="369" spans="1:20" ht="14.25">
      <c r="A369" s="41" t="s">
        <v>943</v>
      </c>
      <c r="B369" s="74"/>
      <c r="C369" s="75"/>
      <c r="D369" s="41" t="s">
        <v>948</v>
      </c>
      <c r="E369" s="75"/>
      <c r="F369" s="42" t="s">
        <v>246</v>
      </c>
      <c r="G369" s="41" t="s">
        <v>1047</v>
      </c>
      <c r="H369" s="74"/>
      <c r="I369" s="74"/>
      <c r="J369" s="75"/>
      <c r="K369" s="41" t="s">
        <v>1048</v>
      </c>
      <c r="L369" s="75"/>
      <c r="M369" s="41" t="s">
        <v>93</v>
      </c>
      <c r="N369" s="75"/>
      <c r="O369" s="43">
        <v>0</v>
      </c>
      <c r="P369" s="42">
        <v>0</v>
      </c>
      <c r="Q369" s="42">
        <v>0</v>
      </c>
      <c r="R369" s="42">
        <v>0</v>
      </c>
      <c r="S369" s="43">
        <v>0</v>
      </c>
      <c r="T369" s="43">
        <f>O369+(P369*'Total Mantenimiento Anual 2021'!$N$7)+(R369*'Total Mantenimiento Anual 2021'!$N$7)+S369</f>
        <v>0</v>
      </c>
    </row>
    <row r="370" spans="1:20" ht="14.25">
      <c r="A370" s="41" t="s">
        <v>943</v>
      </c>
      <c r="B370" s="74"/>
      <c r="C370" s="75"/>
      <c r="D370" s="41" t="s">
        <v>973</v>
      </c>
      <c r="E370" s="75"/>
      <c r="F370" s="42" t="s">
        <v>260</v>
      </c>
      <c r="G370" s="41" t="s">
        <v>1049</v>
      </c>
      <c r="H370" s="74"/>
      <c r="I370" s="74"/>
      <c r="J370" s="75"/>
      <c r="K370" s="41" t="s">
        <v>1050</v>
      </c>
      <c r="L370" s="75"/>
      <c r="M370" s="41" t="s">
        <v>93</v>
      </c>
      <c r="N370" s="75"/>
      <c r="O370" s="43">
        <v>0</v>
      </c>
      <c r="P370" s="42">
        <v>0</v>
      </c>
      <c r="Q370" s="42">
        <v>0</v>
      </c>
      <c r="R370" s="42">
        <v>0</v>
      </c>
      <c r="S370" s="43">
        <v>0</v>
      </c>
      <c r="T370" s="43">
        <f>O370+(P370*'Total Mantenimiento Anual 2021'!$N$7)+(R370*'Total Mantenimiento Anual 2021'!$N$7)+S370</f>
        <v>0</v>
      </c>
    </row>
    <row r="371" spans="1:20" ht="14.25">
      <c r="A371" s="41" t="s">
        <v>943</v>
      </c>
      <c r="B371" s="74"/>
      <c r="C371" s="75"/>
      <c r="D371" s="41" t="s">
        <v>987</v>
      </c>
      <c r="E371" s="75"/>
      <c r="F371" s="42" t="s">
        <v>260</v>
      </c>
      <c r="G371" s="41" t="s">
        <v>1051</v>
      </c>
      <c r="H371" s="74"/>
      <c r="I371" s="74"/>
      <c r="J371" s="75"/>
      <c r="K371" s="41" t="s">
        <v>1052</v>
      </c>
      <c r="L371" s="75"/>
      <c r="M371" s="41" t="s">
        <v>93</v>
      </c>
      <c r="N371" s="75"/>
      <c r="O371" s="43">
        <v>0</v>
      </c>
      <c r="P371" s="42">
        <v>0</v>
      </c>
      <c r="Q371" s="42">
        <v>0</v>
      </c>
      <c r="R371" s="42">
        <v>0</v>
      </c>
      <c r="S371" s="43">
        <v>0</v>
      </c>
      <c r="T371" s="43">
        <f>O371+(P371*'Total Mantenimiento Anual 2021'!$N$7)+(R371*'Total Mantenimiento Anual 2021'!$N$7)+S371</f>
        <v>0</v>
      </c>
    </row>
    <row r="372" spans="1:20" ht="14.25">
      <c r="A372" s="41" t="s">
        <v>943</v>
      </c>
      <c r="B372" s="74"/>
      <c r="C372" s="75"/>
      <c r="D372" s="41" t="s">
        <v>987</v>
      </c>
      <c r="E372" s="75"/>
      <c r="F372" s="42" t="s">
        <v>260</v>
      </c>
      <c r="G372" s="41" t="s">
        <v>1053</v>
      </c>
      <c r="H372" s="74"/>
      <c r="I372" s="74"/>
      <c r="J372" s="75"/>
      <c r="K372" s="41" t="s">
        <v>1054</v>
      </c>
      <c r="L372" s="75"/>
      <c r="M372" s="41" t="s">
        <v>93</v>
      </c>
      <c r="N372" s="75"/>
      <c r="O372" s="43">
        <v>0</v>
      </c>
      <c r="P372" s="42">
        <v>0</v>
      </c>
      <c r="Q372" s="42">
        <v>0</v>
      </c>
      <c r="R372" s="42">
        <v>0</v>
      </c>
      <c r="S372" s="43">
        <v>0</v>
      </c>
      <c r="T372" s="43">
        <f>O372+(P372*'Total Mantenimiento Anual 2021'!$N$7)+(R372*'Total Mantenimiento Anual 2021'!$N$7)+S372</f>
        <v>0</v>
      </c>
    </row>
    <row r="373" spans="1:20" ht="14.25">
      <c r="A373" s="41" t="s">
        <v>943</v>
      </c>
      <c r="B373" s="74"/>
      <c r="C373" s="75"/>
      <c r="D373" s="41" t="s">
        <v>952</v>
      </c>
      <c r="E373" s="75"/>
      <c r="F373" s="42" t="s">
        <v>246</v>
      </c>
      <c r="G373" s="41" t="s">
        <v>1055</v>
      </c>
      <c r="H373" s="74"/>
      <c r="I373" s="74"/>
      <c r="J373" s="75"/>
      <c r="K373" s="41" t="s">
        <v>1056</v>
      </c>
      <c r="L373" s="75"/>
      <c r="M373" s="41" t="s">
        <v>96</v>
      </c>
      <c r="N373" s="75"/>
      <c r="O373" s="43">
        <v>0</v>
      </c>
      <c r="P373" s="42">
        <v>0</v>
      </c>
      <c r="Q373" s="42">
        <v>0</v>
      </c>
      <c r="R373" s="42">
        <v>0</v>
      </c>
      <c r="S373" s="43">
        <v>0</v>
      </c>
      <c r="T373" s="43">
        <f>O373+(P373*'Total Mantenimiento Anual 2021'!$N$7)+(R373*'Total Mantenimiento Anual 2021'!$N$7)+S373</f>
        <v>0</v>
      </c>
    </row>
    <row r="374" spans="1:20" ht="14.25">
      <c r="A374" s="41" t="s">
        <v>943</v>
      </c>
      <c r="B374" s="74"/>
      <c r="C374" s="75"/>
      <c r="D374" s="41" t="s">
        <v>1004</v>
      </c>
      <c r="E374" s="75"/>
      <c r="F374" s="42" t="s">
        <v>1005</v>
      </c>
      <c r="G374" s="41" t="s">
        <v>1057</v>
      </c>
      <c r="H374" s="74"/>
      <c r="I374" s="74"/>
      <c r="J374" s="75"/>
      <c r="K374" s="41" t="s">
        <v>1058</v>
      </c>
      <c r="L374" s="75"/>
      <c r="M374" s="41" t="s">
        <v>96</v>
      </c>
      <c r="N374" s="75"/>
      <c r="O374" s="43">
        <v>0</v>
      </c>
      <c r="P374" s="42">
        <v>0</v>
      </c>
      <c r="Q374" s="42">
        <v>0</v>
      </c>
      <c r="R374" s="42">
        <v>0</v>
      </c>
      <c r="S374" s="43">
        <v>0</v>
      </c>
      <c r="T374" s="43">
        <f>O374+(P374*'Total Mantenimiento Anual 2021'!$N$7)+(R374*'Total Mantenimiento Anual 2021'!$N$7)+S374</f>
        <v>0</v>
      </c>
    </row>
    <row r="375" spans="1:20" ht="14.25">
      <c r="A375" s="41" t="s">
        <v>943</v>
      </c>
      <c r="B375" s="74"/>
      <c r="C375" s="75"/>
      <c r="D375" s="41" t="s">
        <v>1004</v>
      </c>
      <c r="E375" s="75"/>
      <c r="F375" s="42" t="s">
        <v>1005</v>
      </c>
      <c r="G375" s="41" t="s">
        <v>1059</v>
      </c>
      <c r="H375" s="74"/>
      <c r="I375" s="74"/>
      <c r="J375" s="75"/>
      <c r="K375" s="41" t="s">
        <v>1060</v>
      </c>
      <c r="L375" s="75"/>
      <c r="M375" s="41" t="s">
        <v>96</v>
      </c>
      <c r="N375" s="75"/>
      <c r="O375" s="43">
        <v>0</v>
      </c>
      <c r="P375" s="42">
        <v>0</v>
      </c>
      <c r="Q375" s="42">
        <v>0</v>
      </c>
      <c r="R375" s="42">
        <v>0</v>
      </c>
      <c r="S375" s="43">
        <v>0</v>
      </c>
      <c r="T375" s="43">
        <f>O375+(P375*'Total Mantenimiento Anual 2021'!$N$7)+(R375*'Total Mantenimiento Anual 2021'!$N$7)+S375</f>
        <v>0</v>
      </c>
    </row>
    <row r="376" spans="1:20" ht="14.25">
      <c r="A376" s="41" t="s">
        <v>943</v>
      </c>
      <c r="B376" s="74"/>
      <c r="C376" s="75"/>
      <c r="D376" s="41" t="s">
        <v>973</v>
      </c>
      <c r="E376" s="75"/>
      <c r="F376" s="42" t="s">
        <v>260</v>
      </c>
      <c r="G376" s="41" t="s">
        <v>1061</v>
      </c>
      <c r="H376" s="74"/>
      <c r="I376" s="74"/>
      <c r="J376" s="75"/>
      <c r="K376" s="41" t="s">
        <v>1062</v>
      </c>
      <c r="L376" s="75"/>
      <c r="M376" s="41" t="s">
        <v>99</v>
      </c>
      <c r="N376" s="75"/>
      <c r="O376" s="43">
        <v>0</v>
      </c>
      <c r="P376" s="42">
        <v>0</v>
      </c>
      <c r="Q376" s="42">
        <v>1</v>
      </c>
      <c r="R376" s="42">
        <v>0</v>
      </c>
      <c r="S376" s="43">
        <v>0</v>
      </c>
      <c r="T376" s="43">
        <f>O376+(P376*'Total Mantenimiento Anual 2021'!$N$7)+(R376*'Total Mantenimiento Anual 2021'!$N$7)+S376</f>
        <v>0</v>
      </c>
    </row>
    <row r="377" spans="1:20" ht="14.25">
      <c r="A377" s="41" t="s">
        <v>943</v>
      </c>
      <c r="B377" s="74"/>
      <c r="C377" s="75"/>
      <c r="D377" s="41" t="s">
        <v>973</v>
      </c>
      <c r="E377" s="75"/>
      <c r="F377" s="42" t="s">
        <v>260</v>
      </c>
      <c r="G377" s="41" t="s">
        <v>1063</v>
      </c>
      <c r="H377" s="74"/>
      <c r="I377" s="74"/>
      <c r="J377" s="75"/>
      <c r="K377" s="41" t="s">
        <v>1064</v>
      </c>
      <c r="L377" s="75"/>
      <c r="M377" s="41" t="s">
        <v>102</v>
      </c>
      <c r="N377" s="75"/>
      <c r="O377" s="43">
        <v>0</v>
      </c>
      <c r="P377" s="42">
        <v>0</v>
      </c>
      <c r="Q377" s="42">
        <v>1</v>
      </c>
      <c r="R377" s="42">
        <v>0</v>
      </c>
      <c r="S377" s="43">
        <v>0</v>
      </c>
      <c r="T377" s="43">
        <f>O377+(P377*'Total Mantenimiento Anual 2021'!$N$7)+(R377*'Total Mantenimiento Anual 2021'!$N$7)+S377</f>
        <v>0</v>
      </c>
    </row>
    <row r="378" spans="1:20" ht="14.25">
      <c r="A378" s="41" t="s">
        <v>943</v>
      </c>
      <c r="B378" s="74"/>
      <c r="C378" s="75"/>
      <c r="D378" s="41" t="s">
        <v>973</v>
      </c>
      <c r="E378" s="75"/>
      <c r="F378" s="42" t="s">
        <v>260</v>
      </c>
      <c r="G378" s="41" t="s">
        <v>1065</v>
      </c>
      <c r="H378" s="74"/>
      <c r="I378" s="74"/>
      <c r="J378" s="75"/>
      <c r="K378" s="41" t="s">
        <v>1066</v>
      </c>
      <c r="L378" s="75"/>
      <c r="M378" s="41" t="s">
        <v>102</v>
      </c>
      <c r="N378" s="75"/>
      <c r="O378" s="43">
        <v>0</v>
      </c>
      <c r="P378" s="42">
        <v>0</v>
      </c>
      <c r="Q378" s="42">
        <v>1</v>
      </c>
      <c r="R378" s="42">
        <v>0</v>
      </c>
      <c r="S378" s="43">
        <v>0</v>
      </c>
      <c r="T378" s="43">
        <f>O378+(P378*'Total Mantenimiento Anual 2021'!$N$7)+(R378*'Total Mantenimiento Anual 2021'!$N$7)+S378</f>
        <v>0</v>
      </c>
    </row>
    <row r="379" spans="1:20" ht="14.25">
      <c r="A379" s="41" t="s">
        <v>943</v>
      </c>
      <c r="B379" s="74"/>
      <c r="C379" s="75"/>
      <c r="D379" s="41" t="s">
        <v>952</v>
      </c>
      <c r="E379" s="75"/>
      <c r="F379" s="42" t="s">
        <v>246</v>
      </c>
      <c r="G379" s="41" t="s">
        <v>1067</v>
      </c>
      <c r="H379" s="74"/>
      <c r="I379" s="74"/>
      <c r="J379" s="75"/>
      <c r="K379" s="41" t="s">
        <v>1068</v>
      </c>
      <c r="L379" s="75"/>
      <c r="M379" s="41" t="s">
        <v>310</v>
      </c>
      <c r="N379" s="75"/>
      <c r="O379" s="43">
        <v>0</v>
      </c>
      <c r="P379" s="42">
        <v>0</v>
      </c>
      <c r="Q379" s="42">
        <v>0</v>
      </c>
      <c r="R379" s="42">
        <v>0</v>
      </c>
      <c r="S379" s="43">
        <v>0</v>
      </c>
      <c r="T379" s="43">
        <f>O379+(P379*'Total Mantenimiento Anual 2021'!$N$7)+(R379*'Total Mantenimiento Anual 2021'!$N$7)+S379</f>
        <v>0</v>
      </c>
    </row>
    <row r="380" spans="1:20" ht="14.25">
      <c r="A380" s="41" t="s">
        <v>943</v>
      </c>
      <c r="B380" s="74"/>
      <c r="C380" s="75"/>
      <c r="D380" s="41" t="s">
        <v>1069</v>
      </c>
      <c r="E380" s="75"/>
      <c r="F380" s="42" t="s">
        <v>1070</v>
      </c>
      <c r="G380" s="41" t="s">
        <v>1071</v>
      </c>
      <c r="H380" s="74"/>
      <c r="I380" s="74"/>
      <c r="J380" s="75"/>
      <c r="K380" s="41" t="s">
        <v>1072</v>
      </c>
      <c r="L380" s="75"/>
      <c r="M380" s="41" t="s">
        <v>138</v>
      </c>
      <c r="N380" s="75"/>
      <c r="O380" s="43">
        <v>0</v>
      </c>
      <c r="P380" s="42">
        <v>0</v>
      </c>
      <c r="Q380" s="42">
        <v>0</v>
      </c>
      <c r="R380" s="42">
        <v>0</v>
      </c>
      <c r="S380" s="43">
        <v>0</v>
      </c>
      <c r="T380" s="43">
        <f>O380+(P380*'Total Mantenimiento Anual 2021'!$N$7)+(R380*'Total Mantenimiento Anual 2021'!$N$7)+S380</f>
        <v>0</v>
      </c>
    </row>
    <row r="381" spans="1:20" ht="14.25">
      <c r="A381" s="41" t="s">
        <v>943</v>
      </c>
      <c r="B381" s="74"/>
      <c r="C381" s="75"/>
      <c r="D381" s="41" t="s">
        <v>1069</v>
      </c>
      <c r="E381" s="75"/>
      <c r="F381" s="42" t="s">
        <v>1070</v>
      </c>
      <c r="G381" s="41" t="s">
        <v>1073</v>
      </c>
      <c r="H381" s="74"/>
      <c r="I381" s="74"/>
      <c r="J381" s="75"/>
      <c r="K381" s="41" t="s">
        <v>1074</v>
      </c>
      <c r="L381" s="75"/>
      <c r="M381" s="41" t="s">
        <v>138</v>
      </c>
      <c r="N381" s="75"/>
      <c r="O381" s="43">
        <v>0</v>
      </c>
      <c r="P381" s="42">
        <v>0</v>
      </c>
      <c r="Q381" s="42">
        <v>0</v>
      </c>
      <c r="R381" s="42">
        <v>0</v>
      </c>
      <c r="S381" s="43">
        <v>0</v>
      </c>
      <c r="T381" s="43">
        <f>O381+(P381*'Total Mantenimiento Anual 2021'!$N$7)+(R381*'Total Mantenimiento Anual 2021'!$N$7)+S381</f>
        <v>0</v>
      </c>
    </row>
    <row r="382" spans="1:20" ht="14.25">
      <c r="A382" s="41" t="s">
        <v>943</v>
      </c>
      <c r="B382" s="74"/>
      <c r="C382" s="75"/>
      <c r="D382" s="41" t="s">
        <v>948</v>
      </c>
      <c r="E382" s="75"/>
      <c r="F382" s="42" t="s">
        <v>246</v>
      </c>
      <c r="G382" s="41" t="s">
        <v>1075</v>
      </c>
      <c r="H382" s="74"/>
      <c r="I382" s="74"/>
      <c r="J382" s="75"/>
      <c r="K382" s="41" t="s">
        <v>1076</v>
      </c>
      <c r="L382" s="75"/>
      <c r="M382" s="41" t="s">
        <v>35</v>
      </c>
      <c r="N382" s="75"/>
      <c r="O382" s="43">
        <v>0</v>
      </c>
      <c r="P382" s="42">
        <v>0</v>
      </c>
      <c r="Q382" s="42">
        <v>0</v>
      </c>
      <c r="R382" s="42">
        <v>1</v>
      </c>
      <c r="S382" s="43">
        <v>1</v>
      </c>
      <c r="T382" s="43">
        <f>O382+(P382*'Total Mantenimiento Anual 2021'!$N$7)+(R382*'Total Mantenimiento Anual 2021'!$N$7)+S382</f>
        <v>9260.2592592592591</v>
      </c>
    </row>
    <row r="383" spans="1:20" ht="14.25">
      <c r="A383" s="41" t="s">
        <v>943</v>
      </c>
      <c r="B383" s="74"/>
      <c r="C383" s="75"/>
      <c r="D383" s="41" t="s">
        <v>948</v>
      </c>
      <c r="E383" s="75"/>
      <c r="F383" s="42" t="s">
        <v>246</v>
      </c>
      <c r="G383" s="41" t="s">
        <v>1077</v>
      </c>
      <c r="H383" s="74"/>
      <c r="I383" s="74"/>
      <c r="J383" s="75"/>
      <c r="K383" s="41" t="s">
        <v>1078</v>
      </c>
      <c r="L383" s="75"/>
      <c r="M383" s="41" t="s">
        <v>35</v>
      </c>
      <c r="N383" s="75"/>
      <c r="O383" s="43">
        <v>0</v>
      </c>
      <c r="P383" s="42">
        <v>0</v>
      </c>
      <c r="Q383" s="42">
        <v>0</v>
      </c>
      <c r="R383" s="42">
        <v>0</v>
      </c>
      <c r="S383" s="43">
        <v>0</v>
      </c>
      <c r="T383" s="43">
        <f>O383+(P383*'Total Mantenimiento Anual 2021'!$N$7)+(R383*'Total Mantenimiento Anual 2021'!$N$7)+S383</f>
        <v>0</v>
      </c>
    </row>
    <row r="384" spans="1:20" ht="14.25">
      <c r="A384" s="41" t="s">
        <v>943</v>
      </c>
      <c r="B384" s="74"/>
      <c r="C384" s="75"/>
      <c r="D384" s="41" t="s">
        <v>948</v>
      </c>
      <c r="E384" s="75"/>
      <c r="F384" s="42" t="s">
        <v>246</v>
      </c>
      <c r="G384" s="41" t="s">
        <v>1079</v>
      </c>
      <c r="H384" s="74"/>
      <c r="I384" s="74"/>
      <c r="J384" s="75"/>
      <c r="K384" s="41" t="s">
        <v>1080</v>
      </c>
      <c r="L384" s="75"/>
      <c r="M384" s="41" t="s">
        <v>35</v>
      </c>
      <c r="N384" s="75"/>
      <c r="O384" s="43">
        <v>0</v>
      </c>
      <c r="P384" s="42">
        <v>0</v>
      </c>
      <c r="Q384" s="42">
        <v>0</v>
      </c>
      <c r="R384" s="42">
        <v>0</v>
      </c>
      <c r="S384" s="43">
        <v>0</v>
      </c>
      <c r="T384" s="43">
        <f>O384+(P384*'Total Mantenimiento Anual 2021'!$N$7)+(R384*'Total Mantenimiento Anual 2021'!$N$7)+S384</f>
        <v>0</v>
      </c>
    </row>
    <row r="385" spans="1:20" ht="14.25">
      <c r="A385" s="41" t="s">
        <v>943</v>
      </c>
      <c r="B385" s="74"/>
      <c r="C385" s="75"/>
      <c r="D385" s="41" t="s">
        <v>948</v>
      </c>
      <c r="E385" s="75"/>
      <c r="F385" s="42" t="s">
        <v>246</v>
      </c>
      <c r="G385" s="41" t="s">
        <v>1081</v>
      </c>
      <c r="H385" s="74"/>
      <c r="I385" s="74"/>
      <c r="J385" s="75"/>
      <c r="K385" s="41" t="s">
        <v>1082</v>
      </c>
      <c r="L385" s="75"/>
      <c r="M385" s="41" t="s">
        <v>35</v>
      </c>
      <c r="N385" s="75"/>
      <c r="O385" s="43">
        <v>0</v>
      </c>
      <c r="P385" s="42">
        <v>0</v>
      </c>
      <c r="Q385" s="42">
        <v>0</v>
      </c>
      <c r="R385" s="42">
        <v>0</v>
      </c>
      <c r="S385" s="43">
        <v>0</v>
      </c>
      <c r="T385" s="43">
        <f>O385+(P385*'Total Mantenimiento Anual 2021'!$N$7)+(R385*'Total Mantenimiento Anual 2021'!$N$7)+S385</f>
        <v>0</v>
      </c>
    </row>
    <row r="386" spans="1:20" ht="14.25">
      <c r="A386" s="41" t="s">
        <v>943</v>
      </c>
      <c r="B386" s="74"/>
      <c r="C386" s="75"/>
      <c r="D386" s="41" t="s">
        <v>948</v>
      </c>
      <c r="E386" s="75"/>
      <c r="F386" s="42" t="s">
        <v>246</v>
      </c>
      <c r="G386" s="41" t="s">
        <v>1083</v>
      </c>
      <c r="H386" s="74"/>
      <c r="I386" s="74"/>
      <c r="J386" s="75"/>
      <c r="K386" s="41" t="s">
        <v>1084</v>
      </c>
      <c r="L386" s="75"/>
      <c r="M386" s="41" t="s">
        <v>35</v>
      </c>
      <c r="N386" s="75"/>
      <c r="O386" s="43">
        <v>0</v>
      </c>
      <c r="P386" s="42">
        <v>0</v>
      </c>
      <c r="Q386" s="42">
        <v>0</v>
      </c>
      <c r="R386" s="42">
        <v>0</v>
      </c>
      <c r="S386" s="43">
        <v>0</v>
      </c>
      <c r="T386" s="43">
        <f>O386+(P386*'Total Mantenimiento Anual 2021'!$N$7)+(R386*'Total Mantenimiento Anual 2021'!$N$7)+S386</f>
        <v>0</v>
      </c>
    </row>
    <row r="387" spans="1:20" ht="14.25">
      <c r="A387" s="41" t="s">
        <v>943</v>
      </c>
      <c r="B387" s="74"/>
      <c r="C387" s="75"/>
      <c r="D387" s="41" t="s">
        <v>982</v>
      </c>
      <c r="E387" s="75"/>
      <c r="F387" s="42" t="s">
        <v>246</v>
      </c>
      <c r="G387" s="41" t="s">
        <v>1085</v>
      </c>
      <c r="H387" s="74"/>
      <c r="I387" s="74"/>
      <c r="J387" s="75"/>
      <c r="K387" s="41" t="s">
        <v>1086</v>
      </c>
      <c r="L387" s="75"/>
      <c r="M387" s="41" t="s">
        <v>35</v>
      </c>
      <c r="N387" s="75"/>
      <c r="O387" s="43">
        <v>0</v>
      </c>
      <c r="P387" s="42">
        <v>0</v>
      </c>
      <c r="Q387" s="42">
        <v>0</v>
      </c>
      <c r="R387" s="42">
        <v>0</v>
      </c>
      <c r="S387" s="43">
        <v>0</v>
      </c>
      <c r="T387" s="43">
        <f>O387+(P387*'Total Mantenimiento Anual 2021'!$N$7)+(R387*'Total Mantenimiento Anual 2021'!$N$7)+S387</f>
        <v>0</v>
      </c>
    </row>
    <row r="388" spans="1:20" ht="14.25">
      <c r="A388" s="41" t="s">
        <v>943</v>
      </c>
      <c r="B388" s="74"/>
      <c r="C388" s="75"/>
      <c r="D388" s="41" t="s">
        <v>982</v>
      </c>
      <c r="E388" s="75"/>
      <c r="F388" s="42" t="s">
        <v>246</v>
      </c>
      <c r="G388" s="41" t="s">
        <v>1087</v>
      </c>
      <c r="H388" s="74"/>
      <c r="I388" s="74"/>
      <c r="J388" s="75"/>
      <c r="K388" s="41" t="s">
        <v>1088</v>
      </c>
      <c r="L388" s="75"/>
      <c r="M388" s="41" t="s">
        <v>35</v>
      </c>
      <c r="N388" s="75"/>
      <c r="O388" s="43">
        <v>0</v>
      </c>
      <c r="P388" s="42">
        <v>0</v>
      </c>
      <c r="Q388" s="42">
        <v>0</v>
      </c>
      <c r="R388" s="42">
        <v>0</v>
      </c>
      <c r="S388" s="43">
        <v>0</v>
      </c>
      <c r="T388" s="43">
        <f>O388+(P388*'Total Mantenimiento Anual 2021'!$N$7)+(R388*'Total Mantenimiento Anual 2021'!$N$7)+S388</f>
        <v>0</v>
      </c>
    </row>
    <row r="389" spans="1:20" ht="14.25">
      <c r="A389" s="41" t="s">
        <v>943</v>
      </c>
      <c r="B389" s="74"/>
      <c r="C389" s="75"/>
      <c r="D389" s="41" t="s">
        <v>982</v>
      </c>
      <c r="E389" s="75"/>
      <c r="F389" s="42" t="s">
        <v>246</v>
      </c>
      <c r="G389" s="41" t="s">
        <v>1089</v>
      </c>
      <c r="H389" s="74"/>
      <c r="I389" s="74"/>
      <c r="J389" s="75"/>
      <c r="K389" s="41" t="s">
        <v>1090</v>
      </c>
      <c r="L389" s="75"/>
      <c r="M389" s="41" t="s">
        <v>35</v>
      </c>
      <c r="N389" s="75"/>
      <c r="O389" s="43">
        <v>0</v>
      </c>
      <c r="P389" s="42">
        <v>0</v>
      </c>
      <c r="Q389" s="42">
        <v>0</v>
      </c>
      <c r="R389" s="42">
        <v>0</v>
      </c>
      <c r="S389" s="43">
        <v>0</v>
      </c>
      <c r="T389" s="43">
        <f>O389+(P389*'Total Mantenimiento Anual 2021'!$N$7)+(R389*'Total Mantenimiento Anual 2021'!$N$7)+S389</f>
        <v>0</v>
      </c>
    </row>
    <row r="390" spans="1:20" ht="14.25">
      <c r="A390" s="41" t="s">
        <v>943</v>
      </c>
      <c r="B390" s="74"/>
      <c r="C390" s="75"/>
      <c r="D390" s="41" t="s">
        <v>1091</v>
      </c>
      <c r="E390" s="75"/>
      <c r="F390" s="42" t="s">
        <v>246</v>
      </c>
      <c r="G390" s="41" t="s">
        <v>1092</v>
      </c>
      <c r="H390" s="74"/>
      <c r="I390" s="74"/>
      <c r="J390" s="75"/>
      <c r="K390" s="41" t="s">
        <v>1093</v>
      </c>
      <c r="L390" s="75"/>
      <c r="M390" s="41" t="s">
        <v>35</v>
      </c>
      <c r="N390" s="75"/>
      <c r="O390" s="43">
        <v>0</v>
      </c>
      <c r="P390" s="42">
        <v>0</v>
      </c>
      <c r="Q390" s="42">
        <v>0</v>
      </c>
      <c r="R390" s="42">
        <v>0</v>
      </c>
      <c r="S390" s="43">
        <v>0</v>
      </c>
      <c r="T390" s="43">
        <f>O390+(P390*'Total Mantenimiento Anual 2021'!$N$7)+(R390*'Total Mantenimiento Anual 2021'!$N$7)+S390</f>
        <v>0</v>
      </c>
    </row>
    <row r="391" spans="1:20" ht="14.25">
      <c r="A391" s="41" t="s">
        <v>943</v>
      </c>
      <c r="B391" s="74"/>
      <c r="C391" s="75"/>
      <c r="D391" s="41" t="s">
        <v>982</v>
      </c>
      <c r="E391" s="75"/>
      <c r="F391" s="42" t="s">
        <v>246</v>
      </c>
      <c r="G391" s="41" t="s">
        <v>1094</v>
      </c>
      <c r="H391" s="74"/>
      <c r="I391" s="74"/>
      <c r="J391" s="75"/>
      <c r="K391" s="41" t="s">
        <v>1095</v>
      </c>
      <c r="L391" s="75"/>
      <c r="M391" s="41" t="s">
        <v>35</v>
      </c>
      <c r="N391" s="75"/>
      <c r="O391" s="43">
        <v>0</v>
      </c>
      <c r="P391" s="42">
        <v>0</v>
      </c>
      <c r="Q391" s="42">
        <v>0</v>
      </c>
      <c r="R391" s="42">
        <v>0</v>
      </c>
      <c r="S391" s="43">
        <v>0</v>
      </c>
      <c r="T391" s="43">
        <f>O391+(P391*'Total Mantenimiento Anual 2021'!$N$7)+(R391*'Total Mantenimiento Anual 2021'!$N$7)+S391</f>
        <v>0</v>
      </c>
    </row>
    <row r="392" spans="1:20" ht="14.25">
      <c r="A392" s="41" t="s">
        <v>943</v>
      </c>
      <c r="B392" s="74"/>
      <c r="C392" s="75"/>
      <c r="D392" s="41" t="s">
        <v>982</v>
      </c>
      <c r="E392" s="75"/>
      <c r="F392" s="42" t="s">
        <v>246</v>
      </c>
      <c r="G392" s="41" t="s">
        <v>1096</v>
      </c>
      <c r="H392" s="74"/>
      <c r="I392" s="74"/>
      <c r="J392" s="75"/>
      <c r="K392" s="41" t="s">
        <v>1097</v>
      </c>
      <c r="L392" s="75"/>
      <c r="M392" s="41" t="s">
        <v>35</v>
      </c>
      <c r="N392" s="75"/>
      <c r="O392" s="43">
        <v>0</v>
      </c>
      <c r="P392" s="42">
        <v>0</v>
      </c>
      <c r="Q392" s="42">
        <v>0</v>
      </c>
      <c r="R392" s="42">
        <v>0</v>
      </c>
      <c r="S392" s="43">
        <v>0</v>
      </c>
      <c r="T392" s="43">
        <f>O392+(P392*'Total Mantenimiento Anual 2021'!$N$7)+(R392*'Total Mantenimiento Anual 2021'!$N$7)+S392</f>
        <v>0</v>
      </c>
    </row>
    <row r="393" spans="1:20" ht="14.25">
      <c r="A393" s="41" t="s">
        <v>943</v>
      </c>
      <c r="B393" s="74"/>
      <c r="C393" s="75"/>
      <c r="D393" s="41" t="s">
        <v>982</v>
      </c>
      <c r="E393" s="75"/>
      <c r="F393" s="42" t="s">
        <v>246</v>
      </c>
      <c r="G393" s="41" t="s">
        <v>1098</v>
      </c>
      <c r="H393" s="74"/>
      <c r="I393" s="74"/>
      <c r="J393" s="75"/>
      <c r="K393" s="41" t="s">
        <v>1099</v>
      </c>
      <c r="L393" s="75"/>
      <c r="M393" s="41" t="s">
        <v>35</v>
      </c>
      <c r="N393" s="75"/>
      <c r="O393" s="43">
        <v>0</v>
      </c>
      <c r="P393" s="42">
        <v>0</v>
      </c>
      <c r="Q393" s="42">
        <v>0</v>
      </c>
      <c r="R393" s="42">
        <v>0</v>
      </c>
      <c r="S393" s="43">
        <v>0</v>
      </c>
      <c r="T393" s="43">
        <f>O393+(P393*'Total Mantenimiento Anual 2021'!$N$7)+(R393*'Total Mantenimiento Anual 2021'!$N$7)+S393</f>
        <v>0</v>
      </c>
    </row>
    <row r="394" spans="1:20" ht="14.25">
      <c r="A394" s="41" t="s">
        <v>943</v>
      </c>
      <c r="B394" s="74"/>
      <c r="C394" s="75"/>
      <c r="D394" s="41" t="s">
        <v>982</v>
      </c>
      <c r="E394" s="75"/>
      <c r="F394" s="42" t="s">
        <v>246</v>
      </c>
      <c r="G394" s="41" t="s">
        <v>1100</v>
      </c>
      <c r="H394" s="74"/>
      <c r="I394" s="74"/>
      <c r="J394" s="75"/>
      <c r="K394" s="41" t="s">
        <v>1101</v>
      </c>
      <c r="L394" s="75"/>
      <c r="M394" s="41" t="s">
        <v>35</v>
      </c>
      <c r="N394" s="75"/>
      <c r="O394" s="43">
        <v>0</v>
      </c>
      <c r="P394" s="42">
        <v>0</v>
      </c>
      <c r="Q394" s="42">
        <v>0</v>
      </c>
      <c r="R394" s="42">
        <v>0</v>
      </c>
      <c r="S394" s="43">
        <v>0</v>
      </c>
      <c r="T394" s="43">
        <f>O394+(P394*'Total Mantenimiento Anual 2021'!$N$7)+(R394*'Total Mantenimiento Anual 2021'!$N$7)+S394</f>
        <v>0</v>
      </c>
    </row>
    <row r="395" spans="1:20" ht="14.25">
      <c r="A395" s="41" t="s">
        <v>943</v>
      </c>
      <c r="B395" s="74"/>
      <c r="C395" s="75"/>
      <c r="D395" s="41" t="s">
        <v>982</v>
      </c>
      <c r="E395" s="75"/>
      <c r="F395" s="42" t="s">
        <v>246</v>
      </c>
      <c r="G395" s="41" t="s">
        <v>1102</v>
      </c>
      <c r="H395" s="74"/>
      <c r="I395" s="74"/>
      <c r="J395" s="75"/>
      <c r="K395" s="41" t="s">
        <v>1103</v>
      </c>
      <c r="L395" s="75"/>
      <c r="M395" s="41" t="s">
        <v>1104</v>
      </c>
      <c r="N395" s="75"/>
      <c r="O395" s="43">
        <v>0</v>
      </c>
      <c r="P395" s="42">
        <v>0</v>
      </c>
      <c r="Q395" s="42">
        <v>0</v>
      </c>
      <c r="R395" s="42">
        <v>0</v>
      </c>
      <c r="S395" s="43">
        <v>0</v>
      </c>
      <c r="T395" s="43">
        <f>O395+(P395*'Total Mantenimiento Anual 2021'!$N$7)+(R395*'Total Mantenimiento Anual 2021'!$N$7)+S395</f>
        <v>0</v>
      </c>
    </row>
    <row r="396" spans="1:20" ht="14.25">
      <c r="A396" s="41" t="s">
        <v>943</v>
      </c>
      <c r="B396" s="74"/>
      <c r="C396" s="75"/>
      <c r="D396" s="41" t="s">
        <v>960</v>
      </c>
      <c r="E396" s="75"/>
      <c r="F396" s="42" t="s">
        <v>961</v>
      </c>
      <c r="G396" s="41" t="s">
        <v>1105</v>
      </c>
      <c r="H396" s="74"/>
      <c r="I396" s="74"/>
      <c r="J396" s="75"/>
      <c r="K396" s="41" t="s">
        <v>1106</v>
      </c>
      <c r="L396" s="75"/>
      <c r="M396" s="41" t="s">
        <v>239</v>
      </c>
      <c r="N396" s="75"/>
      <c r="O396" s="43">
        <v>925000</v>
      </c>
      <c r="P396" s="42">
        <v>0</v>
      </c>
      <c r="Q396" s="42">
        <v>0</v>
      </c>
      <c r="R396" s="42">
        <v>1</v>
      </c>
      <c r="S396" s="43">
        <v>1</v>
      </c>
      <c r="T396" s="43">
        <f>O396+(P396*'Total Mantenimiento Anual 2021'!$N$7)+(R396*'Total Mantenimiento Anual 2021'!$N$7)+S396</f>
        <v>934260.25925925921</v>
      </c>
    </row>
    <row r="397" spans="1:20" ht="14.25">
      <c r="A397" s="41" t="s">
        <v>943</v>
      </c>
      <c r="B397" s="74"/>
      <c r="C397" s="75"/>
      <c r="D397" s="41" t="s">
        <v>960</v>
      </c>
      <c r="E397" s="75"/>
      <c r="F397" s="42" t="s">
        <v>961</v>
      </c>
      <c r="G397" s="41" t="s">
        <v>1107</v>
      </c>
      <c r="H397" s="74"/>
      <c r="I397" s="74"/>
      <c r="J397" s="75"/>
      <c r="K397" s="41" t="s">
        <v>1108</v>
      </c>
      <c r="L397" s="75"/>
      <c r="M397" s="41" t="s">
        <v>239</v>
      </c>
      <c r="N397" s="75"/>
      <c r="O397" s="43">
        <v>0</v>
      </c>
      <c r="P397" s="42">
        <v>0</v>
      </c>
      <c r="Q397" s="42">
        <v>0</v>
      </c>
      <c r="R397" s="42">
        <v>0</v>
      </c>
      <c r="S397" s="43">
        <v>0</v>
      </c>
      <c r="T397" s="43">
        <f>O397+(P397*'Total Mantenimiento Anual 2021'!$N$7)+(R397*'Total Mantenimiento Anual 2021'!$N$7)+S397</f>
        <v>0</v>
      </c>
    </row>
    <row r="398" spans="1:20" ht="14.25">
      <c r="A398" s="41" t="s">
        <v>943</v>
      </c>
      <c r="B398" s="74"/>
      <c r="C398" s="75"/>
      <c r="D398" s="41" t="s">
        <v>960</v>
      </c>
      <c r="E398" s="75"/>
      <c r="F398" s="42" t="s">
        <v>961</v>
      </c>
      <c r="G398" s="41" t="s">
        <v>1109</v>
      </c>
      <c r="H398" s="74"/>
      <c r="I398" s="74"/>
      <c r="J398" s="75"/>
      <c r="K398" s="41" t="s">
        <v>1110</v>
      </c>
      <c r="L398" s="75"/>
      <c r="M398" s="41" t="s">
        <v>239</v>
      </c>
      <c r="N398" s="75"/>
      <c r="O398" s="43">
        <v>0</v>
      </c>
      <c r="P398" s="42">
        <v>0</v>
      </c>
      <c r="Q398" s="42">
        <v>0</v>
      </c>
      <c r="R398" s="42">
        <v>0</v>
      </c>
      <c r="S398" s="43">
        <v>0</v>
      </c>
      <c r="T398" s="43">
        <f>O398+(P398*'Total Mantenimiento Anual 2021'!$N$7)+(R398*'Total Mantenimiento Anual 2021'!$N$7)+S398</f>
        <v>0</v>
      </c>
    </row>
    <row r="399" spans="1:20" ht="14.25">
      <c r="A399" s="41" t="s">
        <v>943</v>
      </c>
      <c r="B399" s="74"/>
      <c r="C399" s="75"/>
      <c r="D399" s="41" t="s">
        <v>960</v>
      </c>
      <c r="E399" s="75"/>
      <c r="F399" s="42" t="s">
        <v>961</v>
      </c>
      <c r="G399" s="41" t="s">
        <v>1111</v>
      </c>
      <c r="H399" s="74"/>
      <c r="I399" s="74"/>
      <c r="J399" s="75"/>
      <c r="K399" s="41" t="s">
        <v>1112</v>
      </c>
      <c r="L399" s="75"/>
      <c r="M399" s="41" t="s">
        <v>239</v>
      </c>
      <c r="N399" s="75"/>
      <c r="O399" s="43">
        <v>0</v>
      </c>
      <c r="P399" s="42">
        <v>0</v>
      </c>
      <c r="Q399" s="42">
        <v>0</v>
      </c>
      <c r="R399" s="42">
        <v>0</v>
      </c>
      <c r="S399" s="43">
        <v>0</v>
      </c>
      <c r="T399" s="43">
        <f>O399+(P399*'Total Mantenimiento Anual 2021'!$N$7)+(R399*'Total Mantenimiento Anual 2021'!$N$7)+S399</f>
        <v>0</v>
      </c>
    </row>
    <row r="400" spans="1:20" ht="14.25">
      <c r="A400" s="41" t="s">
        <v>943</v>
      </c>
      <c r="B400" s="74"/>
      <c r="C400" s="75"/>
      <c r="D400" s="41" t="s">
        <v>960</v>
      </c>
      <c r="E400" s="75"/>
      <c r="F400" s="42" t="s">
        <v>961</v>
      </c>
      <c r="G400" s="41" t="s">
        <v>1113</v>
      </c>
      <c r="H400" s="74"/>
      <c r="I400" s="74"/>
      <c r="J400" s="75"/>
      <c r="K400" s="41" t="s">
        <v>1114</v>
      </c>
      <c r="L400" s="75"/>
      <c r="M400" s="41" t="s">
        <v>239</v>
      </c>
      <c r="N400" s="75"/>
      <c r="O400" s="43">
        <v>0</v>
      </c>
      <c r="P400" s="42">
        <v>0</v>
      </c>
      <c r="Q400" s="42">
        <v>0</v>
      </c>
      <c r="R400" s="42">
        <v>0</v>
      </c>
      <c r="S400" s="43">
        <v>0</v>
      </c>
      <c r="T400" s="43">
        <f>O400+(P400*'Total Mantenimiento Anual 2021'!$N$7)+(R400*'Total Mantenimiento Anual 2021'!$N$7)+S400</f>
        <v>0</v>
      </c>
    </row>
    <row r="401" spans="1:20" ht="14.25">
      <c r="A401" s="41" t="s">
        <v>943</v>
      </c>
      <c r="B401" s="74"/>
      <c r="C401" s="75"/>
      <c r="D401" s="41" t="s">
        <v>960</v>
      </c>
      <c r="E401" s="75"/>
      <c r="F401" s="42" t="s">
        <v>961</v>
      </c>
      <c r="G401" s="41" t="s">
        <v>1115</v>
      </c>
      <c r="H401" s="74"/>
      <c r="I401" s="74"/>
      <c r="J401" s="75"/>
      <c r="K401" s="41" t="s">
        <v>1116</v>
      </c>
      <c r="L401" s="75"/>
      <c r="M401" s="41" t="s">
        <v>239</v>
      </c>
      <c r="N401" s="75"/>
      <c r="O401" s="43">
        <v>0</v>
      </c>
      <c r="P401" s="42">
        <v>0</v>
      </c>
      <c r="Q401" s="42">
        <v>0</v>
      </c>
      <c r="R401" s="42">
        <v>0</v>
      </c>
      <c r="S401" s="43">
        <v>0</v>
      </c>
      <c r="T401" s="43">
        <f>O401+(P401*'Total Mantenimiento Anual 2021'!$N$7)+(R401*'Total Mantenimiento Anual 2021'!$N$7)+S401</f>
        <v>0</v>
      </c>
    </row>
    <row r="402" spans="1:20" ht="14.25">
      <c r="A402" s="41" t="s">
        <v>943</v>
      </c>
      <c r="B402" s="74"/>
      <c r="C402" s="75"/>
      <c r="D402" s="41" t="s">
        <v>960</v>
      </c>
      <c r="E402" s="75"/>
      <c r="F402" s="42" t="s">
        <v>961</v>
      </c>
      <c r="G402" s="41" t="s">
        <v>1117</v>
      </c>
      <c r="H402" s="74"/>
      <c r="I402" s="74"/>
      <c r="J402" s="75"/>
      <c r="K402" s="41" t="s">
        <v>1118</v>
      </c>
      <c r="L402" s="75"/>
      <c r="M402" s="41" t="s">
        <v>239</v>
      </c>
      <c r="N402" s="75"/>
      <c r="O402" s="43">
        <v>0</v>
      </c>
      <c r="P402" s="42">
        <v>0</v>
      </c>
      <c r="Q402" s="42">
        <v>0</v>
      </c>
      <c r="R402" s="42">
        <v>0</v>
      </c>
      <c r="S402" s="43">
        <v>0</v>
      </c>
      <c r="T402" s="43">
        <f>O402+(P402*'Total Mantenimiento Anual 2021'!$N$7)+(R402*'Total Mantenimiento Anual 2021'!$N$7)+S402</f>
        <v>0</v>
      </c>
    </row>
    <row r="403" spans="1:20" ht="14.25">
      <c r="A403" s="41" t="s">
        <v>943</v>
      </c>
      <c r="B403" s="74"/>
      <c r="C403" s="75"/>
      <c r="D403" s="41" t="s">
        <v>960</v>
      </c>
      <c r="E403" s="75"/>
      <c r="F403" s="42" t="s">
        <v>961</v>
      </c>
      <c r="G403" s="41" t="s">
        <v>1119</v>
      </c>
      <c r="H403" s="74"/>
      <c r="I403" s="74"/>
      <c r="J403" s="75"/>
      <c r="K403" s="41" t="s">
        <v>1120</v>
      </c>
      <c r="L403" s="75"/>
      <c r="M403" s="41" t="s">
        <v>239</v>
      </c>
      <c r="N403" s="75"/>
      <c r="O403" s="43">
        <v>0</v>
      </c>
      <c r="P403" s="42">
        <v>0</v>
      </c>
      <c r="Q403" s="42">
        <v>0</v>
      </c>
      <c r="R403" s="42">
        <v>0</v>
      </c>
      <c r="S403" s="43">
        <v>0</v>
      </c>
      <c r="T403" s="43">
        <f>O403+(P403*'Total Mantenimiento Anual 2021'!$N$7)+(R403*'Total Mantenimiento Anual 2021'!$N$7)+S403</f>
        <v>0</v>
      </c>
    </row>
    <row r="404" spans="1:20" ht="14.25">
      <c r="A404" s="41" t="s">
        <v>943</v>
      </c>
      <c r="B404" s="74"/>
      <c r="C404" s="75"/>
      <c r="D404" s="41" t="s">
        <v>960</v>
      </c>
      <c r="E404" s="75"/>
      <c r="F404" s="42" t="s">
        <v>961</v>
      </c>
      <c r="G404" s="41" t="s">
        <v>1121</v>
      </c>
      <c r="H404" s="74"/>
      <c r="I404" s="74"/>
      <c r="J404" s="75"/>
      <c r="K404" s="41" t="s">
        <v>1122</v>
      </c>
      <c r="L404" s="75"/>
      <c r="M404" s="41" t="s">
        <v>239</v>
      </c>
      <c r="N404" s="75"/>
      <c r="O404" s="43">
        <v>0</v>
      </c>
      <c r="P404" s="42">
        <v>0</v>
      </c>
      <c r="Q404" s="42">
        <v>0</v>
      </c>
      <c r="R404" s="42">
        <v>0</v>
      </c>
      <c r="S404" s="43">
        <v>0</v>
      </c>
      <c r="T404" s="43">
        <f>O404+(P404*'Total Mantenimiento Anual 2021'!$N$7)+(R404*'Total Mantenimiento Anual 2021'!$N$7)+S404</f>
        <v>0</v>
      </c>
    </row>
    <row r="405" spans="1:20" ht="14.25">
      <c r="A405" s="41" t="s">
        <v>943</v>
      </c>
      <c r="B405" s="74"/>
      <c r="C405" s="75"/>
      <c r="D405" s="41" t="s">
        <v>960</v>
      </c>
      <c r="E405" s="75"/>
      <c r="F405" s="42" t="s">
        <v>961</v>
      </c>
      <c r="G405" s="41" t="s">
        <v>1123</v>
      </c>
      <c r="H405" s="74"/>
      <c r="I405" s="74"/>
      <c r="J405" s="75"/>
      <c r="K405" s="41" t="s">
        <v>1124</v>
      </c>
      <c r="L405" s="75"/>
      <c r="M405" s="41" t="s">
        <v>239</v>
      </c>
      <c r="N405" s="75"/>
      <c r="O405" s="43">
        <v>0</v>
      </c>
      <c r="P405" s="42">
        <v>0</v>
      </c>
      <c r="Q405" s="42">
        <v>0</v>
      </c>
      <c r="R405" s="42">
        <v>0</v>
      </c>
      <c r="S405" s="43">
        <v>0</v>
      </c>
      <c r="T405" s="43">
        <f>O405+(P405*'Total Mantenimiento Anual 2021'!$N$7)+(R405*'Total Mantenimiento Anual 2021'!$N$7)+S405</f>
        <v>0</v>
      </c>
    </row>
    <row r="406" spans="1:20" ht="14.25">
      <c r="A406" s="41" t="s">
        <v>943</v>
      </c>
      <c r="B406" s="74"/>
      <c r="C406" s="75"/>
      <c r="D406" s="41" t="s">
        <v>960</v>
      </c>
      <c r="E406" s="75"/>
      <c r="F406" s="42" t="s">
        <v>961</v>
      </c>
      <c r="G406" s="41" t="s">
        <v>1125</v>
      </c>
      <c r="H406" s="74"/>
      <c r="I406" s="74"/>
      <c r="J406" s="75"/>
      <c r="K406" s="41" t="s">
        <v>1126</v>
      </c>
      <c r="L406" s="75"/>
      <c r="M406" s="41" t="s">
        <v>239</v>
      </c>
      <c r="N406" s="75"/>
      <c r="O406" s="43">
        <v>0</v>
      </c>
      <c r="P406" s="42">
        <v>0</v>
      </c>
      <c r="Q406" s="42">
        <v>0</v>
      </c>
      <c r="R406" s="42">
        <v>0</v>
      </c>
      <c r="S406" s="43">
        <v>0</v>
      </c>
      <c r="T406" s="43">
        <f>O406+(P406*'Total Mantenimiento Anual 2021'!$N$7)+(R406*'Total Mantenimiento Anual 2021'!$N$7)+S406</f>
        <v>0</v>
      </c>
    </row>
    <row r="407" spans="1:20" ht="14.25">
      <c r="A407" s="41" t="s">
        <v>943</v>
      </c>
      <c r="B407" s="74"/>
      <c r="C407" s="75"/>
      <c r="D407" s="41" t="s">
        <v>960</v>
      </c>
      <c r="E407" s="75"/>
      <c r="F407" s="42" t="s">
        <v>961</v>
      </c>
      <c r="G407" s="41" t="s">
        <v>1127</v>
      </c>
      <c r="H407" s="74"/>
      <c r="I407" s="74"/>
      <c r="J407" s="75"/>
      <c r="K407" s="41" t="s">
        <v>1128</v>
      </c>
      <c r="L407" s="75"/>
      <c r="M407" s="41" t="s">
        <v>239</v>
      </c>
      <c r="N407" s="75"/>
      <c r="O407" s="43">
        <v>0</v>
      </c>
      <c r="P407" s="42">
        <v>0</v>
      </c>
      <c r="Q407" s="42">
        <v>0</v>
      </c>
      <c r="R407" s="42">
        <v>0</v>
      </c>
      <c r="S407" s="43">
        <v>0</v>
      </c>
      <c r="T407" s="43">
        <f>O407+(P407*'Total Mantenimiento Anual 2021'!$N$7)+(R407*'Total Mantenimiento Anual 2021'!$N$7)+S407</f>
        <v>0</v>
      </c>
    </row>
    <row r="408" spans="1:20" ht="14.25">
      <c r="A408" s="41" t="s">
        <v>943</v>
      </c>
      <c r="B408" s="74"/>
      <c r="C408" s="75"/>
      <c r="D408" s="41" t="s">
        <v>960</v>
      </c>
      <c r="E408" s="75"/>
      <c r="F408" s="42" t="s">
        <v>961</v>
      </c>
      <c r="G408" s="41" t="s">
        <v>1129</v>
      </c>
      <c r="H408" s="74"/>
      <c r="I408" s="74"/>
      <c r="J408" s="75"/>
      <c r="K408" s="41" t="s">
        <v>1130</v>
      </c>
      <c r="L408" s="75"/>
      <c r="M408" s="41" t="s">
        <v>239</v>
      </c>
      <c r="N408" s="75"/>
      <c r="O408" s="43">
        <v>0</v>
      </c>
      <c r="P408" s="42">
        <v>0</v>
      </c>
      <c r="Q408" s="42">
        <v>0</v>
      </c>
      <c r="R408" s="42">
        <v>0</v>
      </c>
      <c r="S408" s="43">
        <v>0</v>
      </c>
      <c r="T408" s="43">
        <f>O408+(P408*'Total Mantenimiento Anual 2021'!$N$7)+(R408*'Total Mantenimiento Anual 2021'!$N$7)+S408</f>
        <v>0</v>
      </c>
    </row>
    <row r="409" spans="1:20" ht="14.25">
      <c r="A409" s="41" t="s">
        <v>943</v>
      </c>
      <c r="B409" s="74"/>
      <c r="C409" s="75"/>
      <c r="D409" s="41" t="s">
        <v>960</v>
      </c>
      <c r="E409" s="75"/>
      <c r="F409" s="42" t="s">
        <v>961</v>
      </c>
      <c r="G409" s="41" t="s">
        <v>1131</v>
      </c>
      <c r="H409" s="74"/>
      <c r="I409" s="74"/>
      <c r="J409" s="75"/>
      <c r="K409" s="41" t="s">
        <v>1132</v>
      </c>
      <c r="L409" s="75"/>
      <c r="M409" s="41" t="s">
        <v>239</v>
      </c>
      <c r="N409" s="75"/>
      <c r="O409" s="43">
        <v>0</v>
      </c>
      <c r="P409" s="42">
        <v>0</v>
      </c>
      <c r="Q409" s="42">
        <v>0</v>
      </c>
      <c r="R409" s="42">
        <v>0</v>
      </c>
      <c r="S409" s="43">
        <v>0</v>
      </c>
      <c r="T409" s="43">
        <f>O409+(P409*'Total Mantenimiento Anual 2021'!$N$7)+(R409*'Total Mantenimiento Anual 2021'!$N$7)+S409</f>
        <v>0</v>
      </c>
    </row>
    <row r="410" spans="1:20" ht="14.25">
      <c r="A410" s="41" t="s">
        <v>943</v>
      </c>
      <c r="B410" s="74"/>
      <c r="C410" s="75"/>
      <c r="D410" s="41" t="s">
        <v>960</v>
      </c>
      <c r="E410" s="75"/>
      <c r="F410" s="42" t="s">
        <v>961</v>
      </c>
      <c r="G410" s="41" t="s">
        <v>1133</v>
      </c>
      <c r="H410" s="74"/>
      <c r="I410" s="74"/>
      <c r="J410" s="75"/>
      <c r="K410" s="41" t="s">
        <v>1134</v>
      </c>
      <c r="L410" s="75"/>
      <c r="M410" s="41" t="s">
        <v>239</v>
      </c>
      <c r="N410" s="75"/>
      <c r="O410" s="43">
        <v>0</v>
      </c>
      <c r="P410" s="42">
        <v>0</v>
      </c>
      <c r="Q410" s="42">
        <v>0</v>
      </c>
      <c r="R410" s="42">
        <v>1</v>
      </c>
      <c r="S410" s="43">
        <v>2</v>
      </c>
      <c r="T410" s="43">
        <f>O410+(P410*'Total Mantenimiento Anual 2021'!$N$7)+(R410*'Total Mantenimiento Anual 2021'!$N$7)+S410</f>
        <v>9261.2592592592591</v>
      </c>
    </row>
    <row r="411" spans="1:20" ht="14.25">
      <c r="A411" s="41" t="s">
        <v>943</v>
      </c>
      <c r="B411" s="74"/>
      <c r="C411" s="75"/>
      <c r="D411" s="41" t="s">
        <v>1091</v>
      </c>
      <c r="E411" s="75"/>
      <c r="F411" s="42" t="s">
        <v>246</v>
      </c>
      <c r="G411" s="41" t="s">
        <v>1135</v>
      </c>
      <c r="H411" s="74"/>
      <c r="I411" s="74"/>
      <c r="J411" s="75"/>
      <c r="K411" s="41" t="s">
        <v>1136</v>
      </c>
      <c r="L411" s="75"/>
      <c r="M411" s="41" t="s">
        <v>239</v>
      </c>
      <c r="N411" s="75"/>
      <c r="O411" s="43">
        <v>2620643</v>
      </c>
      <c r="P411" s="42">
        <v>0</v>
      </c>
      <c r="Q411" s="42">
        <v>0</v>
      </c>
      <c r="R411" s="42">
        <v>2</v>
      </c>
      <c r="S411" s="43">
        <v>2</v>
      </c>
      <c r="T411" s="43">
        <f>O411+(P411*'Total Mantenimiento Anual 2021'!$N$7)+(R411*'Total Mantenimiento Anual 2021'!$N$7)+S411</f>
        <v>2639163.5185185187</v>
      </c>
    </row>
    <row r="412" spans="1:20" ht="14.25">
      <c r="A412" s="41" t="s">
        <v>943</v>
      </c>
      <c r="B412" s="74"/>
      <c r="C412" s="75"/>
      <c r="D412" s="41" t="s">
        <v>1004</v>
      </c>
      <c r="E412" s="75"/>
      <c r="F412" s="42" t="s">
        <v>1005</v>
      </c>
      <c r="G412" s="41" t="s">
        <v>1137</v>
      </c>
      <c r="H412" s="74"/>
      <c r="I412" s="74"/>
      <c r="J412" s="75"/>
      <c r="K412" s="41" t="s">
        <v>1138</v>
      </c>
      <c r="L412" s="75"/>
      <c r="M412" s="41" t="s">
        <v>239</v>
      </c>
      <c r="N412" s="75"/>
      <c r="O412" s="43">
        <v>0</v>
      </c>
      <c r="P412" s="42">
        <v>0</v>
      </c>
      <c r="Q412" s="42">
        <v>0</v>
      </c>
      <c r="R412" s="42">
        <v>0</v>
      </c>
      <c r="S412" s="43">
        <v>0</v>
      </c>
      <c r="T412" s="43">
        <f>O412+(P412*'Total Mantenimiento Anual 2021'!$N$7)+(R412*'Total Mantenimiento Anual 2021'!$N$7)+S412</f>
        <v>0</v>
      </c>
    </row>
    <row r="413" spans="1:20" ht="14.25">
      <c r="A413" s="41" t="s">
        <v>943</v>
      </c>
      <c r="B413" s="74"/>
      <c r="C413" s="75"/>
      <c r="D413" s="41" t="s">
        <v>973</v>
      </c>
      <c r="E413" s="75"/>
      <c r="F413" s="42" t="s">
        <v>260</v>
      </c>
      <c r="G413" s="41" t="s">
        <v>1139</v>
      </c>
      <c r="H413" s="74"/>
      <c r="I413" s="74"/>
      <c r="J413" s="75"/>
      <c r="K413" s="41" t="s">
        <v>1140</v>
      </c>
      <c r="L413" s="75"/>
      <c r="M413" s="41" t="s">
        <v>239</v>
      </c>
      <c r="N413" s="75"/>
      <c r="O413" s="43">
        <v>0</v>
      </c>
      <c r="P413" s="42">
        <v>0</v>
      </c>
      <c r="Q413" s="42">
        <v>0</v>
      </c>
      <c r="R413" s="42">
        <v>0</v>
      </c>
      <c r="S413" s="43">
        <v>0</v>
      </c>
      <c r="T413" s="43">
        <f>O413+(P413*'Total Mantenimiento Anual 2021'!$N$7)+(R413*'Total Mantenimiento Anual 2021'!$N$7)+S413</f>
        <v>0</v>
      </c>
    </row>
    <row r="414" spans="1:20" ht="14.25">
      <c r="A414" s="41" t="s">
        <v>943</v>
      </c>
      <c r="B414" s="74"/>
      <c r="C414" s="75"/>
      <c r="D414" s="41" t="s">
        <v>1141</v>
      </c>
      <c r="E414" s="75"/>
      <c r="F414" s="42" t="s">
        <v>260</v>
      </c>
      <c r="G414" s="41" t="s">
        <v>1142</v>
      </c>
      <c r="H414" s="74"/>
      <c r="I414" s="74"/>
      <c r="J414" s="75"/>
      <c r="K414" s="41" t="s">
        <v>1143</v>
      </c>
      <c r="L414" s="75"/>
      <c r="M414" s="41" t="s">
        <v>239</v>
      </c>
      <c r="N414" s="75"/>
      <c r="O414" s="43">
        <v>0</v>
      </c>
      <c r="P414" s="42">
        <v>0</v>
      </c>
      <c r="Q414" s="42">
        <v>0</v>
      </c>
      <c r="R414" s="42">
        <v>0</v>
      </c>
      <c r="S414" s="43">
        <v>0</v>
      </c>
      <c r="T414" s="43">
        <f>O414+(P414*'Total Mantenimiento Anual 2021'!$N$7)+(R414*'Total Mantenimiento Anual 2021'!$N$7)+S414</f>
        <v>0</v>
      </c>
    </row>
    <row r="415" spans="1:20" ht="14.25">
      <c r="A415" s="41" t="s">
        <v>943</v>
      </c>
      <c r="B415" s="74"/>
      <c r="C415" s="75"/>
      <c r="D415" s="41" t="s">
        <v>960</v>
      </c>
      <c r="E415" s="75"/>
      <c r="F415" s="42" t="s">
        <v>961</v>
      </c>
      <c r="G415" s="41" t="s">
        <v>1144</v>
      </c>
      <c r="H415" s="74"/>
      <c r="I415" s="74"/>
      <c r="J415" s="75"/>
      <c r="K415" s="41" t="s">
        <v>1145</v>
      </c>
      <c r="L415" s="75"/>
      <c r="M415" s="41" t="s">
        <v>239</v>
      </c>
      <c r="N415" s="75"/>
      <c r="O415" s="43">
        <v>0</v>
      </c>
      <c r="P415" s="42">
        <v>0</v>
      </c>
      <c r="Q415" s="42">
        <v>0</v>
      </c>
      <c r="R415" s="42">
        <v>0</v>
      </c>
      <c r="S415" s="43">
        <v>0</v>
      </c>
      <c r="T415" s="43">
        <f>O415+(P415*'Total Mantenimiento Anual 2021'!$N$7)+(R415*'Total Mantenimiento Anual 2021'!$N$7)+S415</f>
        <v>0</v>
      </c>
    </row>
    <row r="416" spans="1:20" ht="14.25">
      <c r="A416" s="41" t="s">
        <v>943</v>
      </c>
      <c r="B416" s="74"/>
      <c r="C416" s="75"/>
      <c r="D416" s="41" t="s">
        <v>1004</v>
      </c>
      <c r="E416" s="75"/>
      <c r="F416" s="42" t="s">
        <v>1005</v>
      </c>
      <c r="G416" s="41" t="s">
        <v>1146</v>
      </c>
      <c r="H416" s="74"/>
      <c r="I416" s="74"/>
      <c r="J416" s="75"/>
      <c r="K416" s="41" t="s">
        <v>1147</v>
      </c>
      <c r="L416" s="75"/>
      <c r="M416" s="41" t="s">
        <v>106</v>
      </c>
      <c r="N416" s="75"/>
      <c r="O416" s="43">
        <v>0</v>
      </c>
      <c r="P416" s="42">
        <v>0</v>
      </c>
      <c r="Q416" s="42">
        <v>0</v>
      </c>
      <c r="R416" s="42">
        <v>0</v>
      </c>
      <c r="S416" s="43">
        <v>0</v>
      </c>
      <c r="T416" s="43">
        <f>O416+(P416*'Total Mantenimiento Anual 2021'!$N$7)+(R416*'Total Mantenimiento Anual 2021'!$N$7)+S416</f>
        <v>0</v>
      </c>
    </row>
    <row r="417" spans="1:20" ht="14.25">
      <c r="A417" s="41" t="s">
        <v>943</v>
      </c>
      <c r="B417" s="74"/>
      <c r="C417" s="75"/>
      <c r="D417" s="41" t="s">
        <v>982</v>
      </c>
      <c r="E417" s="75"/>
      <c r="F417" s="42" t="s">
        <v>246</v>
      </c>
      <c r="G417" s="41" t="s">
        <v>1148</v>
      </c>
      <c r="H417" s="74"/>
      <c r="I417" s="74"/>
      <c r="J417" s="75"/>
      <c r="K417" s="41" t="s">
        <v>1149</v>
      </c>
      <c r="L417" s="75"/>
      <c r="M417" s="41" t="s">
        <v>106</v>
      </c>
      <c r="N417" s="75"/>
      <c r="O417" s="43">
        <v>0</v>
      </c>
      <c r="P417" s="42">
        <v>0</v>
      </c>
      <c r="Q417" s="42">
        <v>1</v>
      </c>
      <c r="R417" s="42">
        <v>0</v>
      </c>
      <c r="S417" s="43">
        <v>0</v>
      </c>
      <c r="T417" s="43">
        <f>O417+(P417*'Total Mantenimiento Anual 2021'!$N$7)+(R417*'Total Mantenimiento Anual 2021'!$N$7)+S417</f>
        <v>0</v>
      </c>
    </row>
    <row r="418" spans="1:20" ht="14.25">
      <c r="A418" s="41" t="s">
        <v>943</v>
      </c>
      <c r="B418" s="74"/>
      <c r="C418" s="75"/>
      <c r="D418" s="41" t="s">
        <v>966</v>
      </c>
      <c r="E418" s="75"/>
      <c r="F418" s="42" t="s">
        <v>246</v>
      </c>
      <c r="G418" s="41" t="s">
        <v>1150</v>
      </c>
      <c r="H418" s="74"/>
      <c r="I418" s="74"/>
      <c r="J418" s="75"/>
      <c r="K418" s="41" t="s">
        <v>1151</v>
      </c>
      <c r="L418" s="75"/>
      <c r="M418" s="41" t="s">
        <v>106</v>
      </c>
      <c r="N418" s="75"/>
      <c r="O418" s="43">
        <v>2098800</v>
      </c>
      <c r="P418" s="42">
        <v>0</v>
      </c>
      <c r="Q418" s="42">
        <v>2</v>
      </c>
      <c r="R418" s="42">
        <v>2</v>
      </c>
      <c r="S418" s="43">
        <v>0</v>
      </c>
      <c r="T418" s="43">
        <f>O418+(P418*'Total Mantenimiento Anual 2021'!$N$7)+(R418*'Total Mantenimiento Anual 2021'!$N$7)+S418</f>
        <v>2117318.5185185187</v>
      </c>
    </row>
    <row r="419" spans="1:20" ht="14.25">
      <c r="A419" s="41" t="s">
        <v>943</v>
      </c>
      <c r="B419" s="74"/>
      <c r="C419" s="75"/>
      <c r="D419" s="41" t="s">
        <v>948</v>
      </c>
      <c r="E419" s="75"/>
      <c r="F419" s="42" t="s">
        <v>246</v>
      </c>
      <c r="G419" s="41" t="s">
        <v>1152</v>
      </c>
      <c r="H419" s="74"/>
      <c r="I419" s="74"/>
      <c r="J419" s="75"/>
      <c r="K419" s="41" t="s">
        <v>1153</v>
      </c>
      <c r="L419" s="75"/>
      <c r="M419" s="41" t="s">
        <v>302</v>
      </c>
      <c r="N419" s="75"/>
      <c r="O419" s="43">
        <v>0</v>
      </c>
      <c r="P419" s="42">
        <v>0</v>
      </c>
      <c r="Q419" s="42">
        <v>0</v>
      </c>
      <c r="R419" s="42">
        <v>0</v>
      </c>
      <c r="S419" s="43">
        <v>0</v>
      </c>
      <c r="T419" s="43">
        <f>O419+(P419*'Total Mantenimiento Anual 2021'!$N$7)+(R419*'Total Mantenimiento Anual 2021'!$N$7)+S419</f>
        <v>0</v>
      </c>
    </row>
    <row r="420" spans="1:20" ht="14.25">
      <c r="A420" s="41" t="s">
        <v>943</v>
      </c>
      <c r="B420" s="74"/>
      <c r="C420" s="75"/>
      <c r="D420" s="41" t="s">
        <v>973</v>
      </c>
      <c r="E420" s="75"/>
      <c r="F420" s="42" t="s">
        <v>260</v>
      </c>
      <c r="G420" s="41" t="s">
        <v>1154</v>
      </c>
      <c r="H420" s="74"/>
      <c r="I420" s="74"/>
      <c r="J420" s="75"/>
      <c r="K420" s="41" t="s">
        <v>1155</v>
      </c>
      <c r="L420" s="75"/>
      <c r="M420" s="41" t="s">
        <v>302</v>
      </c>
      <c r="N420" s="75"/>
      <c r="O420" s="43">
        <v>0</v>
      </c>
      <c r="P420" s="42">
        <v>0</v>
      </c>
      <c r="Q420" s="42">
        <v>0</v>
      </c>
      <c r="R420" s="42">
        <v>0</v>
      </c>
      <c r="S420" s="43">
        <v>0</v>
      </c>
      <c r="T420" s="43">
        <f>O420+(P420*'Total Mantenimiento Anual 2021'!$N$7)+(R420*'Total Mantenimiento Anual 2021'!$N$7)+S420</f>
        <v>0</v>
      </c>
    </row>
    <row r="421" spans="1:20" ht="14.25">
      <c r="A421" s="41" t="s">
        <v>943</v>
      </c>
      <c r="B421" s="74"/>
      <c r="C421" s="75"/>
      <c r="D421" s="41" t="s">
        <v>973</v>
      </c>
      <c r="E421" s="75"/>
      <c r="F421" s="42" t="s">
        <v>260</v>
      </c>
      <c r="G421" s="41" t="s">
        <v>1156</v>
      </c>
      <c r="H421" s="74"/>
      <c r="I421" s="74"/>
      <c r="J421" s="75"/>
      <c r="K421" s="41" t="s">
        <v>1157</v>
      </c>
      <c r="L421" s="75"/>
      <c r="M421" s="41" t="s">
        <v>302</v>
      </c>
      <c r="N421" s="75"/>
      <c r="O421" s="43">
        <v>0</v>
      </c>
      <c r="P421" s="42">
        <v>0</v>
      </c>
      <c r="Q421" s="42">
        <v>0</v>
      </c>
      <c r="R421" s="42">
        <v>0</v>
      </c>
      <c r="S421" s="43">
        <v>0</v>
      </c>
      <c r="T421" s="43">
        <f>O421+(P421*'Total Mantenimiento Anual 2021'!$N$7)+(R421*'Total Mantenimiento Anual 2021'!$N$7)+S421</f>
        <v>0</v>
      </c>
    </row>
    <row r="422" spans="1:20" ht="14.25">
      <c r="A422" s="41" t="s">
        <v>943</v>
      </c>
      <c r="B422" s="74"/>
      <c r="C422" s="75"/>
      <c r="D422" s="41" t="s">
        <v>973</v>
      </c>
      <c r="E422" s="75"/>
      <c r="F422" s="42" t="s">
        <v>260</v>
      </c>
      <c r="G422" s="41" t="s">
        <v>1158</v>
      </c>
      <c r="H422" s="74"/>
      <c r="I422" s="74"/>
      <c r="J422" s="75"/>
      <c r="K422" s="41" t="s">
        <v>1159</v>
      </c>
      <c r="L422" s="75"/>
      <c r="M422" s="41" t="s">
        <v>302</v>
      </c>
      <c r="N422" s="75"/>
      <c r="O422" s="43">
        <v>0</v>
      </c>
      <c r="P422" s="42">
        <v>0</v>
      </c>
      <c r="Q422" s="42">
        <v>0</v>
      </c>
      <c r="R422" s="42">
        <v>0</v>
      </c>
      <c r="S422" s="43">
        <v>0</v>
      </c>
      <c r="T422" s="43">
        <f>O422+(P422*'Total Mantenimiento Anual 2021'!$N$7)+(R422*'Total Mantenimiento Anual 2021'!$N$7)+S422</f>
        <v>0</v>
      </c>
    </row>
    <row r="423" spans="1:20" ht="14.25">
      <c r="A423" s="41" t="s">
        <v>943</v>
      </c>
      <c r="B423" s="74"/>
      <c r="C423" s="75"/>
      <c r="D423" s="41" t="s">
        <v>973</v>
      </c>
      <c r="E423" s="75"/>
      <c r="F423" s="42" t="s">
        <v>260</v>
      </c>
      <c r="G423" s="41" t="s">
        <v>1160</v>
      </c>
      <c r="H423" s="74"/>
      <c r="I423" s="74"/>
      <c r="J423" s="75"/>
      <c r="K423" s="41" t="s">
        <v>1161</v>
      </c>
      <c r="L423" s="75"/>
      <c r="M423" s="41" t="s">
        <v>302</v>
      </c>
      <c r="N423" s="75"/>
      <c r="O423" s="43">
        <v>0</v>
      </c>
      <c r="P423" s="42">
        <v>0</v>
      </c>
      <c r="Q423" s="42">
        <v>0</v>
      </c>
      <c r="R423" s="42">
        <v>0</v>
      </c>
      <c r="S423" s="43">
        <v>0</v>
      </c>
      <c r="T423" s="43">
        <f>O423+(P423*'Total Mantenimiento Anual 2021'!$N$7)+(R423*'Total Mantenimiento Anual 2021'!$N$7)+S423</f>
        <v>0</v>
      </c>
    </row>
    <row r="424" spans="1:20" ht="14.25">
      <c r="A424" s="41" t="s">
        <v>943</v>
      </c>
      <c r="B424" s="74"/>
      <c r="C424" s="75"/>
      <c r="D424" s="41" t="s">
        <v>973</v>
      </c>
      <c r="E424" s="75"/>
      <c r="F424" s="42" t="s">
        <v>260</v>
      </c>
      <c r="G424" s="41" t="s">
        <v>1162</v>
      </c>
      <c r="H424" s="74"/>
      <c r="I424" s="74"/>
      <c r="J424" s="75"/>
      <c r="K424" s="41" t="s">
        <v>1163</v>
      </c>
      <c r="L424" s="75"/>
      <c r="M424" s="41" t="s">
        <v>302</v>
      </c>
      <c r="N424" s="75"/>
      <c r="O424" s="43">
        <v>0</v>
      </c>
      <c r="P424" s="42">
        <v>0</v>
      </c>
      <c r="Q424" s="42">
        <v>0</v>
      </c>
      <c r="R424" s="42">
        <v>0</v>
      </c>
      <c r="S424" s="43">
        <v>0</v>
      </c>
      <c r="T424" s="43">
        <f>O424+(P424*'Total Mantenimiento Anual 2021'!$N$7)+(R424*'Total Mantenimiento Anual 2021'!$N$7)+S424</f>
        <v>0</v>
      </c>
    </row>
    <row r="425" spans="1:20" ht="14.25">
      <c r="A425" s="41" t="s">
        <v>943</v>
      </c>
      <c r="B425" s="74"/>
      <c r="C425" s="75"/>
      <c r="D425" s="41" t="s">
        <v>973</v>
      </c>
      <c r="E425" s="75"/>
      <c r="F425" s="42" t="s">
        <v>260</v>
      </c>
      <c r="G425" s="41" t="s">
        <v>1164</v>
      </c>
      <c r="H425" s="74"/>
      <c r="I425" s="74"/>
      <c r="J425" s="75"/>
      <c r="K425" s="41" t="s">
        <v>1165</v>
      </c>
      <c r="L425" s="75"/>
      <c r="M425" s="41" t="s">
        <v>302</v>
      </c>
      <c r="N425" s="75"/>
      <c r="O425" s="43">
        <v>0</v>
      </c>
      <c r="P425" s="42">
        <v>0</v>
      </c>
      <c r="Q425" s="42">
        <v>0</v>
      </c>
      <c r="R425" s="42">
        <v>0</v>
      </c>
      <c r="S425" s="43">
        <v>0</v>
      </c>
      <c r="T425" s="43">
        <f>O425+(P425*'Total Mantenimiento Anual 2021'!$N$7)+(R425*'Total Mantenimiento Anual 2021'!$N$7)+S425</f>
        <v>0</v>
      </c>
    </row>
    <row r="426" spans="1:20" ht="14.25">
      <c r="A426" s="41" t="s">
        <v>943</v>
      </c>
      <c r="B426" s="74"/>
      <c r="C426" s="75"/>
      <c r="D426" s="41" t="s">
        <v>973</v>
      </c>
      <c r="E426" s="75"/>
      <c r="F426" s="42" t="s">
        <v>260</v>
      </c>
      <c r="G426" s="41" t="s">
        <v>1166</v>
      </c>
      <c r="H426" s="74"/>
      <c r="I426" s="74"/>
      <c r="J426" s="75"/>
      <c r="K426" s="41" t="s">
        <v>1167</v>
      </c>
      <c r="L426" s="75"/>
      <c r="M426" s="41" t="s">
        <v>302</v>
      </c>
      <c r="N426" s="75"/>
      <c r="O426" s="43">
        <v>0</v>
      </c>
      <c r="P426" s="42">
        <v>0</v>
      </c>
      <c r="Q426" s="42">
        <v>0</v>
      </c>
      <c r="R426" s="42">
        <v>0</v>
      </c>
      <c r="S426" s="43">
        <v>0</v>
      </c>
      <c r="T426" s="43">
        <f>O426+(P426*'Total Mantenimiento Anual 2021'!$N$7)+(R426*'Total Mantenimiento Anual 2021'!$N$7)+S426</f>
        <v>0</v>
      </c>
    </row>
    <row r="427" spans="1:20" ht="14.25">
      <c r="A427" s="41" t="s">
        <v>943</v>
      </c>
      <c r="B427" s="74"/>
      <c r="C427" s="75"/>
      <c r="D427" s="41" t="s">
        <v>973</v>
      </c>
      <c r="E427" s="75"/>
      <c r="F427" s="42" t="s">
        <v>260</v>
      </c>
      <c r="G427" s="41" t="s">
        <v>1168</v>
      </c>
      <c r="H427" s="74"/>
      <c r="I427" s="74"/>
      <c r="J427" s="75"/>
      <c r="K427" s="41" t="s">
        <v>1169</v>
      </c>
      <c r="L427" s="75"/>
      <c r="M427" s="41" t="s">
        <v>302</v>
      </c>
      <c r="N427" s="75"/>
      <c r="O427" s="43">
        <v>0</v>
      </c>
      <c r="P427" s="42">
        <v>0</v>
      </c>
      <c r="Q427" s="42">
        <v>0</v>
      </c>
      <c r="R427" s="42">
        <v>0</v>
      </c>
      <c r="S427" s="43">
        <v>0</v>
      </c>
      <c r="T427" s="43">
        <f>O427+(P427*'Total Mantenimiento Anual 2021'!$N$7)+(R427*'Total Mantenimiento Anual 2021'!$N$7)+S427</f>
        <v>0</v>
      </c>
    </row>
    <row r="428" spans="1:20" ht="14.25">
      <c r="A428" s="41" t="s">
        <v>943</v>
      </c>
      <c r="B428" s="74"/>
      <c r="C428" s="75"/>
      <c r="D428" s="41" t="s">
        <v>973</v>
      </c>
      <c r="E428" s="75"/>
      <c r="F428" s="42" t="s">
        <v>260</v>
      </c>
      <c r="G428" s="41" t="s">
        <v>1170</v>
      </c>
      <c r="H428" s="74"/>
      <c r="I428" s="74"/>
      <c r="J428" s="75"/>
      <c r="K428" s="41" t="s">
        <v>1171</v>
      </c>
      <c r="L428" s="75"/>
      <c r="M428" s="41" t="s">
        <v>302</v>
      </c>
      <c r="N428" s="75"/>
      <c r="O428" s="43">
        <v>0</v>
      </c>
      <c r="P428" s="42">
        <v>0</v>
      </c>
      <c r="Q428" s="42">
        <v>0</v>
      </c>
      <c r="R428" s="42">
        <v>0</v>
      </c>
      <c r="S428" s="43">
        <v>0</v>
      </c>
      <c r="T428" s="43">
        <f>O428+(P428*'Total Mantenimiento Anual 2021'!$N$7)+(R428*'Total Mantenimiento Anual 2021'!$N$7)+S428</f>
        <v>0</v>
      </c>
    </row>
    <row r="429" spans="1:20" ht="14.25">
      <c r="A429" s="41" t="s">
        <v>943</v>
      </c>
      <c r="B429" s="74"/>
      <c r="C429" s="75"/>
      <c r="D429" s="41" t="s">
        <v>973</v>
      </c>
      <c r="E429" s="75"/>
      <c r="F429" s="42" t="s">
        <v>260</v>
      </c>
      <c r="G429" s="41" t="s">
        <v>1172</v>
      </c>
      <c r="H429" s="74"/>
      <c r="I429" s="74"/>
      <c r="J429" s="75"/>
      <c r="K429" s="41" t="s">
        <v>1173</v>
      </c>
      <c r="L429" s="75"/>
      <c r="M429" s="41" t="s">
        <v>302</v>
      </c>
      <c r="N429" s="75"/>
      <c r="O429" s="43">
        <v>0</v>
      </c>
      <c r="P429" s="42">
        <v>0</v>
      </c>
      <c r="Q429" s="42">
        <v>0</v>
      </c>
      <c r="R429" s="42">
        <v>0</v>
      </c>
      <c r="S429" s="43">
        <v>0</v>
      </c>
      <c r="T429" s="43">
        <f>O429+(P429*'Total Mantenimiento Anual 2021'!$N$7)+(R429*'Total Mantenimiento Anual 2021'!$N$7)+S429</f>
        <v>0</v>
      </c>
    </row>
    <row r="430" spans="1:20" ht="14.25">
      <c r="A430" s="41" t="s">
        <v>943</v>
      </c>
      <c r="B430" s="74"/>
      <c r="C430" s="75"/>
      <c r="D430" s="41" t="s">
        <v>973</v>
      </c>
      <c r="E430" s="75"/>
      <c r="F430" s="42" t="s">
        <v>260</v>
      </c>
      <c r="G430" s="41" t="s">
        <v>1174</v>
      </c>
      <c r="H430" s="74"/>
      <c r="I430" s="74"/>
      <c r="J430" s="75"/>
      <c r="K430" s="41" t="s">
        <v>1175</v>
      </c>
      <c r="L430" s="75"/>
      <c r="M430" s="41" t="s">
        <v>302</v>
      </c>
      <c r="N430" s="75"/>
      <c r="O430" s="43">
        <v>0</v>
      </c>
      <c r="P430" s="42">
        <v>0</v>
      </c>
      <c r="Q430" s="42">
        <v>0</v>
      </c>
      <c r="R430" s="42">
        <v>0</v>
      </c>
      <c r="S430" s="43">
        <v>0</v>
      </c>
      <c r="T430" s="43">
        <f>O430+(P430*'Total Mantenimiento Anual 2021'!$N$7)+(R430*'Total Mantenimiento Anual 2021'!$N$7)+S430</f>
        <v>0</v>
      </c>
    </row>
    <row r="431" spans="1:20" ht="14.25">
      <c r="A431" s="41" t="s">
        <v>943</v>
      </c>
      <c r="B431" s="74"/>
      <c r="C431" s="75"/>
      <c r="D431" s="41" t="s">
        <v>973</v>
      </c>
      <c r="E431" s="75"/>
      <c r="F431" s="42" t="s">
        <v>260</v>
      </c>
      <c r="G431" s="41" t="s">
        <v>1176</v>
      </c>
      <c r="H431" s="74"/>
      <c r="I431" s="74"/>
      <c r="J431" s="75"/>
      <c r="K431" s="41" t="s">
        <v>1177</v>
      </c>
      <c r="L431" s="75"/>
      <c r="M431" s="41" t="s">
        <v>302</v>
      </c>
      <c r="N431" s="75"/>
      <c r="O431" s="43">
        <v>0</v>
      </c>
      <c r="P431" s="42">
        <v>0</v>
      </c>
      <c r="Q431" s="42">
        <v>0</v>
      </c>
      <c r="R431" s="42">
        <v>0</v>
      </c>
      <c r="S431" s="43">
        <v>0</v>
      </c>
      <c r="T431" s="43">
        <f>O431+(P431*'Total Mantenimiento Anual 2021'!$N$7)+(R431*'Total Mantenimiento Anual 2021'!$N$7)+S431</f>
        <v>0</v>
      </c>
    </row>
    <row r="432" spans="1:20" ht="14.25">
      <c r="A432" s="41" t="s">
        <v>943</v>
      </c>
      <c r="B432" s="74"/>
      <c r="C432" s="75"/>
      <c r="D432" s="41" t="s">
        <v>973</v>
      </c>
      <c r="E432" s="75"/>
      <c r="F432" s="42" t="s">
        <v>260</v>
      </c>
      <c r="G432" s="41" t="s">
        <v>1178</v>
      </c>
      <c r="H432" s="74"/>
      <c r="I432" s="74"/>
      <c r="J432" s="75"/>
      <c r="K432" s="41" t="s">
        <v>1179</v>
      </c>
      <c r="L432" s="75"/>
      <c r="M432" s="41" t="s">
        <v>302</v>
      </c>
      <c r="N432" s="75"/>
      <c r="O432" s="43">
        <v>0</v>
      </c>
      <c r="P432" s="42">
        <v>0</v>
      </c>
      <c r="Q432" s="42">
        <v>0</v>
      </c>
      <c r="R432" s="42">
        <v>0</v>
      </c>
      <c r="S432" s="43">
        <v>0</v>
      </c>
      <c r="T432" s="43">
        <f>O432+(P432*'Total Mantenimiento Anual 2021'!$N$7)+(R432*'Total Mantenimiento Anual 2021'!$N$7)+S432</f>
        <v>0</v>
      </c>
    </row>
    <row r="433" spans="1:20" ht="14.25">
      <c r="A433" s="41" t="s">
        <v>943</v>
      </c>
      <c r="B433" s="74"/>
      <c r="C433" s="75"/>
      <c r="D433" s="41" t="s">
        <v>966</v>
      </c>
      <c r="E433" s="75"/>
      <c r="F433" s="42" t="s">
        <v>246</v>
      </c>
      <c r="G433" s="41" t="s">
        <v>1180</v>
      </c>
      <c r="H433" s="74"/>
      <c r="I433" s="74"/>
      <c r="J433" s="75"/>
      <c r="K433" s="41" t="s">
        <v>1181</v>
      </c>
      <c r="L433" s="75"/>
      <c r="M433" s="41" t="s">
        <v>302</v>
      </c>
      <c r="N433" s="75"/>
      <c r="O433" s="43">
        <v>0</v>
      </c>
      <c r="P433" s="42">
        <v>0</v>
      </c>
      <c r="Q433" s="42">
        <v>0</v>
      </c>
      <c r="R433" s="42">
        <v>0</v>
      </c>
      <c r="S433" s="43">
        <v>0</v>
      </c>
      <c r="T433" s="43">
        <f>O433+(P433*'Total Mantenimiento Anual 2021'!$N$7)+(R433*'Total Mantenimiento Anual 2021'!$N$7)+S433</f>
        <v>0</v>
      </c>
    </row>
    <row r="434" spans="1:20" ht="14.25">
      <c r="A434" s="41" t="s">
        <v>943</v>
      </c>
      <c r="B434" s="74"/>
      <c r="C434" s="75"/>
      <c r="D434" s="41" t="s">
        <v>966</v>
      </c>
      <c r="E434" s="75"/>
      <c r="F434" s="42" t="s">
        <v>246</v>
      </c>
      <c r="G434" s="41" t="s">
        <v>1182</v>
      </c>
      <c r="H434" s="74"/>
      <c r="I434" s="74"/>
      <c r="J434" s="75"/>
      <c r="K434" s="41" t="s">
        <v>1183</v>
      </c>
      <c r="L434" s="75"/>
      <c r="M434" s="41" t="s">
        <v>302</v>
      </c>
      <c r="N434" s="75"/>
      <c r="O434" s="43">
        <v>0</v>
      </c>
      <c r="P434" s="42">
        <v>0</v>
      </c>
      <c r="Q434" s="42">
        <v>0</v>
      </c>
      <c r="R434" s="42">
        <v>0</v>
      </c>
      <c r="S434" s="43">
        <v>0</v>
      </c>
      <c r="T434" s="43">
        <f>O434+(P434*'Total Mantenimiento Anual 2021'!$N$7)+(R434*'Total Mantenimiento Anual 2021'!$N$7)+S434</f>
        <v>0</v>
      </c>
    </row>
    <row r="435" spans="1:20" ht="14.25">
      <c r="A435" s="41" t="s">
        <v>943</v>
      </c>
      <c r="B435" s="74"/>
      <c r="C435" s="75"/>
      <c r="D435" s="41" t="s">
        <v>966</v>
      </c>
      <c r="E435" s="75"/>
      <c r="F435" s="42" t="s">
        <v>246</v>
      </c>
      <c r="G435" s="41" t="s">
        <v>1184</v>
      </c>
      <c r="H435" s="74"/>
      <c r="I435" s="74"/>
      <c r="J435" s="75"/>
      <c r="K435" s="41" t="s">
        <v>1185</v>
      </c>
      <c r="L435" s="75"/>
      <c r="M435" s="41" t="s">
        <v>302</v>
      </c>
      <c r="N435" s="75"/>
      <c r="O435" s="43">
        <v>0</v>
      </c>
      <c r="P435" s="42">
        <v>0</v>
      </c>
      <c r="Q435" s="42">
        <v>0</v>
      </c>
      <c r="R435" s="42">
        <v>0</v>
      </c>
      <c r="S435" s="43">
        <v>0</v>
      </c>
      <c r="T435" s="43">
        <f>O435+(P435*'Total Mantenimiento Anual 2021'!$N$7)+(R435*'Total Mantenimiento Anual 2021'!$N$7)+S435</f>
        <v>0</v>
      </c>
    </row>
    <row r="436" spans="1:20" ht="14.25">
      <c r="A436" s="41" t="s">
        <v>943</v>
      </c>
      <c r="B436" s="74"/>
      <c r="C436" s="75"/>
      <c r="D436" s="41" t="s">
        <v>966</v>
      </c>
      <c r="E436" s="75"/>
      <c r="F436" s="42" t="s">
        <v>246</v>
      </c>
      <c r="G436" s="41" t="s">
        <v>1186</v>
      </c>
      <c r="H436" s="74"/>
      <c r="I436" s="74"/>
      <c r="J436" s="75"/>
      <c r="K436" s="41" t="s">
        <v>1187</v>
      </c>
      <c r="L436" s="75"/>
      <c r="M436" s="41" t="s">
        <v>302</v>
      </c>
      <c r="N436" s="75"/>
      <c r="O436" s="43">
        <v>0</v>
      </c>
      <c r="P436" s="42">
        <v>0</v>
      </c>
      <c r="Q436" s="42">
        <v>0</v>
      </c>
      <c r="R436" s="42">
        <v>0</v>
      </c>
      <c r="S436" s="43">
        <v>0</v>
      </c>
      <c r="T436" s="43">
        <f>O436+(P436*'Total Mantenimiento Anual 2021'!$N$7)+(R436*'Total Mantenimiento Anual 2021'!$N$7)+S436</f>
        <v>0</v>
      </c>
    </row>
    <row r="437" spans="1:20" ht="14.25">
      <c r="A437" s="41" t="s">
        <v>943</v>
      </c>
      <c r="B437" s="74"/>
      <c r="C437" s="75"/>
      <c r="D437" s="41" t="s">
        <v>966</v>
      </c>
      <c r="E437" s="75"/>
      <c r="F437" s="42" t="s">
        <v>246</v>
      </c>
      <c r="G437" s="41" t="s">
        <v>1188</v>
      </c>
      <c r="H437" s="74"/>
      <c r="I437" s="74"/>
      <c r="J437" s="75"/>
      <c r="K437" s="41" t="s">
        <v>1189</v>
      </c>
      <c r="L437" s="75"/>
      <c r="M437" s="41" t="s">
        <v>302</v>
      </c>
      <c r="N437" s="75"/>
      <c r="O437" s="43">
        <v>0</v>
      </c>
      <c r="P437" s="42">
        <v>0</v>
      </c>
      <c r="Q437" s="42">
        <v>0</v>
      </c>
      <c r="R437" s="42">
        <v>0</v>
      </c>
      <c r="S437" s="43">
        <v>0</v>
      </c>
      <c r="T437" s="43">
        <f>O437+(P437*'Total Mantenimiento Anual 2021'!$N$7)+(R437*'Total Mantenimiento Anual 2021'!$N$7)+S437</f>
        <v>0</v>
      </c>
    </row>
    <row r="438" spans="1:20" ht="14.25">
      <c r="A438" s="41" t="s">
        <v>943</v>
      </c>
      <c r="B438" s="74"/>
      <c r="C438" s="75"/>
      <c r="D438" s="41" t="s">
        <v>944</v>
      </c>
      <c r="E438" s="75"/>
      <c r="F438" s="42" t="s">
        <v>945</v>
      </c>
      <c r="G438" s="41" t="s">
        <v>1190</v>
      </c>
      <c r="H438" s="74"/>
      <c r="I438" s="74"/>
      <c r="J438" s="75"/>
      <c r="K438" s="41" t="s">
        <v>1191</v>
      </c>
      <c r="L438" s="75"/>
      <c r="M438" s="41" t="s">
        <v>302</v>
      </c>
      <c r="N438" s="75"/>
      <c r="O438" s="43">
        <v>0</v>
      </c>
      <c r="P438" s="42">
        <v>0</v>
      </c>
      <c r="Q438" s="42">
        <v>0</v>
      </c>
      <c r="R438" s="42">
        <v>0</v>
      </c>
      <c r="S438" s="43">
        <v>0</v>
      </c>
      <c r="T438" s="43">
        <f>O438+(P438*'Total Mantenimiento Anual 2021'!$N$7)+(R438*'Total Mantenimiento Anual 2021'!$N$7)+S438</f>
        <v>0</v>
      </c>
    </row>
    <row r="439" spans="1:20" ht="14.25">
      <c r="A439" s="41" t="s">
        <v>943</v>
      </c>
      <c r="B439" s="74"/>
      <c r="C439" s="75"/>
      <c r="D439" s="41" t="s">
        <v>973</v>
      </c>
      <c r="E439" s="75"/>
      <c r="F439" s="42" t="s">
        <v>260</v>
      </c>
      <c r="G439" s="41" t="s">
        <v>1192</v>
      </c>
      <c r="H439" s="74"/>
      <c r="I439" s="74"/>
      <c r="J439" s="75"/>
      <c r="K439" s="41" t="s">
        <v>1193</v>
      </c>
      <c r="L439" s="75"/>
      <c r="M439" s="41" t="s">
        <v>302</v>
      </c>
      <c r="N439" s="75"/>
      <c r="O439" s="43">
        <v>0</v>
      </c>
      <c r="P439" s="42">
        <v>0</v>
      </c>
      <c r="Q439" s="42">
        <v>1</v>
      </c>
      <c r="R439" s="42">
        <v>0</v>
      </c>
      <c r="S439" s="43">
        <v>0</v>
      </c>
      <c r="T439" s="43">
        <f>O439+(P439*'Total Mantenimiento Anual 2021'!$N$7)+(R439*'Total Mantenimiento Anual 2021'!$N$7)+S439</f>
        <v>0</v>
      </c>
    </row>
    <row r="440" spans="1:20" ht="14.25">
      <c r="A440" s="41" t="s">
        <v>943</v>
      </c>
      <c r="B440" s="74"/>
      <c r="C440" s="75"/>
      <c r="D440" s="41" t="s">
        <v>948</v>
      </c>
      <c r="E440" s="75"/>
      <c r="F440" s="42" t="s">
        <v>246</v>
      </c>
      <c r="G440" s="41" t="s">
        <v>1194</v>
      </c>
      <c r="H440" s="74"/>
      <c r="I440" s="74"/>
      <c r="J440" s="75"/>
      <c r="K440" s="41" t="s">
        <v>1195</v>
      </c>
      <c r="L440" s="75"/>
      <c r="M440" s="41" t="s">
        <v>1196</v>
      </c>
      <c r="N440" s="75"/>
      <c r="O440" s="43">
        <v>0</v>
      </c>
      <c r="P440" s="42">
        <v>0</v>
      </c>
      <c r="Q440" s="42">
        <v>0</v>
      </c>
      <c r="R440" s="42">
        <v>0</v>
      </c>
      <c r="S440" s="43">
        <v>0</v>
      </c>
      <c r="T440" s="43">
        <f>O440+(P440*'Total Mantenimiento Anual 2021'!$N$7)+(R440*'Total Mantenimiento Anual 2021'!$N$7)+S440</f>
        <v>0</v>
      </c>
    </row>
    <row r="441" spans="1:20" ht="14.25">
      <c r="A441" s="41" t="s">
        <v>1197</v>
      </c>
      <c r="B441" s="74"/>
      <c r="C441" s="75"/>
      <c r="D441" s="41" t="s">
        <v>1198</v>
      </c>
      <c r="E441" s="75"/>
      <c r="F441" s="42" t="s">
        <v>1199</v>
      </c>
      <c r="G441" s="41" t="s">
        <v>1200</v>
      </c>
      <c r="H441" s="74"/>
      <c r="I441" s="74"/>
      <c r="J441" s="75"/>
      <c r="K441" s="41" t="s">
        <v>1201</v>
      </c>
      <c r="L441" s="75"/>
      <c r="M441" s="41" t="s">
        <v>106</v>
      </c>
      <c r="N441" s="75"/>
      <c r="O441" s="43">
        <v>0</v>
      </c>
      <c r="P441" s="42">
        <v>0</v>
      </c>
      <c r="Q441" s="42">
        <v>0</v>
      </c>
      <c r="R441" s="42">
        <v>0</v>
      </c>
      <c r="S441" s="43">
        <v>0</v>
      </c>
      <c r="T441" s="43">
        <f>O441+(P441*'Total Mantenimiento Anual 2021'!$N$7)+(R441*'Total Mantenimiento Anual 2021'!$N$7)+S441</f>
        <v>0</v>
      </c>
    </row>
    <row r="442" spans="1:20" ht="14.25">
      <c r="A442" s="41" t="s">
        <v>1197</v>
      </c>
      <c r="B442" s="74"/>
      <c r="C442" s="75"/>
      <c r="D442" s="41" t="s">
        <v>1198</v>
      </c>
      <c r="E442" s="75"/>
      <c r="F442" s="42" t="s">
        <v>1199</v>
      </c>
      <c r="G442" s="41" t="s">
        <v>1202</v>
      </c>
      <c r="H442" s="74"/>
      <c r="I442" s="74"/>
      <c r="J442" s="75"/>
      <c r="K442" s="41" t="s">
        <v>1203</v>
      </c>
      <c r="L442" s="75"/>
      <c r="M442" s="41" t="s">
        <v>106</v>
      </c>
      <c r="N442" s="75"/>
      <c r="O442" s="43">
        <v>0</v>
      </c>
      <c r="P442" s="42">
        <v>0</v>
      </c>
      <c r="Q442" s="42">
        <v>0</v>
      </c>
      <c r="R442" s="42">
        <v>0</v>
      </c>
      <c r="S442" s="43">
        <v>0</v>
      </c>
      <c r="T442" s="43">
        <f>O442+(P442*'Total Mantenimiento Anual 2021'!$N$7)+(R442*'Total Mantenimiento Anual 2021'!$N$7)+S442</f>
        <v>0</v>
      </c>
    </row>
    <row r="443" spans="1:20" ht="14.25">
      <c r="A443" s="41" t="s">
        <v>1197</v>
      </c>
      <c r="B443" s="74"/>
      <c r="C443" s="75"/>
      <c r="D443" s="41" t="s">
        <v>1198</v>
      </c>
      <c r="E443" s="75"/>
      <c r="F443" s="42" t="s">
        <v>1199</v>
      </c>
      <c r="G443" s="41" t="s">
        <v>1204</v>
      </c>
      <c r="H443" s="74"/>
      <c r="I443" s="74"/>
      <c r="J443" s="75"/>
      <c r="K443" s="41" t="s">
        <v>1205</v>
      </c>
      <c r="L443" s="75"/>
      <c r="M443" s="41" t="s">
        <v>106</v>
      </c>
      <c r="N443" s="75"/>
      <c r="O443" s="43">
        <v>0</v>
      </c>
      <c r="P443" s="42">
        <v>0</v>
      </c>
      <c r="Q443" s="42">
        <v>0</v>
      </c>
      <c r="R443" s="42">
        <v>0</v>
      </c>
      <c r="S443" s="43">
        <v>0</v>
      </c>
      <c r="T443" s="43">
        <f>O443+(P443*'Total Mantenimiento Anual 2021'!$N$7)+(R443*'Total Mantenimiento Anual 2021'!$N$7)+S443</f>
        <v>0</v>
      </c>
    </row>
    <row r="444" spans="1:20" ht="14.25">
      <c r="A444" s="41" t="s">
        <v>1206</v>
      </c>
      <c r="B444" s="74"/>
      <c r="C444" s="75"/>
      <c r="D444" s="41" t="s">
        <v>1207</v>
      </c>
      <c r="E444" s="75"/>
      <c r="F444" s="42" t="s">
        <v>330</v>
      </c>
      <c r="G444" s="41" t="s">
        <v>1208</v>
      </c>
      <c r="H444" s="74"/>
      <c r="I444" s="74"/>
      <c r="J444" s="75"/>
      <c r="K444" s="41" t="s">
        <v>1209</v>
      </c>
      <c r="L444" s="75"/>
      <c r="M444" s="41" t="s">
        <v>310</v>
      </c>
      <c r="N444" s="75"/>
      <c r="O444" s="43">
        <v>0</v>
      </c>
      <c r="P444" s="42">
        <v>0</v>
      </c>
      <c r="Q444" s="42">
        <v>0</v>
      </c>
      <c r="R444" s="42">
        <v>0</v>
      </c>
      <c r="S444" s="43">
        <v>0</v>
      </c>
      <c r="T444" s="43">
        <f>O444+(P444*'Total Mantenimiento Anual 2021'!$N$7)+(R444*'Total Mantenimiento Anual 2021'!$N$7)+S444</f>
        <v>0</v>
      </c>
    </row>
    <row r="445" spans="1:20" ht="14.25">
      <c r="A445" s="41" t="s">
        <v>1210</v>
      </c>
      <c r="B445" s="74"/>
      <c r="C445" s="75"/>
      <c r="D445" s="41" t="s">
        <v>1211</v>
      </c>
      <c r="E445" s="75"/>
      <c r="F445" s="42" t="s">
        <v>260</v>
      </c>
      <c r="G445" s="41" t="s">
        <v>1212</v>
      </c>
      <c r="H445" s="74"/>
      <c r="I445" s="74"/>
      <c r="J445" s="75"/>
      <c r="K445" s="41" t="s">
        <v>1213</v>
      </c>
      <c r="L445" s="75"/>
      <c r="M445" s="41" t="s">
        <v>328</v>
      </c>
      <c r="N445" s="75"/>
      <c r="O445" s="43">
        <v>0</v>
      </c>
      <c r="P445" s="42">
        <v>0</v>
      </c>
      <c r="Q445" s="42">
        <v>0</v>
      </c>
      <c r="R445" s="42">
        <v>0</v>
      </c>
      <c r="S445" s="43">
        <v>0</v>
      </c>
      <c r="T445" s="43">
        <f>O445+(P445*'Total Mantenimiento Anual 2021'!$N$7)+(R445*'Total Mantenimiento Anual 2021'!$N$7)+S445</f>
        <v>0</v>
      </c>
    </row>
    <row r="446" spans="1:20" ht="14.25">
      <c r="A446" s="41" t="s">
        <v>1210</v>
      </c>
      <c r="B446" s="74"/>
      <c r="C446" s="75"/>
      <c r="D446" s="41" t="s">
        <v>1211</v>
      </c>
      <c r="E446" s="75"/>
      <c r="F446" s="42" t="s">
        <v>260</v>
      </c>
      <c r="G446" s="41" t="s">
        <v>1214</v>
      </c>
      <c r="H446" s="74"/>
      <c r="I446" s="74"/>
      <c r="J446" s="75"/>
      <c r="K446" s="41" t="s">
        <v>1215</v>
      </c>
      <c r="L446" s="75"/>
      <c r="M446" s="41" t="s">
        <v>35</v>
      </c>
      <c r="N446" s="75"/>
      <c r="O446" s="43">
        <v>0</v>
      </c>
      <c r="P446" s="42">
        <v>0</v>
      </c>
      <c r="Q446" s="42">
        <v>0</v>
      </c>
      <c r="R446" s="42">
        <v>0</v>
      </c>
      <c r="S446" s="43">
        <v>0</v>
      </c>
      <c r="T446" s="43">
        <f>O446+(P446*'Total Mantenimiento Anual 2021'!$N$7)+(R446*'Total Mantenimiento Anual 2021'!$N$7)+S446</f>
        <v>0</v>
      </c>
    </row>
    <row r="447" spans="1:20" ht="14.25">
      <c r="A447" s="41" t="s">
        <v>1210</v>
      </c>
      <c r="B447" s="74"/>
      <c r="C447" s="75"/>
      <c r="D447" s="41" t="s">
        <v>1211</v>
      </c>
      <c r="E447" s="75"/>
      <c r="F447" s="42" t="s">
        <v>260</v>
      </c>
      <c r="G447" s="41" t="s">
        <v>1216</v>
      </c>
      <c r="H447" s="74"/>
      <c r="I447" s="74"/>
      <c r="J447" s="75"/>
      <c r="K447" s="41" t="s">
        <v>1217</v>
      </c>
      <c r="L447" s="75"/>
      <c r="M447" s="41" t="s">
        <v>106</v>
      </c>
      <c r="N447" s="75"/>
      <c r="O447" s="43">
        <v>0</v>
      </c>
      <c r="P447" s="42">
        <v>0</v>
      </c>
      <c r="Q447" s="42">
        <v>0</v>
      </c>
      <c r="R447" s="42">
        <v>0</v>
      </c>
      <c r="S447" s="43">
        <v>0</v>
      </c>
      <c r="T447" s="43">
        <f>O447+(P447*'Total Mantenimiento Anual 2021'!$N$7)+(R447*'Total Mantenimiento Anual 2021'!$N$7)+S447</f>
        <v>0</v>
      </c>
    </row>
    <row r="448" spans="1:20" ht="14.25">
      <c r="A448" s="41" t="s">
        <v>1218</v>
      </c>
      <c r="B448" s="74"/>
      <c r="C448" s="75"/>
      <c r="D448" s="41" t="s">
        <v>1219</v>
      </c>
      <c r="E448" s="75"/>
      <c r="F448" s="42" t="s">
        <v>1220</v>
      </c>
      <c r="G448" s="41" t="s">
        <v>1221</v>
      </c>
      <c r="H448" s="74"/>
      <c r="I448" s="74"/>
      <c r="J448" s="75"/>
      <c r="K448" s="41" t="s">
        <v>1222</v>
      </c>
      <c r="L448" s="75"/>
      <c r="M448" s="41" t="s">
        <v>40</v>
      </c>
      <c r="N448" s="75"/>
      <c r="O448" s="43">
        <v>0</v>
      </c>
      <c r="P448" s="42">
        <v>0</v>
      </c>
      <c r="Q448" s="42">
        <v>0</v>
      </c>
      <c r="R448" s="42">
        <v>0</v>
      </c>
      <c r="S448" s="43">
        <v>0</v>
      </c>
      <c r="T448" s="43">
        <f>O448+(P448*'Total Mantenimiento Anual 2021'!$N$7)+(R448*'Total Mantenimiento Anual 2021'!$N$7)+S448</f>
        <v>0</v>
      </c>
    </row>
    <row r="449" spans="1:20" ht="14.25">
      <c r="A449" s="41" t="s">
        <v>1218</v>
      </c>
      <c r="B449" s="74"/>
      <c r="C449" s="75"/>
      <c r="D449" s="41" t="s">
        <v>1219</v>
      </c>
      <c r="E449" s="75"/>
      <c r="F449" s="42" t="s">
        <v>1220</v>
      </c>
      <c r="G449" s="41" t="s">
        <v>1223</v>
      </c>
      <c r="H449" s="74"/>
      <c r="I449" s="74"/>
      <c r="J449" s="75"/>
      <c r="K449" s="41" t="s">
        <v>117</v>
      </c>
      <c r="L449" s="75"/>
      <c r="M449" s="41" t="s">
        <v>40</v>
      </c>
      <c r="N449" s="75"/>
      <c r="O449" s="43">
        <v>0</v>
      </c>
      <c r="P449" s="42">
        <v>0</v>
      </c>
      <c r="Q449" s="42">
        <v>0</v>
      </c>
      <c r="R449" s="42">
        <v>0</v>
      </c>
      <c r="S449" s="43">
        <v>0</v>
      </c>
      <c r="T449" s="43">
        <f>O449+(P449*'Total Mantenimiento Anual 2021'!$N$7)+(R449*'Total Mantenimiento Anual 2021'!$N$7)+S449</f>
        <v>0</v>
      </c>
    </row>
    <row r="450" spans="1:20" ht="14.25">
      <c r="A450" s="41" t="s">
        <v>1218</v>
      </c>
      <c r="B450" s="74"/>
      <c r="C450" s="75"/>
      <c r="D450" s="41" t="s">
        <v>1219</v>
      </c>
      <c r="E450" s="75"/>
      <c r="F450" s="42" t="s">
        <v>1220</v>
      </c>
      <c r="G450" s="41" t="s">
        <v>1224</v>
      </c>
      <c r="H450" s="74"/>
      <c r="I450" s="74"/>
      <c r="J450" s="75"/>
      <c r="K450" s="41" t="s">
        <v>117</v>
      </c>
      <c r="L450" s="75"/>
      <c r="M450" s="41" t="s">
        <v>40</v>
      </c>
      <c r="N450" s="75"/>
      <c r="O450" s="43">
        <v>0</v>
      </c>
      <c r="P450" s="42">
        <v>0</v>
      </c>
      <c r="Q450" s="42">
        <v>0</v>
      </c>
      <c r="R450" s="42">
        <v>0</v>
      </c>
      <c r="S450" s="43">
        <v>0</v>
      </c>
      <c r="T450" s="43">
        <f>O450+(P450*'Total Mantenimiento Anual 2021'!$N$7)+(R450*'Total Mantenimiento Anual 2021'!$N$7)+S450</f>
        <v>0</v>
      </c>
    </row>
    <row r="451" spans="1:20" ht="14.25">
      <c r="A451" s="41" t="s">
        <v>1218</v>
      </c>
      <c r="B451" s="74"/>
      <c r="C451" s="75"/>
      <c r="D451" s="41" t="s">
        <v>1219</v>
      </c>
      <c r="E451" s="75"/>
      <c r="F451" s="42" t="s">
        <v>1220</v>
      </c>
      <c r="G451" s="41" t="s">
        <v>1225</v>
      </c>
      <c r="H451" s="74"/>
      <c r="I451" s="74"/>
      <c r="J451" s="75"/>
      <c r="K451" s="41" t="s">
        <v>220</v>
      </c>
      <c r="L451" s="75"/>
      <c r="M451" s="41" t="s">
        <v>40</v>
      </c>
      <c r="N451" s="75"/>
      <c r="O451" s="43">
        <v>0</v>
      </c>
      <c r="P451" s="42">
        <v>0</v>
      </c>
      <c r="Q451" s="42">
        <v>0</v>
      </c>
      <c r="R451" s="42">
        <v>0</v>
      </c>
      <c r="S451" s="43">
        <v>0</v>
      </c>
      <c r="T451" s="43">
        <f>O451+(P451*'Total Mantenimiento Anual 2021'!$N$7)+(R451*'Total Mantenimiento Anual 2021'!$N$7)+S451</f>
        <v>0</v>
      </c>
    </row>
    <row r="452" spans="1:20" ht="14.25">
      <c r="A452" s="41" t="s">
        <v>1226</v>
      </c>
      <c r="B452" s="74"/>
      <c r="C452" s="75"/>
      <c r="D452" s="41" t="s">
        <v>1227</v>
      </c>
      <c r="E452" s="75"/>
      <c r="F452" s="42" t="s">
        <v>777</v>
      </c>
      <c r="G452" s="41" t="s">
        <v>1228</v>
      </c>
      <c r="H452" s="74"/>
      <c r="I452" s="74"/>
      <c r="J452" s="75"/>
      <c r="K452" s="41" t="s">
        <v>1229</v>
      </c>
      <c r="L452" s="75"/>
      <c r="M452" s="41" t="s">
        <v>35</v>
      </c>
      <c r="N452" s="75"/>
      <c r="O452" s="43">
        <v>0</v>
      </c>
      <c r="P452" s="42">
        <v>0</v>
      </c>
      <c r="Q452" s="42">
        <v>0</v>
      </c>
      <c r="R452" s="42">
        <v>0</v>
      </c>
      <c r="S452" s="43">
        <v>0</v>
      </c>
      <c r="T452" s="43">
        <f>O452+(P452*'Total Mantenimiento Anual 2021'!$N$7)+(R452*'Total Mantenimiento Anual 2021'!$N$7)+S452</f>
        <v>0</v>
      </c>
    </row>
    <row r="453" spans="1:20" ht="14.25">
      <c r="A453" s="41" t="s">
        <v>1226</v>
      </c>
      <c r="B453" s="74"/>
      <c r="C453" s="75"/>
      <c r="D453" s="41" t="s">
        <v>1227</v>
      </c>
      <c r="E453" s="75"/>
      <c r="F453" s="42" t="s">
        <v>777</v>
      </c>
      <c r="G453" s="41" t="s">
        <v>1230</v>
      </c>
      <c r="H453" s="74"/>
      <c r="I453" s="74"/>
      <c r="J453" s="75"/>
      <c r="K453" s="41" t="s">
        <v>1231</v>
      </c>
      <c r="L453" s="75"/>
      <c r="M453" s="41" t="s">
        <v>896</v>
      </c>
      <c r="N453" s="75"/>
      <c r="O453" s="43">
        <v>0</v>
      </c>
      <c r="P453" s="42">
        <v>0</v>
      </c>
      <c r="Q453" s="42">
        <v>0</v>
      </c>
      <c r="R453" s="42">
        <v>0</v>
      </c>
      <c r="S453" s="43">
        <v>0</v>
      </c>
      <c r="T453" s="43">
        <f>O453+(P453*'Total Mantenimiento Anual 2021'!$N$7)+(R453*'Total Mantenimiento Anual 2021'!$N$7)+S453</f>
        <v>0</v>
      </c>
    </row>
    <row r="454" spans="1:20" ht="14.25">
      <c r="A454" s="41" t="s">
        <v>1226</v>
      </c>
      <c r="B454" s="74"/>
      <c r="C454" s="75"/>
      <c r="D454" s="41" t="s">
        <v>1227</v>
      </c>
      <c r="E454" s="75"/>
      <c r="F454" s="42" t="s">
        <v>777</v>
      </c>
      <c r="G454" s="41" t="s">
        <v>1232</v>
      </c>
      <c r="H454" s="74"/>
      <c r="I454" s="74"/>
      <c r="J454" s="75"/>
      <c r="K454" s="41" t="s">
        <v>1233</v>
      </c>
      <c r="L454" s="75"/>
      <c r="M454" s="41" t="s">
        <v>106</v>
      </c>
      <c r="N454" s="75"/>
      <c r="O454" s="43">
        <v>0</v>
      </c>
      <c r="P454" s="42">
        <v>0</v>
      </c>
      <c r="Q454" s="42">
        <v>0</v>
      </c>
      <c r="R454" s="42">
        <v>0</v>
      </c>
      <c r="S454" s="43">
        <v>0</v>
      </c>
      <c r="T454" s="43">
        <f>O454+(P454*'Total Mantenimiento Anual 2021'!$N$7)+(R454*'Total Mantenimiento Anual 2021'!$N$7)+S454</f>
        <v>0</v>
      </c>
    </row>
    <row r="455" spans="1:20" ht="14.25">
      <c r="A455" s="41" t="s">
        <v>1234</v>
      </c>
      <c r="B455" s="74"/>
      <c r="C455" s="75"/>
      <c r="D455" s="41" t="s">
        <v>1235</v>
      </c>
      <c r="E455" s="75"/>
      <c r="F455" s="42" t="s">
        <v>1236</v>
      </c>
      <c r="G455" s="41" t="s">
        <v>1237</v>
      </c>
      <c r="H455" s="74"/>
      <c r="I455" s="74"/>
      <c r="J455" s="75"/>
      <c r="K455" s="41" t="s">
        <v>1238</v>
      </c>
      <c r="L455" s="75"/>
      <c r="M455" s="41" t="s">
        <v>99</v>
      </c>
      <c r="N455" s="75"/>
      <c r="O455" s="43">
        <v>0</v>
      </c>
      <c r="P455" s="42">
        <v>0</v>
      </c>
      <c r="Q455" s="42">
        <v>0</v>
      </c>
      <c r="R455" s="42">
        <v>0</v>
      </c>
      <c r="S455" s="43">
        <v>0</v>
      </c>
      <c r="T455" s="43">
        <f>O455+(P455*'Total Mantenimiento Anual 2021'!$N$7)+(R455*'Total Mantenimiento Anual 2021'!$N$7)+S455</f>
        <v>0</v>
      </c>
    </row>
    <row r="456" spans="1:20" ht="14.25">
      <c r="A456" s="41" t="s">
        <v>1234</v>
      </c>
      <c r="B456" s="74"/>
      <c r="C456" s="75"/>
      <c r="D456" s="41" t="s">
        <v>1235</v>
      </c>
      <c r="E456" s="75"/>
      <c r="F456" s="42" t="s">
        <v>1236</v>
      </c>
      <c r="G456" s="41" t="s">
        <v>1239</v>
      </c>
      <c r="H456" s="74"/>
      <c r="I456" s="74"/>
      <c r="J456" s="75"/>
      <c r="K456" s="41" t="s">
        <v>1238</v>
      </c>
      <c r="L456" s="75"/>
      <c r="M456" s="41" t="s">
        <v>99</v>
      </c>
      <c r="N456" s="75"/>
      <c r="O456" s="43">
        <v>0</v>
      </c>
      <c r="P456" s="42">
        <v>0</v>
      </c>
      <c r="Q456" s="42">
        <v>0</v>
      </c>
      <c r="R456" s="42">
        <v>0</v>
      </c>
      <c r="S456" s="43">
        <v>0</v>
      </c>
      <c r="T456" s="43">
        <f>O456+(P456*'Total Mantenimiento Anual 2021'!$N$7)+(R456*'Total Mantenimiento Anual 2021'!$N$7)+S456</f>
        <v>0</v>
      </c>
    </row>
    <row r="457" spans="1:20" ht="14.25">
      <c r="A457" s="41" t="s">
        <v>1234</v>
      </c>
      <c r="B457" s="74"/>
      <c r="C457" s="75"/>
      <c r="D457" s="41" t="s">
        <v>1240</v>
      </c>
      <c r="E457" s="75"/>
      <c r="F457" s="42" t="s">
        <v>1236</v>
      </c>
      <c r="G457" s="41" t="s">
        <v>1241</v>
      </c>
      <c r="H457" s="74"/>
      <c r="I457" s="74"/>
      <c r="J457" s="75"/>
      <c r="K457" s="41" t="s">
        <v>1242</v>
      </c>
      <c r="L457" s="75"/>
      <c r="M457" s="41" t="s">
        <v>99</v>
      </c>
      <c r="N457" s="75"/>
      <c r="O457" s="43">
        <v>0</v>
      </c>
      <c r="P457" s="42">
        <v>0</v>
      </c>
      <c r="Q457" s="42">
        <v>0</v>
      </c>
      <c r="R457" s="42">
        <v>0</v>
      </c>
      <c r="S457" s="43">
        <v>0</v>
      </c>
      <c r="T457" s="43">
        <f>O457+(P457*'Total Mantenimiento Anual 2021'!$N$7)+(R457*'Total Mantenimiento Anual 2021'!$N$7)+S457</f>
        <v>0</v>
      </c>
    </row>
    <row r="458" spans="1:20" ht="14.25">
      <c r="A458" s="41" t="s">
        <v>1243</v>
      </c>
      <c r="B458" s="74"/>
      <c r="C458" s="75"/>
      <c r="D458" s="41" t="s">
        <v>1244</v>
      </c>
      <c r="E458" s="75"/>
      <c r="F458" s="42" t="s">
        <v>1245</v>
      </c>
      <c r="G458" s="41" t="s">
        <v>1246</v>
      </c>
      <c r="H458" s="74"/>
      <c r="I458" s="74"/>
      <c r="J458" s="75"/>
      <c r="K458" s="41" t="s">
        <v>1247</v>
      </c>
      <c r="L458" s="75"/>
      <c r="M458" s="41" t="s">
        <v>318</v>
      </c>
      <c r="N458" s="75"/>
      <c r="O458" s="43">
        <v>0</v>
      </c>
      <c r="P458" s="42">
        <v>0</v>
      </c>
      <c r="Q458" s="42">
        <v>2</v>
      </c>
      <c r="R458" s="42">
        <v>0</v>
      </c>
      <c r="S458" s="43">
        <v>0</v>
      </c>
      <c r="T458" s="43">
        <f>O458+(P458*'Total Mantenimiento Anual 2021'!$N$7)+(R458*'Total Mantenimiento Anual 2021'!$N$7)+S458</f>
        <v>0</v>
      </c>
    </row>
    <row r="459" spans="1:20" ht="14.25">
      <c r="A459" s="41" t="s">
        <v>1248</v>
      </c>
      <c r="B459" s="74"/>
      <c r="C459" s="75"/>
      <c r="D459" s="41" t="s">
        <v>1249</v>
      </c>
      <c r="E459" s="75"/>
      <c r="F459" s="42" t="s">
        <v>1250</v>
      </c>
      <c r="G459" s="41" t="s">
        <v>1251</v>
      </c>
      <c r="H459" s="74"/>
      <c r="I459" s="74"/>
      <c r="J459" s="75"/>
      <c r="K459" s="41" t="s">
        <v>1252</v>
      </c>
      <c r="L459" s="75"/>
      <c r="M459" s="41" t="s">
        <v>30</v>
      </c>
      <c r="N459" s="75"/>
      <c r="O459" s="43">
        <v>0</v>
      </c>
      <c r="P459" s="42">
        <v>0</v>
      </c>
      <c r="Q459" s="42">
        <v>0</v>
      </c>
      <c r="R459" s="42">
        <v>0</v>
      </c>
      <c r="S459" s="43">
        <v>0</v>
      </c>
      <c r="T459" s="43">
        <f>O459+(P459*'Total Mantenimiento Anual 2021'!$N$7)+(R459*'Total Mantenimiento Anual 2021'!$N$7)+S459</f>
        <v>0</v>
      </c>
    </row>
    <row r="460" spans="1:20" ht="14.25">
      <c r="A460" s="41" t="s">
        <v>1248</v>
      </c>
      <c r="B460" s="74"/>
      <c r="C460" s="75"/>
      <c r="D460" s="41" t="s">
        <v>1253</v>
      </c>
      <c r="E460" s="75"/>
      <c r="F460" s="42" t="s">
        <v>457</v>
      </c>
      <c r="G460" s="41" t="s">
        <v>1254</v>
      </c>
      <c r="H460" s="74"/>
      <c r="I460" s="74"/>
      <c r="J460" s="75"/>
      <c r="K460" s="41" t="s">
        <v>1255</v>
      </c>
      <c r="L460" s="75"/>
      <c r="M460" s="41" t="s">
        <v>30</v>
      </c>
      <c r="N460" s="75"/>
      <c r="O460" s="43">
        <v>0</v>
      </c>
      <c r="P460" s="42">
        <v>0</v>
      </c>
      <c r="Q460" s="42">
        <v>0</v>
      </c>
      <c r="R460" s="42">
        <v>1</v>
      </c>
      <c r="S460" s="43">
        <v>3</v>
      </c>
      <c r="T460" s="43">
        <f>O460+(P460*'Total Mantenimiento Anual 2021'!$N$7)+(R460*'Total Mantenimiento Anual 2021'!$N$7)+S460</f>
        <v>9262.2592592592591</v>
      </c>
    </row>
    <row r="461" spans="1:20" ht="14.25">
      <c r="A461" s="41" t="s">
        <v>1256</v>
      </c>
      <c r="B461" s="74"/>
      <c r="C461" s="75"/>
      <c r="D461" s="41" t="s">
        <v>1257</v>
      </c>
      <c r="E461" s="75"/>
      <c r="F461" s="42" t="s">
        <v>1258</v>
      </c>
      <c r="G461" s="41" t="s">
        <v>1259</v>
      </c>
      <c r="H461" s="74"/>
      <c r="I461" s="74"/>
      <c r="J461" s="75"/>
      <c r="K461" s="41" t="s">
        <v>1260</v>
      </c>
      <c r="L461" s="75"/>
      <c r="M461" s="41" t="s">
        <v>66</v>
      </c>
      <c r="N461" s="75"/>
      <c r="O461" s="43">
        <v>0</v>
      </c>
      <c r="P461" s="42">
        <v>0</v>
      </c>
      <c r="Q461" s="42">
        <v>0</v>
      </c>
      <c r="R461" s="42">
        <v>0</v>
      </c>
      <c r="S461" s="43">
        <v>0</v>
      </c>
      <c r="T461" s="43">
        <f>O461+(P461*'Total Mantenimiento Anual 2021'!$N$7)+(R461*'Total Mantenimiento Anual 2021'!$N$7)+S461</f>
        <v>0</v>
      </c>
    </row>
    <row r="462" spans="1:20" ht="14.25">
      <c r="A462" s="41" t="s">
        <v>1256</v>
      </c>
      <c r="B462" s="74"/>
      <c r="C462" s="75"/>
      <c r="D462" s="41" t="s">
        <v>1257</v>
      </c>
      <c r="E462" s="75"/>
      <c r="F462" s="42" t="s">
        <v>1258</v>
      </c>
      <c r="G462" s="41" t="s">
        <v>1261</v>
      </c>
      <c r="H462" s="74"/>
      <c r="I462" s="74"/>
      <c r="J462" s="75"/>
      <c r="K462" s="41" t="s">
        <v>1262</v>
      </c>
      <c r="L462" s="75"/>
      <c r="M462" s="41" t="s">
        <v>81</v>
      </c>
      <c r="N462" s="75"/>
      <c r="O462" s="43">
        <v>0</v>
      </c>
      <c r="P462" s="42">
        <v>0</v>
      </c>
      <c r="Q462" s="42">
        <v>1</v>
      </c>
      <c r="R462" s="42">
        <v>1</v>
      </c>
      <c r="S462" s="43">
        <v>0</v>
      </c>
      <c r="T462" s="43">
        <f>O462+(P462*'Total Mantenimiento Anual 2021'!$N$7)+(R462*'Total Mantenimiento Anual 2021'!$N$7)+S462</f>
        <v>9259.2592592592591</v>
      </c>
    </row>
    <row r="463" spans="1:20" ht="14.25">
      <c r="A463" s="41" t="s">
        <v>1256</v>
      </c>
      <c r="B463" s="74"/>
      <c r="C463" s="75"/>
      <c r="D463" s="41" t="s">
        <v>1263</v>
      </c>
      <c r="E463" s="75"/>
      <c r="F463" s="42" t="s">
        <v>1258</v>
      </c>
      <c r="G463" s="41" t="s">
        <v>1264</v>
      </c>
      <c r="H463" s="74"/>
      <c r="I463" s="74"/>
      <c r="J463" s="75"/>
      <c r="K463" s="41" t="s">
        <v>1265</v>
      </c>
      <c r="L463" s="75"/>
      <c r="M463" s="41" t="s">
        <v>96</v>
      </c>
      <c r="N463" s="75"/>
      <c r="O463" s="43">
        <v>0</v>
      </c>
      <c r="P463" s="42">
        <v>0</v>
      </c>
      <c r="Q463" s="42">
        <v>0</v>
      </c>
      <c r="R463" s="42">
        <v>0</v>
      </c>
      <c r="S463" s="43">
        <v>0</v>
      </c>
      <c r="T463" s="43">
        <f>O463+(P463*'Total Mantenimiento Anual 2021'!$N$7)+(R463*'Total Mantenimiento Anual 2021'!$N$7)+S463</f>
        <v>0</v>
      </c>
    </row>
    <row r="464" spans="1:20" ht="14.25">
      <c r="A464" s="41" t="s">
        <v>1256</v>
      </c>
      <c r="B464" s="74"/>
      <c r="C464" s="75"/>
      <c r="D464" s="41" t="s">
        <v>1266</v>
      </c>
      <c r="E464" s="75"/>
      <c r="F464" s="42" t="s">
        <v>1267</v>
      </c>
      <c r="G464" s="41" t="s">
        <v>1268</v>
      </c>
      <c r="H464" s="74"/>
      <c r="I464" s="74"/>
      <c r="J464" s="75"/>
      <c r="K464" s="41" t="s">
        <v>1269</v>
      </c>
      <c r="L464" s="75"/>
      <c r="M464" s="41" t="s">
        <v>96</v>
      </c>
      <c r="N464" s="75"/>
      <c r="O464" s="43">
        <v>0</v>
      </c>
      <c r="P464" s="42">
        <v>0</v>
      </c>
      <c r="Q464" s="42">
        <v>0</v>
      </c>
      <c r="R464" s="42">
        <v>0</v>
      </c>
      <c r="S464" s="43">
        <v>0</v>
      </c>
      <c r="T464" s="43">
        <f>O464+(P464*'Total Mantenimiento Anual 2021'!$N$7)+(R464*'Total Mantenimiento Anual 2021'!$N$7)+S464</f>
        <v>0</v>
      </c>
    </row>
    <row r="465" spans="1:20" ht="14.25">
      <c r="A465" s="41" t="s">
        <v>1256</v>
      </c>
      <c r="B465" s="74"/>
      <c r="C465" s="75"/>
      <c r="D465" s="41" t="s">
        <v>1270</v>
      </c>
      <c r="E465" s="75"/>
      <c r="F465" s="42" t="s">
        <v>1271</v>
      </c>
      <c r="G465" s="41" t="s">
        <v>1272</v>
      </c>
      <c r="H465" s="74"/>
      <c r="I465" s="74"/>
      <c r="J465" s="75"/>
      <c r="K465" s="41" t="s">
        <v>1273</v>
      </c>
      <c r="L465" s="75"/>
      <c r="M465" s="41" t="s">
        <v>96</v>
      </c>
      <c r="N465" s="75"/>
      <c r="O465" s="43">
        <v>0</v>
      </c>
      <c r="P465" s="42">
        <v>0</v>
      </c>
      <c r="Q465" s="42">
        <v>0</v>
      </c>
      <c r="R465" s="42">
        <v>0</v>
      </c>
      <c r="S465" s="43">
        <v>0</v>
      </c>
      <c r="T465" s="43">
        <f>O465+(P465*'Total Mantenimiento Anual 2021'!$N$7)+(R465*'Total Mantenimiento Anual 2021'!$N$7)+S465</f>
        <v>0</v>
      </c>
    </row>
    <row r="466" spans="1:20" ht="14.25">
      <c r="A466" s="41" t="s">
        <v>1256</v>
      </c>
      <c r="B466" s="74"/>
      <c r="C466" s="75"/>
      <c r="D466" s="41" t="s">
        <v>1257</v>
      </c>
      <c r="E466" s="75"/>
      <c r="F466" s="42" t="s">
        <v>1258</v>
      </c>
      <c r="G466" s="41" t="s">
        <v>1274</v>
      </c>
      <c r="H466" s="74"/>
      <c r="I466" s="74"/>
      <c r="J466" s="75"/>
      <c r="K466" s="41" t="s">
        <v>1275</v>
      </c>
      <c r="L466" s="75"/>
      <c r="M466" s="41" t="s">
        <v>99</v>
      </c>
      <c r="N466" s="75"/>
      <c r="O466" s="43">
        <v>0</v>
      </c>
      <c r="P466" s="42">
        <v>0</v>
      </c>
      <c r="Q466" s="42">
        <v>0</v>
      </c>
      <c r="R466" s="42">
        <v>0</v>
      </c>
      <c r="S466" s="43">
        <v>0</v>
      </c>
      <c r="T466" s="43">
        <f>O466+(P466*'Total Mantenimiento Anual 2021'!$N$7)+(R466*'Total Mantenimiento Anual 2021'!$N$7)+S466</f>
        <v>0</v>
      </c>
    </row>
    <row r="467" spans="1:20" ht="14.25">
      <c r="A467" s="41" t="s">
        <v>1256</v>
      </c>
      <c r="B467" s="74"/>
      <c r="C467" s="75"/>
      <c r="D467" s="41" t="s">
        <v>1276</v>
      </c>
      <c r="E467" s="75"/>
      <c r="F467" s="42" t="s">
        <v>1258</v>
      </c>
      <c r="G467" s="41" t="s">
        <v>1277</v>
      </c>
      <c r="H467" s="74"/>
      <c r="I467" s="74"/>
      <c r="J467" s="75"/>
      <c r="K467" s="41" t="s">
        <v>1278</v>
      </c>
      <c r="L467" s="75"/>
      <c r="M467" s="41" t="s">
        <v>310</v>
      </c>
      <c r="N467" s="75"/>
      <c r="O467" s="43">
        <v>0</v>
      </c>
      <c r="P467" s="42">
        <v>0</v>
      </c>
      <c r="Q467" s="42">
        <v>0</v>
      </c>
      <c r="R467" s="42">
        <v>0</v>
      </c>
      <c r="S467" s="43">
        <v>0</v>
      </c>
      <c r="T467" s="43">
        <f>O467+(P467*'Total Mantenimiento Anual 2021'!$N$7)+(R467*'Total Mantenimiento Anual 2021'!$N$7)+S467</f>
        <v>0</v>
      </c>
    </row>
    <row r="468" spans="1:20" ht="14.25">
      <c r="A468" s="41" t="s">
        <v>1256</v>
      </c>
      <c r="B468" s="74"/>
      <c r="C468" s="75"/>
      <c r="D468" s="41" t="s">
        <v>1279</v>
      </c>
      <c r="E468" s="75"/>
      <c r="F468" s="42" t="s">
        <v>1280</v>
      </c>
      <c r="G468" s="41" t="s">
        <v>1281</v>
      </c>
      <c r="H468" s="74"/>
      <c r="I468" s="74"/>
      <c r="J468" s="75"/>
      <c r="K468" s="41" t="s">
        <v>1282</v>
      </c>
      <c r="L468" s="75"/>
      <c r="M468" s="41" t="s">
        <v>310</v>
      </c>
      <c r="N468" s="75"/>
      <c r="O468" s="43">
        <v>0</v>
      </c>
      <c r="P468" s="42">
        <v>0</v>
      </c>
      <c r="Q468" s="42">
        <v>0</v>
      </c>
      <c r="R468" s="42">
        <v>0</v>
      </c>
      <c r="S468" s="43">
        <v>0</v>
      </c>
      <c r="T468" s="43">
        <f>O468+(P468*'Total Mantenimiento Anual 2021'!$N$7)+(R468*'Total Mantenimiento Anual 2021'!$N$7)+S468</f>
        <v>0</v>
      </c>
    </row>
    <row r="469" spans="1:20" ht="14.25">
      <c r="A469" s="41" t="s">
        <v>1256</v>
      </c>
      <c r="B469" s="74"/>
      <c r="C469" s="75"/>
      <c r="D469" s="41" t="s">
        <v>1257</v>
      </c>
      <c r="E469" s="75"/>
      <c r="F469" s="42" t="s">
        <v>1258</v>
      </c>
      <c r="G469" s="41" t="s">
        <v>1283</v>
      </c>
      <c r="H469" s="74"/>
      <c r="I469" s="74"/>
      <c r="J469" s="75"/>
      <c r="K469" s="41" t="s">
        <v>1284</v>
      </c>
      <c r="L469" s="75"/>
      <c r="M469" s="41" t="s">
        <v>35</v>
      </c>
      <c r="N469" s="75"/>
      <c r="O469" s="43">
        <v>0</v>
      </c>
      <c r="P469" s="42">
        <v>0</v>
      </c>
      <c r="Q469" s="42">
        <v>0</v>
      </c>
      <c r="R469" s="42">
        <v>0</v>
      </c>
      <c r="S469" s="43">
        <v>0</v>
      </c>
      <c r="T469" s="43">
        <f>O469+(P469*'Total Mantenimiento Anual 2021'!$N$7)+(R469*'Total Mantenimiento Anual 2021'!$N$7)+S469</f>
        <v>0</v>
      </c>
    </row>
    <row r="470" spans="1:20" ht="14.25">
      <c r="A470" s="41" t="s">
        <v>1285</v>
      </c>
      <c r="B470" s="74"/>
      <c r="C470" s="75"/>
      <c r="D470" s="41" t="s">
        <v>1286</v>
      </c>
      <c r="E470" s="75"/>
      <c r="F470" s="42" t="s">
        <v>961</v>
      </c>
      <c r="G470" s="41" t="s">
        <v>1287</v>
      </c>
      <c r="H470" s="74"/>
      <c r="I470" s="74"/>
      <c r="J470" s="75"/>
      <c r="K470" s="41" t="s">
        <v>1288</v>
      </c>
      <c r="L470" s="75"/>
      <c r="M470" s="41" t="s">
        <v>896</v>
      </c>
      <c r="N470" s="75"/>
      <c r="O470" s="43">
        <v>0</v>
      </c>
      <c r="P470" s="42">
        <v>0</v>
      </c>
      <c r="Q470" s="42">
        <v>0</v>
      </c>
      <c r="R470" s="42">
        <v>0</v>
      </c>
      <c r="S470" s="43">
        <v>0</v>
      </c>
      <c r="T470" s="43">
        <f>O470+(P470*'Total Mantenimiento Anual 2021'!$N$7)+(R470*'Total Mantenimiento Anual 2021'!$N$7)+S470</f>
        <v>0</v>
      </c>
    </row>
    <row r="471" spans="1:20" ht="14.25">
      <c r="A471" s="41" t="s">
        <v>1285</v>
      </c>
      <c r="B471" s="74"/>
      <c r="C471" s="75"/>
      <c r="D471" s="41" t="s">
        <v>1286</v>
      </c>
      <c r="E471" s="75"/>
      <c r="F471" s="42" t="s">
        <v>961</v>
      </c>
      <c r="G471" s="41" t="s">
        <v>1289</v>
      </c>
      <c r="H471" s="74"/>
      <c r="I471" s="74"/>
      <c r="J471" s="75"/>
      <c r="K471" s="41" t="s">
        <v>1290</v>
      </c>
      <c r="L471" s="75"/>
      <c r="M471" s="41" t="s">
        <v>896</v>
      </c>
      <c r="N471" s="75"/>
      <c r="O471" s="43">
        <v>0</v>
      </c>
      <c r="P471" s="42">
        <v>0</v>
      </c>
      <c r="Q471" s="42">
        <v>0</v>
      </c>
      <c r="R471" s="42">
        <v>0</v>
      </c>
      <c r="S471" s="43">
        <v>0</v>
      </c>
      <c r="T471" s="43">
        <f>O471+(P471*'Total Mantenimiento Anual 2021'!$N$7)+(R471*'Total Mantenimiento Anual 2021'!$N$7)+S471</f>
        <v>0</v>
      </c>
    </row>
    <row r="472" spans="1:20" ht="14.25">
      <c r="A472" s="41" t="s">
        <v>1285</v>
      </c>
      <c r="B472" s="74"/>
      <c r="C472" s="75"/>
      <c r="D472" s="41" t="s">
        <v>1286</v>
      </c>
      <c r="E472" s="75"/>
      <c r="F472" s="42" t="s">
        <v>961</v>
      </c>
      <c r="G472" s="41" t="s">
        <v>1291</v>
      </c>
      <c r="H472" s="74"/>
      <c r="I472" s="74"/>
      <c r="J472" s="75"/>
      <c r="K472" s="41" t="s">
        <v>1292</v>
      </c>
      <c r="L472" s="75"/>
      <c r="M472" s="41" t="s">
        <v>896</v>
      </c>
      <c r="N472" s="75"/>
      <c r="O472" s="43">
        <v>366627</v>
      </c>
      <c r="P472" s="42">
        <v>0</v>
      </c>
      <c r="Q472" s="42">
        <v>0</v>
      </c>
      <c r="R472" s="42">
        <v>0</v>
      </c>
      <c r="S472" s="43">
        <v>0</v>
      </c>
      <c r="T472" s="43">
        <f>O472+(P472*'Total Mantenimiento Anual 2021'!$N$7)+(R472*'Total Mantenimiento Anual 2021'!$N$7)+S472</f>
        <v>366627</v>
      </c>
    </row>
    <row r="473" spans="1:20" ht="14.25">
      <c r="A473" s="41" t="s">
        <v>1285</v>
      </c>
      <c r="B473" s="74"/>
      <c r="C473" s="75"/>
      <c r="D473" s="41" t="s">
        <v>1286</v>
      </c>
      <c r="E473" s="75"/>
      <c r="F473" s="42" t="s">
        <v>961</v>
      </c>
      <c r="G473" s="41" t="s">
        <v>1293</v>
      </c>
      <c r="H473" s="74"/>
      <c r="I473" s="74"/>
      <c r="J473" s="75"/>
      <c r="K473" s="41" t="s">
        <v>1294</v>
      </c>
      <c r="L473" s="75"/>
      <c r="M473" s="41" t="s">
        <v>896</v>
      </c>
      <c r="N473" s="75"/>
      <c r="O473" s="43">
        <v>0</v>
      </c>
      <c r="P473" s="42">
        <v>0</v>
      </c>
      <c r="Q473" s="42">
        <v>0</v>
      </c>
      <c r="R473" s="42">
        <v>0</v>
      </c>
      <c r="S473" s="43">
        <v>0</v>
      </c>
      <c r="T473" s="43">
        <f>O473+(P473*'Total Mantenimiento Anual 2021'!$N$7)+(R473*'Total Mantenimiento Anual 2021'!$N$7)+S473</f>
        <v>0</v>
      </c>
    </row>
    <row r="474" spans="1:20" ht="14.25">
      <c r="A474" s="41" t="s">
        <v>1285</v>
      </c>
      <c r="B474" s="74"/>
      <c r="C474" s="75"/>
      <c r="D474" s="41" t="s">
        <v>1286</v>
      </c>
      <c r="E474" s="75"/>
      <c r="F474" s="42" t="s">
        <v>961</v>
      </c>
      <c r="G474" s="41" t="s">
        <v>1295</v>
      </c>
      <c r="H474" s="74"/>
      <c r="I474" s="74"/>
      <c r="J474" s="75"/>
      <c r="K474" s="41" t="s">
        <v>1296</v>
      </c>
      <c r="L474" s="75"/>
      <c r="M474" s="41" t="s">
        <v>896</v>
      </c>
      <c r="N474" s="75"/>
      <c r="O474" s="43">
        <v>0</v>
      </c>
      <c r="P474" s="42">
        <v>0</v>
      </c>
      <c r="Q474" s="42">
        <v>0</v>
      </c>
      <c r="R474" s="42">
        <v>0</v>
      </c>
      <c r="S474" s="43">
        <v>0</v>
      </c>
      <c r="T474" s="43">
        <f>O474+(P474*'Total Mantenimiento Anual 2021'!$N$7)+(R474*'Total Mantenimiento Anual 2021'!$N$7)+S474</f>
        <v>0</v>
      </c>
    </row>
    <row r="475" spans="1:20" ht="14.25">
      <c r="A475" s="41" t="s">
        <v>1285</v>
      </c>
      <c r="B475" s="74"/>
      <c r="C475" s="75"/>
      <c r="D475" s="41" t="s">
        <v>1286</v>
      </c>
      <c r="E475" s="75"/>
      <c r="F475" s="42" t="s">
        <v>961</v>
      </c>
      <c r="G475" s="41" t="s">
        <v>1297</v>
      </c>
      <c r="H475" s="74"/>
      <c r="I475" s="74"/>
      <c r="J475" s="75"/>
      <c r="K475" s="41" t="s">
        <v>1298</v>
      </c>
      <c r="L475" s="75"/>
      <c r="M475" s="41" t="s">
        <v>896</v>
      </c>
      <c r="N475" s="75"/>
      <c r="O475" s="43">
        <v>0</v>
      </c>
      <c r="P475" s="42">
        <v>0</v>
      </c>
      <c r="Q475" s="42">
        <v>0</v>
      </c>
      <c r="R475" s="42">
        <v>0</v>
      </c>
      <c r="S475" s="43">
        <v>0</v>
      </c>
      <c r="T475" s="43">
        <f>O475+(P475*'Total Mantenimiento Anual 2021'!$N$7)+(R475*'Total Mantenimiento Anual 2021'!$N$7)+S475</f>
        <v>0</v>
      </c>
    </row>
    <row r="476" spans="1:20" ht="14.25">
      <c r="A476" s="41" t="s">
        <v>1285</v>
      </c>
      <c r="B476" s="74"/>
      <c r="C476" s="75"/>
      <c r="D476" s="41" t="s">
        <v>1286</v>
      </c>
      <c r="E476" s="75"/>
      <c r="F476" s="42" t="s">
        <v>961</v>
      </c>
      <c r="G476" s="41" t="s">
        <v>1299</v>
      </c>
      <c r="H476" s="74"/>
      <c r="I476" s="74"/>
      <c r="J476" s="75"/>
      <c r="K476" s="41" t="s">
        <v>1300</v>
      </c>
      <c r="L476" s="75"/>
      <c r="M476" s="41" t="s">
        <v>896</v>
      </c>
      <c r="N476" s="75"/>
      <c r="O476" s="43">
        <v>0</v>
      </c>
      <c r="P476" s="42">
        <v>0</v>
      </c>
      <c r="Q476" s="42">
        <v>0</v>
      </c>
      <c r="R476" s="42">
        <v>0</v>
      </c>
      <c r="S476" s="43">
        <v>0</v>
      </c>
      <c r="T476" s="43">
        <f>O476+(P476*'Total Mantenimiento Anual 2021'!$N$7)+(R476*'Total Mantenimiento Anual 2021'!$N$7)+S476</f>
        <v>0</v>
      </c>
    </row>
    <row r="477" spans="1:20" ht="14.25">
      <c r="A477" s="41" t="s">
        <v>1285</v>
      </c>
      <c r="B477" s="74"/>
      <c r="C477" s="75"/>
      <c r="D477" s="41" t="s">
        <v>1286</v>
      </c>
      <c r="E477" s="75"/>
      <c r="F477" s="42" t="s">
        <v>961</v>
      </c>
      <c r="G477" s="41" t="s">
        <v>1301</v>
      </c>
      <c r="H477" s="74"/>
      <c r="I477" s="74"/>
      <c r="J477" s="75"/>
      <c r="K477" s="41" t="s">
        <v>1302</v>
      </c>
      <c r="L477" s="75"/>
      <c r="M477" s="41" t="s">
        <v>106</v>
      </c>
      <c r="N477" s="75"/>
      <c r="O477" s="43">
        <v>0</v>
      </c>
      <c r="P477" s="42">
        <v>0</v>
      </c>
      <c r="Q477" s="42">
        <v>0</v>
      </c>
      <c r="R477" s="42">
        <v>0</v>
      </c>
      <c r="S477" s="43">
        <v>0</v>
      </c>
      <c r="T477" s="43">
        <f>O477+(P477*'Total Mantenimiento Anual 2021'!$N$7)+(R477*'Total Mantenimiento Anual 2021'!$N$7)+S477</f>
        <v>0</v>
      </c>
    </row>
    <row r="478" spans="1:20" ht="14.25">
      <c r="A478" s="41" t="s">
        <v>1303</v>
      </c>
      <c r="B478" s="74"/>
      <c r="C478" s="75"/>
      <c r="D478" s="41" t="s">
        <v>215</v>
      </c>
      <c r="E478" s="75"/>
      <c r="F478" s="42" t="s">
        <v>216</v>
      </c>
      <c r="G478" s="41" t="s">
        <v>1304</v>
      </c>
      <c r="H478" s="74"/>
      <c r="I478" s="74"/>
      <c r="J478" s="75"/>
      <c r="K478" s="41" t="s">
        <v>1305</v>
      </c>
      <c r="L478" s="75"/>
      <c r="M478" s="41" t="s">
        <v>23</v>
      </c>
      <c r="N478" s="75"/>
      <c r="O478" s="43">
        <v>0</v>
      </c>
      <c r="P478" s="42">
        <v>0</v>
      </c>
      <c r="Q478" s="42">
        <v>0</v>
      </c>
      <c r="R478" s="42">
        <v>0</v>
      </c>
      <c r="S478" s="43">
        <v>0</v>
      </c>
      <c r="T478" s="43">
        <f>O478+(P478*'Total Mantenimiento Anual 2021'!$N$7)+(R478*'Total Mantenimiento Anual 2021'!$N$7)+S478</f>
        <v>0</v>
      </c>
    </row>
    <row r="479" spans="1:20" ht="14.25">
      <c r="A479" s="41" t="s">
        <v>1303</v>
      </c>
      <c r="B479" s="74"/>
      <c r="C479" s="75"/>
      <c r="D479" s="41" t="s">
        <v>215</v>
      </c>
      <c r="E479" s="75"/>
      <c r="F479" s="42" t="s">
        <v>216</v>
      </c>
      <c r="G479" s="41" t="s">
        <v>1306</v>
      </c>
      <c r="H479" s="74"/>
      <c r="I479" s="74"/>
      <c r="J479" s="75"/>
      <c r="K479" s="41" t="s">
        <v>1307</v>
      </c>
      <c r="L479" s="75"/>
      <c r="M479" s="41" t="s">
        <v>23</v>
      </c>
      <c r="N479" s="75"/>
      <c r="O479" s="43">
        <v>0</v>
      </c>
      <c r="P479" s="42">
        <v>0</v>
      </c>
      <c r="Q479" s="42">
        <v>0</v>
      </c>
      <c r="R479" s="42">
        <v>0</v>
      </c>
      <c r="S479" s="43">
        <v>0</v>
      </c>
      <c r="T479" s="43">
        <f>O479+(P479*'Total Mantenimiento Anual 2021'!$N$7)+(R479*'Total Mantenimiento Anual 2021'!$N$7)+S479</f>
        <v>0</v>
      </c>
    </row>
    <row r="480" spans="1:20" ht="14.25">
      <c r="A480" s="41" t="s">
        <v>1308</v>
      </c>
      <c r="B480" s="74"/>
      <c r="C480" s="75"/>
      <c r="D480" s="41" t="s">
        <v>1309</v>
      </c>
      <c r="E480" s="75"/>
      <c r="F480" s="42" t="s">
        <v>1310</v>
      </c>
      <c r="G480" s="41" t="s">
        <v>1311</v>
      </c>
      <c r="H480" s="74"/>
      <c r="I480" s="74"/>
      <c r="J480" s="75"/>
      <c r="K480" s="41" t="s">
        <v>1312</v>
      </c>
      <c r="L480" s="75"/>
      <c r="M480" s="41" t="s">
        <v>23</v>
      </c>
      <c r="N480" s="75"/>
      <c r="O480" s="43">
        <v>0</v>
      </c>
      <c r="P480" s="42">
        <v>0</v>
      </c>
      <c r="Q480" s="42">
        <v>0</v>
      </c>
      <c r="R480" s="42">
        <v>0</v>
      </c>
      <c r="S480" s="43">
        <v>0</v>
      </c>
      <c r="T480" s="43">
        <f>O480+(P480*'Total Mantenimiento Anual 2021'!$N$7)+(R480*'Total Mantenimiento Anual 2021'!$N$7)+S480</f>
        <v>0</v>
      </c>
    </row>
    <row r="481" spans="1:20" ht="14.25">
      <c r="A481" s="41" t="s">
        <v>1313</v>
      </c>
      <c r="B481" s="74"/>
      <c r="C481" s="75"/>
      <c r="D481" s="41" t="s">
        <v>1314</v>
      </c>
      <c r="E481" s="75"/>
      <c r="F481" s="42" t="s">
        <v>348</v>
      </c>
      <c r="G481" s="41" t="s">
        <v>1315</v>
      </c>
      <c r="H481" s="74"/>
      <c r="I481" s="74"/>
      <c r="J481" s="75"/>
      <c r="K481" s="41" t="s">
        <v>1316</v>
      </c>
      <c r="L481" s="75"/>
      <c r="M481" s="41" t="s">
        <v>310</v>
      </c>
      <c r="N481" s="75"/>
      <c r="O481" s="43">
        <v>0</v>
      </c>
      <c r="P481" s="42">
        <v>0</v>
      </c>
      <c r="Q481" s="42">
        <v>0</v>
      </c>
      <c r="R481" s="42">
        <v>0</v>
      </c>
      <c r="S481" s="43">
        <v>0</v>
      </c>
      <c r="T481" s="43">
        <f>O481+(P481*'Total Mantenimiento Anual 2021'!$N$7)+(R481*'Total Mantenimiento Anual 2021'!$N$7)+S481</f>
        <v>0</v>
      </c>
    </row>
    <row r="482" spans="1:20" ht="42.75">
      <c r="A482" s="41" t="s">
        <v>1317</v>
      </c>
      <c r="B482" s="74"/>
      <c r="C482" s="75"/>
      <c r="D482" s="41" t="s">
        <v>1318</v>
      </c>
      <c r="E482" s="75"/>
      <c r="F482" s="42" t="s">
        <v>1505</v>
      </c>
      <c r="G482" s="41" t="s">
        <v>1319</v>
      </c>
      <c r="H482" s="74"/>
      <c r="I482" s="74"/>
      <c r="J482" s="75"/>
      <c r="K482" s="41" t="s">
        <v>1320</v>
      </c>
      <c r="L482" s="75"/>
      <c r="M482" s="41" t="s">
        <v>30</v>
      </c>
      <c r="N482" s="75"/>
      <c r="O482" s="43">
        <v>0</v>
      </c>
      <c r="P482" s="42">
        <v>0</v>
      </c>
      <c r="Q482" s="42">
        <v>0</v>
      </c>
      <c r="R482" s="42">
        <v>0</v>
      </c>
      <c r="S482" s="43">
        <v>0</v>
      </c>
      <c r="T482" s="43">
        <f>O482+(P482*'Total Mantenimiento Anual 2021'!$N$7)+(R482*'Total Mantenimiento Anual 2021'!$N$7)+S482</f>
        <v>0</v>
      </c>
    </row>
    <row r="483" spans="1:20" ht="14.25">
      <c r="A483" s="41" t="s">
        <v>1321</v>
      </c>
      <c r="B483" s="74"/>
      <c r="C483" s="75"/>
      <c r="D483" s="41" t="s">
        <v>1322</v>
      </c>
      <c r="E483" s="75"/>
      <c r="F483" s="42" t="s">
        <v>1323</v>
      </c>
      <c r="G483" s="41" t="s">
        <v>1324</v>
      </c>
      <c r="H483" s="74"/>
      <c r="I483" s="74"/>
      <c r="J483" s="75"/>
      <c r="K483" s="41" t="s">
        <v>1325</v>
      </c>
      <c r="L483" s="75"/>
      <c r="M483" s="41" t="s">
        <v>23</v>
      </c>
      <c r="N483" s="75"/>
      <c r="O483" s="43">
        <v>0</v>
      </c>
      <c r="P483" s="42">
        <v>0</v>
      </c>
      <c r="Q483" s="42">
        <v>0</v>
      </c>
      <c r="R483" s="42">
        <v>0</v>
      </c>
      <c r="S483" s="43">
        <v>0</v>
      </c>
      <c r="T483" s="43">
        <f>O483+(P483*'Total Mantenimiento Anual 2021'!$N$7)+(R483*'Total Mantenimiento Anual 2021'!$N$7)+S483</f>
        <v>0</v>
      </c>
    </row>
    <row r="484" spans="1:20" ht="14.25">
      <c r="A484" s="41" t="s">
        <v>1321</v>
      </c>
      <c r="B484" s="74"/>
      <c r="C484" s="75"/>
      <c r="D484" s="41" t="s">
        <v>1322</v>
      </c>
      <c r="E484" s="75"/>
      <c r="F484" s="42" t="s">
        <v>1323</v>
      </c>
      <c r="G484" s="41" t="s">
        <v>1326</v>
      </c>
      <c r="H484" s="74"/>
      <c r="I484" s="74"/>
      <c r="J484" s="75"/>
      <c r="K484" s="41" t="s">
        <v>1327</v>
      </c>
      <c r="L484" s="75"/>
      <c r="M484" s="41" t="s">
        <v>23</v>
      </c>
      <c r="N484" s="75"/>
      <c r="O484" s="43">
        <v>0</v>
      </c>
      <c r="P484" s="42">
        <v>0</v>
      </c>
      <c r="Q484" s="42">
        <v>1</v>
      </c>
      <c r="R484" s="42">
        <v>2</v>
      </c>
      <c r="S484" s="43">
        <v>0</v>
      </c>
      <c r="T484" s="43">
        <f>O484+(P484*'Total Mantenimiento Anual 2021'!$N$7)+(R484*'Total Mantenimiento Anual 2021'!$N$7)+S484</f>
        <v>18518.518518518518</v>
      </c>
    </row>
    <row r="485" spans="1:20" ht="14.25">
      <c r="A485" s="41" t="s">
        <v>1321</v>
      </c>
      <c r="B485" s="74"/>
      <c r="C485" s="75"/>
      <c r="D485" s="41" t="s">
        <v>1322</v>
      </c>
      <c r="E485" s="75"/>
      <c r="F485" s="42" t="s">
        <v>1323</v>
      </c>
      <c r="G485" s="41" t="s">
        <v>1328</v>
      </c>
      <c r="H485" s="74"/>
      <c r="I485" s="74"/>
      <c r="J485" s="75"/>
      <c r="K485" s="41" t="s">
        <v>1329</v>
      </c>
      <c r="L485" s="75"/>
      <c r="M485" s="41" t="s">
        <v>23</v>
      </c>
      <c r="N485" s="75"/>
      <c r="O485" s="43">
        <v>0</v>
      </c>
      <c r="P485" s="42">
        <v>0</v>
      </c>
      <c r="Q485" s="42">
        <v>0</v>
      </c>
      <c r="R485" s="42">
        <v>0</v>
      </c>
      <c r="S485" s="43">
        <v>0</v>
      </c>
      <c r="T485" s="43">
        <f>O485+(P485*'Total Mantenimiento Anual 2021'!$N$7)+(R485*'Total Mantenimiento Anual 2021'!$N$7)+S485</f>
        <v>0</v>
      </c>
    </row>
    <row r="486" spans="1:20" ht="14.25">
      <c r="A486" s="41" t="s">
        <v>1321</v>
      </c>
      <c r="B486" s="74"/>
      <c r="C486" s="75"/>
      <c r="D486" s="41" t="s">
        <v>1322</v>
      </c>
      <c r="E486" s="75"/>
      <c r="F486" s="42" t="s">
        <v>1323</v>
      </c>
      <c r="G486" s="41" t="s">
        <v>1330</v>
      </c>
      <c r="H486" s="74"/>
      <c r="I486" s="74"/>
      <c r="J486" s="75"/>
      <c r="K486" s="41" t="s">
        <v>1331</v>
      </c>
      <c r="L486" s="75"/>
      <c r="M486" s="41" t="s">
        <v>30</v>
      </c>
      <c r="N486" s="75"/>
      <c r="O486" s="43">
        <v>0</v>
      </c>
      <c r="P486" s="42">
        <v>0</v>
      </c>
      <c r="Q486" s="42">
        <v>0</v>
      </c>
      <c r="R486" s="42">
        <v>0</v>
      </c>
      <c r="S486" s="43">
        <v>0</v>
      </c>
      <c r="T486" s="43">
        <f>O486+(P486*'Total Mantenimiento Anual 2021'!$N$7)+(R486*'Total Mantenimiento Anual 2021'!$N$7)+S486</f>
        <v>0</v>
      </c>
    </row>
    <row r="487" spans="1:20" ht="14.25">
      <c r="A487" s="41" t="s">
        <v>1321</v>
      </c>
      <c r="B487" s="74"/>
      <c r="C487" s="75"/>
      <c r="D487" s="41" t="s">
        <v>1322</v>
      </c>
      <c r="E487" s="75"/>
      <c r="F487" s="42" t="s">
        <v>1323</v>
      </c>
      <c r="G487" s="41" t="s">
        <v>1332</v>
      </c>
      <c r="H487" s="74"/>
      <c r="I487" s="74"/>
      <c r="J487" s="75"/>
      <c r="K487" s="41" t="s">
        <v>1333</v>
      </c>
      <c r="L487" s="75"/>
      <c r="M487" s="41" t="s">
        <v>30</v>
      </c>
      <c r="N487" s="75"/>
      <c r="O487" s="43">
        <v>0</v>
      </c>
      <c r="P487" s="42">
        <v>0</v>
      </c>
      <c r="Q487" s="42">
        <v>0</v>
      </c>
      <c r="R487" s="42">
        <v>1</v>
      </c>
      <c r="S487" s="43">
        <v>1</v>
      </c>
      <c r="T487" s="43">
        <f>O487+(P487*'Total Mantenimiento Anual 2021'!$N$7)+(R487*'Total Mantenimiento Anual 2021'!$N$7)+S487</f>
        <v>9260.2592592592591</v>
      </c>
    </row>
    <row r="488" spans="1:20" ht="14.25">
      <c r="A488" s="41" t="s">
        <v>1321</v>
      </c>
      <c r="B488" s="74"/>
      <c r="C488" s="75"/>
      <c r="D488" s="41" t="s">
        <v>1322</v>
      </c>
      <c r="E488" s="75"/>
      <c r="F488" s="42" t="s">
        <v>1323</v>
      </c>
      <c r="G488" s="41" t="s">
        <v>1334</v>
      </c>
      <c r="H488" s="74"/>
      <c r="I488" s="74"/>
      <c r="J488" s="75"/>
      <c r="K488" s="41" t="s">
        <v>1335</v>
      </c>
      <c r="L488" s="75"/>
      <c r="M488" s="41" t="s">
        <v>30</v>
      </c>
      <c r="N488" s="75"/>
      <c r="O488" s="43">
        <v>0</v>
      </c>
      <c r="P488" s="42">
        <v>0</v>
      </c>
      <c r="Q488" s="42">
        <v>0</v>
      </c>
      <c r="R488" s="42">
        <v>0</v>
      </c>
      <c r="S488" s="43">
        <v>0</v>
      </c>
      <c r="T488" s="43">
        <f>O488+(P488*'Total Mantenimiento Anual 2021'!$N$7)+(R488*'Total Mantenimiento Anual 2021'!$N$7)+S488</f>
        <v>0</v>
      </c>
    </row>
    <row r="489" spans="1:20" ht="14.25">
      <c r="A489" s="41" t="s">
        <v>1321</v>
      </c>
      <c r="B489" s="74"/>
      <c r="C489" s="75"/>
      <c r="D489" s="41" t="s">
        <v>1322</v>
      </c>
      <c r="E489" s="75"/>
      <c r="F489" s="42" t="s">
        <v>1323</v>
      </c>
      <c r="G489" s="41" t="s">
        <v>1336</v>
      </c>
      <c r="H489" s="74"/>
      <c r="I489" s="74"/>
      <c r="J489" s="75"/>
      <c r="K489" s="41" t="s">
        <v>1337</v>
      </c>
      <c r="L489" s="75"/>
      <c r="M489" s="41" t="s">
        <v>35</v>
      </c>
      <c r="N489" s="75"/>
      <c r="O489" s="43">
        <v>0</v>
      </c>
      <c r="P489" s="42">
        <v>0</v>
      </c>
      <c r="Q489" s="42">
        <v>0</v>
      </c>
      <c r="R489" s="42">
        <v>1</v>
      </c>
      <c r="S489" s="43">
        <v>2</v>
      </c>
      <c r="T489" s="43">
        <f>O489+(P489*'Total Mantenimiento Anual 2021'!$N$7)+(R489*'Total Mantenimiento Anual 2021'!$N$7)+S489</f>
        <v>9261.2592592592591</v>
      </c>
    </row>
    <row r="490" spans="1:20" ht="14.25">
      <c r="A490" s="41" t="s">
        <v>1321</v>
      </c>
      <c r="B490" s="74"/>
      <c r="C490" s="75"/>
      <c r="D490" s="41" t="s">
        <v>1322</v>
      </c>
      <c r="E490" s="75"/>
      <c r="F490" s="42" t="s">
        <v>1323</v>
      </c>
      <c r="G490" s="41" t="s">
        <v>1338</v>
      </c>
      <c r="H490" s="74"/>
      <c r="I490" s="74"/>
      <c r="J490" s="75"/>
      <c r="K490" s="41" t="s">
        <v>1339</v>
      </c>
      <c r="L490" s="75"/>
      <c r="M490" s="41" t="s">
        <v>239</v>
      </c>
      <c r="N490" s="75"/>
      <c r="O490" s="43">
        <v>0</v>
      </c>
      <c r="P490" s="42">
        <v>0</v>
      </c>
      <c r="Q490" s="42">
        <v>0</v>
      </c>
      <c r="R490" s="42">
        <v>0</v>
      </c>
      <c r="S490" s="43">
        <v>0</v>
      </c>
      <c r="T490" s="43">
        <f>O490+(P490*'Total Mantenimiento Anual 2021'!$N$7)+(R490*'Total Mantenimiento Anual 2021'!$N$7)+S490</f>
        <v>0</v>
      </c>
    </row>
    <row r="491" spans="1:20" ht="14.25">
      <c r="A491" s="41" t="s">
        <v>1321</v>
      </c>
      <c r="B491" s="74"/>
      <c r="C491" s="75"/>
      <c r="D491" s="41" t="s">
        <v>1322</v>
      </c>
      <c r="E491" s="75"/>
      <c r="F491" s="42" t="s">
        <v>1323</v>
      </c>
      <c r="G491" s="41" t="s">
        <v>1340</v>
      </c>
      <c r="H491" s="74"/>
      <c r="I491" s="74"/>
      <c r="J491" s="75"/>
      <c r="K491" s="41" t="s">
        <v>1341</v>
      </c>
      <c r="L491" s="75"/>
      <c r="M491" s="41" t="s">
        <v>239</v>
      </c>
      <c r="N491" s="75"/>
      <c r="O491" s="43">
        <v>0</v>
      </c>
      <c r="P491" s="42">
        <v>0</v>
      </c>
      <c r="Q491" s="42">
        <v>0</v>
      </c>
      <c r="R491" s="42">
        <v>0</v>
      </c>
      <c r="S491" s="43">
        <v>0</v>
      </c>
      <c r="T491" s="43">
        <f>O491+(P491*'Total Mantenimiento Anual 2021'!$N$7)+(R491*'Total Mantenimiento Anual 2021'!$N$7)+S491</f>
        <v>0</v>
      </c>
    </row>
    <row r="492" spans="1:20" ht="14.25">
      <c r="A492" s="41" t="s">
        <v>1321</v>
      </c>
      <c r="B492" s="74"/>
      <c r="C492" s="75"/>
      <c r="D492" s="41" t="s">
        <v>1322</v>
      </c>
      <c r="E492" s="75"/>
      <c r="F492" s="42" t="s">
        <v>1323</v>
      </c>
      <c r="G492" s="41" t="s">
        <v>1342</v>
      </c>
      <c r="H492" s="74"/>
      <c r="I492" s="74"/>
      <c r="J492" s="75"/>
      <c r="K492" s="41" t="s">
        <v>1343</v>
      </c>
      <c r="L492" s="75"/>
      <c r="M492" s="41" t="s">
        <v>106</v>
      </c>
      <c r="N492" s="75"/>
      <c r="O492" s="43">
        <v>0</v>
      </c>
      <c r="P492" s="42">
        <v>0</v>
      </c>
      <c r="Q492" s="42">
        <v>0</v>
      </c>
      <c r="R492" s="42">
        <v>0</v>
      </c>
      <c r="S492" s="43">
        <v>0</v>
      </c>
      <c r="T492" s="43">
        <f>O492+(P492*'Total Mantenimiento Anual 2021'!$N$7)+(R492*'Total Mantenimiento Anual 2021'!$N$7)+S492</f>
        <v>0</v>
      </c>
    </row>
    <row r="493" spans="1:20" ht="14.25">
      <c r="A493" s="41" t="s">
        <v>1321</v>
      </c>
      <c r="B493" s="74"/>
      <c r="C493" s="75"/>
      <c r="D493" s="41" t="s">
        <v>1322</v>
      </c>
      <c r="E493" s="75"/>
      <c r="F493" s="42" t="s">
        <v>1323</v>
      </c>
      <c r="G493" s="41" t="s">
        <v>1344</v>
      </c>
      <c r="H493" s="74"/>
      <c r="I493" s="74"/>
      <c r="J493" s="75"/>
      <c r="K493" s="41" t="s">
        <v>1345</v>
      </c>
      <c r="L493" s="75"/>
      <c r="M493" s="41" t="s">
        <v>106</v>
      </c>
      <c r="N493" s="75"/>
      <c r="O493" s="43">
        <v>0</v>
      </c>
      <c r="P493" s="42">
        <v>0</v>
      </c>
      <c r="Q493" s="42">
        <v>0</v>
      </c>
      <c r="R493" s="42">
        <v>0</v>
      </c>
      <c r="S493" s="43">
        <v>0</v>
      </c>
      <c r="T493" s="43">
        <f>O493+(P493*'Total Mantenimiento Anual 2021'!$N$7)+(R493*'Total Mantenimiento Anual 2021'!$N$7)+S493</f>
        <v>0</v>
      </c>
    </row>
    <row r="494" spans="1:20" ht="14.25">
      <c r="A494" s="41" t="s">
        <v>1321</v>
      </c>
      <c r="B494" s="74"/>
      <c r="C494" s="75"/>
      <c r="D494" s="41" t="s">
        <v>1346</v>
      </c>
      <c r="E494" s="75"/>
      <c r="F494" s="42" t="s">
        <v>1347</v>
      </c>
      <c r="G494" s="41" t="s">
        <v>1348</v>
      </c>
      <c r="H494" s="74"/>
      <c r="I494" s="74"/>
      <c r="J494" s="75"/>
      <c r="K494" s="41" t="s">
        <v>1349</v>
      </c>
      <c r="L494" s="75"/>
      <c r="M494" s="41" t="s">
        <v>106</v>
      </c>
      <c r="N494" s="75"/>
      <c r="O494" s="43">
        <v>0</v>
      </c>
      <c r="P494" s="42">
        <v>0</v>
      </c>
      <c r="Q494" s="42">
        <v>0</v>
      </c>
      <c r="R494" s="42">
        <v>0</v>
      </c>
      <c r="S494" s="43">
        <v>0</v>
      </c>
      <c r="T494" s="43">
        <f>O494+(P494*'Total Mantenimiento Anual 2021'!$N$7)+(R494*'Total Mantenimiento Anual 2021'!$N$7)+S494</f>
        <v>0</v>
      </c>
    </row>
    <row r="495" spans="1:20" ht="14.25">
      <c r="A495" s="41" t="s">
        <v>1321</v>
      </c>
      <c r="B495" s="74"/>
      <c r="C495" s="75"/>
      <c r="D495" s="41" t="s">
        <v>1346</v>
      </c>
      <c r="E495" s="75"/>
      <c r="F495" s="42" t="s">
        <v>1347</v>
      </c>
      <c r="G495" s="41" t="s">
        <v>1350</v>
      </c>
      <c r="H495" s="74"/>
      <c r="I495" s="74"/>
      <c r="J495" s="75"/>
      <c r="K495" s="41" t="s">
        <v>1351</v>
      </c>
      <c r="L495" s="75"/>
      <c r="M495" s="41" t="s">
        <v>106</v>
      </c>
      <c r="N495" s="75"/>
      <c r="O495" s="43">
        <v>0</v>
      </c>
      <c r="P495" s="42">
        <v>0</v>
      </c>
      <c r="Q495" s="42">
        <v>0</v>
      </c>
      <c r="R495" s="42">
        <v>0</v>
      </c>
      <c r="S495" s="43">
        <v>0</v>
      </c>
      <c r="T495" s="43">
        <f>O495+(P495*'Total Mantenimiento Anual 2021'!$N$7)+(R495*'Total Mantenimiento Anual 2021'!$N$7)+S495</f>
        <v>0</v>
      </c>
    </row>
    <row r="496" spans="1:20" ht="14.25">
      <c r="A496" s="41" t="s">
        <v>1352</v>
      </c>
      <c r="B496" s="74"/>
      <c r="C496" s="75"/>
      <c r="D496" s="41" t="s">
        <v>1353</v>
      </c>
      <c r="E496" s="75"/>
      <c r="F496" s="42" t="s">
        <v>1354</v>
      </c>
      <c r="G496" s="41" t="s">
        <v>1355</v>
      </c>
      <c r="H496" s="74"/>
      <c r="I496" s="74"/>
      <c r="J496" s="75"/>
      <c r="K496" s="41" t="s">
        <v>1356</v>
      </c>
      <c r="L496" s="75"/>
      <c r="M496" s="41" t="s">
        <v>30</v>
      </c>
      <c r="N496" s="75"/>
      <c r="O496" s="43">
        <v>0</v>
      </c>
      <c r="P496" s="42">
        <v>0</v>
      </c>
      <c r="Q496" s="42">
        <v>0</v>
      </c>
      <c r="R496" s="42">
        <v>0</v>
      </c>
      <c r="S496" s="43">
        <v>0</v>
      </c>
      <c r="T496" s="43">
        <f>O496+(P496*'Total Mantenimiento Anual 2021'!$N$7)+(R496*'Total Mantenimiento Anual 2021'!$N$7)+S496</f>
        <v>0</v>
      </c>
    </row>
    <row r="497" spans="1:20" ht="14.25">
      <c r="A497" s="41" t="s">
        <v>1357</v>
      </c>
      <c r="B497" s="74"/>
      <c r="C497" s="75"/>
      <c r="D497" s="41" t="s">
        <v>1358</v>
      </c>
      <c r="E497" s="75"/>
      <c r="F497" s="42" t="s">
        <v>1359</v>
      </c>
      <c r="G497" s="41" t="s">
        <v>1360</v>
      </c>
      <c r="H497" s="74"/>
      <c r="I497" s="74"/>
      <c r="J497" s="75"/>
      <c r="K497" s="41" t="s">
        <v>1361</v>
      </c>
      <c r="L497" s="75"/>
      <c r="M497" s="41" t="s">
        <v>30</v>
      </c>
      <c r="N497" s="75"/>
      <c r="O497" s="43">
        <v>0</v>
      </c>
      <c r="P497" s="42">
        <v>0</v>
      </c>
      <c r="Q497" s="42">
        <v>0</v>
      </c>
      <c r="R497" s="42">
        <v>0</v>
      </c>
      <c r="S497" s="43">
        <v>0</v>
      </c>
      <c r="T497" s="43">
        <f>O497+(P497*'Total Mantenimiento Anual 2021'!$N$7)+(R497*'Total Mantenimiento Anual 2021'!$N$7)+S497</f>
        <v>0</v>
      </c>
    </row>
    <row r="498" spans="1:20" ht="14.25">
      <c r="A498" s="41" t="s">
        <v>1362</v>
      </c>
      <c r="B498" s="74"/>
      <c r="C498" s="75"/>
      <c r="D498" s="41" t="s">
        <v>1363</v>
      </c>
      <c r="E498" s="75"/>
      <c r="F498" s="42" t="s">
        <v>1364</v>
      </c>
      <c r="G498" s="41" t="s">
        <v>1365</v>
      </c>
      <c r="H498" s="74"/>
      <c r="I498" s="74"/>
      <c r="J498" s="75"/>
      <c r="K498" s="41" t="s">
        <v>1366</v>
      </c>
      <c r="L498" s="75"/>
      <c r="M498" s="41" t="s">
        <v>35</v>
      </c>
      <c r="N498" s="75"/>
      <c r="O498" s="43">
        <v>0</v>
      </c>
      <c r="P498" s="42">
        <v>0</v>
      </c>
      <c r="Q498" s="42">
        <v>0</v>
      </c>
      <c r="R498" s="42">
        <v>0</v>
      </c>
      <c r="S498" s="43">
        <v>0</v>
      </c>
      <c r="T498" s="43">
        <f>O498+(P498*'Total Mantenimiento Anual 2021'!$N$7)+(R498*'Total Mantenimiento Anual 2021'!$N$7)+S498</f>
        <v>0</v>
      </c>
    </row>
    <row r="499" spans="1:20" ht="14.25">
      <c r="A499" s="41" t="s">
        <v>1362</v>
      </c>
      <c r="B499" s="74"/>
      <c r="C499" s="75"/>
      <c r="D499" s="41" t="s">
        <v>1363</v>
      </c>
      <c r="E499" s="75"/>
      <c r="F499" s="42" t="s">
        <v>1364</v>
      </c>
      <c r="G499" s="41" t="s">
        <v>1367</v>
      </c>
      <c r="H499" s="74"/>
      <c r="I499" s="74"/>
      <c r="J499" s="75"/>
      <c r="K499" s="41" t="s">
        <v>1368</v>
      </c>
      <c r="L499" s="75"/>
      <c r="M499" s="41" t="s">
        <v>35</v>
      </c>
      <c r="N499" s="75"/>
      <c r="O499" s="43">
        <v>0</v>
      </c>
      <c r="P499" s="42">
        <v>0</v>
      </c>
      <c r="Q499" s="42">
        <v>0</v>
      </c>
      <c r="R499" s="42">
        <v>0</v>
      </c>
      <c r="S499" s="43">
        <v>0</v>
      </c>
      <c r="T499" s="43">
        <f>O499+(P499*'Total Mantenimiento Anual 2021'!$N$7)+(R499*'Total Mantenimiento Anual 2021'!$N$7)+S499</f>
        <v>0</v>
      </c>
    </row>
    <row r="500" spans="1:20" ht="14.25">
      <c r="A500" s="41" t="s">
        <v>1362</v>
      </c>
      <c r="B500" s="74"/>
      <c r="C500" s="75"/>
      <c r="D500" s="41" t="s">
        <v>1369</v>
      </c>
      <c r="E500" s="75"/>
      <c r="F500" s="42" t="s">
        <v>1506</v>
      </c>
      <c r="G500" s="41" t="s">
        <v>1371</v>
      </c>
      <c r="H500" s="74"/>
      <c r="I500" s="74"/>
      <c r="J500" s="75"/>
      <c r="K500" s="41" t="s">
        <v>1372</v>
      </c>
      <c r="L500" s="75"/>
      <c r="M500" s="41" t="s">
        <v>239</v>
      </c>
      <c r="N500" s="75"/>
      <c r="O500" s="43">
        <v>0</v>
      </c>
      <c r="P500" s="42">
        <v>0</v>
      </c>
      <c r="Q500" s="42">
        <v>0</v>
      </c>
      <c r="R500" s="42">
        <v>0</v>
      </c>
      <c r="S500" s="43">
        <v>0</v>
      </c>
      <c r="T500" s="43">
        <f>O500+(P500*'Total Mantenimiento Anual 2021'!$N$7)+(R500*'Total Mantenimiento Anual 2021'!$N$7)+S500</f>
        <v>0</v>
      </c>
    </row>
    <row r="501" spans="1:20" ht="14.25">
      <c r="A501" s="41" t="s">
        <v>1373</v>
      </c>
      <c r="B501" s="74"/>
      <c r="C501" s="75"/>
      <c r="D501" s="41" t="s">
        <v>1374</v>
      </c>
      <c r="E501" s="75"/>
      <c r="F501" s="42" t="s">
        <v>348</v>
      </c>
      <c r="G501" s="41" t="s">
        <v>1375</v>
      </c>
      <c r="H501" s="74"/>
      <c r="I501" s="74"/>
      <c r="J501" s="75"/>
      <c r="K501" s="41" t="s">
        <v>1376</v>
      </c>
      <c r="L501" s="75"/>
      <c r="M501" s="41" t="s">
        <v>310</v>
      </c>
      <c r="N501" s="75"/>
      <c r="O501" s="43">
        <v>0</v>
      </c>
      <c r="P501" s="42">
        <v>0</v>
      </c>
      <c r="Q501" s="42">
        <v>0</v>
      </c>
      <c r="R501" s="42">
        <v>0</v>
      </c>
      <c r="S501" s="43">
        <v>0</v>
      </c>
      <c r="T501" s="43">
        <f>O501+(P501*'Total Mantenimiento Anual 2021'!$N$7)+(R501*'Total Mantenimiento Anual 2021'!$N$7)+S501</f>
        <v>0</v>
      </c>
    </row>
    <row r="502" spans="1:20" ht="14.25">
      <c r="A502" s="41" t="s">
        <v>1377</v>
      </c>
      <c r="B502" s="74"/>
      <c r="C502" s="75"/>
      <c r="D502" s="41" t="s">
        <v>1378</v>
      </c>
      <c r="E502" s="75"/>
      <c r="F502" s="42" t="s">
        <v>184</v>
      </c>
      <c r="G502" s="41" t="s">
        <v>1379</v>
      </c>
      <c r="H502" s="74"/>
      <c r="I502" s="74"/>
      <c r="J502" s="75"/>
      <c r="K502" s="41" t="s">
        <v>1380</v>
      </c>
      <c r="L502" s="75"/>
      <c r="M502" s="41" t="s">
        <v>99</v>
      </c>
      <c r="N502" s="75"/>
      <c r="O502" s="43">
        <v>0</v>
      </c>
      <c r="P502" s="42">
        <v>0</v>
      </c>
      <c r="Q502" s="42">
        <v>2</v>
      </c>
      <c r="R502" s="42">
        <v>0</v>
      </c>
      <c r="S502" s="43">
        <v>0</v>
      </c>
      <c r="T502" s="43">
        <f>O502+(P502*'Total Mantenimiento Anual 2021'!$N$7)+(R502*'Total Mantenimiento Anual 2021'!$N$7)+S502</f>
        <v>0</v>
      </c>
    </row>
    <row r="503" spans="1:20" ht="14.25">
      <c r="A503" s="41" t="s">
        <v>1377</v>
      </c>
      <c r="B503" s="74"/>
      <c r="C503" s="75"/>
      <c r="D503" s="41" t="s">
        <v>1381</v>
      </c>
      <c r="E503" s="75"/>
      <c r="F503" s="42" t="s">
        <v>1382</v>
      </c>
      <c r="G503" s="41" t="s">
        <v>1383</v>
      </c>
      <c r="H503" s="74"/>
      <c r="I503" s="74"/>
      <c r="J503" s="75"/>
      <c r="K503" s="41" t="s">
        <v>1384</v>
      </c>
      <c r="L503" s="75"/>
      <c r="M503" s="41" t="s">
        <v>99</v>
      </c>
      <c r="N503" s="75"/>
      <c r="O503" s="43">
        <v>0</v>
      </c>
      <c r="P503" s="42">
        <v>0</v>
      </c>
      <c r="Q503" s="42">
        <v>2</v>
      </c>
      <c r="R503" s="42">
        <v>1</v>
      </c>
      <c r="S503" s="43">
        <v>1190000</v>
      </c>
      <c r="T503" s="43">
        <f>O503+(P503*'Total Mantenimiento Anual 2021'!$N$7)+(R503*'Total Mantenimiento Anual 2021'!$N$7)+S503</f>
        <v>1199259.2592592593</v>
      </c>
    </row>
    <row r="504" spans="1:20" ht="14.25">
      <c r="A504" s="41" t="s">
        <v>1385</v>
      </c>
      <c r="B504" s="74"/>
      <c r="C504" s="75"/>
      <c r="D504" s="41" t="s">
        <v>1386</v>
      </c>
      <c r="E504" s="75"/>
      <c r="F504" s="42" t="s">
        <v>961</v>
      </c>
      <c r="G504" s="41" t="s">
        <v>1387</v>
      </c>
      <c r="H504" s="74"/>
      <c r="I504" s="74"/>
      <c r="J504" s="75"/>
      <c r="K504" s="41" t="s">
        <v>1388</v>
      </c>
      <c r="L504" s="75"/>
      <c r="M504" s="41" t="s">
        <v>23</v>
      </c>
      <c r="N504" s="75"/>
      <c r="O504" s="43">
        <v>0</v>
      </c>
      <c r="P504" s="42">
        <v>0</v>
      </c>
      <c r="Q504" s="42">
        <v>0</v>
      </c>
      <c r="R504" s="42">
        <v>0</v>
      </c>
      <c r="S504" s="43">
        <v>0</v>
      </c>
      <c r="T504" s="43">
        <f>O504+(P504*'Total Mantenimiento Anual 2021'!$N$7)+(R504*'Total Mantenimiento Anual 2021'!$N$7)+S504</f>
        <v>0</v>
      </c>
    </row>
    <row r="505" spans="1:20" ht="14.25">
      <c r="A505" s="41" t="s">
        <v>1385</v>
      </c>
      <c r="B505" s="74"/>
      <c r="C505" s="75"/>
      <c r="D505" s="41" t="s">
        <v>1386</v>
      </c>
      <c r="E505" s="75"/>
      <c r="F505" s="42" t="s">
        <v>961</v>
      </c>
      <c r="G505" s="41" t="s">
        <v>1389</v>
      </c>
      <c r="H505" s="74"/>
      <c r="I505" s="74"/>
      <c r="J505" s="75"/>
      <c r="K505" s="41" t="s">
        <v>1390</v>
      </c>
      <c r="L505" s="75"/>
      <c r="M505" s="41" t="s">
        <v>23</v>
      </c>
      <c r="N505" s="75"/>
      <c r="O505" s="43">
        <v>0</v>
      </c>
      <c r="P505" s="42">
        <v>0</v>
      </c>
      <c r="Q505" s="42">
        <v>0</v>
      </c>
      <c r="R505" s="42">
        <v>0</v>
      </c>
      <c r="S505" s="43">
        <v>0</v>
      </c>
      <c r="T505" s="43">
        <f>O505+(P505*'Total Mantenimiento Anual 2021'!$N$7)+(R505*'Total Mantenimiento Anual 2021'!$N$7)+S505</f>
        <v>0</v>
      </c>
    </row>
    <row r="506" spans="1:20" ht="14.25">
      <c r="A506" s="41" t="s">
        <v>1385</v>
      </c>
      <c r="B506" s="74"/>
      <c r="C506" s="75"/>
      <c r="D506" s="41" t="s">
        <v>1391</v>
      </c>
      <c r="E506" s="75"/>
      <c r="F506" s="42" t="s">
        <v>782</v>
      </c>
      <c r="G506" s="41" t="s">
        <v>1392</v>
      </c>
      <c r="H506" s="74"/>
      <c r="I506" s="74"/>
      <c r="J506" s="75"/>
      <c r="K506" s="41" t="s">
        <v>1393</v>
      </c>
      <c r="L506" s="75"/>
      <c r="M506" s="41" t="s">
        <v>96</v>
      </c>
      <c r="N506" s="75"/>
      <c r="O506" s="43">
        <v>0</v>
      </c>
      <c r="P506" s="42">
        <v>0</v>
      </c>
      <c r="Q506" s="42">
        <v>0</v>
      </c>
      <c r="R506" s="42">
        <v>0</v>
      </c>
      <c r="S506" s="43">
        <v>0</v>
      </c>
      <c r="T506" s="43">
        <f>O506+(P506*'Total Mantenimiento Anual 2021'!$N$7)+(R506*'Total Mantenimiento Anual 2021'!$N$7)+S506</f>
        <v>0</v>
      </c>
    </row>
    <row r="507" spans="1:20" ht="14.25">
      <c r="A507" s="41" t="s">
        <v>1385</v>
      </c>
      <c r="B507" s="74"/>
      <c r="C507" s="75"/>
      <c r="D507" s="41" t="s">
        <v>1391</v>
      </c>
      <c r="E507" s="75"/>
      <c r="F507" s="42" t="s">
        <v>782</v>
      </c>
      <c r="G507" s="41" t="s">
        <v>1394</v>
      </c>
      <c r="H507" s="74"/>
      <c r="I507" s="74"/>
      <c r="J507" s="75"/>
      <c r="K507" s="41" t="s">
        <v>1395</v>
      </c>
      <c r="L507" s="75"/>
      <c r="M507" s="41" t="s">
        <v>96</v>
      </c>
      <c r="N507" s="75"/>
      <c r="O507" s="43">
        <v>0</v>
      </c>
      <c r="P507" s="42">
        <v>0</v>
      </c>
      <c r="Q507" s="42">
        <v>0</v>
      </c>
      <c r="R507" s="42">
        <v>0</v>
      </c>
      <c r="S507" s="43">
        <v>0</v>
      </c>
      <c r="T507" s="43">
        <f>O507+(P507*'Total Mantenimiento Anual 2021'!$N$7)+(R507*'Total Mantenimiento Anual 2021'!$N$7)+S507</f>
        <v>0</v>
      </c>
    </row>
    <row r="508" spans="1:20" ht="14.25">
      <c r="A508" s="41" t="s">
        <v>1396</v>
      </c>
      <c r="B508" s="74"/>
      <c r="C508" s="75"/>
      <c r="D508" s="41" t="s">
        <v>1397</v>
      </c>
      <c r="E508" s="75"/>
      <c r="F508" s="42" t="s">
        <v>1398</v>
      </c>
      <c r="G508" s="41" t="s">
        <v>1399</v>
      </c>
      <c r="H508" s="74"/>
      <c r="I508" s="74"/>
      <c r="J508" s="75"/>
      <c r="K508" s="41" t="s">
        <v>1400</v>
      </c>
      <c r="L508" s="75"/>
      <c r="M508" s="41" t="s">
        <v>35</v>
      </c>
      <c r="N508" s="75"/>
      <c r="O508" s="43">
        <v>0</v>
      </c>
      <c r="P508" s="42">
        <v>0</v>
      </c>
      <c r="Q508" s="42">
        <v>0</v>
      </c>
      <c r="R508" s="42">
        <v>0</v>
      </c>
      <c r="S508" s="43">
        <v>0</v>
      </c>
      <c r="T508" s="43">
        <f>O508+(P508*'Total Mantenimiento Anual 2021'!$N$7)+(R508*'Total Mantenimiento Anual 2021'!$N$7)+S508</f>
        <v>0</v>
      </c>
    </row>
    <row r="509" spans="1:20" ht="14.25">
      <c r="A509" s="41" t="s">
        <v>1396</v>
      </c>
      <c r="B509" s="74"/>
      <c r="C509" s="75"/>
      <c r="D509" s="41" t="s">
        <v>1397</v>
      </c>
      <c r="E509" s="75"/>
      <c r="F509" s="42" t="s">
        <v>1398</v>
      </c>
      <c r="G509" s="41" t="s">
        <v>1401</v>
      </c>
      <c r="H509" s="74"/>
      <c r="I509" s="74"/>
      <c r="J509" s="75"/>
      <c r="K509" s="41" t="s">
        <v>1402</v>
      </c>
      <c r="L509" s="75"/>
      <c r="M509" s="41" t="s">
        <v>35</v>
      </c>
      <c r="N509" s="75"/>
      <c r="O509" s="43">
        <v>0</v>
      </c>
      <c r="P509" s="42">
        <v>0</v>
      </c>
      <c r="Q509" s="42">
        <v>0</v>
      </c>
      <c r="R509" s="42">
        <v>0</v>
      </c>
      <c r="S509" s="43">
        <v>0</v>
      </c>
      <c r="T509" s="43">
        <f>O509+(P509*'Total Mantenimiento Anual 2021'!$N$7)+(R509*'Total Mantenimiento Anual 2021'!$N$7)+S509</f>
        <v>0</v>
      </c>
    </row>
    <row r="510" spans="1:20" ht="14.25">
      <c r="A510" s="41" t="s">
        <v>1396</v>
      </c>
      <c r="B510" s="74"/>
      <c r="C510" s="75"/>
      <c r="D510" s="41" t="s">
        <v>1397</v>
      </c>
      <c r="E510" s="75"/>
      <c r="F510" s="42" t="s">
        <v>1398</v>
      </c>
      <c r="G510" s="41" t="s">
        <v>1403</v>
      </c>
      <c r="H510" s="74"/>
      <c r="I510" s="74"/>
      <c r="J510" s="75"/>
      <c r="K510" s="41" t="s">
        <v>1404</v>
      </c>
      <c r="L510" s="75"/>
      <c r="M510" s="41" t="s">
        <v>239</v>
      </c>
      <c r="N510" s="75"/>
      <c r="O510" s="43">
        <v>0</v>
      </c>
      <c r="P510" s="42">
        <v>0</v>
      </c>
      <c r="Q510" s="42">
        <v>0</v>
      </c>
      <c r="R510" s="42">
        <v>0</v>
      </c>
      <c r="S510" s="43">
        <v>0</v>
      </c>
      <c r="T510" s="43">
        <f>O510+(P510*'Total Mantenimiento Anual 2021'!$N$7)+(R510*'Total Mantenimiento Anual 2021'!$N$7)+S510</f>
        <v>0</v>
      </c>
    </row>
    <row r="511" spans="1:20" ht="14.25">
      <c r="A511" s="41" t="s">
        <v>1396</v>
      </c>
      <c r="B511" s="74"/>
      <c r="C511" s="75"/>
      <c r="D511" s="41" t="s">
        <v>1397</v>
      </c>
      <c r="E511" s="75"/>
      <c r="F511" s="42" t="s">
        <v>1398</v>
      </c>
      <c r="G511" s="41" t="s">
        <v>1405</v>
      </c>
      <c r="H511" s="74"/>
      <c r="I511" s="74"/>
      <c r="J511" s="75"/>
      <c r="K511" s="41" t="s">
        <v>1406</v>
      </c>
      <c r="L511" s="75"/>
      <c r="M511" s="41" t="s">
        <v>239</v>
      </c>
      <c r="N511" s="75"/>
      <c r="O511" s="43">
        <v>0</v>
      </c>
      <c r="P511" s="42">
        <v>0</v>
      </c>
      <c r="Q511" s="42">
        <v>0</v>
      </c>
      <c r="R511" s="42">
        <v>0</v>
      </c>
      <c r="S511" s="43">
        <v>0</v>
      </c>
      <c r="T511" s="43">
        <f>O511+(P511*'Total Mantenimiento Anual 2021'!$N$7)+(R511*'Total Mantenimiento Anual 2021'!$N$7)+S511</f>
        <v>0</v>
      </c>
    </row>
    <row r="512" spans="1:20" ht="14.25">
      <c r="A512" s="41" t="s">
        <v>1396</v>
      </c>
      <c r="B512" s="74"/>
      <c r="C512" s="75"/>
      <c r="D512" s="41" t="s">
        <v>1397</v>
      </c>
      <c r="E512" s="75"/>
      <c r="F512" s="42" t="s">
        <v>1398</v>
      </c>
      <c r="G512" s="41" t="s">
        <v>1407</v>
      </c>
      <c r="H512" s="74"/>
      <c r="I512" s="74"/>
      <c r="J512" s="75"/>
      <c r="K512" s="41" t="s">
        <v>1408</v>
      </c>
      <c r="L512" s="75"/>
      <c r="M512" s="41" t="s">
        <v>239</v>
      </c>
      <c r="N512" s="75"/>
      <c r="O512" s="43">
        <v>0</v>
      </c>
      <c r="P512" s="42">
        <v>0</v>
      </c>
      <c r="Q512" s="42">
        <v>0</v>
      </c>
      <c r="R512" s="42">
        <v>0</v>
      </c>
      <c r="S512" s="43">
        <v>0</v>
      </c>
      <c r="T512" s="43">
        <f>O512+(P512*'Total Mantenimiento Anual 2021'!$N$7)+(R512*'Total Mantenimiento Anual 2021'!$N$7)+S512</f>
        <v>0</v>
      </c>
    </row>
    <row r="513" spans="1:20" ht="14.25">
      <c r="A513" s="41" t="s">
        <v>1396</v>
      </c>
      <c r="B513" s="74"/>
      <c r="C513" s="75"/>
      <c r="D513" s="41" t="s">
        <v>1397</v>
      </c>
      <c r="E513" s="75"/>
      <c r="F513" s="42" t="s">
        <v>1398</v>
      </c>
      <c r="G513" s="41" t="s">
        <v>1409</v>
      </c>
      <c r="H513" s="74"/>
      <c r="I513" s="74"/>
      <c r="J513" s="75"/>
      <c r="K513" s="41" t="s">
        <v>1410</v>
      </c>
      <c r="L513" s="75"/>
      <c r="M513" s="41" t="s">
        <v>239</v>
      </c>
      <c r="N513" s="75"/>
      <c r="O513" s="43">
        <v>0</v>
      </c>
      <c r="P513" s="42">
        <v>0</v>
      </c>
      <c r="Q513" s="42">
        <v>0</v>
      </c>
      <c r="R513" s="42">
        <v>0</v>
      </c>
      <c r="S513" s="43">
        <v>0</v>
      </c>
      <c r="T513" s="43">
        <f>O513+(P513*'Total Mantenimiento Anual 2021'!$N$7)+(R513*'Total Mantenimiento Anual 2021'!$N$7)+S513</f>
        <v>0</v>
      </c>
    </row>
    <row r="514" spans="1:20" ht="14.25">
      <c r="A514" s="41" t="s">
        <v>1411</v>
      </c>
      <c r="B514" s="74"/>
      <c r="C514" s="75"/>
      <c r="D514" s="41" t="s">
        <v>1412</v>
      </c>
      <c r="E514" s="75"/>
      <c r="F514" s="42" t="s">
        <v>1413</v>
      </c>
      <c r="G514" s="41" t="s">
        <v>1414</v>
      </c>
      <c r="H514" s="74"/>
      <c r="I514" s="74"/>
      <c r="J514" s="75"/>
      <c r="K514" s="41" t="s">
        <v>1415</v>
      </c>
      <c r="L514" s="75"/>
      <c r="M514" s="41" t="s">
        <v>35</v>
      </c>
      <c r="N514" s="75"/>
      <c r="O514" s="43">
        <v>0</v>
      </c>
      <c r="P514" s="42">
        <v>0</v>
      </c>
      <c r="Q514" s="42">
        <v>1</v>
      </c>
      <c r="R514" s="42">
        <v>1</v>
      </c>
      <c r="S514" s="43">
        <v>0</v>
      </c>
      <c r="T514" s="43">
        <f>O514+(P514*'Total Mantenimiento Anual 2021'!$N$7)+(R514*'Total Mantenimiento Anual 2021'!$N$7)+S514</f>
        <v>9259.2592592592591</v>
      </c>
    </row>
    <row r="515" spans="1:20" ht="14.25">
      <c r="A515" s="41" t="s">
        <v>1411</v>
      </c>
      <c r="B515" s="74"/>
      <c r="C515" s="75"/>
      <c r="D515" s="41" t="s">
        <v>1412</v>
      </c>
      <c r="E515" s="75"/>
      <c r="F515" s="42" t="s">
        <v>1413</v>
      </c>
      <c r="G515" s="41" t="s">
        <v>1416</v>
      </c>
      <c r="H515" s="74"/>
      <c r="I515" s="74"/>
      <c r="J515" s="75"/>
      <c r="K515" s="41" t="s">
        <v>1417</v>
      </c>
      <c r="L515" s="75"/>
      <c r="M515" s="41" t="s">
        <v>35</v>
      </c>
      <c r="N515" s="75"/>
      <c r="O515" s="43">
        <v>0</v>
      </c>
      <c r="P515" s="42">
        <v>0</v>
      </c>
      <c r="Q515" s="42">
        <v>0</v>
      </c>
      <c r="R515" s="42">
        <v>0</v>
      </c>
      <c r="S515" s="43">
        <v>0</v>
      </c>
      <c r="T515" s="43">
        <f>O515+(P515*'Total Mantenimiento Anual 2021'!$N$7)+(R515*'Total Mantenimiento Anual 2021'!$N$7)+S515</f>
        <v>0</v>
      </c>
    </row>
    <row r="516" spans="1:20" ht="14.25">
      <c r="A516" s="41" t="s">
        <v>1411</v>
      </c>
      <c r="B516" s="74"/>
      <c r="C516" s="75"/>
      <c r="D516" s="41" t="s">
        <v>1418</v>
      </c>
      <c r="E516" s="75"/>
      <c r="F516" s="42" t="s">
        <v>1419</v>
      </c>
      <c r="G516" s="41" t="s">
        <v>1420</v>
      </c>
      <c r="H516" s="74"/>
      <c r="I516" s="74"/>
      <c r="J516" s="75"/>
      <c r="K516" s="41" t="s">
        <v>1421</v>
      </c>
      <c r="L516" s="75"/>
      <c r="M516" s="41" t="s">
        <v>239</v>
      </c>
      <c r="N516" s="75"/>
      <c r="O516" s="43">
        <v>0</v>
      </c>
      <c r="P516" s="42">
        <v>0</v>
      </c>
      <c r="Q516" s="42">
        <v>0</v>
      </c>
      <c r="R516" s="42">
        <v>0</v>
      </c>
      <c r="S516" s="43">
        <v>0</v>
      </c>
      <c r="T516" s="43">
        <f>O516+(P516*'Total Mantenimiento Anual 2021'!$N$7)+(R516*'Total Mantenimiento Anual 2021'!$N$7)+S516</f>
        <v>0</v>
      </c>
    </row>
    <row r="517" spans="1:20" ht="14.25">
      <c r="A517" s="41" t="s">
        <v>1411</v>
      </c>
      <c r="B517" s="74"/>
      <c r="C517" s="75"/>
      <c r="D517" s="41" t="s">
        <v>1418</v>
      </c>
      <c r="E517" s="75"/>
      <c r="F517" s="42" t="s">
        <v>1419</v>
      </c>
      <c r="G517" s="41" t="s">
        <v>1422</v>
      </c>
      <c r="H517" s="74"/>
      <c r="I517" s="74"/>
      <c r="J517" s="75"/>
      <c r="K517" s="41" t="s">
        <v>1423</v>
      </c>
      <c r="L517" s="75"/>
      <c r="M517" s="41" t="s">
        <v>239</v>
      </c>
      <c r="N517" s="75"/>
      <c r="O517" s="43">
        <v>0</v>
      </c>
      <c r="P517" s="42">
        <v>0</v>
      </c>
      <c r="Q517" s="42">
        <v>0</v>
      </c>
      <c r="R517" s="42">
        <v>0</v>
      </c>
      <c r="S517" s="43">
        <v>0</v>
      </c>
      <c r="T517" s="43">
        <f>O517+(P517*'Total Mantenimiento Anual 2021'!$N$7)+(R517*'Total Mantenimiento Anual 2021'!$N$7)+S517</f>
        <v>0</v>
      </c>
    </row>
    <row r="518" spans="1:20" ht="14.25">
      <c r="A518" s="41" t="s">
        <v>1411</v>
      </c>
      <c r="B518" s="74"/>
      <c r="C518" s="75"/>
      <c r="D518" s="41" t="s">
        <v>1424</v>
      </c>
      <c r="E518" s="75"/>
      <c r="F518" s="42" t="s">
        <v>1419</v>
      </c>
      <c r="G518" s="41" t="s">
        <v>1425</v>
      </c>
      <c r="H518" s="74"/>
      <c r="I518" s="74"/>
      <c r="J518" s="75"/>
      <c r="K518" s="41" t="s">
        <v>1426</v>
      </c>
      <c r="L518" s="75"/>
      <c r="M518" s="41" t="s">
        <v>239</v>
      </c>
      <c r="N518" s="75"/>
      <c r="O518" s="43">
        <v>0</v>
      </c>
      <c r="P518" s="42">
        <v>0</v>
      </c>
      <c r="Q518" s="42">
        <v>0</v>
      </c>
      <c r="R518" s="42">
        <v>0</v>
      </c>
      <c r="S518" s="43">
        <v>0</v>
      </c>
      <c r="T518" s="43">
        <f>O518+(P518*'Total Mantenimiento Anual 2021'!$N$7)+(R518*'Total Mantenimiento Anual 2021'!$N$7)+S518</f>
        <v>0</v>
      </c>
    </row>
    <row r="519" spans="1:20" ht="14.25">
      <c r="A519" s="41" t="s">
        <v>1411</v>
      </c>
      <c r="B519" s="74"/>
      <c r="C519" s="75"/>
      <c r="D519" s="41" t="s">
        <v>1424</v>
      </c>
      <c r="E519" s="75"/>
      <c r="F519" s="42" t="s">
        <v>1419</v>
      </c>
      <c r="G519" s="41" t="s">
        <v>1427</v>
      </c>
      <c r="H519" s="74"/>
      <c r="I519" s="74"/>
      <c r="J519" s="75"/>
      <c r="K519" s="41" t="s">
        <v>1428</v>
      </c>
      <c r="L519" s="75"/>
      <c r="M519" s="41" t="s">
        <v>239</v>
      </c>
      <c r="N519" s="75"/>
      <c r="O519" s="43">
        <v>0</v>
      </c>
      <c r="P519" s="42">
        <v>0</v>
      </c>
      <c r="Q519" s="42">
        <v>0</v>
      </c>
      <c r="R519" s="42">
        <v>0</v>
      </c>
      <c r="S519" s="43">
        <v>0</v>
      </c>
      <c r="T519" s="43">
        <f>O519+(P519*'Total Mantenimiento Anual 2021'!$N$7)+(R519*'Total Mantenimiento Anual 2021'!$N$7)+S519</f>
        <v>0</v>
      </c>
    </row>
    <row r="520" spans="1:20" ht="14.25">
      <c r="A520" s="41" t="s">
        <v>1411</v>
      </c>
      <c r="B520" s="74"/>
      <c r="C520" s="75"/>
      <c r="D520" s="41" t="s">
        <v>1424</v>
      </c>
      <c r="E520" s="75"/>
      <c r="F520" s="42" t="s">
        <v>1419</v>
      </c>
      <c r="G520" s="41" t="s">
        <v>1429</v>
      </c>
      <c r="H520" s="74"/>
      <c r="I520" s="74"/>
      <c r="J520" s="75"/>
      <c r="K520" s="41" t="s">
        <v>1430</v>
      </c>
      <c r="L520" s="75"/>
      <c r="M520" s="41" t="s">
        <v>239</v>
      </c>
      <c r="N520" s="75"/>
      <c r="O520" s="43">
        <v>0</v>
      </c>
      <c r="P520" s="42">
        <v>0</v>
      </c>
      <c r="Q520" s="42">
        <v>0</v>
      </c>
      <c r="R520" s="42">
        <v>0</v>
      </c>
      <c r="S520" s="43">
        <v>0</v>
      </c>
      <c r="T520" s="43">
        <f>O520+(P520*'Total Mantenimiento Anual 2021'!$N$7)+(R520*'Total Mantenimiento Anual 2021'!$N$7)+S520</f>
        <v>0</v>
      </c>
    </row>
    <row r="521" spans="1:20" ht="14.25">
      <c r="A521" s="41" t="s">
        <v>1411</v>
      </c>
      <c r="B521" s="74"/>
      <c r="C521" s="75"/>
      <c r="D521" s="41" t="s">
        <v>1424</v>
      </c>
      <c r="E521" s="75"/>
      <c r="F521" s="42" t="s">
        <v>1419</v>
      </c>
      <c r="G521" s="41" t="s">
        <v>1431</v>
      </c>
      <c r="H521" s="74"/>
      <c r="I521" s="74"/>
      <c r="J521" s="75"/>
      <c r="K521" s="41" t="s">
        <v>1432</v>
      </c>
      <c r="L521" s="75"/>
      <c r="M521" s="41" t="s">
        <v>239</v>
      </c>
      <c r="N521" s="75"/>
      <c r="O521" s="43">
        <v>0</v>
      </c>
      <c r="P521" s="42">
        <v>0</v>
      </c>
      <c r="Q521" s="42">
        <v>0</v>
      </c>
      <c r="R521" s="42">
        <v>0</v>
      </c>
      <c r="S521" s="43">
        <v>0</v>
      </c>
      <c r="T521" s="43">
        <f>O521+(P521*'Total Mantenimiento Anual 2021'!$N$7)+(R521*'Total Mantenimiento Anual 2021'!$N$7)+S521</f>
        <v>0</v>
      </c>
    </row>
    <row r="522" spans="1:20" ht="14.25">
      <c r="A522" s="41" t="s">
        <v>1411</v>
      </c>
      <c r="B522" s="74"/>
      <c r="C522" s="75"/>
      <c r="D522" s="41" t="s">
        <v>1412</v>
      </c>
      <c r="E522" s="75"/>
      <c r="F522" s="42" t="s">
        <v>1413</v>
      </c>
      <c r="G522" s="41" t="s">
        <v>1433</v>
      </c>
      <c r="H522" s="74"/>
      <c r="I522" s="74"/>
      <c r="J522" s="75"/>
      <c r="K522" s="41" t="s">
        <v>1434</v>
      </c>
      <c r="L522" s="75"/>
      <c r="M522" s="41" t="s">
        <v>106</v>
      </c>
      <c r="N522" s="75"/>
      <c r="O522" s="43">
        <v>0</v>
      </c>
      <c r="P522" s="42">
        <v>0</v>
      </c>
      <c r="Q522" s="42">
        <v>0</v>
      </c>
      <c r="R522" s="42">
        <v>0</v>
      </c>
      <c r="S522" s="43">
        <v>0</v>
      </c>
      <c r="T522" s="43">
        <f>O522+(P522*'Total Mantenimiento Anual 2021'!$N$7)+(R522*'Total Mantenimiento Anual 2021'!$N$7)+S522</f>
        <v>0</v>
      </c>
    </row>
    <row r="523" spans="1:20" ht="14.25">
      <c r="A523" s="41" t="s">
        <v>1411</v>
      </c>
      <c r="B523" s="74"/>
      <c r="C523" s="75"/>
      <c r="D523" s="41" t="s">
        <v>1412</v>
      </c>
      <c r="E523" s="75"/>
      <c r="F523" s="42" t="s">
        <v>1413</v>
      </c>
      <c r="G523" s="41" t="s">
        <v>1435</v>
      </c>
      <c r="H523" s="74"/>
      <c r="I523" s="74"/>
      <c r="J523" s="75"/>
      <c r="K523" s="41" t="s">
        <v>1436</v>
      </c>
      <c r="L523" s="75"/>
      <c r="M523" s="41" t="s">
        <v>106</v>
      </c>
      <c r="N523" s="75"/>
      <c r="O523" s="43">
        <v>0</v>
      </c>
      <c r="P523" s="42">
        <v>0</v>
      </c>
      <c r="Q523" s="42">
        <v>0</v>
      </c>
      <c r="R523" s="42">
        <v>0</v>
      </c>
      <c r="S523" s="43">
        <v>0</v>
      </c>
      <c r="T523" s="43">
        <f>O523+(P523*'Total Mantenimiento Anual 2021'!$N$7)+(R523*'Total Mantenimiento Anual 2021'!$N$7)+S523</f>
        <v>0</v>
      </c>
    </row>
    <row r="524" spans="1:20" ht="14.25">
      <c r="A524" s="41" t="s">
        <v>1411</v>
      </c>
      <c r="B524" s="74"/>
      <c r="C524" s="75"/>
      <c r="D524" s="41" t="s">
        <v>1412</v>
      </c>
      <c r="E524" s="75"/>
      <c r="F524" s="42" t="s">
        <v>1413</v>
      </c>
      <c r="G524" s="41" t="s">
        <v>1437</v>
      </c>
      <c r="H524" s="74"/>
      <c r="I524" s="74"/>
      <c r="J524" s="75"/>
      <c r="K524" s="41" t="s">
        <v>1438</v>
      </c>
      <c r="L524" s="75"/>
      <c r="M524" s="41" t="s">
        <v>106</v>
      </c>
      <c r="N524" s="75"/>
      <c r="O524" s="43">
        <v>0</v>
      </c>
      <c r="P524" s="42">
        <v>0</v>
      </c>
      <c r="Q524" s="42">
        <v>0</v>
      </c>
      <c r="R524" s="42">
        <v>0</v>
      </c>
      <c r="S524" s="43">
        <v>0</v>
      </c>
      <c r="T524" s="43">
        <f>O524+(P524*'Total Mantenimiento Anual 2021'!$N$7)+(R524*'Total Mantenimiento Anual 2021'!$N$7)+S524</f>
        <v>0</v>
      </c>
    </row>
    <row r="525" spans="1:20" ht="14.25">
      <c r="A525" s="41" t="s">
        <v>1411</v>
      </c>
      <c r="B525" s="74"/>
      <c r="C525" s="75"/>
      <c r="D525" s="41" t="s">
        <v>1412</v>
      </c>
      <c r="E525" s="75"/>
      <c r="F525" s="42" t="s">
        <v>1413</v>
      </c>
      <c r="G525" s="41" t="s">
        <v>1439</v>
      </c>
      <c r="H525" s="74"/>
      <c r="I525" s="74"/>
      <c r="J525" s="75"/>
      <c r="K525" s="41" t="s">
        <v>1440</v>
      </c>
      <c r="L525" s="75"/>
      <c r="M525" s="41" t="s">
        <v>106</v>
      </c>
      <c r="N525" s="75"/>
      <c r="O525" s="43">
        <v>0</v>
      </c>
      <c r="P525" s="42">
        <v>0</v>
      </c>
      <c r="Q525" s="42">
        <v>0</v>
      </c>
      <c r="R525" s="42">
        <v>0</v>
      </c>
      <c r="S525" s="43">
        <v>0</v>
      </c>
      <c r="T525" s="43">
        <f>O525+(P525*'Total Mantenimiento Anual 2021'!$N$7)+(R525*'Total Mantenimiento Anual 2021'!$N$7)+S525</f>
        <v>0</v>
      </c>
    </row>
    <row r="526" spans="1:20" ht="14.25">
      <c r="A526" s="41" t="s">
        <v>1441</v>
      </c>
      <c r="B526" s="74"/>
      <c r="C526" s="75"/>
      <c r="D526" s="41" t="s">
        <v>1442</v>
      </c>
      <c r="E526" s="75"/>
      <c r="F526" s="42" t="s">
        <v>1443</v>
      </c>
      <c r="G526" s="41" t="s">
        <v>1444</v>
      </c>
      <c r="H526" s="74"/>
      <c r="I526" s="74"/>
      <c r="J526" s="75"/>
      <c r="K526" s="41" t="s">
        <v>1445</v>
      </c>
      <c r="L526" s="75"/>
      <c r="M526" s="41" t="s">
        <v>106</v>
      </c>
      <c r="N526" s="75"/>
      <c r="O526" s="43">
        <v>0</v>
      </c>
      <c r="P526" s="42">
        <v>0</v>
      </c>
      <c r="Q526" s="42">
        <v>0</v>
      </c>
      <c r="R526" s="42">
        <v>0</v>
      </c>
      <c r="S526" s="43">
        <v>0</v>
      </c>
      <c r="T526" s="43">
        <f>O526+(P526*'Total Mantenimiento Anual 2021'!$N$7)+(R526*'Total Mantenimiento Anual 2021'!$N$7)+S526</f>
        <v>0</v>
      </c>
    </row>
    <row r="527" spans="1:20" ht="14.25">
      <c r="A527" s="41" t="s">
        <v>1446</v>
      </c>
      <c r="B527" s="74"/>
      <c r="C527" s="75"/>
      <c r="D527" s="41" t="s">
        <v>1447</v>
      </c>
      <c r="E527" s="75"/>
      <c r="F527" s="42" t="s">
        <v>961</v>
      </c>
      <c r="G527" s="41" t="s">
        <v>1448</v>
      </c>
      <c r="H527" s="74"/>
      <c r="I527" s="74"/>
      <c r="J527" s="75"/>
      <c r="K527" s="41" t="s">
        <v>1449</v>
      </c>
      <c r="L527" s="75"/>
      <c r="M527" s="41" t="s">
        <v>239</v>
      </c>
      <c r="N527" s="75"/>
      <c r="O527" s="43">
        <v>0</v>
      </c>
      <c r="P527" s="42">
        <v>0</v>
      </c>
      <c r="Q527" s="42">
        <v>0</v>
      </c>
      <c r="R527" s="42">
        <v>1</v>
      </c>
      <c r="S527" s="43">
        <v>1</v>
      </c>
      <c r="T527" s="43">
        <f>O527+(P527*'Total Mantenimiento Anual 2021'!$N$7)+(R527*'Total Mantenimiento Anual 2021'!$N$7)+S527</f>
        <v>9260.2592592592591</v>
      </c>
    </row>
    <row r="528" spans="1:20" ht="14.25">
      <c r="A528" s="41" t="s">
        <v>1446</v>
      </c>
      <c r="B528" s="74"/>
      <c r="C528" s="75"/>
      <c r="D528" s="41" t="s">
        <v>1447</v>
      </c>
      <c r="E528" s="75"/>
      <c r="F528" s="42" t="s">
        <v>961</v>
      </c>
      <c r="G528" s="41" t="s">
        <v>1450</v>
      </c>
      <c r="H528" s="74"/>
      <c r="I528" s="74"/>
      <c r="J528" s="75"/>
      <c r="K528" s="41" t="s">
        <v>1451</v>
      </c>
      <c r="L528" s="75"/>
      <c r="M528" s="41" t="s">
        <v>239</v>
      </c>
      <c r="N528" s="75"/>
      <c r="O528" s="43">
        <v>0</v>
      </c>
      <c r="P528" s="42">
        <v>0</v>
      </c>
      <c r="Q528" s="42">
        <v>0</v>
      </c>
      <c r="R528" s="42">
        <v>0</v>
      </c>
      <c r="S528" s="43">
        <v>0</v>
      </c>
      <c r="T528" s="43">
        <f>O528+(P528*'Total Mantenimiento Anual 2021'!$N$7)+(R528*'Total Mantenimiento Anual 2021'!$N$7)+S528</f>
        <v>0</v>
      </c>
    </row>
    <row r="529" spans="1:20" ht="14.25">
      <c r="A529" s="41" t="s">
        <v>1446</v>
      </c>
      <c r="B529" s="74"/>
      <c r="C529" s="75"/>
      <c r="D529" s="41" t="s">
        <v>1447</v>
      </c>
      <c r="E529" s="75"/>
      <c r="F529" s="42" t="s">
        <v>961</v>
      </c>
      <c r="G529" s="41" t="s">
        <v>1452</v>
      </c>
      <c r="H529" s="74"/>
      <c r="I529" s="74"/>
      <c r="J529" s="75"/>
      <c r="K529" s="41" t="s">
        <v>1453</v>
      </c>
      <c r="L529" s="75"/>
      <c r="M529" s="41" t="s">
        <v>239</v>
      </c>
      <c r="N529" s="75"/>
      <c r="O529" s="43">
        <v>0</v>
      </c>
      <c r="P529" s="42">
        <v>0</v>
      </c>
      <c r="Q529" s="42">
        <v>0</v>
      </c>
      <c r="R529" s="42">
        <v>0</v>
      </c>
      <c r="S529" s="43">
        <v>0</v>
      </c>
      <c r="T529" s="43">
        <f>O529+(P529*'Total Mantenimiento Anual 2021'!$N$7)+(R529*'Total Mantenimiento Anual 2021'!$N$7)+S529</f>
        <v>0</v>
      </c>
    </row>
    <row r="530" spans="1:20" ht="14.25">
      <c r="A530" s="41" t="s">
        <v>1446</v>
      </c>
      <c r="B530" s="74"/>
      <c r="C530" s="75"/>
      <c r="D530" s="41" t="s">
        <v>1447</v>
      </c>
      <c r="E530" s="75"/>
      <c r="F530" s="42" t="s">
        <v>961</v>
      </c>
      <c r="G530" s="41" t="s">
        <v>1454</v>
      </c>
      <c r="H530" s="74"/>
      <c r="I530" s="74"/>
      <c r="J530" s="75"/>
      <c r="K530" s="41" t="s">
        <v>1455</v>
      </c>
      <c r="L530" s="75"/>
      <c r="M530" s="41" t="s">
        <v>239</v>
      </c>
      <c r="N530" s="75"/>
      <c r="O530" s="43">
        <v>0</v>
      </c>
      <c r="P530" s="42">
        <v>0</v>
      </c>
      <c r="Q530" s="42">
        <v>0</v>
      </c>
      <c r="R530" s="42">
        <v>0</v>
      </c>
      <c r="S530" s="43">
        <v>0</v>
      </c>
      <c r="T530" s="43">
        <f>O530+(P530*'Total Mantenimiento Anual 2021'!$N$7)+(R530*'Total Mantenimiento Anual 2021'!$N$7)+S530</f>
        <v>0</v>
      </c>
    </row>
    <row r="531" spans="1:20" ht="14.25">
      <c r="A531" s="41" t="s">
        <v>1446</v>
      </c>
      <c r="B531" s="74"/>
      <c r="C531" s="75"/>
      <c r="D531" s="41" t="s">
        <v>1447</v>
      </c>
      <c r="E531" s="75"/>
      <c r="F531" s="42" t="s">
        <v>961</v>
      </c>
      <c r="G531" s="41" t="s">
        <v>1456</v>
      </c>
      <c r="H531" s="74"/>
      <c r="I531" s="74"/>
      <c r="J531" s="75"/>
      <c r="K531" s="41" t="s">
        <v>1457</v>
      </c>
      <c r="L531" s="75"/>
      <c r="M531" s="41" t="s">
        <v>239</v>
      </c>
      <c r="N531" s="75"/>
      <c r="O531" s="43">
        <v>0</v>
      </c>
      <c r="P531" s="42">
        <v>0</v>
      </c>
      <c r="Q531" s="42">
        <v>0</v>
      </c>
      <c r="R531" s="42">
        <v>0</v>
      </c>
      <c r="S531" s="43">
        <v>0</v>
      </c>
      <c r="T531" s="43">
        <f>O531+(P531*'Total Mantenimiento Anual 2021'!$N$7)+(R531*'Total Mantenimiento Anual 2021'!$N$7)+S531</f>
        <v>0</v>
      </c>
    </row>
    <row r="532" spans="1:20" ht="14.25">
      <c r="A532" s="41" t="s">
        <v>1446</v>
      </c>
      <c r="B532" s="74"/>
      <c r="C532" s="75"/>
      <c r="D532" s="41" t="s">
        <v>1447</v>
      </c>
      <c r="E532" s="75"/>
      <c r="F532" s="42" t="s">
        <v>961</v>
      </c>
      <c r="G532" s="41" t="s">
        <v>1458</v>
      </c>
      <c r="H532" s="74"/>
      <c r="I532" s="74"/>
      <c r="J532" s="75"/>
      <c r="K532" s="41" t="s">
        <v>1459</v>
      </c>
      <c r="L532" s="75"/>
      <c r="M532" s="41" t="s">
        <v>239</v>
      </c>
      <c r="N532" s="75"/>
      <c r="O532" s="43">
        <v>0</v>
      </c>
      <c r="P532" s="42">
        <v>0</v>
      </c>
      <c r="Q532" s="42">
        <v>0</v>
      </c>
      <c r="R532" s="42">
        <v>0</v>
      </c>
      <c r="S532" s="43">
        <v>0</v>
      </c>
      <c r="T532" s="43">
        <f>O532+(P532*'Total Mantenimiento Anual 2021'!$N$7)+(R532*'Total Mantenimiento Anual 2021'!$N$7)+S532</f>
        <v>0</v>
      </c>
    </row>
    <row r="533" spans="1:20" ht="14.25">
      <c r="A533" s="41" t="s">
        <v>1446</v>
      </c>
      <c r="B533" s="74"/>
      <c r="C533" s="75"/>
      <c r="D533" s="41" t="s">
        <v>1460</v>
      </c>
      <c r="E533" s="75"/>
      <c r="F533" s="42" t="s">
        <v>961</v>
      </c>
      <c r="G533" s="41" t="s">
        <v>1461</v>
      </c>
      <c r="H533" s="74"/>
      <c r="I533" s="74"/>
      <c r="J533" s="75"/>
      <c r="K533" s="41" t="s">
        <v>1462</v>
      </c>
      <c r="L533" s="75"/>
      <c r="M533" s="41" t="s">
        <v>239</v>
      </c>
      <c r="N533" s="75"/>
      <c r="O533" s="43">
        <v>0</v>
      </c>
      <c r="P533" s="42">
        <v>0</v>
      </c>
      <c r="Q533" s="42">
        <v>1</v>
      </c>
      <c r="R533" s="42">
        <v>4</v>
      </c>
      <c r="S533" s="43">
        <v>0</v>
      </c>
      <c r="T533" s="43">
        <f>O533+(P533*'Total Mantenimiento Anual 2021'!$N$7)+(R533*'Total Mantenimiento Anual 2021'!$N$7)+S533</f>
        <v>37037.037037037036</v>
      </c>
    </row>
    <row r="534" spans="1:20" ht="14.25">
      <c r="A534" s="41" t="s">
        <v>1446</v>
      </c>
      <c r="B534" s="74"/>
      <c r="C534" s="75"/>
      <c r="D534" s="41" t="s">
        <v>1463</v>
      </c>
      <c r="E534" s="75"/>
      <c r="F534" s="42" t="s">
        <v>260</v>
      </c>
      <c r="G534" s="41" t="s">
        <v>1464</v>
      </c>
      <c r="H534" s="74"/>
      <c r="I534" s="74"/>
      <c r="J534" s="75"/>
      <c r="K534" s="41" t="s">
        <v>1465</v>
      </c>
      <c r="L534" s="75"/>
      <c r="M534" s="41" t="s">
        <v>239</v>
      </c>
      <c r="N534" s="75"/>
      <c r="O534" s="43">
        <v>0</v>
      </c>
      <c r="P534" s="42">
        <v>0</v>
      </c>
      <c r="Q534" s="42">
        <v>0</v>
      </c>
      <c r="R534" s="42">
        <v>0</v>
      </c>
      <c r="S534" s="43">
        <v>0</v>
      </c>
      <c r="T534" s="43">
        <f>O534+(P534*'Total Mantenimiento Anual 2021'!$N$7)+(R534*'Total Mantenimiento Anual 2021'!$N$7)+S534</f>
        <v>0</v>
      </c>
    </row>
    <row r="535" spans="1:20" ht="14.25">
      <c r="A535" s="41" t="s">
        <v>1446</v>
      </c>
      <c r="B535" s="74"/>
      <c r="C535" s="75"/>
      <c r="D535" s="41" t="s">
        <v>1466</v>
      </c>
      <c r="E535" s="75"/>
      <c r="F535" s="42" t="s">
        <v>1507</v>
      </c>
      <c r="G535" s="41" t="s">
        <v>1467</v>
      </c>
      <c r="H535" s="74"/>
      <c r="I535" s="74"/>
      <c r="J535" s="75"/>
      <c r="K535" s="41" t="s">
        <v>1468</v>
      </c>
      <c r="L535" s="75"/>
      <c r="M535" s="41" t="s">
        <v>239</v>
      </c>
      <c r="N535" s="75"/>
      <c r="O535" s="43">
        <v>0</v>
      </c>
      <c r="P535" s="42">
        <v>0</v>
      </c>
      <c r="Q535" s="42">
        <v>0</v>
      </c>
      <c r="R535" s="42">
        <v>0</v>
      </c>
      <c r="S535" s="43">
        <v>0</v>
      </c>
      <c r="T535" s="43">
        <f>O535+(P535*'Total Mantenimiento Anual 2021'!$N$7)+(R535*'Total Mantenimiento Anual 2021'!$N$7)+S535</f>
        <v>0</v>
      </c>
    </row>
    <row r="536" spans="1:20" ht="14.25">
      <c r="A536" s="41" t="s">
        <v>1446</v>
      </c>
      <c r="B536" s="74"/>
      <c r="C536" s="75"/>
      <c r="D536" s="41" t="s">
        <v>1466</v>
      </c>
      <c r="E536" s="75"/>
      <c r="F536" s="42" t="s">
        <v>1507</v>
      </c>
      <c r="G536" s="41" t="s">
        <v>1469</v>
      </c>
      <c r="H536" s="74"/>
      <c r="I536" s="74"/>
      <c r="J536" s="75"/>
      <c r="K536" s="41" t="s">
        <v>1470</v>
      </c>
      <c r="L536" s="75"/>
      <c r="M536" s="41" t="s">
        <v>239</v>
      </c>
      <c r="N536" s="75"/>
      <c r="O536" s="43">
        <v>0</v>
      </c>
      <c r="P536" s="42">
        <v>0</v>
      </c>
      <c r="Q536" s="42">
        <v>0</v>
      </c>
      <c r="R536" s="42">
        <v>0</v>
      </c>
      <c r="S536" s="43">
        <v>0</v>
      </c>
      <c r="T536" s="43">
        <f>O536+(P536*'Total Mantenimiento Anual 2021'!$N$7)+(R536*'Total Mantenimiento Anual 2021'!$N$7)+S536</f>
        <v>0</v>
      </c>
    </row>
    <row r="537" spans="1:20" ht="14.25">
      <c r="A537" s="41" t="s">
        <v>1446</v>
      </c>
      <c r="B537" s="74"/>
      <c r="C537" s="75"/>
      <c r="D537" s="41" t="s">
        <v>1471</v>
      </c>
      <c r="E537" s="75"/>
      <c r="F537" s="42" t="s">
        <v>961</v>
      </c>
      <c r="G537" s="41" t="s">
        <v>1472</v>
      </c>
      <c r="H537" s="74"/>
      <c r="I537" s="74"/>
      <c r="J537" s="75"/>
      <c r="K537" s="41" t="s">
        <v>1473</v>
      </c>
      <c r="L537" s="75"/>
      <c r="M537" s="41" t="s">
        <v>896</v>
      </c>
      <c r="N537" s="75"/>
      <c r="O537" s="43">
        <v>0</v>
      </c>
      <c r="P537" s="42">
        <v>2</v>
      </c>
      <c r="Q537" s="42">
        <v>0</v>
      </c>
      <c r="R537" s="42">
        <v>0</v>
      </c>
      <c r="S537" s="43">
        <v>0</v>
      </c>
      <c r="T537" s="43">
        <f>O537+(P537*'Total Mantenimiento Anual 2021'!$N$7)+(R537*'Total Mantenimiento Anual 2021'!$N$7)+S537</f>
        <v>18518.518518518518</v>
      </c>
    </row>
    <row r="538" spans="1:20" ht="14.25">
      <c r="A538" s="41" t="s">
        <v>1446</v>
      </c>
      <c r="B538" s="74"/>
      <c r="C538" s="75"/>
      <c r="D538" s="41" t="s">
        <v>1471</v>
      </c>
      <c r="E538" s="75"/>
      <c r="F538" s="42" t="s">
        <v>961</v>
      </c>
      <c r="G538" s="41" t="s">
        <v>1474</v>
      </c>
      <c r="H538" s="74"/>
      <c r="I538" s="74"/>
      <c r="J538" s="75"/>
      <c r="K538" s="41" t="s">
        <v>1475</v>
      </c>
      <c r="L538" s="75"/>
      <c r="M538" s="41" t="s">
        <v>896</v>
      </c>
      <c r="N538" s="75"/>
      <c r="O538" s="43">
        <v>0</v>
      </c>
      <c r="P538" s="42">
        <v>2</v>
      </c>
      <c r="Q538" s="42">
        <v>0</v>
      </c>
      <c r="R538" s="42">
        <v>0</v>
      </c>
      <c r="S538" s="43">
        <v>0</v>
      </c>
      <c r="T538" s="43">
        <f>O538+(P538*'Total Mantenimiento Anual 2021'!$N$7)+(R538*'Total Mantenimiento Anual 2021'!$N$7)+S538</f>
        <v>18518.518518518518</v>
      </c>
    </row>
    <row r="539" spans="1:20" ht="14.25">
      <c r="A539" s="41" t="s">
        <v>1446</v>
      </c>
      <c r="B539" s="74"/>
      <c r="C539" s="75"/>
      <c r="D539" s="41" t="s">
        <v>1476</v>
      </c>
      <c r="E539" s="75"/>
      <c r="F539" s="42" t="s">
        <v>961</v>
      </c>
      <c r="G539" s="41" t="s">
        <v>1477</v>
      </c>
      <c r="H539" s="74"/>
      <c r="I539" s="74"/>
      <c r="J539" s="75"/>
      <c r="K539" s="41" t="s">
        <v>1478</v>
      </c>
      <c r="L539" s="75"/>
      <c r="M539" s="41" t="s">
        <v>106</v>
      </c>
      <c r="N539" s="75"/>
      <c r="O539" s="43">
        <v>0</v>
      </c>
      <c r="P539" s="42">
        <v>2</v>
      </c>
      <c r="Q539" s="42">
        <v>0</v>
      </c>
      <c r="R539" s="42">
        <v>0</v>
      </c>
      <c r="S539" s="43">
        <v>0</v>
      </c>
      <c r="T539" s="43">
        <f>O539+(P539*'Total Mantenimiento Anual 2021'!$N$7)+(R539*'Total Mantenimiento Anual 2021'!$N$7)+S539</f>
        <v>18518.518518518518</v>
      </c>
    </row>
    <row r="540" spans="1:20" ht="14.25">
      <c r="A540" s="41" t="s">
        <v>1446</v>
      </c>
      <c r="B540" s="74"/>
      <c r="C540" s="75"/>
      <c r="D540" s="41" t="s">
        <v>1476</v>
      </c>
      <c r="E540" s="75"/>
      <c r="F540" s="42" t="s">
        <v>961</v>
      </c>
      <c r="G540" s="41" t="s">
        <v>1479</v>
      </c>
      <c r="H540" s="74"/>
      <c r="I540" s="74"/>
      <c r="J540" s="75"/>
      <c r="K540" s="41" t="s">
        <v>1480</v>
      </c>
      <c r="L540" s="75"/>
      <c r="M540" s="41" t="s">
        <v>106</v>
      </c>
      <c r="N540" s="75"/>
      <c r="O540" s="43">
        <v>0</v>
      </c>
      <c r="P540" s="42">
        <v>2</v>
      </c>
      <c r="Q540" s="42">
        <v>0</v>
      </c>
      <c r="R540" s="42">
        <v>0</v>
      </c>
      <c r="S540" s="43">
        <v>0</v>
      </c>
      <c r="T540" s="43">
        <f>O540+(P540*'Total Mantenimiento Anual 2021'!$N$7)+(R540*'Total Mantenimiento Anual 2021'!$N$7)+S540</f>
        <v>18518.518518518518</v>
      </c>
    </row>
    <row r="541" spans="1:20" ht="14.25">
      <c r="A541" s="41" t="s">
        <v>1481</v>
      </c>
      <c r="B541" s="74"/>
      <c r="C541" s="75"/>
      <c r="D541" s="41" t="s">
        <v>1482</v>
      </c>
      <c r="E541" s="75"/>
      <c r="F541" s="42" t="s">
        <v>1483</v>
      </c>
      <c r="G541" s="41" t="s">
        <v>1484</v>
      </c>
      <c r="H541" s="74"/>
      <c r="I541" s="74"/>
      <c r="J541" s="75"/>
      <c r="K541" s="41" t="s">
        <v>1485</v>
      </c>
      <c r="L541" s="75"/>
      <c r="M541" s="41" t="s">
        <v>302</v>
      </c>
      <c r="N541" s="75"/>
      <c r="O541" s="43">
        <v>0</v>
      </c>
      <c r="P541" s="42">
        <v>0</v>
      </c>
      <c r="Q541" s="42">
        <v>0</v>
      </c>
      <c r="R541" s="42">
        <v>0</v>
      </c>
      <c r="S541" s="43">
        <v>0</v>
      </c>
      <c r="T541" s="43">
        <f>O541+(P541*'Total Mantenimiento Anual 2021'!$N$7)+(R541*'Total Mantenimiento Anual 2021'!$N$7)+S541</f>
        <v>0</v>
      </c>
    </row>
    <row r="542" spans="1:20" ht="14.25">
      <c r="A542" s="41" t="s">
        <v>1481</v>
      </c>
      <c r="B542" s="74"/>
      <c r="C542" s="75"/>
      <c r="D542" s="41" t="s">
        <v>1482</v>
      </c>
      <c r="E542" s="75"/>
      <c r="F542" s="42" t="s">
        <v>1483</v>
      </c>
      <c r="G542" s="41" t="s">
        <v>1486</v>
      </c>
      <c r="H542" s="74"/>
      <c r="I542" s="74"/>
      <c r="J542" s="75"/>
      <c r="K542" s="41" t="s">
        <v>1487</v>
      </c>
      <c r="L542" s="75"/>
      <c r="M542" s="41" t="s">
        <v>302</v>
      </c>
      <c r="N542" s="75"/>
      <c r="O542" s="43">
        <v>0</v>
      </c>
      <c r="P542" s="42">
        <v>0</v>
      </c>
      <c r="Q542" s="42">
        <v>0</v>
      </c>
      <c r="R542" s="42">
        <v>0</v>
      </c>
      <c r="S542" s="43">
        <v>0</v>
      </c>
      <c r="T542" s="43">
        <f>O542+(P542*'Total Mantenimiento Anual 2021'!$N$7)+(R542*'Total Mantenimiento Anual 2021'!$N$7)+S542</f>
        <v>0</v>
      </c>
    </row>
    <row r="543" spans="1:20" ht="15.75">
      <c r="A543" s="58" t="s">
        <v>1508</v>
      </c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5"/>
      <c r="O543" s="59">
        <f t="shared" ref="O543:T543" si="0">SUM(O7:O542)</f>
        <v>18733226</v>
      </c>
      <c r="P543" s="60">
        <f t="shared" si="0"/>
        <v>39</v>
      </c>
      <c r="Q543" s="60">
        <f t="shared" si="0"/>
        <v>37</v>
      </c>
      <c r="R543" s="60">
        <f t="shared" si="0"/>
        <v>59</v>
      </c>
      <c r="S543" s="59">
        <f t="shared" si="0"/>
        <v>15788681</v>
      </c>
      <c r="T543" s="59">
        <f t="shared" si="0"/>
        <v>35429314.407407366</v>
      </c>
    </row>
    <row r="545" s="68" customFormat="1"/>
    <row r="546" s="68" customFormat="1"/>
    <row r="547" s="68" customFormat="1"/>
    <row r="548" s="68" customFormat="1"/>
    <row r="549" s="68" customFormat="1"/>
    <row r="550" s="68" customFormat="1"/>
    <row r="551" s="68" customFormat="1"/>
    <row r="552" s="68" customFormat="1"/>
    <row r="553" s="68" customFormat="1"/>
    <row r="554" s="68" customFormat="1"/>
    <row r="555" s="68" customFormat="1"/>
    <row r="556" s="68" customFormat="1"/>
    <row r="557" s="68" customFormat="1"/>
    <row r="558" s="68" customFormat="1"/>
    <row r="559" s="68" customFormat="1"/>
    <row r="560" s="68" customFormat="1"/>
    <row r="561" s="68" customFormat="1"/>
    <row r="562" s="68" customFormat="1"/>
    <row r="563" s="68" customFormat="1"/>
    <row r="564" s="68" customFormat="1"/>
    <row r="565" s="68" customFormat="1"/>
    <row r="566" s="68" customFormat="1"/>
    <row r="567" s="68" customFormat="1"/>
    <row r="568" s="68" customFormat="1"/>
    <row r="569" s="68" customFormat="1"/>
    <row r="570" s="68" customFormat="1"/>
    <row r="571" s="68" customFormat="1"/>
    <row r="572" s="68" customFormat="1"/>
    <row r="573" s="68" customFormat="1"/>
    <row r="574" s="68" customFormat="1"/>
    <row r="575" s="68" customFormat="1"/>
    <row r="576" s="68" customFormat="1"/>
    <row r="577" s="68" customFormat="1"/>
    <row r="578" s="68" customFormat="1"/>
    <row r="579" s="68" customFormat="1"/>
    <row r="580" s="68" customFormat="1"/>
    <row r="581" s="68" customFormat="1"/>
    <row r="582" s="68" customFormat="1"/>
    <row r="583" s="68" customFormat="1"/>
    <row r="584" s="68" customFormat="1"/>
    <row r="585" s="68" customFormat="1"/>
    <row r="586" s="68" customFormat="1"/>
    <row r="587" s="68" customFormat="1"/>
    <row r="588" s="68" customFormat="1"/>
    <row r="589" s="68" customFormat="1"/>
    <row r="590" s="68" customFormat="1"/>
    <row r="591" s="68" customFormat="1"/>
    <row r="592" s="68" customFormat="1"/>
    <row r="593" s="68" customFormat="1"/>
    <row r="594" s="68" customFormat="1"/>
    <row r="595" s="68" customFormat="1"/>
    <row r="596" s="68" customFormat="1"/>
    <row r="597" s="68" customFormat="1"/>
    <row r="598" s="68" customFormat="1"/>
    <row r="599" s="68" customFormat="1"/>
    <row r="600" s="68" customFormat="1"/>
    <row r="601" s="68" customFormat="1"/>
    <row r="602" s="68" customFormat="1"/>
    <row r="603" s="68" customFormat="1"/>
    <row r="604" s="68" customFormat="1"/>
    <row r="605" s="68" customFormat="1"/>
    <row r="606" s="68" customFormat="1"/>
    <row r="607" s="68" customFormat="1"/>
    <row r="608" s="68" customFormat="1"/>
    <row r="609" s="68" customFormat="1"/>
    <row r="610" s="68" customFormat="1"/>
    <row r="611" s="68" customFormat="1"/>
    <row r="612" s="68" customFormat="1"/>
    <row r="613" s="68" customFormat="1"/>
    <row r="614" s="68" customFormat="1"/>
    <row r="615" s="68" customFormat="1"/>
    <row r="616" s="68" customFormat="1"/>
    <row r="617" s="68" customFormat="1"/>
    <row r="618" s="68" customFormat="1"/>
    <row r="619" s="68" customFormat="1"/>
    <row r="620" s="68" customFormat="1"/>
    <row r="621" s="68" customFormat="1"/>
    <row r="622" s="68" customFormat="1"/>
    <row r="623" s="68" customFormat="1"/>
    <row r="624" s="68" customFormat="1"/>
    <row r="625" s="68" customFormat="1"/>
    <row r="626" s="68" customFormat="1"/>
    <row r="627" s="68" customFormat="1"/>
    <row r="628" s="68" customFormat="1"/>
    <row r="629" s="68" customFormat="1"/>
    <row r="630" s="68" customFormat="1"/>
    <row r="631" s="68" customFormat="1"/>
    <row r="632" s="68" customFormat="1"/>
    <row r="633" s="68" customFormat="1"/>
    <row r="634" s="68" customFormat="1"/>
    <row r="635" s="68" customFormat="1"/>
    <row r="636" s="68" customFormat="1"/>
    <row r="637" s="68" customFormat="1"/>
    <row r="638" s="68" customFormat="1"/>
    <row r="639" s="68" customFormat="1"/>
    <row r="640" s="68" customFormat="1"/>
    <row r="641" s="68" customFormat="1"/>
    <row r="642" s="68" customFormat="1"/>
    <row r="643" s="68" customFormat="1"/>
    <row r="644" s="68" customFormat="1"/>
    <row r="645" s="68" customFormat="1"/>
    <row r="646" s="68" customFormat="1"/>
    <row r="647" s="68" customFormat="1"/>
    <row r="648" s="68" customFormat="1"/>
    <row r="649" s="68" customFormat="1"/>
    <row r="650" s="68" customFormat="1"/>
    <row r="651" s="68" customFormat="1"/>
    <row r="652" s="68" customFormat="1"/>
    <row r="653" s="68" customFormat="1"/>
    <row r="654" s="68" customFormat="1"/>
    <row r="655" s="68" customFormat="1"/>
    <row r="656" s="68" customFormat="1"/>
    <row r="657" s="68" customFormat="1"/>
    <row r="658" s="68" customFormat="1"/>
    <row r="659" s="68" customFormat="1"/>
    <row r="660" s="68" customFormat="1"/>
    <row r="661" s="68" customFormat="1"/>
    <row r="662" s="68" customFormat="1"/>
    <row r="663" s="68" customFormat="1"/>
    <row r="664" s="68" customFormat="1"/>
    <row r="665" s="68" customFormat="1"/>
    <row r="666" s="68" customFormat="1"/>
    <row r="667" s="68" customFormat="1"/>
    <row r="668" s="68" customFormat="1"/>
    <row r="669" s="68" customFormat="1"/>
    <row r="670" s="68" customFormat="1"/>
    <row r="671" s="68" customFormat="1"/>
    <row r="672" s="68" customFormat="1"/>
    <row r="673" s="68" customFormat="1"/>
    <row r="674" s="68" customFormat="1"/>
    <row r="675" s="68" customFormat="1"/>
    <row r="676" s="68" customFormat="1"/>
    <row r="677" s="68" customFormat="1"/>
    <row r="678" s="68" customFormat="1"/>
    <row r="679" s="68" customFormat="1"/>
    <row r="680" s="68" customFormat="1"/>
    <row r="681" s="68" customFormat="1"/>
    <row r="682" s="68" customFormat="1"/>
    <row r="683" s="68" customFormat="1"/>
    <row r="684" s="68" customFormat="1"/>
    <row r="685" s="68" customFormat="1"/>
    <row r="686" s="68" customFormat="1"/>
    <row r="687" s="68" customFormat="1"/>
    <row r="688" s="68" customFormat="1"/>
    <row r="689" s="68" customFormat="1"/>
    <row r="690" s="68" customFormat="1"/>
    <row r="691" s="68" customFormat="1"/>
    <row r="692" s="68" customFormat="1"/>
    <row r="693" s="68" customFormat="1"/>
    <row r="694" s="68" customFormat="1"/>
    <row r="695" s="68" customFormat="1"/>
    <row r="696" s="68" customFormat="1"/>
    <row r="697" s="68" customFormat="1"/>
    <row r="698" s="68" customFormat="1"/>
    <row r="699" s="68" customFormat="1"/>
    <row r="700" s="68" customFormat="1"/>
    <row r="701" s="68" customFormat="1"/>
    <row r="702" s="68" customFormat="1"/>
    <row r="703" s="68" customFormat="1"/>
    <row r="704" s="68" customFormat="1"/>
    <row r="705" s="68" customFormat="1"/>
    <row r="706" s="68" customFormat="1"/>
    <row r="707" s="68" customFormat="1"/>
    <row r="708" s="68" customFormat="1"/>
    <row r="709" s="68" customFormat="1"/>
    <row r="710" s="68" customFormat="1"/>
    <row r="711" s="68" customFormat="1"/>
    <row r="712" s="68" customFormat="1"/>
    <row r="713" s="68" customFormat="1"/>
    <row r="714" s="68" customFormat="1"/>
    <row r="715" s="68" customFormat="1"/>
    <row r="716" s="68" customFormat="1"/>
    <row r="717" s="68" customFormat="1"/>
    <row r="718" s="68" customFormat="1"/>
    <row r="719" s="68" customFormat="1"/>
    <row r="720" s="68" customFormat="1"/>
    <row r="721" s="68" customFormat="1"/>
    <row r="722" s="68" customFormat="1"/>
    <row r="723" s="68" customFormat="1"/>
    <row r="724" s="68" customFormat="1"/>
    <row r="725" s="68" customFormat="1"/>
    <row r="726" s="68" customFormat="1"/>
    <row r="727" s="68" customFormat="1"/>
    <row r="728" s="68" customFormat="1"/>
    <row r="729" s="68" customFormat="1"/>
    <row r="730" s="68" customFormat="1"/>
    <row r="731" s="68" customFormat="1"/>
    <row r="732" s="68" customFormat="1"/>
    <row r="733" s="68" customFormat="1"/>
    <row r="734" s="68" customFormat="1"/>
    <row r="735" s="68" customFormat="1"/>
    <row r="736" s="68" customFormat="1"/>
    <row r="737" s="68" customFormat="1"/>
    <row r="738" s="68" customFormat="1"/>
    <row r="739" s="68" customFormat="1"/>
    <row r="740" s="68" customFormat="1"/>
    <row r="741" s="68" customFormat="1"/>
    <row r="742" s="68" customFormat="1"/>
    <row r="743" s="68" customFormat="1"/>
    <row r="744" s="68" customFormat="1"/>
    <row r="745" s="68" customFormat="1"/>
    <row r="746" s="68" customFormat="1"/>
    <row r="747" s="68" customFormat="1"/>
    <row r="748" s="68" customFormat="1"/>
    <row r="749" s="68" customFormat="1"/>
    <row r="750" s="68" customFormat="1"/>
    <row r="751" s="68" customFormat="1"/>
    <row r="752" s="68" customFormat="1"/>
    <row r="753" s="68" customFormat="1"/>
    <row r="754" s="68" customFormat="1"/>
    <row r="755" s="68" customFormat="1"/>
    <row r="756" s="68" customFormat="1"/>
    <row r="757" s="68" customFormat="1"/>
    <row r="758" s="68" customFormat="1"/>
    <row r="759" s="68" customFormat="1"/>
    <row r="760" s="68" customFormat="1"/>
    <row r="761" s="68" customFormat="1"/>
    <row r="762" s="68" customFormat="1"/>
    <row r="763" s="68" customFormat="1"/>
    <row r="764" s="68" customFormat="1"/>
    <row r="765" s="68" customFormat="1"/>
    <row r="766" s="68" customFormat="1"/>
    <row r="767" s="68" customFormat="1"/>
    <row r="768" s="68" customFormat="1"/>
    <row r="769" s="68" customFormat="1"/>
    <row r="770" s="68" customFormat="1"/>
    <row r="771" s="68" customFormat="1"/>
    <row r="772" s="68" customFormat="1"/>
    <row r="773" s="68" customFormat="1"/>
    <row r="774" s="68" customFormat="1"/>
    <row r="775" s="68" customFormat="1"/>
    <row r="776" s="68" customFormat="1"/>
    <row r="777" s="68" customFormat="1"/>
    <row r="778" s="68" customFormat="1"/>
    <row r="779" s="68" customFormat="1"/>
    <row r="780" s="68" customFormat="1"/>
    <row r="781" s="68" customFormat="1"/>
    <row r="782" s="68" customFormat="1"/>
    <row r="783" s="68" customFormat="1"/>
    <row r="784" s="68" customFormat="1"/>
    <row r="785" s="68" customFormat="1"/>
    <row r="786" s="68" customFormat="1"/>
    <row r="787" s="68" customFormat="1"/>
    <row r="788" s="68" customFormat="1"/>
    <row r="789" s="68" customFormat="1"/>
    <row r="790" s="68" customFormat="1"/>
    <row r="791" s="68" customFormat="1"/>
    <row r="792" s="68" customFormat="1"/>
    <row r="793" s="68" customFormat="1"/>
    <row r="794" s="68" customFormat="1"/>
    <row r="795" s="68" customFormat="1"/>
    <row r="796" s="68" customFormat="1"/>
    <row r="797" s="68" customFormat="1"/>
    <row r="798" s="68" customFormat="1"/>
    <row r="799" s="68" customFormat="1"/>
    <row r="800" s="68" customFormat="1"/>
    <row r="801" s="68" customFormat="1"/>
    <row r="802" s="68" customFormat="1"/>
    <row r="803" s="68" customFormat="1"/>
    <row r="804" s="68" customFormat="1"/>
    <row r="805" s="68" customFormat="1"/>
    <row r="806" s="68" customFormat="1"/>
    <row r="807" s="68" customFormat="1"/>
    <row r="808" s="68" customFormat="1"/>
    <row r="809" s="68" customFormat="1"/>
    <row r="810" s="68" customFormat="1"/>
    <row r="811" s="68" customFormat="1"/>
    <row r="812" s="68" customFormat="1"/>
    <row r="813" s="68" customFormat="1"/>
    <row r="814" s="68" customFormat="1"/>
    <row r="815" s="68" customFormat="1"/>
    <row r="816" s="68" customFormat="1"/>
    <row r="817" s="68" customFormat="1"/>
    <row r="818" s="68" customFormat="1"/>
    <row r="819" s="68" customFormat="1"/>
    <row r="820" s="68" customFormat="1"/>
    <row r="821" s="68" customFormat="1"/>
    <row r="822" s="68" customFormat="1"/>
    <row r="823" s="68" customFormat="1"/>
    <row r="824" s="68" customFormat="1"/>
    <row r="825" s="68" customFormat="1"/>
    <row r="826" s="68" customFormat="1"/>
    <row r="827" s="68" customFormat="1"/>
    <row r="828" s="68" customFormat="1"/>
    <row r="829" s="68" customFormat="1"/>
    <row r="830" s="68" customFormat="1"/>
    <row r="831" s="68" customFormat="1"/>
    <row r="832" s="68" customFormat="1"/>
    <row r="833" s="68" customFormat="1"/>
    <row r="834" s="68" customFormat="1"/>
    <row r="835" s="68" customFormat="1"/>
    <row r="836" s="68" customFormat="1"/>
    <row r="837" s="68" customFormat="1"/>
    <row r="838" s="68" customFormat="1"/>
    <row r="839" s="68" customFormat="1"/>
    <row r="840" s="68" customFormat="1"/>
    <row r="841" s="68" customFormat="1"/>
    <row r="842" s="68" customFormat="1"/>
    <row r="843" s="68" customFormat="1"/>
    <row r="844" s="68" customFormat="1"/>
    <row r="845" s="68" customFormat="1"/>
    <row r="846" s="68" customFormat="1"/>
    <row r="847" s="68" customFormat="1"/>
    <row r="848" s="68" customFormat="1"/>
    <row r="849" s="68" customFormat="1"/>
    <row r="850" s="68" customFormat="1"/>
    <row r="851" s="68" customFormat="1"/>
    <row r="852" s="68" customFormat="1"/>
    <row r="853" s="68" customFormat="1"/>
    <row r="854" s="68" customFormat="1"/>
    <row r="855" s="68" customFormat="1"/>
    <row r="856" s="68" customFormat="1"/>
    <row r="857" s="68" customFormat="1"/>
    <row r="858" s="68" customFormat="1"/>
    <row r="859" s="68" customFormat="1"/>
    <row r="860" s="68" customFormat="1"/>
    <row r="861" s="68" customFormat="1"/>
    <row r="862" s="68" customFormat="1"/>
    <row r="863" s="68" customFormat="1"/>
    <row r="864" s="68" customFormat="1"/>
    <row r="865" s="68" customFormat="1"/>
    <row r="866" s="68" customFormat="1"/>
    <row r="867" s="68" customFormat="1"/>
    <row r="868" s="68" customFormat="1"/>
    <row r="869" s="68" customFormat="1"/>
    <row r="870" s="68" customFormat="1"/>
    <row r="871" s="68" customFormat="1"/>
    <row r="872" s="68" customFormat="1"/>
    <row r="873" s="68" customFormat="1"/>
    <row r="874" s="68" customFormat="1"/>
    <row r="875" s="68" customFormat="1"/>
    <row r="876" s="68" customFormat="1"/>
    <row r="877" s="68" customFormat="1"/>
    <row r="878" s="68" customFormat="1"/>
    <row r="879" s="68" customFormat="1"/>
    <row r="880" s="68" customFormat="1"/>
    <row r="881" s="68" customFormat="1"/>
    <row r="882" s="68" customFormat="1"/>
    <row r="883" s="68" customFormat="1"/>
    <row r="884" s="68" customFormat="1"/>
    <row r="885" s="68" customFormat="1"/>
    <row r="886" s="68" customFormat="1"/>
    <row r="887" s="68" customFormat="1"/>
    <row r="888" s="68" customFormat="1"/>
    <row r="889" s="68" customFormat="1"/>
    <row r="890" s="68" customFormat="1"/>
    <row r="891" s="68" customFormat="1"/>
    <row r="892" s="68" customFormat="1"/>
    <row r="893" s="68" customFormat="1"/>
    <row r="894" s="68" customFormat="1"/>
    <row r="895" s="68" customFormat="1"/>
    <row r="896" s="68" customFormat="1"/>
    <row r="897" s="68" customFormat="1"/>
    <row r="898" s="68" customFormat="1"/>
    <row r="899" s="68" customFormat="1"/>
    <row r="900" s="68" customFormat="1"/>
    <row r="901" s="68" customFormat="1"/>
    <row r="902" s="68" customFormat="1"/>
    <row r="903" s="68" customFormat="1"/>
    <row r="904" s="68" customFormat="1"/>
    <row r="905" s="68" customFormat="1"/>
    <row r="906" s="68" customFormat="1"/>
    <row r="907" s="68" customFormat="1"/>
    <row r="908" s="68" customFormat="1"/>
    <row r="909" s="68" customFormat="1"/>
    <row r="910" s="68" customFormat="1"/>
    <row r="911" s="68" customFormat="1"/>
    <row r="912" s="68" customFormat="1"/>
    <row r="913" s="68" customFormat="1"/>
    <row r="914" s="68" customFormat="1"/>
    <row r="915" s="68" customFormat="1"/>
    <row r="916" s="68" customFormat="1"/>
    <row r="917" s="68" customFormat="1"/>
    <row r="918" s="68" customFormat="1"/>
    <row r="919" s="68" customFormat="1"/>
    <row r="920" s="68" customFormat="1"/>
    <row r="921" s="68" customFormat="1"/>
    <row r="922" s="68" customFormat="1"/>
    <row r="923" s="68" customFormat="1"/>
    <row r="924" s="68" customFormat="1"/>
    <row r="925" s="68" customFormat="1"/>
    <row r="926" s="68" customFormat="1"/>
    <row r="927" s="68" customFormat="1"/>
    <row r="928" s="68" customFormat="1"/>
    <row r="929" s="68" customFormat="1"/>
    <row r="930" s="68" customFormat="1"/>
    <row r="931" s="68" customFormat="1"/>
    <row r="932" s="68" customFormat="1"/>
    <row r="933" s="68" customFormat="1"/>
    <row r="934" s="68" customFormat="1"/>
    <row r="935" s="68" customFormat="1"/>
    <row r="936" s="68" customFormat="1"/>
    <row r="937" s="68" customFormat="1"/>
    <row r="938" s="68" customFormat="1"/>
    <row r="939" s="68" customFormat="1"/>
    <row r="940" s="68" customFormat="1"/>
    <row r="941" s="68" customFormat="1"/>
    <row r="942" s="68" customFormat="1"/>
    <row r="943" s="68" customFormat="1"/>
    <row r="944" s="68" customFormat="1"/>
    <row r="945" s="68" customFormat="1"/>
    <row r="946" s="68" customFormat="1"/>
    <row r="947" s="68" customFormat="1"/>
    <row r="948" s="68" customFormat="1"/>
    <row r="949" s="68" customFormat="1"/>
    <row r="950" s="68" customFormat="1"/>
    <row r="951" s="68" customFormat="1"/>
    <row r="952" s="68" customFormat="1"/>
    <row r="953" s="68" customFormat="1"/>
    <row r="954" s="68" customFormat="1"/>
    <row r="955" s="68" customFormat="1"/>
    <row r="956" s="68" customFormat="1"/>
    <row r="957" s="68" customFormat="1"/>
    <row r="958" s="68" customFormat="1"/>
    <row r="959" s="68" customFormat="1"/>
    <row r="960" s="68" customFormat="1"/>
    <row r="961" s="68" customFormat="1"/>
    <row r="962" s="68" customFormat="1"/>
    <row r="963" s="68" customFormat="1"/>
    <row r="964" s="68" customFormat="1"/>
    <row r="965" s="68" customFormat="1"/>
    <row r="966" s="68" customFormat="1"/>
    <row r="967" s="68" customFormat="1"/>
    <row r="968" s="68" customFormat="1"/>
    <row r="969" s="68" customFormat="1"/>
    <row r="970" s="68" customFormat="1"/>
    <row r="971" s="68" customFormat="1"/>
    <row r="972" s="68" customFormat="1"/>
    <row r="973" s="68" customFormat="1"/>
    <row r="974" s="68" customFormat="1"/>
    <row r="975" s="68" customFormat="1"/>
    <row r="976" s="68" customFormat="1"/>
    <row r="977" s="68" customFormat="1"/>
    <row r="978" s="68" customFormat="1"/>
    <row r="979" s="68" customFormat="1"/>
    <row r="980" s="68" customFormat="1"/>
    <row r="981" s="68" customFormat="1"/>
    <row r="982" s="68" customFormat="1"/>
    <row r="983" s="68" customFormat="1"/>
    <row r="984" s="68" customFormat="1"/>
    <row r="985" s="68" customFormat="1"/>
    <row r="986" s="68" customFormat="1"/>
    <row r="987" s="68" customFormat="1"/>
    <row r="988" s="68" customFormat="1"/>
    <row r="989" s="68" customFormat="1"/>
    <row r="990" s="68" customFormat="1"/>
    <row r="991" s="68" customFormat="1"/>
    <row r="992" s="68" customFormat="1"/>
    <row r="993" s="68" customFormat="1"/>
    <row r="994" s="68" customFormat="1"/>
    <row r="995" s="68" customFormat="1"/>
    <row r="996" s="68" customFormat="1"/>
    <row r="997" s="68" customFormat="1"/>
    <row r="998" s="68" customFormat="1"/>
    <row r="999" s="68" customFormat="1"/>
    <row r="1000" s="68" customFormat="1"/>
  </sheetData>
  <autoFilter ref="A6:T6" xr:uid="{00000000-0001-0000-0400-000000000000}">
    <filterColumn colId="0" showButton="0"/>
    <filterColumn colId="1" showButton="0"/>
    <filterColumn colId="3" showButton="0"/>
    <filterColumn colId="6" showButton="0"/>
    <filterColumn colId="7" showButton="0"/>
    <filterColumn colId="8" showButton="0"/>
    <filterColumn colId="10" showButton="0"/>
    <filterColumn colId="12" showButton="0"/>
  </autoFilter>
  <mergeCells count="2692">
    <mergeCell ref="K425:L425"/>
    <mergeCell ref="M425:N425"/>
    <mergeCell ref="G423:J423"/>
    <mergeCell ref="K423:L423"/>
    <mergeCell ref="M423:N423"/>
    <mergeCell ref="G424:J424"/>
    <mergeCell ref="K424:L424"/>
    <mergeCell ref="M424:N424"/>
    <mergeCell ref="G425:J425"/>
    <mergeCell ref="K388:L388"/>
    <mergeCell ref="M388:N388"/>
    <mergeCell ref="G386:J386"/>
    <mergeCell ref="K386:L386"/>
    <mergeCell ref="M386:N386"/>
    <mergeCell ref="G387:J387"/>
    <mergeCell ref="K387:L387"/>
    <mergeCell ref="M387:N387"/>
    <mergeCell ref="G388:J388"/>
    <mergeCell ref="K416:L416"/>
    <mergeCell ref="M416:N416"/>
    <mergeCell ref="G414:J414"/>
    <mergeCell ref="K414:L414"/>
    <mergeCell ref="M414:N414"/>
    <mergeCell ref="G415:J415"/>
    <mergeCell ref="K415:L415"/>
    <mergeCell ref="M415:N415"/>
    <mergeCell ref="G416:J416"/>
    <mergeCell ref="K419:L419"/>
    <mergeCell ref="M419:N419"/>
    <mergeCell ref="G417:J417"/>
    <mergeCell ref="K417:L417"/>
    <mergeCell ref="M417:N417"/>
    <mergeCell ref="G418:J418"/>
    <mergeCell ref="K418:L418"/>
    <mergeCell ref="M418:N418"/>
    <mergeCell ref="G419:J419"/>
    <mergeCell ref="G426:J426"/>
    <mergeCell ref="K426:L426"/>
    <mergeCell ref="M426:N426"/>
    <mergeCell ref="A321:C321"/>
    <mergeCell ref="D321:E321"/>
    <mergeCell ref="A322:C322"/>
    <mergeCell ref="D322:E322"/>
    <mergeCell ref="A323:C323"/>
    <mergeCell ref="D323:E323"/>
    <mergeCell ref="D324:E324"/>
    <mergeCell ref="A324:C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D331:E331"/>
    <mergeCell ref="A331:C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D338:E338"/>
    <mergeCell ref="A338:C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D345:E345"/>
    <mergeCell ref="A345:C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D352:E352"/>
    <mergeCell ref="A352:C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D359:E359"/>
    <mergeCell ref="A359:C359"/>
    <mergeCell ref="A360:C360"/>
    <mergeCell ref="D360:E360"/>
    <mergeCell ref="A361:C361"/>
    <mergeCell ref="D361:E361"/>
    <mergeCell ref="A362:C362"/>
    <mergeCell ref="D362:E362"/>
    <mergeCell ref="K422:L422"/>
    <mergeCell ref="M422:N422"/>
    <mergeCell ref="G420:J420"/>
    <mergeCell ref="K420:L420"/>
    <mergeCell ref="M420:N420"/>
    <mergeCell ref="G421:J421"/>
    <mergeCell ref="K421:L421"/>
    <mergeCell ref="M421:N421"/>
    <mergeCell ref="G422:J422"/>
    <mergeCell ref="K459:L459"/>
    <mergeCell ref="M459:N459"/>
    <mergeCell ref="G457:J457"/>
    <mergeCell ref="K457:L457"/>
    <mergeCell ref="M457:N457"/>
    <mergeCell ref="G458:J458"/>
    <mergeCell ref="K458:L458"/>
    <mergeCell ref="M458:N458"/>
    <mergeCell ref="G459:J459"/>
    <mergeCell ref="A412:C412"/>
    <mergeCell ref="D412:E412"/>
    <mergeCell ref="A413:C413"/>
    <mergeCell ref="D413:E413"/>
    <mergeCell ref="A414:C414"/>
    <mergeCell ref="D414:E414"/>
    <mergeCell ref="D415:E415"/>
    <mergeCell ref="A415:C415"/>
    <mergeCell ref="A416:C416"/>
    <mergeCell ref="D416:E416"/>
    <mergeCell ref="A417:C417"/>
    <mergeCell ref="D417:E417"/>
    <mergeCell ref="A418:C418"/>
    <mergeCell ref="D418:E418"/>
    <mergeCell ref="K429:L429"/>
    <mergeCell ref="M429:N429"/>
    <mergeCell ref="G427:J427"/>
    <mergeCell ref="K427:L427"/>
    <mergeCell ref="M427:N427"/>
    <mergeCell ref="G428:J428"/>
    <mergeCell ref="K428:L428"/>
    <mergeCell ref="M428:N428"/>
    <mergeCell ref="G429:J429"/>
    <mergeCell ref="K432:L432"/>
    <mergeCell ref="M432:N432"/>
    <mergeCell ref="G430:J430"/>
    <mergeCell ref="K430:L430"/>
    <mergeCell ref="M430:N430"/>
    <mergeCell ref="G431:J431"/>
    <mergeCell ref="K431:L431"/>
    <mergeCell ref="M431:N431"/>
    <mergeCell ref="G432:J432"/>
    <mergeCell ref="D426:E426"/>
    <mergeCell ref="A427:C427"/>
    <mergeCell ref="D427:E427"/>
    <mergeCell ref="A428:C428"/>
    <mergeCell ref="D428:E428"/>
    <mergeCell ref="D429:E429"/>
    <mergeCell ref="A429:C429"/>
    <mergeCell ref="A430:C430"/>
    <mergeCell ref="G460:J460"/>
    <mergeCell ref="K460:L460"/>
    <mergeCell ref="M460:N460"/>
    <mergeCell ref="K438:L438"/>
    <mergeCell ref="M438:N438"/>
    <mergeCell ref="G436:J436"/>
    <mergeCell ref="K436:L436"/>
    <mergeCell ref="M436:N436"/>
    <mergeCell ref="G437:J437"/>
    <mergeCell ref="K437:L437"/>
    <mergeCell ref="M437:N437"/>
    <mergeCell ref="G438:J438"/>
    <mergeCell ref="K441:L441"/>
    <mergeCell ref="M441:N441"/>
    <mergeCell ref="G439:J439"/>
    <mergeCell ref="K439:L439"/>
    <mergeCell ref="M439:N439"/>
    <mergeCell ref="G440:J440"/>
    <mergeCell ref="K440:L440"/>
    <mergeCell ref="M440:N440"/>
    <mergeCell ref="G441:J441"/>
    <mergeCell ref="K444:L444"/>
    <mergeCell ref="M444:N444"/>
    <mergeCell ref="G442:J442"/>
    <mergeCell ref="K442:L442"/>
    <mergeCell ref="M442:N442"/>
    <mergeCell ref="G443:J443"/>
    <mergeCell ref="K443:L443"/>
    <mergeCell ref="M443:N443"/>
    <mergeCell ref="G444:J444"/>
    <mergeCell ref="K447:L447"/>
    <mergeCell ref="M447:N447"/>
    <mergeCell ref="K446:L446"/>
    <mergeCell ref="M446:N446"/>
    <mergeCell ref="G447:J447"/>
    <mergeCell ref="K450:L450"/>
    <mergeCell ref="M450:N450"/>
    <mergeCell ref="G448:J448"/>
    <mergeCell ref="K448:L448"/>
    <mergeCell ref="M448:N448"/>
    <mergeCell ref="G449:J449"/>
    <mergeCell ref="K449:L449"/>
    <mergeCell ref="M449:N449"/>
    <mergeCell ref="G450:J450"/>
    <mergeCell ref="K453:L453"/>
    <mergeCell ref="M453:N453"/>
    <mergeCell ref="G451:J451"/>
    <mergeCell ref="K451:L451"/>
    <mergeCell ref="M451:N451"/>
    <mergeCell ref="G452:J452"/>
    <mergeCell ref="K452:L452"/>
    <mergeCell ref="M452:N452"/>
    <mergeCell ref="G453:J453"/>
    <mergeCell ref="M454:N454"/>
    <mergeCell ref="G455:J455"/>
    <mergeCell ref="K455:L455"/>
    <mergeCell ref="M455:N455"/>
    <mergeCell ref="G456:J456"/>
    <mergeCell ref="A370:C370"/>
    <mergeCell ref="D370:E370"/>
    <mergeCell ref="A371:C371"/>
    <mergeCell ref="D371:E371"/>
    <mergeCell ref="A372:C372"/>
    <mergeCell ref="D372:E372"/>
    <mergeCell ref="D373:E373"/>
    <mergeCell ref="A373:C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D380:E380"/>
    <mergeCell ref="A380:C380"/>
    <mergeCell ref="A381:C381"/>
    <mergeCell ref="G445:J445"/>
    <mergeCell ref="K445:L445"/>
    <mergeCell ref="M445:N445"/>
    <mergeCell ref="G446:J446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D387:E387"/>
    <mergeCell ref="A387:C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D394:E394"/>
    <mergeCell ref="A394:C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D401:E401"/>
    <mergeCell ref="A401:C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D408:E408"/>
    <mergeCell ref="A408:C408"/>
    <mergeCell ref="A409:C409"/>
    <mergeCell ref="D409:E409"/>
    <mergeCell ref="A410:C410"/>
    <mergeCell ref="D410:E410"/>
    <mergeCell ref="A411:C411"/>
    <mergeCell ref="D411:E411"/>
    <mergeCell ref="K469:L469"/>
    <mergeCell ref="M469:N469"/>
    <mergeCell ref="G467:J467"/>
    <mergeCell ref="K467:L467"/>
    <mergeCell ref="M467:N467"/>
    <mergeCell ref="G468:J468"/>
    <mergeCell ref="K468:L468"/>
    <mergeCell ref="M468:N468"/>
    <mergeCell ref="G469:J469"/>
    <mergeCell ref="A419:C419"/>
    <mergeCell ref="D419:E419"/>
    <mergeCell ref="A420:C420"/>
    <mergeCell ref="D420:E420"/>
    <mergeCell ref="A421:C421"/>
    <mergeCell ref="D421:E421"/>
    <mergeCell ref="D422:E422"/>
    <mergeCell ref="A422:C422"/>
    <mergeCell ref="A423:C423"/>
    <mergeCell ref="D423:E423"/>
    <mergeCell ref="A424:C424"/>
    <mergeCell ref="D424:E424"/>
    <mergeCell ref="A425:C425"/>
    <mergeCell ref="D425:E425"/>
    <mergeCell ref="A426:C426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D436:E436"/>
    <mergeCell ref="A436:C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D443:E443"/>
    <mergeCell ref="A443:C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D464:E464"/>
    <mergeCell ref="A464:C464"/>
    <mergeCell ref="A465:C465"/>
    <mergeCell ref="D465:E465"/>
    <mergeCell ref="A448:C448"/>
    <mergeCell ref="D448:E448"/>
    <mergeCell ref="A449:C449"/>
    <mergeCell ref="D449:E449"/>
    <mergeCell ref="D450:E450"/>
    <mergeCell ref="A450:C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K514:L514"/>
    <mergeCell ref="M514:N514"/>
    <mergeCell ref="G512:J512"/>
    <mergeCell ref="K512:L512"/>
    <mergeCell ref="M512:N512"/>
    <mergeCell ref="G513:J513"/>
    <mergeCell ref="K513:L513"/>
    <mergeCell ref="M513:N513"/>
    <mergeCell ref="G514:J514"/>
    <mergeCell ref="K435:L435"/>
    <mergeCell ref="M435:N435"/>
    <mergeCell ref="G433:J433"/>
    <mergeCell ref="K433:L433"/>
    <mergeCell ref="M433:N433"/>
    <mergeCell ref="G434:J434"/>
    <mergeCell ref="K434:L434"/>
    <mergeCell ref="M434:N434"/>
    <mergeCell ref="G435:J435"/>
    <mergeCell ref="K463:L463"/>
    <mergeCell ref="M463:N463"/>
    <mergeCell ref="G461:J461"/>
    <mergeCell ref="K461:L461"/>
    <mergeCell ref="M461:N461"/>
    <mergeCell ref="G462:J462"/>
    <mergeCell ref="K462:L462"/>
    <mergeCell ref="M462:N462"/>
    <mergeCell ref="G463:J463"/>
    <mergeCell ref="K466:L466"/>
    <mergeCell ref="K456:L456"/>
    <mergeCell ref="M456:N456"/>
    <mergeCell ref="G454:J454"/>
    <mergeCell ref="K454:L454"/>
    <mergeCell ref="M466:N466"/>
    <mergeCell ref="G464:J464"/>
    <mergeCell ref="K464:L464"/>
    <mergeCell ref="M464:N464"/>
    <mergeCell ref="G465:J465"/>
    <mergeCell ref="K465:L465"/>
    <mergeCell ref="M465:N465"/>
    <mergeCell ref="G466:J466"/>
    <mergeCell ref="G515:J515"/>
    <mergeCell ref="K515:L515"/>
    <mergeCell ref="M515:N515"/>
    <mergeCell ref="K493:L493"/>
    <mergeCell ref="M493:N493"/>
    <mergeCell ref="G491:J491"/>
    <mergeCell ref="K491:L491"/>
    <mergeCell ref="M491:N491"/>
    <mergeCell ref="G492:J492"/>
    <mergeCell ref="K492:L492"/>
    <mergeCell ref="M492:N492"/>
    <mergeCell ref="G493:J493"/>
    <mergeCell ref="K496:L496"/>
    <mergeCell ref="M496:N496"/>
    <mergeCell ref="G494:J494"/>
    <mergeCell ref="K494:L494"/>
    <mergeCell ref="M494:N494"/>
    <mergeCell ref="G495:J495"/>
    <mergeCell ref="K495:L495"/>
    <mergeCell ref="M495:N495"/>
    <mergeCell ref="G496:J496"/>
    <mergeCell ref="K499:L499"/>
    <mergeCell ref="M499:N499"/>
    <mergeCell ref="G497:J497"/>
    <mergeCell ref="G510:J510"/>
    <mergeCell ref="K510:L510"/>
    <mergeCell ref="M510:N510"/>
    <mergeCell ref="G511:J511"/>
    <mergeCell ref="K497:L497"/>
    <mergeCell ref="M497:N497"/>
    <mergeCell ref="G498:J498"/>
    <mergeCell ref="K498:L498"/>
    <mergeCell ref="M498:N498"/>
    <mergeCell ref="G499:J499"/>
    <mergeCell ref="K502:L502"/>
    <mergeCell ref="M502:N502"/>
    <mergeCell ref="G500:J500"/>
    <mergeCell ref="K500:L500"/>
    <mergeCell ref="M500:N500"/>
    <mergeCell ref="G501:J501"/>
    <mergeCell ref="K501:L501"/>
    <mergeCell ref="M501:N501"/>
    <mergeCell ref="G502:J502"/>
    <mergeCell ref="K505:L505"/>
    <mergeCell ref="M505:N505"/>
    <mergeCell ref="G503:J503"/>
    <mergeCell ref="K503:L503"/>
    <mergeCell ref="M503:N503"/>
    <mergeCell ref="G504:J504"/>
    <mergeCell ref="K504:L504"/>
    <mergeCell ref="M504:N504"/>
    <mergeCell ref="G505:J505"/>
    <mergeCell ref="M525:N525"/>
    <mergeCell ref="G526:J526"/>
    <mergeCell ref="K526:L526"/>
    <mergeCell ref="M526:N526"/>
    <mergeCell ref="G527:J527"/>
    <mergeCell ref="K490:L490"/>
    <mergeCell ref="M490:N490"/>
    <mergeCell ref="G488:J488"/>
    <mergeCell ref="K488:L488"/>
    <mergeCell ref="M488:N488"/>
    <mergeCell ref="G489:J489"/>
    <mergeCell ref="K489:L489"/>
    <mergeCell ref="M489:N489"/>
    <mergeCell ref="G490:J490"/>
    <mergeCell ref="K518:L518"/>
    <mergeCell ref="M518:N518"/>
    <mergeCell ref="G516:J516"/>
    <mergeCell ref="K516:L516"/>
    <mergeCell ref="M516:N516"/>
    <mergeCell ref="G517:J517"/>
    <mergeCell ref="K517:L517"/>
    <mergeCell ref="M517:N517"/>
    <mergeCell ref="G518:J518"/>
    <mergeCell ref="K521:L521"/>
    <mergeCell ref="M521:N521"/>
    <mergeCell ref="G519:J519"/>
    <mergeCell ref="K519:L519"/>
    <mergeCell ref="M519:N519"/>
    <mergeCell ref="K508:L508"/>
    <mergeCell ref="M508:N508"/>
    <mergeCell ref="G506:J506"/>
    <mergeCell ref="K506:L506"/>
    <mergeCell ref="G528:J528"/>
    <mergeCell ref="K528:L528"/>
    <mergeCell ref="M528:N528"/>
    <mergeCell ref="K472:L472"/>
    <mergeCell ref="M472:N472"/>
    <mergeCell ref="G470:J470"/>
    <mergeCell ref="K470:L470"/>
    <mergeCell ref="M470:N470"/>
    <mergeCell ref="G471:J471"/>
    <mergeCell ref="K471:L471"/>
    <mergeCell ref="M471:N471"/>
    <mergeCell ref="G472:J472"/>
    <mergeCell ref="K475:L475"/>
    <mergeCell ref="M475:N475"/>
    <mergeCell ref="G473:J473"/>
    <mergeCell ref="K473:L473"/>
    <mergeCell ref="M473:N473"/>
    <mergeCell ref="G474:J474"/>
    <mergeCell ref="K474:L474"/>
    <mergeCell ref="M474:N474"/>
    <mergeCell ref="G475:J475"/>
    <mergeCell ref="K478:L478"/>
    <mergeCell ref="M478:N478"/>
    <mergeCell ref="G476:J476"/>
    <mergeCell ref="K476:L476"/>
    <mergeCell ref="M476:N476"/>
    <mergeCell ref="G477:J477"/>
    <mergeCell ref="K477:L477"/>
    <mergeCell ref="K527:L527"/>
    <mergeCell ref="M527:N527"/>
    <mergeCell ref="G525:J525"/>
    <mergeCell ref="K525:L525"/>
    <mergeCell ref="M477:N477"/>
    <mergeCell ref="G478:J478"/>
    <mergeCell ref="K481:L481"/>
    <mergeCell ref="M481:N481"/>
    <mergeCell ref="G479:J479"/>
    <mergeCell ref="K479:L479"/>
    <mergeCell ref="M479:N479"/>
    <mergeCell ref="G480:J480"/>
    <mergeCell ref="K480:L480"/>
    <mergeCell ref="M480:N480"/>
    <mergeCell ref="G481:J481"/>
    <mergeCell ref="K484:L484"/>
    <mergeCell ref="M484:N484"/>
    <mergeCell ref="G482:J482"/>
    <mergeCell ref="K482:L482"/>
    <mergeCell ref="M482:N482"/>
    <mergeCell ref="G483:J483"/>
    <mergeCell ref="K483:L483"/>
    <mergeCell ref="M483:N483"/>
    <mergeCell ref="G484:J484"/>
    <mergeCell ref="K487:L487"/>
    <mergeCell ref="M487:N487"/>
    <mergeCell ref="G485:J485"/>
    <mergeCell ref="K485:L485"/>
    <mergeCell ref="M485:N485"/>
    <mergeCell ref="G486:J486"/>
    <mergeCell ref="K486:L486"/>
    <mergeCell ref="M486:N486"/>
    <mergeCell ref="G487:J487"/>
    <mergeCell ref="K524:L524"/>
    <mergeCell ref="M524:N524"/>
    <mergeCell ref="G522:J522"/>
    <mergeCell ref="K522:L522"/>
    <mergeCell ref="M522:N522"/>
    <mergeCell ref="G523:J523"/>
    <mergeCell ref="K523:L523"/>
    <mergeCell ref="M523:N523"/>
    <mergeCell ref="G524:J524"/>
    <mergeCell ref="G520:J520"/>
    <mergeCell ref="K520:L520"/>
    <mergeCell ref="M520:N520"/>
    <mergeCell ref="G521:J521"/>
    <mergeCell ref="M506:N506"/>
    <mergeCell ref="G507:J507"/>
    <mergeCell ref="K507:L507"/>
    <mergeCell ref="M507:N507"/>
    <mergeCell ref="G508:J508"/>
    <mergeCell ref="K511:L511"/>
    <mergeCell ref="M511:N511"/>
    <mergeCell ref="G509:J509"/>
    <mergeCell ref="K509:L509"/>
    <mergeCell ref="M509:N509"/>
    <mergeCell ref="K217:L217"/>
    <mergeCell ref="M217:N217"/>
    <mergeCell ref="G215:J215"/>
    <mergeCell ref="K215:L215"/>
    <mergeCell ref="M215:N215"/>
    <mergeCell ref="G216:J216"/>
    <mergeCell ref="K216:L216"/>
    <mergeCell ref="M216:N216"/>
    <mergeCell ref="G217:J217"/>
    <mergeCell ref="K220:L220"/>
    <mergeCell ref="M220:N220"/>
    <mergeCell ref="G218:J218"/>
    <mergeCell ref="K218:L218"/>
    <mergeCell ref="M218:N218"/>
    <mergeCell ref="G219:J219"/>
    <mergeCell ref="K219:L219"/>
    <mergeCell ref="M219:N219"/>
    <mergeCell ref="G220:J220"/>
    <mergeCell ref="K223:L223"/>
    <mergeCell ref="M223:N223"/>
    <mergeCell ref="G221:J221"/>
    <mergeCell ref="K221:L221"/>
    <mergeCell ref="M221:N221"/>
    <mergeCell ref="G222:J222"/>
    <mergeCell ref="K222:L222"/>
    <mergeCell ref="M222:N222"/>
    <mergeCell ref="G223:J223"/>
    <mergeCell ref="K226:L226"/>
    <mergeCell ref="M226:N226"/>
    <mergeCell ref="G224:J224"/>
    <mergeCell ref="K224:L224"/>
    <mergeCell ref="M224:N224"/>
    <mergeCell ref="G225:J225"/>
    <mergeCell ref="K225:L225"/>
    <mergeCell ref="M225:N225"/>
    <mergeCell ref="G226:J226"/>
    <mergeCell ref="M236:N236"/>
    <mergeCell ref="G237:J237"/>
    <mergeCell ref="K237:L237"/>
    <mergeCell ref="M237:N237"/>
    <mergeCell ref="G238:J238"/>
    <mergeCell ref="K229:L229"/>
    <mergeCell ref="M229:N229"/>
    <mergeCell ref="G227:J227"/>
    <mergeCell ref="K227:L227"/>
    <mergeCell ref="M227:N227"/>
    <mergeCell ref="G228:J228"/>
    <mergeCell ref="K228:L228"/>
    <mergeCell ref="M228:N228"/>
    <mergeCell ref="G229:J229"/>
    <mergeCell ref="K232:L232"/>
    <mergeCell ref="M232:N232"/>
    <mergeCell ref="G230:J230"/>
    <mergeCell ref="K230:L230"/>
    <mergeCell ref="M230:N230"/>
    <mergeCell ref="G231:J231"/>
    <mergeCell ref="K231:L231"/>
    <mergeCell ref="M231:N231"/>
    <mergeCell ref="G232:J232"/>
    <mergeCell ref="A191:C191"/>
    <mergeCell ref="D191:E191"/>
    <mergeCell ref="A192:C192"/>
    <mergeCell ref="D192:E192"/>
    <mergeCell ref="A193:C193"/>
    <mergeCell ref="D193:E193"/>
    <mergeCell ref="D194:E194"/>
    <mergeCell ref="A194:C194"/>
    <mergeCell ref="A195:C195"/>
    <mergeCell ref="D195:E195"/>
    <mergeCell ref="A196:C196"/>
    <mergeCell ref="D196:E196"/>
    <mergeCell ref="A197:C197"/>
    <mergeCell ref="D197:E197"/>
    <mergeCell ref="K208:L208"/>
    <mergeCell ref="M208:N208"/>
    <mergeCell ref="G206:J206"/>
    <mergeCell ref="K206:L206"/>
    <mergeCell ref="M206:N206"/>
    <mergeCell ref="G207:J207"/>
    <mergeCell ref="K207:L207"/>
    <mergeCell ref="M207:N207"/>
    <mergeCell ref="G208:J208"/>
    <mergeCell ref="K204:L204"/>
    <mergeCell ref="M204:N204"/>
    <mergeCell ref="G202:J202"/>
    <mergeCell ref="K202:L202"/>
    <mergeCell ref="M202:N202"/>
    <mergeCell ref="G203:J203"/>
    <mergeCell ref="K203:L203"/>
    <mergeCell ref="M203:N203"/>
    <mergeCell ref="G204:J204"/>
    <mergeCell ref="A250:C250"/>
    <mergeCell ref="D250:E250"/>
    <mergeCell ref="K252:L252"/>
    <mergeCell ref="K211:L211"/>
    <mergeCell ref="M211:N211"/>
    <mergeCell ref="G209:J209"/>
    <mergeCell ref="K209:L209"/>
    <mergeCell ref="M209:N209"/>
    <mergeCell ref="G210:J210"/>
    <mergeCell ref="K210:L210"/>
    <mergeCell ref="M210:N210"/>
    <mergeCell ref="G211:J211"/>
    <mergeCell ref="G239:J239"/>
    <mergeCell ref="K239:L239"/>
    <mergeCell ref="M239:N239"/>
    <mergeCell ref="D240:E240"/>
    <mergeCell ref="G240:J240"/>
    <mergeCell ref="K240:L240"/>
    <mergeCell ref="M240:N240"/>
    <mergeCell ref="K235:L235"/>
    <mergeCell ref="M235:N235"/>
    <mergeCell ref="G233:J233"/>
    <mergeCell ref="K233:L233"/>
    <mergeCell ref="M233:N233"/>
    <mergeCell ref="G234:J234"/>
    <mergeCell ref="K234:L234"/>
    <mergeCell ref="M234:N234"/>
    <mergeCell ref="G235:J235"/>
    <mergeCell ref="K238:L238"/>
    <mergeCell ref="M238:N238"/>
    <mergeCell ref="G236:J236"/>
    <mergeCell ref="K236:L236"/>
    <mergeCell ref="A240:C240"/>
    <mergeCell ref="A241:C241"/>
    <mergeCell ref="D241:E241"/>
    <mergeCell ref="K241:L241"/>
    <mergeCell ref="M241:N241"/>
    <mergeCell ref="A242:C242"/>
    <mergeCell ref="D242:E242"/>
    <mergeCell ref="K242:L242"/>
    <mergeCell ref="M242:N242"/>
    <mergeCell ref="K243:L243"/>
    <mergeCell ref="M243:N243"/>
    <mergeCell ref="K244:L244"/>
    <mergeCell ref="M244:N244"/>
    <mergeCell ref="M245:N245"/>
    <mergeCell ref="G241:J241"/>
    <mergeCell ref="G242:J242"/>
    <mergeCell ref="G243:J243"/>
    <mergeCell ref="G244:J244"/>
    <mergeCell ref="G245:J245"/>
    <mergeCell ref="K254:L254"/>
    <mergeCell ref="K255:L255"/>
    <mergeCell ref="M255:N255"/>
    <mergeCell ref="K245:L245"/>
    <mergeCell ref="K246:L246"/>
    <mergeCell ref="K247:L247"/>
    <mergeCell ref="K248:L248"/>
    <mergeCell ref="K249:L249"/>
    <mergeCell ref="K250:L250"/>
    <mergeCell ref="K251:L251"/>
    <mergeCell ref="G248:J248"/>
    <mergeCell ref="G249:J249"/>
    <mergeCell ref="G250:J250"/>
    <mergeCell ref="G251:J251"/>
    <mergeCell ref="G252:J252"/>
    <mergeCell ref="G253:J253"/>
    <mergeCell ref="G254:J254"/>
    <mergeCell ref="G255:J255"/>
    <mergeCell ref="M254:N254"/>
    <mergeCell ref="M246:N246"/>
    <mergeCell ref="M247:N247"/>
    <mergeCell ref="M248:N248"/>
    <mergeCell ref="M249:N249"/>
    <mergeCell ref="M250:N250"/>
    <mergeCell ref="M251:N251"/>
    <mergeCell ref="M252:N252"/>
    <mergeCell ref="G246:J246"/>
    <mergeCell ref="G247:J247"/>
    <mergeCell ref="M253:N253"/>
    <mergeCell ref="K253:L253"/>
    <mergeCell ref="G256:J256"/>
    <mergeCell ref="K256:L256"/>
    <mergeCell ref="M256:N256"/>
    <mergeCell ref="G257:J257"/>
    <mergeCell ref="K257:L257"/>
    <mergeCell ref="M257:N257"/>
    <mergeCell ref="K260:L260"/>
    <mergeCell ref="M260:N260"/>
    <mergeCell ref="G258:J258"/>
    <mergeCell ref="K258:L258"/>
    <mergeCell ref="M258:N258"/>
    <mergeCell ref="G259:J259"/>
    <mergeCell ref="K259:L259"/>
    <mergeCell ref="M259:N259"/>
    <mergeCell ref="G260:J260"/>
    <mergeCell ref="K263:L263"/>
    <mergeCell ref="M263:N263"/>
    <mergeCell ref="G261:J261"/>
    <mergeCell ref="K261:L261"/>
    <mergeCell ref="M261:N261"/>
    <mergeCell ref="G262:J262"/>
    <mergeCell ref="K262:L262"/>
    <mergeCell ref="M262:N262"/>
    <mergeCell ref="G263:J263"/>
    <mergeCell ref="K266:L266"/>
    <mergeCell ref="M266:N266"/>
    <mergeCell ref="G264:J264"/>
    <mergeCell ref="K264:L264"/>
    <mergeCell ref="M264:N264"/>
    <mergeCell ref="G265:J265"/>
    <mergeCell ref="K265:L265"/>
    <mergeCell ref="M265:N265"/>
    <mergeCell ref="G266:J266"/>
    <mergeCell ref="A265:C265"/>
    <mergeCell ref="D265:E265"/>
    <mergeCell ref="A266:C266"/>
    <mergeCell ref="D266:E266"/>
    <mergeCell ref="A267:C267"/>
    <mergeCell ref="D267:E267"/>
    <mergeCell ref="D268:E268"/>
    <mergeCell ref="A268:C268"/>
    <mergeCell ref="A264:C264"/>
    <mergeCell ref="D264:E264"/>
    <mergeCell ref="A269:C269"/>
    <mergeCell ref="D269:E269"/>
    <mergeCell ref="A270:C270"/>
    <mergeCell ref="D270:E270"/>
    <mergeCell ref="A271:C271"/>
    <mergeCell ref="D271:E271"/>
    <mergeCell ref="K278:L278"/>
    <mergeCell ref="M278:N278"/>
    <mergeCell ref="G276:J276"/>
    <mergeCell ref="K276:L276"/>
    <mergeCell ref="M276:N276"/>
    <mergeCell ref="G277:J277"/>
    <mergeCell ref="K277:L277"/>
    <mergeCell ref="M277:N277"/>
    <mergeCell ref="G278:J278"/>
    <mergeCell ref="K281:L281"/>
    <mergeCell ref="M281:N281"/>
    <mergeCell ref="G279:J279"/>
    <mergeCell ref="K279:L279"/>
    <mergeCell ref="M279:N279"/>
    <mergeCell ref="G280:J280"/>
    <mergeCell ref="K280:L280"/>
    <mergeCell ref="M280:N280"/>
    <mergeCell ref="G281:J281"/>
    <mergeCell ref="G269:J269"/>
    <mergeCell ref="K272:L272"/>
    <mergeCell ref="M272:N272"/>
    <mergeCell ref="G270:J270"/>
    <mergeCell ref="K270:L270"/>
    <mergeCell ref="M270:N270"/>
    <mergeCell ref="G271:J271"/>
    <mergeCell ref="K271:L271"/>
    <mergeCell ref="K284:L284"/>
    <mergeCell ref="M284:N284"/>
    <mergeCell ref="G282:J282"/>
    <mergeCell ref="K282:L282"/>
    <mergeCell ref="M282:N282"/>
    <mergeCell ref="G283:J283"/>
    <mergeCell ref="K283:L283"/>
    <mergeCell ref="M283:N283"/>
    <mergeCell ref="G284:J284"/>
    <mergeCell ref="K287:L287"/>
    <mergeCell ref="M287:N287"/>
    <mergeCell ref="G285:J285"/>
    <mergeCell ref="K285:L285"/>
    <mergeCell ref="M285:N285"/>
    <mergeCell ref="G286:J286"/>
    <mergeCell ref="K286:L286"/>
    <mergeCell ref="M286:N286"/>
    <mergeCell ref="G287:J287"/>
    <mergeCell ref="K290:L290"/>
    <mergeCell ref="M290:N290"/>
    <mergeCell ref="G288:J288"/>
    <mergeCell ref="K288:L288"/>
    <mergeCell ref="M288:N288"/>
    <mergeCell ref="G289:J289"/>
    <mergeCell ref="K289:L289"/>
    <mergeCell ref="M289:N289"/>
    <mergeCell ref="G290:J290"/>
    <mergeCell ref="K293:L293"/>
    <mergeCell ref="M293:N293"/>
    <mergeCell ref="G291:J291"/>
    <mergeCell ref="K291:L291"/>
    <mergeCell ref="M291:N291"/>
    <mergeCell ref="G292:J292"/>
    <mergeCell ref="K292:L292"/>
    <mergeCell ref="M292:N292"/>
    <mergeCell ref="G293:J293"/>
    <mergeCell ref="K296:L296"/>
    <mergeCell ref="M296:N296"/>
    <mergeCell ref="G294:J294"/>
    <mergeCell ref="K294:L294"/>
    <mergeCell ref="M294:N294"/>
    <mergeCell ref="G295:J295"/>
    <mergeCell ref="K295:L295"/>
    <mergeCell ref="M295:N295"/>
    <mergeCell ref="G296:J296"/>
    <mergeCell ref="K299:L299"/>
    <mergeCell ref="M299:N299"/>
    <mergeCell ref="G297:J297"/>
    <mergeCell ref="K297:L297"/>
    <mergeCell ref="M297:N297"/>
    <mergeCell ref="G298:J298"/>
    <mergeCell ref="K298:L298"/>
    <mergeCell ref="M298:N298"/>
    <mergeCell ref="G299:J299"/>
    <mergeCell ref="K302:L302"/>
    <mergeCell ref="M302:N302"/>
    <mergeCell ref="G300:J300"/>
    <mergeCell ref="K300:L300"/>
    <mergeCell ref="M300:N300"/>
    <mergeCell ref="G301:J301"/>
    <mergeCell ref="K301:L301"/>
    <mergeCell ref="M301:N301"/>
    <mergeCell ref="G302:J302"/>
    <mergeCell ref="K305:L305"/>
    <mergeCell ref="M305:N305"/>
    <mergeCell ref="G303:J303"/>
    <mergeCell ref="K303:L303"/>
    <mergeCell ref="M303:N303"/>
    <mergeCell ref="G304:J304"/>
    <mergeCell ref="K304:L304"/>
    <mergeCell ref="M304:N304"/>
    <mergeCell ref="G305:J305"/>
    <mergeCell ref="K308:L308"/>
    <mergeCell ref="M308:N308"/>
    <mergeCell ref="G306:J306"/>
    <mergeCell ref="K306:L306"/>
    <mergeCell ref="M306:N306"/>
    <mergeCell ref="G307:J307"/>
    <mergeCell ref="K307:L307"/>
    <mergeCell ref="M307:N307"/>
    <mergeCell ref="G308:J308"/>
    <mergeCell ref="K311:L311"/>
    <mergeCell ref="M311:N311"/>
    <mergeCell ref="G309:J309"/>
    <mergeCell ref="K309:L309"/>
    <mergeCell ref="M309:N309"/>
    <mergeCell ref="G310:J310"/>
    <mergeCell ref="K310:L310"/>
    <mergeCell ref="M310:N310"/>
    <mergeCell ref="G311:J311"/>
    <mergeCell ref="K314:L314"/>
    <mergeCell ref="M314:N314"/>
    <mergeCell ref="G312:J312"/>
    <mergeCell ref="K312:L312"/>
    <mergeCell ref="M312:N312"/>
    <mergeCell ref="G313:J313"/>
    <mergeCell ref="K313:L313"/>
    <mergeCell ref="M313:N313"/>
    <mergeCell ref="G314:J314"/>
    <mergeCell ref="K317:L317"/>
    <mergeCell ref="M317:N317"/>
    <mergeCell ref="G315:J315"/>
    <mergeCell ref="K315:L315"/>
    <mergeCell ref="M315:N315"/>
    <mergeCell ref="G316:J316"/>
    <mergeCell ref="K316:L316"/>
    <mergeCell ref="M316:N316"/>
    <mergeCell ref="G317:J317"/>
    <mergeCell ref="K320:L320"/>
    <mergeCell ref="M320:N320"/>
    <mergeCell ref="G318:J318"/>
    <mergeCell ref="K318:L318"/>
    <mergeCell ref="M318:N318"/>
    <mergeCell ref="G319:J319"/>
    <mergeCell ref="K319:L319"/>
    <mergeCell ref="M319:N319"/>
    <mergeCell ref="G320:J320"/>
    <mergeCell ref="A272:C272"/>
    <mergeCell ref="D272:E272"/>
    <mergeCell ref="A273:C273"/>
    <mergeCell ref="D273:E273"/>
    <mergeCell ref="A274:C274"/>
    <mergeCell ref="D274:E274"/>
    <mergeCell ref="D275:E275"/>
    <mergeCell ref="A275:C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D282:E282"/>
    <mergeCell ref="A282:C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D289:E289"/>
    <mergeCell ref="A289:C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D296:E296"/>
    <mergeCell ref="A296:C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D303:E303"/>
    <mergeCell ref="A303:C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514:C514"/>
    <mergeCell ref="D514:E514"/>
    <mergeCell ref="A515:C515"/>
    <mergeCell ref="D515:E515"/>
    <mergeCell ref="A516:C516"/>
    <mergeCell ref="D516:E516"/>
    <mergeCell ref="D310:E310"/>
    <mergeCell ref="A310:C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D317:E317"/>
    <mergeCell ref="A317:C317"/>
    <mergeCell ref="A318:C318"/>
    <mergeCell ref="D318:E318"/>
    <mergeCell ref="A466:C466"/>
    <mergeCell ref="D466:E466"/>
    <mergeCell ref="A467:C467"/>
    <mergeCell ref="D467:E467"/>
    <mergeCell ref="D457:E457"/>
    <mergeCell ref="A457:C457"/>
    <mergeCell ref="A458:C458"/>
    <mergeCell ref="D458:E458"/>
    <mergeCell ref="A530:C530"/>
    <mergeCell ref="D530:E530"/>
    <mergeCell ref="A531:C531"/>
    <mergeCell ref="D531:E531"/>
    <mergeCell ref="A532:C532"/>
    <mergeCell ref="D532:E532"/>
    <mergeCell ref="A319:C319"/>
    <mergeCell ref="D319:E319"/>
    <mergeCell ref="A320:C320"/>
    <mergeCell ref="D320:E320"/>
    <mergeCell ref="A517:C517"/>
    <mergeCell ref="D517:E517"/>
    <mergeCell ref="A518:C518"/>
    <mergeCell ref="D518:E518"/>
    <mergeCell ref="A519:C519"/>
    <mergeCell ref="D519:E519"/>
    <mergeCell ref="D520:E520"/>
    <mergeCell ref="A520:C520"/>
    <mergeCell ref="A521:C521"/>
    <mergeCell ref="D521:E521"/>
    <mergeCell ref="A522:C522"/>
    <mergeCell ref="D522:E522"/>
    <mergeCell ref="A523:C523"/>
    <mergeCell ref="D523:E523"/>
    <mergeCell ref="A510:C510"/>
    <mergeCell ref="D510:E510"/>
    <mergeCell ref="A511:C511"/>
    <mergeCell ref="D511:E511"/>
    <mergeCell ref="A512:C512"/>
    <mergeCell ref="D512:E512"/>
    <mergeCell ref="D513:E513"/>
    <mergeCell ref="A513:C513"/>
    <mergeCell ref="A535:C535"/>
    <mergeCell ref="D535:E535"/>
    <mergeCell ref="A536:C536"/>
    <mergeCell ref="D536:E536"/>
    <mergeCell ref="A537:C537"/>
    <mergeCell ref="D537:E537"/>
    <mergeCell ref="A243:C243"/>
    <mergeCell ref="D243:E243"/>
    <mergeCell ref="A244:C244"/>
    <mergeCell ref="D244:E244"/>
    <mergeCell ref="A245:C245"/>
    <mergeCell ref="D245:E245"/>
    <mergeCell ref="D246:E246"/>
    <mergeCell ref="A246:C246"/>
    <mergeCell ref="A247:C247"/>
    <mergeCell ref="D247:E247"/>
    <mergeCell ref="A248:C248"/>
    <mergeCell ref="D248:E248"/>
    <mergeCell ref="A249:C249"/>
    <mergeCell ref="D249:E249"/>
    <mergeCell ref="A251:C251"/>
    <mergeCell ref="D251:E251"/>
    <mergeCell ref="A252:C252"/>
    <mergeCell ref="D252:E252"/>
    <mergeCell ref="A253:C253"/>
    <mergeCell ref="D253:E253"/>
    <mergeCell ref="D254:E254"/>
    <mergeCell ref="A254:C254"/>
    <mergeCell ref="A524:C524"/>
    <mergeCell ref="D524:E524"/>
    <mergeCell ref="A525:C525"/>
    <mergeCell ref="D525:E525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D261:E261"/>
    <mergeCell ref="A261:C261"/>
    <mergeCell ref="A262:C262"/>
    <mergeCell ref="D262:E262"/>
    <mergeCell ref="A263:C263"/>
    <mergeCell ref="D263:E263"/>
    <mergeCell ref="A541:C541"/>
    <mergeCell ref="A542:C542"/>
    <mergeCell ref="D542:E542"/>
    <mergeCell ref="A538:C538"/>
    <mergeCell ref="D538:E538"/>
    <mergeCell ref="A539:C539"/>
    <mergeCell ref="D539:E539"/>
    <mergeCell ref="A540:C540"/>
    <mergeCell ref="D540:E540"/>
    <mergeCell ref="D541:E541"/>
    <mergeCell ref="K540:L540"/>
    <mergeCell ref="M540:N540"/>
    <mergeCell ref="G538:J538"/>
    <mergeCell ref="K538:L538"/>
    <mergeCell ref="M538:N538"/>
    <mergeCell ref="G539:J539"/>
    <mergeCell ref="K539:L539"/>
    <mergeCell ref="M539:N539"/>
    <mergeCell ref="G540:J540"/>
    <mergeCell ref="G541:J541"/>
    <mergeCell ref="K541:L541"/>
    <mergeCell ref="M541:N541"/>
    <mergeCell ref="G542:J542"/>
    <mergeCell ref="K542:L542"/>
    <mergeCell ref="M542:N542"/>
    <mergeCell ref="D482:E482"/>
    <mergeCell ref="A483:C483"/>
    <mergeCell ref="K531:L531"/>
    <mergeCell ref="M531:N531"/>
    <mergeCell ref="G529:J529"/>
    <mergeCell ref="K529:L529"/>
    <mergeCell ref="M529:N529"/>
    <mergeCell ref="G530:J530"/>
    <mergeCell ref="K530:L530"/>
    <mergeCell ref="M530:N530"/>
    <mergeCell ref="G531:J531"/>
    <mergeCell ref="K534:L534"/>
    <mergeCell ref="M534:N534"/>
    <mergeCell ref="G532:J532"/>
    <mergeCell ref="K532:L532"/>
    <mergeCell ref="M532:N532"/>
    <mergeCell ref="G533:J533"/>
    <mergeCell ref="K533:L533"/>
    <mergeCell ref="M533:N533"/>
    <mergeCell ref="G534:J534"/>
    <mergeCell ref="A533:C533"/>
    <mergeCell ref="D533:E533"/>
    <mergeCell ref="D534:E534"/>
    <mergeCell ref="A534:C534"/>
    <mergeCell ref="A526:C526"/>
    <mergeCell ref="D526:E526"/>
    <mergeCell ref="D527:E527"/>
    <mergeCell ref="A527:C527"/>
    <mergeCell ref="A528:C528"/>
    <mergeCell ref="D528:E528"/>
    <mergeCell ref="A529:C529"/>
    <mergeCell ref="D529:E529"/>
    <mergeCell ref="A491:C491"/>
    <mergeCell ref="D491:E491"/>
    <mergeCell ref="A543:N543"/>
    <mergeCell ref="A468:C468"/>
    <mergeCell ref="D468:E468"/>
    <mergeCell ref="A469:C469"/>
    <mergeCell ref="D469:E469"/>
    <mergeCell ref="A470:C470"/>
    <mergeCell ref="D470:E470"/>
    <mergeCell ref="D471:E471"/>
    <mergeCell ref="A471:C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D478:E478"/>
    <mergeCell ref="A478:C478"/>
    <mergeCell ref="A479:C479"/>
    <mergeCell ref="D479:E479"/>
    <mergeCell ref="A480:C480"/>
    <mergeCell ref="D480:E480"/>
    <mergeCell ref="A481:C481"/>
    <mergeCell ref="D481:E481"/>
    <mergeCell ref="A482:C482"/>
    <mergeCell ref="A503:C503"/>
    <mergeCell ref="D503:E503"/>
    <mergeCell ref="A504:C504"/>
    <mergeCell ref="D504:E504"/>
    <mergeCell ref="A505:C505"/>
    <mergeCell ref="D505:E505"/>
    <mergeCell ref="D506:E506"/>
    <mergeCell ref="A506:C506"/>
    <mergeCell ref="A507:C507"/>
    <mergeCell ref="D507:E507"/>
    <mergeCell ref="A508:C508"/>
    <mergeCell ref="D508:E508"/>
    <mergeCell ref="A509:C509"/>
    <mergeCell ref="D509:E509"/>
    <mergeCell ref="D492:E492"/>
    <mergeCell ref="A492:C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D499:E499"/>
    <mergeCell ref="A499:C499"/>
    <mergeCell ref="A500:C500"/>
    <mergeCell ref="D500:E500"/>
    <mergeCell ref="M191:N191"/>
    <mergeCell ref="G189:J189"/>
    <mergeCell ref="K189:L189"/>
    <mergeCell ref="M189:N189"/>
    <mergeCell ref="G190:J190"/>
    <mergeCell ref="K190:L190"/>
    <mergeCell ref="M190:N190"/>
    <mergeCell ref="G191:J191"/>
    <mergeCell ref="K164:L164"/>
    <mergeCell ref="M164:N164"/>
    <mergeCell ref="G162:J162"/>
    <mergeCell ref="K162:L162"/>
    <mergeCell ref="M162:N162"/>
    <mergeCell ref="A501:C501"/>
    <mergeCell ref="D501:E501"/>
    <mergeCell ref="A502:C502"/>
    <mergeCell ref="D502:E502"/>
    <mergeCell ref="D483:E483"/>
    <mergeCell ref="A484:C484"/>
    <mergeCell ref="D484:E484"/>
    <mergeCell ref="D485:E485"/>
    <mergeCell ref="A485:C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G78:J78"/>
    <mergeCell ref="K78:L78"/>
    <mergeCell ref="M78:N78"/>
    <mergeCell ref="G79:J79"/>
    <mergeCell ref="K82:L82"/>
    <mergeCell ref="M82:N82"/>
    <mergeCell ref="G80:J80"/>
    <mergeCell ref="K80:L80"/>
    <mergeCell ref="M80:N80"/>
    <mergeCell ref="G81:J81"/>
    <mergeCell ref="K81:L81"/>
    <mergeCell ref="M81:N81"/>
    <mergeCell ref="G82:J82"/>
    <mergeCell ref="K537:L537"/>
    <mergeCell ref="M537:N537"/>
    <mergeCell ref="G535:J535"/>
    <mergeCell ref="K535:L535"/>
    <mergeCell ref="M535:N535"/>
    <mergeCell ref="G536:J536"/>
    <mergeCell ref="K536:L536"/>
    <mergeCell ref="M536:N536"/>
    <mergeCell ref="G537:J537"/>
    <mergeCell ref="K157:L157"/>
    <mergeCell ref="M157:N157"/>
    <mergeCell ref="G155:J155"/>
    <mergeCell ref="K155:L155"/>
    <mergeCell ref="M155:N155"/>
    <mergeCell ref="G156:J156"/>
    <mergeCell ref="K156:L156"/>
    <mergeCell ref="M156:N156"/>
    <mergeCell ref="G157:J157"/>
    <mergeCell ref="K191:L191"/>
    <mergeCell ref="G158:J158"/>
    <mergeCell ref="K158:L158"/>
    <mergeCell ref="M158:N158"/>
    <mergeCell ref="K136:L136"/>
    <mergeCell ref="M136:N136"/>
    <mergeCell ref="G134:J134"/>
    <mergeCell ref="K134:L134"/>
    <mergeCell ref="M134:N134"/>
    <mergeCell ref="G135:J135"/>
    <mergeCell ref="K135:L135"/>
    <mergeCell ref="M135:N135"/>
    <mergeCell ref="G136:J136"/>
    <mergeCell ref="K139:L139"/>
    <mergeCell ref="M139:N139"/>
    <mergeCell ref="G137:J137"/>
    <mergeCell ref="K137:L137"/>
    <mergeCell ref="M137:N137"/>
    <mergeCell ref="G138:J138"/>
    <mergeCell ref="K138:L138"/>
    <mergeCell ref="M138:N138"/>
    <mergeCell ref="G139:J139"/>
    <mergeCell ref="K142:L142"/>
    <mergeCell ref="M142:N142"/>
    <mergeCell ref="G153:J153"/>
    <mergeCell ref="K153:L153"/>
    <mergeCell ref="M153:N153"/>
    <mergeCell ref="G154:J154"/>
    <mergeCell ref="G140:J140"/>
    <mergeCell ref="K140:L140"/>
    <mergeCell ref="M140:N140"/>
    <mergeCell ref="G141:J141"/>
    <mergeCell ref="K141:L141"/>
    <mergeCell ref="M141:N141"/>
    <mergeCell ref="G142:J142"/>
    <mergeCell ref="K145:L145"/>
    <mergeCell ref="M145:N145"/>
    <mergeCell ref="G143:J143"/>
    <mergeCell ref="K143:L143"/>
    <mergeCell ref="M143:N143"/>
    <mergeCell ref="G144:J144"/>
    <mergeCell ref="K144:L144"/>
    <mergeCell ref="M144:N144"/>
    <mergeCell ref="G145:J145"/>
    <mergeCell ref="K148:L148"/>
    <mergeCell ref="M148:N148"/>
    <mergeCell ref="G146:J146"/>
    <mergeCell ref="K146:L146"/>
    <mergeCell ref="M146:N146"/>
    <mergeCell ref="G147:J147"/>
    <mergeCell ref="K147:L147"/>
    <mergeCell ref="M147:N147"/>
    <mergeCell ref="G148:J148"/>
    <mergeCell ref="K133:L133"/>
    <mergeCell ref="M133:N133"/>
    <mergeCell ref="G131:J131"/>
    <mergeCell ref="K131:L131"/>
    <mergeCell ref="M131:N131"/>
    <mergeCell ref="G132:J132"/>
    <mergeCell ref="K132:L132"/>
    <mergeCell ref="M132:N132"/>
    <mergeCell ref="G133:J133"/>
    <mergeCell ref="K161:L161"/>
    <mergeCell ref="M161:N161"/>
    <mergeCell ref="G159:J159"/>
    <mergeCell ref="K159:L159"/>
    <mergeCell ref="M159:N159"/>
    <mergeCell ref="G160:J160"/>
    <mergeCell ref="K160:L160"/>
    <mergeCell ref="M160:N160"/>
    <mergeCell ref="G161:J161"/>
    <mergeCell ref="K151:L151"/>
    <mergeCell ref="M151:N151"/>
    <mergeCell ref="G149:J149"/>
    <mergeCell ref="K149:L149"/>
    <mergeCell ref="M149:N149"/>
    <mergeCell ref="G150:J150"/>
    <mergeCell ref="K150:L150"/>
    <mergeCell ref="M150:N150"/>
    <mergeCell ref="G151:J151"/>
    <mergeCell ref="K154:L154"/>
    <mergeCell ref="M154:N154"/>
    <mergeCell ref="G152:J152"/>
    <mergeCell ref="K152:L152"/>
    <mergeCell ref="M152:N152"/>
    <mergeCell ref="G163:J163"/>
    <mergeCell ref="K163:L163"/>
    <mergeCell ref="M163:N163"/>
    <mergeCell ref="G164:J164"/>
    <mergeCell ref="G192:J192"/>
    <mergeCell ref="K192:L192"/>
    <mergeCell ref="M192:N192"/>
    <mergeCell ref="K170:L170"/>
    <mergeCell ref="M170:N170"/>
    <mergeCell ref="G168:J168"/>
    <mergeCell ref="K168:L168"/>
    <mergeCell ref="M168:N168"/>
    <mergeCell ref="G169:J169"/>
    <mergeCell ref="K169:L169"/>
    <mergeCell ref="M169:N169"/>
    <mergeCell ref="G170:J170"/>
    <mergeCell ref="K173:L173"/>
    <mergeCell ref="M173:N173"/>
    <mergeCell ref="G171:J171"/>
    <mergeCell ref="K171:L171"/>
    <mergeCell ref="M171:N171"/>
    <mergeCell ref="G172:J172"/>
    <mergeCell ref="K172:L172"/>
    <mergeCell ref="M172:N172"/>
    <mergeCell ref="G173:J173"/>
    <mergeCell ref="K176:L176"/>
    <mergeCell ref="M176:N176"/>
    <mergeCell ref="G174:J174"/>
    <mergeCell ref="K174:L174"/>
    <mergeCell ref="M174:N174"/>
    <mergeCell ref="G175:J175"/>
    <mergeCell ref="K175:L175"/>
    <mergeCell ref="M175:N175"/>
    <mergeCell ref="G176:J176"/>
    <mergeCell ref="K179:L179"/>
    <mergeCell ref="M179:N179"/>
    <mergeCell ref="G177:J177"/>
    <mergeCell ref="K177:L177"/>
    <mergeCell ref="M177:N177"/>
    <mergeCell ref="G178:J178"/>
    <mergeCell ref="K178:L178"/>
    <mergeCell ref="M178:N178"/>
    <mergeCell ref="G179:J179"/>
    <mergeCell ref="K182:L182"/>
    <mergeCell ref="M182:N182"/>
    <mergeCell ref="G180:J180"/>
    <mergeCell ref="K180:L180"/>
    <mergeCell ref="M180:N180"/>
    <mergeCell ref="G181:J181"/>
    <mergeCell ref="K181:L181"/>
    <mergeCell ref="M181:N181"/>
    <mergeCell ref="G182:J182"/>
    <mergeCell ref="K185:L185"/>
    <mergeCell ref="M185:N185"/>
    <mergeCell ref="G183:J183"/>
    <mergeCell ref="K183:L183"/>
    <mergeCell ref="M183:N183"/>
    <mergeCell ref="G184:J184"/>
    <mergeCell ref="K184:L184"/>
    <mergeCell ref="M184:N184"/>
    <mergeCell ref="G185:J185"/>
    <mergeCell ref="K188:L188"/>
    <mergeCell ref="M188:N188"/>
    <mergeCell ref="G186:J186"/>
    <mergeCell ref="K186:L186"/>
    <mergeCell ref="M186:N186"/>
    <mergeCell ref="G187:J187"/>
    <mergeCell ref="K187:L187"/>
    <mergeCell ref="M187:N187"/>
    <mergeCell ref="G188:J188"/>
    <mergeCell ref="G205:J205"/>
    <mergeCell ref="K205:L205"/>
    <mergeCell ref="M205:N205"/>
    <mergeCell ref="K115:L115"/>
    <mergeCell ref="M115:N115"/>
    <mergeCell ref="G113:J113"/>
    <mergeCell ref="K113:L113"/>
    <mergeCell ref="M113:N113"/>
    <mergeCell ref="G114:J114"/>
    <mergeCell ref="K114:L114"/>
    <mergeCell ref="M114:N114"/>
    <mergeCell ref="G115:J115"/>
    <mergeCell ref="K118:L118"/>
    <mergeCell ref="M118:N118"/>
    <mergeCell ref="G116:J116"/>
    <mergeCell ref="K116:L116"/>
    <mergeCell ref="M116:N116"/>
    <mergeCell ref="G117:J117"/>
    <mergeCell ref="K117:L117"/>
    <mergeCell ref="M117:N117"/>
    <mergeCell ref="G118:J118"/>
    <mergeCell ref="K121:L121"/>
    <mergeCell ref="M121:N121"/>
    <mergeCell ref="K167:L167"/>
    <mergeCell ref="M167:N167"/>
    <mergeCell ref="G165:J165"/>
    <mergeCell ref="K165:L165"/>
    <mergeCell ref="M165:N165"/>
    <mergeCell ref="G166:J166"/>
    <mergeCell ref="K166:L166"/>
    <mergeCell ref="M166:N166"/>
    <mergeCell ref="G167:J167"/>
    <mergeCell ref="M122:N122"/>
    <mergeCell ref="G123:J123"/>
    <mergeCell ref="K123:L123"/>
    <mergeCell ref="M123:N123"/>
    <mergeCell ref="G124:J124"/>
    <mergeCell ref="K127:L127"/>
    <mergeCell ref="M127:N127"/>
    <mergeCell ref="G125:J125"/>
    <mergeCell ref="K125:L125"/>
    <mergeCell ref="M125:N125"/>
    <mergeCell ref="G126:J126"/>
    <mergeCell ref="K126:L126"/>
    <mergeCell ref="M126:N126"/>
    <mergeCell ref="G127:J127"/>
    <mergeCell ref="K198:L198"/>
    <mergeCell ref="M198:N198"/>
    <mergeCell ref="G196:J196"/>
    <mergeCell ref="K196:L196"/>
    <mergeCell ref="M196:N196"/>
    <mergeCell ref="G197:J197"/>
    <mergeCell ref="K197:L197"/>
    <mergeCell ref="M197:N197"/>
    <mergeCell ref="G198:J198"/>
    <mergeCell ref="K195:L195"/>
    <mergeCell ref="M195:N195"/>
    <mergeCell ref="G193:J193"/>
    <mergeCell ref="K193:L193"/>
    <mergeCell ref="M193:N193"/>
    <mergeCell ref="G194:J194"/>
    <mergeCell ref="K194:L194"/>
    <mergeCell ref="M194:N194"/>
    <mergeCell ref="G195:J195"/>
    <mergeCell ref="A35:C35"/>
    <mergeCell ref="D35:E35"/>
    <mergeCell ref="G35:J35"/>
    <mergeCell ref="K130:L130"/>
    <mergeCell ref="M130:N130"/>
    <mergeCell ref="G128:J128"/>
    <mergeCell ref="K128:L128"/>
    <mergeCell ref="M128:N128"/>
    <mergeCell ref="G129:J129"/>
    <mergeCell ref="K129:L129"/>
    <mergeCell ref="M129:N129"/>
    <mergeCell ref="G130:J130"/>
    <mergeCell ref="K201:L201"/>
    <mergeCell ref="M201:N201"/>
    <mergeCell ref="G199:J199"/>
    <mergeCell ref="K199:L199"/>
    <mergeCell ref="M199:N199"/>
    <mergeCell ref="G200:J200"/>
    <mergeCell ref="K200:L200"/>
    <mergeCell ref="M200:N200"/>
    <mergeCell ref="G201:J201"/>
    <mergeCell ref="G119:J119"/>
    <mergeCell ref="K119:L119"/>
    <mergeCell ref="M119:N119"/>
    <mergeCell ref="G120:J120"/>
    <mergeCell ref="K120:L120"/>
    <mergeCell ref="M120:N120"/>
    <mergeCell ref="G121:J121"/>
    <mergeCell ref="K124:L124"/>
    <mergeCell ref="M124:N124"/>
    <mergeCell ref="G122:J122"/>
    <mergeCell ref="K122:L122"/>
    <mergeCell ref="A30:C30"/>
    <mergeCell ref="D30:E30"/>
    <mergeCell ref="G30:J30"/>
    <mergeCell ref="K30:L30"/>
    <mergeCell ref="M30:N30"/>
    <mergeCell ref="D31:E31"/>
    <mergeCell ref="M31:N31"/>
    <mergeCell ref="G33:J33"/>
    <mergeCell ref="G34:J34"/>
    <mergeCell ref="K34:L34"/>
    <mergeCell ref="M34:N34"/>
    <mergeCell ref="G31:J31"/>
    <mergeCell ref="K31:L31"/>
    <mergeCell ref="G32:J32"/>
    <mergeCell ref="K32:L32"/>
    <mergeCell ref="M32:N32"/>
    <mergeCell ref="K33:L33"/>
    <mergeCell ref="M33:N33"/>
    <mergeCell ref="K35:L35"/>
    <mergeCell ref="M35:N35"/>
    <mergeCell ref="A31:C31"/>
    <mergeCell ref="A32:C32"/>
    <mergeCell ref="D32:E32"/>
    <mergeCell ref="A33:C33"/>
    <mergeCell ref="D33:E33"/>
    <mergeCell ref="A34:C34"/>
    <mergeCell ref="D34:E34"/>
    <mergeCell ref="A36:C36"/>
    <mergeCell ref="D36:E36"/>
    <mergeCell ref="G36:J36"/>
    <mergeCell ref="K36:L36"/>
    <mergeCell ref="M36:N36"/>
    <mergeCell ref="D37:E37"/>
    <mergeCell ref="M37:N37"/>
    <mergeCell ref="A41:C41"/>
    <mergeCell ref="D41:E41"/>
    <mergeCell ref="G41:J41"/>
    <mergeCell ref="K41:L41"/>
    <mergeCell ref="M41:N41"/>
    <mergeCell ref="G39:J39"/>
    <mergeCell ref="G40:J40"/>
    <mergeCell ref="K40:L40"/>
    <mergeCell ref="M40:N40"/>
    <mergeCell ref="G37:J37"/>
    <mergeCell ref="K37:L37"/>
    <mergeCell ref="G38:J38"/>
    <mergeCell ref="K38:L38"/>
    <mergeCell ref="M38:N38"/>
    <mergeCell ref="K39:L39"/>
    <mergeCell ref="M39:N39"/>
    <mergeCell ref="G14:J14"/>
    <mergeCell ref="K14:L14"/>
    <mergeCell ref="A13:C13"/>
    <mergeCell ref="D13:E13"/>
    <mergeCell ref="G13:J13"/>
    <mergeCell ref="K13:L13"/>
    <mergeCell ref="M13:N13"/>
    <mergeCell ref="D14:E14"/>
    <mergeCell ref="M14:N14"/>
    <mergeCell ref="K6:L6"/>
    <mergeCell ref="M6:N6"/>
    <mergeCell ref="K7:L7"/>
    <mergeCell ref="M7:N7"/>
    <mergeCell ref="K8:L8"/>
    <mergeCell ref="M8:N8"/>
    <mergeCell ref="K9:L9"/>
    <mergeCell ref="M9:N9"/>
    <mergeCell ref="A12:C12"/>
    <mergeCell ref="D12:E12"/>
    <mergeCell ref="G12:J12"/>
    <mergeCell ref="K12:L12"/>
    <mergeCell ref="M12:N12"/>
    <mergeCell ref="A1:C3"/>
    <mergeCell ref="D1:T1"/>
    <mergeCell ref="D2:T3"/>
    <mergeCell ref="A4:C4"/>
    <mergeCell ref="D4:T4"/>
    <mergeCell ref="A5:T5"/>
    <mergeCell ref="A6:C6"/>
    <mergeCell ref="G9:J9"/>
    <mergeCell ref="G10:J10"/>
    <mergeCell ref="K10:L10"/>
    <mergeCell ref="M10:N10"/>
    <mergeCell ref="G11:J11"/>
    <mergeCell ref="K11:L11"/>
    <mergeCell ref="M11:N11"/>
    <mergeCell ref="D6:E6"/>
    <mergeCell ref="G6:J6"/>
    <mergeCell ref="A7:C7"/>
    <mergeCell ref="D7:E7"/>
    <mergeCell ref="G7:J7"/>
    <mergeCell ref="D8:E8"/>
    <mergeCell ref="G8:J8"/>
    <mergeCell ref="A8:C8"/>
    <mergeCell ref="A9:C9"/>
    <mergeCell ref="D9:E9"/>
    <mergeCell ref="A10:C10"/>
    <mergeCell ref="D10:E10"/>
    <mergeCell ref="A11:C11"/>
    <mergeCell ref="D11:E11"/>
    <mergeCell ref="K16:L16"/>
    <mergeCell ref="M16:N16"/>
    <mergeCell ref="A17:C17"/>
    <mergeCell ref="D17:E17"/>
    <mergeCell ref="A18:C18"/>
    <mergeCell ref="D18:E18"/>
    <mergeCell ref="A19:C19"/>
    <mergeCell ref="D19:E19"/>
    <mergeCell ref="D20:E20"/>
    <mergeCell ref="A20:C20"/>
    <mergeCell ref="A21:C21"/>
    <mergeCell ref="D21:E21"/>
    <mergeCell ref="A22:C22"/>
    <mergeCell ref="D22:E22"/>
    <mergeCell ref="A23:C23"/>
    <mergeCell ref="D23:E23"/>
    <mergeCell ref="G26:J26"/>
    <mergeCell ref="K26:L26"/>
    <mergeCell ref="A25:C25"/>
    <mergeCell ref="D25:E25"/>
    <mergeCell ref="G25:J25"/>
    <mergeCell ref="K25:L25"/>
    <mergeCell ref="M25:N25"/>
    <mergeCell ref="D26:E26"/>
    <mergeCell ref="M26:N26"/>
    <mergeCell ref="G21:J21"/>
    <mergeCell ref="K21:L21"/>
    <mergeCell ref="M21:N21"/>
    <mergeCell ref="G22:J22"/>
    <mergeCell ref="K22:L22"/>
    <mergeCell ref="M22:N22"/>
    <mergeCell ref="G23:J23"/>
    <mergeCell ref="G27:J27"/>
    <mergeCell ref="G28:J28"/>
    <mergeCell ref="A26:C26"/>
    <mergeCell ref="A27:C27"/>
    <mergeCell ref="D27:E27"/>
    <mergeCell ref="K27:L27"/>
    <mergeCell ref="M27:N27"/>
    <mergeCell ref="A28:C28"/>
    <mergeCell ref="D28:E28"/>
    <mergeCell ref="A14:C14"/>
    <mergeCell ref="A15:C15"/>
    <mergeCell ref="D15:E15"/>
    <mergeCell ref="K15:L15"/>
    <mergeCell ref="M15:N15"/>
    <mergeCell ref="A16:C16"/>
    <mergeCell ref="D16:E16"/>
    <mergeCell ref="G15:J15"/>
    <mergeCell ref="G16:J16"/>
    <mergeCell ref="G17:J17"/>
    <mergeCell ref="K17:L17"/>
    <mergeCell ref="M17:N17"/>
    <mergeCell ref="K18:L18"/>
    <mergeCell ref="M18:N18"/>
    <mergeCell ref="G18:J18"/>
    <mergeCell ref="G19:J19"/>
    <mergeCell ref="K19:L19"/>
    <mergeCell ref="M19:N19"/>
    <mergeCell ref="G20:J20"/>
    <mergeCell ref="K20:L20"/>
    <mergeCell ref="M20:N20"/>
    <mergeCell ref="K23:L23"/>
    <mergeCell ref="M23:N23"/>
    <mergeCell ref="A24:C24"/>
    <mergeCell ref="D24:E24"/>
    <mergeCell ref="G24:J24"/>
    <mergeCell ref="K24:L24"/>
    <mergeCell ref="M24:N24"/>
    <mergeCell ref="K28:L28"/>
    <mergeCell ref="M28:N28"/>
    <mergeCell ref="A29:C29"/>
    <mergeCell ref="D29:E29"/>
    <mergeCell ref="G29:J29"/>
    <mergeCell ref="K29:L29"/>
    <mergeCell ref="M29:N29"/>
    <mergeCell ref="G49:J49"/>
    <mergeCell ref="K49:L49"/>
    <mergeCell ref="A48:C48"/>
    <mergeCell ref="D48:E48"/>
    <mergeCell ref="G48:J48"/>
    <mergeCell ref="K48:L48"/>
    <mergeCell ref="M48:N48"/>
    <mergeCell ref="D49:E49"/>
    <mergeCell ref="M49:N49"/>
    <mergeCell ref="K45:L45"/>
    <mergeCell ref="M45:N45"/>
    <mergeCell ref="A47:C47"/>
    <mergeCell ref="D47:E47"/>
    <mergeCell ref="G47:J47"/>
    <mergeCell ref="K47:L47"/>
    <mergeCell ref="M47:N47"/>
    <mergeCell ref="A43:C43"/>
    <mergeCell ref="A44:C44"/>
    <mergeCell ref="D44:E44"/>
    <mergeCell ref="A45:C45"/>
    <mergeCell ref="G50:J50"/>
    <mergeCell ref="G51:J51"/>
    <mergeCell ref="A49:C49"/>
    <mergeCell ref="A50:C50"/>
    <mergeCell ref="D50:E50"/>
    <mergeCell ref="K50:L50"/>
    <mergeCell ref="M50:N50"/>
    <mergeCell ref="A51:C51"/>
    <mergeCell ref="D51:E51"/>
    <mergeCell ref="A37:C37"/>
    <mergeCell ref="A38:C38"/>
    <mergeCell ref="D38:E38"/>
    <mergeCell ref="A39:C39"/>
    <mergeCell ref="D39:E39"/>
    <mergeCell ref="A40:C40"/>
    <mergeCell ref="D40:E40"/>
    <mergeCell ref="A42:C42"/>
    <mergeCell ref="D42:E42"/>
    <mergeCell ref="G42:J42"/>
    <mergeCell ref="K42:L42"/>
    <mergeCell ref="M42:N42"/>
    <mergeCell ref="D43:E43"/>
    <mergeCell ref="M43:N43"/>
    <mergeCell ref="G45:J45"/>
    <mergeCell ref="G46:J46"/>
    <mergeCell ref="K46:L46"/>
    <mergeCell ref="M46:N46"/>
    <mergeCell ref="G43:J43"/>
    <mergeCell ref="K43:L43"/>
    <mergeCell ref="G44:J44"/>
    <mergeCell ref="K44:L44"/>
    <mergeCell ref="M44:N44"/>
    <mergeCell ref="D45:E45"/>
    <mergeCell ref="A46:C46"/>
    <mergeCell ref="D46:E46"/>
    <mergeCell ref="K51:L51"/>
    <mergeCell ref="M51:N51"/>
    <mergeCell ref="A52:C52"/>
    <mergeCell ref="D52:E52"/>
    <mergeCell ref="G52:J52"/>
    <mergeCell ref="K52:L52"/>
    <mergeCell ref="M52:N52"/>
    <mergeCell ref="G62:J62"/>
    <mergeCell ref="G63:J63"/>
    <mergeCell ref="K63:L63"/>
    <mergeCell ref="M63:N63"/>
    <mergeCell ref="G60:J60"/>
    <mergeCell ref="K60:L60"/>
    <mergeCell ref="G61:J61"/>
    <mergeCell ref="K61:L61"/>
    <mergeCell ref="M61:N61"/>
    <mergeCell ref="K62:L62"/>
    <mergeCell ref="M62:N62"/>
    <mergeCell ref="A53:C53"/>
    <mergeCell ref="D53:E53"/>
    <mergeCell ref="G53:J53"/>
    <mergeCell ref="K53:L53"/>
    <mergeCell ref="M53:N53"/>
    <mergeCell ref="D54:E54"/>
    <mergeCell ref="M54:N54"/>
    <mergeCell ref="G56:J56"/>
    <mergeCell ref="G57:J57"/>
    <mergeCell ref="K57:L57"/>
    <mergeCell ref="M57:N57"/>
    <mergeCell ref="G54:J54"/>
    <mergeCell ref="K54:L54"/>
    <mergeCell ref="G55:J55"/>
    <mergeCell ref="K55:L55"/>
    <mergeCell ref="M55:N55"/>
    <mergeCell ref="K56:L56"/>
    <mergeCell ref="M56:N56"/>
    <mergeCell ref="A58:C58"/>
    <mergeCell ref="D58:E58"/>
    <mergeCell ref="G58:J58"/>
    <mergeCell ref="K58:L58"/>
    <mergeCell ref="M58:N58"/>
    <mergeCell ref="A54:C54"/>
    <mergeCell ref="A55:C55"/>
    <mergeCell ref="D55:E55"/>
    <mergeCell ref="A56:C56"/>
    <mergeCell ref="D56:E56"/>
    <mergeCell ref="A57:C57"/>
    <mergeCell ref="D57:E57"/>
    <mergeCell ref="A59:C59"/>
    <mergeCell ref="D59:E59"/>
    <mergeCell ref="G59:J59"/>
    <mergeCell ref="K59:L59"/>
    <mergeCell ref="M59:N59"/>
    <mergeCell ref="D60:E60"/>
    <mergeCell ref="M60:N60"/>
    <mergeCell ref="A64:C64"/>
    <mergeCell ref="D64:E64"/>
    <mergeCell ref="G64:J64"/>
    <mergeCell ref="K64:L64"/>
    <mergeCell ref="M64:N64"/>
    <mergeCell ref="K65:L65"/>
    <mergeCell ref="M65:N65"/>
    <mergeCell ref="G65:J65"/>
    <mergeCell ref="G66:J66"/>
    <mergeCell ref="K66:L66"/>
    <mergeCell ref="M66:N66"/>
    <mergeCell ref="A60:C60"/>
    <mergeCell ref="A61:C61"/>
    <mergeCell ref="D61:E61"/>
    <mergeCell ref="A62:C62"/>
    <mergeCell ref="D62:E62"/>
    <mergeCell ref="A63:C63"/>
    <mergeCell ref="D63:E63"/>
    <mergeCell ref="A65:C65"/>
    <mergeCell ref="D65:E65"/>
    <mergeCell ref="A66:C66"/>
    <mergeCell ref="D66:E66"/>
    <mergeCell ref="G67:J67"/>
    <mergeCell ref="K67:L67"/>
    <mergeCell ref="M67:N67"/>
    <mergeCell ref="K70:L70"/>
    <mergeCell ref="M70:N70"/>
    <mergeCell ref="G68:J68"/>
    <mergeCell ref="K68:L68"/>
    <mergeCell ref="M68:N68"/>
    <mergeCell ref="G69:J69"/>
    <mergeCell ref="K69:L69"/>
    <mergeCell ref="M69:N69"/>
    <mergeCell ref="G70:J70"/>
    <mergeCell ref="K73:L73"/>
    <mergeCell ref="M73:N73"/>
    <mergeCell ref="G71:J71"/>
    <mergeCell ref="K71:L71"/>
    <mergeCell ref="M71:N71"/>
    <mergeCell ref="G72:J72"/>
    <mergeCell ref="K72:L72"/>
    <mergeCell ref="M72:N72"/>
    <mergeCell ref="G73:J73"/>
    <mergeCell ref="K76:L76"/>
    <mergeCell ref="M76:N76"/>
    <mergeCell ref="G74:J74"/>
    <mergeCell ref="K74:L74"/>
    <mergeCell ref="M74:N74"/>
    <mergeCell ref="G75:J75"/>
    <mergeCell ref="K75:L75"/>
    <mergeCell ref="M75:N75"/>
    <mergeCell ref="G76:J76"/>
    <mergeCell ref="K88:L88"/>
    <mergeCell ref="M88:N88"/>
    <mergeCell ref="G86:J86"/>
    <mergeCell ref="K86:L86"/>
    <mergeCell ref="M86:N86"/>
    <mergeCell ref="G87:J87"/>
    <mergeCell ref="K87:L87"/>
    <mergeCell ref="M87:N87"/>
    <mergeCell ref="G88:J88"/>
    <mergeCell ref="K85:L85"/>
    <mergeCell ref="M85:N85"/>
    <mergeCell ref="G83:J83"/>
    <mergeCell ref="K83:L83"/>
    <mergeCell ref="M83:N83"/>
    <mergeCell ref="G84:J84"/>
    <mergeCell ref="K84:L84"/>
    <mergeCell ref="M84:N84"/>
    <mergeCell ref="G85:J85"/>
    <mergeCell ref="K79:L79"/>
    <mergeCell ref="M79:N79"/>
    <mergeCell ref="G77:J77"/>
    <mergeCell ref="K77:L77"/>
    <mergeCell ref="M77:N77"/>
    <mergeCell ref="K91:L91"/>
    <mergeCell ref="M91:N91"/>
    <mergeCell ref="G89:J89"/>
    <mergeCell ref="K89:L89"/>
    <mergeCell ref="M89:N89"/>
    <mergeCell ref="G90:J90"/>
    <mergeCell ref="K90:L90"/>
    <mergeCell ref="M90:N90"/>
    <mergeCell ref="G91:J91"/>
    <mergeCell ref="K94:L94"/>
    <mergeCell ref="M94:N94"/>
    <mergeCell ref="G92:J92"/>
    <mergeCell ref="K92:L92"/>
    <mergeCell ref="M92:N92"/>
    <mergeCell ref="G93:J93"/>
    <mergeCell ref="K93:L93"/>
    <mergeCell ref="M93:N93"/>
    <mergeCell ref="G94:J94"/>
    <mergeCell ref="K97:L97"/>
    <mergeCell ref="M97:N97"/>
    <mergeCell ref="G95:J95"/>
    <mergeCell ref="K95:L95"/>
    <mergeCell ref="M95:N95"/>
    <mergeCell ref="G96:J96"/>
    <mergeCell ref="K96:L96"/>
    <mergeCell ref="M96:N96"/>
    <mergeCell ref="G97:J97"/>
    <mergeCell ref="K100:L100"/>
    <mergeCell ref="M100:N100"/>
    <mergeCell ref="G98:J98"/>
    <mergeCell ref="K98:L98"/>
    <mergeCell ref="M98:N98"/>
    <mergeCell ref="G99:J99"/>
    <mergeCell ref="K99:L99"/>
    <mergeCell ref="M99:N99"/>
    <mergeCell ref="G100:J100"/>
    <mergeCell ref="K103:L103"/>
    <mergeCell ref="M103:N103"/>
    <mergeCell ref="G101:J101"/>
    <mergeCell ref="K101:L101"/>
    <mergeCell ref="M101:N101"/>
    <mergeCell ref="G102:J102"/>
    <mergeCell ref="K102:L102"/>
    <mergeCell ref="M102:N102"/>
    <mergeCell ref="G103:J103"/>
    <mergeCell ref="K106:L106"/>
    <mergeCell ref="M106:N106"/>
    <mergeCell ref="G104:J104"/>
    <mergeCell ref="K104:L104"/>
    <mergeCell ref="M104:N104"/>
    <mergeCell ref="G105:J105"/>
    <mergeCell ref="K105:L105"/>
    <mergeCell ref="M105:N105"/>
    <mergeCell ref="G106:J106"/>
    <mergeCell ref="K109:L109"/>
    <mergeCell ref="M109:N109"/>
    <mergeCell ref="G107:J107"/>
    <mergeCell ref="K107:L107"/>
    <mergeCell ref="M107:N107"/>
    <mergeCell ref="G108:J108"/>
    <mergeCell ref="K108:L108"/>
    <mergeCell ref="M108:N108"/>
    <mergeCell ref="G109:J109"/>
    <mergeCell ref="K112:L112"/>
    <mergeCell ref="M112:N112"/>
    <mergeCell ref="G110:J110"/>
    <mergeCell ref="K110:L110"/>
    <mergeCell ref="M110:N110"/>
    <mergeCell ref="G111:J111"/>
    <mergeCell ref="K111:L111"/>
    <mergeCell ref="M111:N111"/>
    <mergeCell ref="G112:J112"/>
    <mergeCell ref="A67:C67"/>
    <mergeCell ref="D67:E67"/>
    <mergeCell ref="D68:E68"/>
    <mergeCell ref="A68:C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D75:E75"/>
    <mergeCell ref="A75:C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D82:E82"/>
    <mergeCell ref="A82:C82"/>
    <mergeCell ref="A83:C83"/>
    <mergeCell ref="D83:E83"/>
    <mergeCell ref="A84:C84"/>
    <mergeCell ref="D84:E84"/>
    <mergeCell ref="A85:C85"/>
    <mergeCell ref="D85:E85"/>
    <mergeCell ref="A107:C107"/>
    <mergeCell ref="D107:E107"/>
    <mergeCell ref="A108:C108"/>
    <mergeCell ref="D108:E108"/>
    <mergeCell ref="A109:C109"/>
    <mergeCell ref="D109:E109"/>
    <mergeCell ref="D110:E110"/>
    <mergeCell ref="A110:C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D96:E96"/>
    <mergeCell ref="A96:C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15:C115"/>
    <mergeCell ref="D115:E115"/>
    <mergeCell ref="A116:C116"/>
    <mergeCell ref="D116:E116"/>
    <mergeCell ref="D117:E117"/>
    <mergeCell ref="A117:C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D124:E124"/>
    <mergeCell ref="A124:C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D131:E131"/>
    <mergeCell ref="A131:C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D138:E138"/>
    <mergeCell ref="A138:C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D145:E145"/>
    <mergeCell ref="A145:C145"/>
    <mergeCell ref="A146:C146"/>
    <mergeCell ref="D146:E146"/>
    <mergeCell ref="A147:C147"/>
    <mergeCell ref="D147:E147"/>
    <mergeCell ref="A148:C148"/>
    <mergeCell ref="D148:E148"/>
    <mergeCell ref="A198:C198"/>
    <mergeCell ref="D198:E198"/>
    <mergeCell ref="A199:C199"/>
    <mergeCell ref="D199:E199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D159:E159"/>
    <mergeCell ref="A159:C159"/>
    <mergeCell ref="A160:C160"/>
    <mergeCell ref="D160:E160"/>
    <mergeCell ref="A200:C200"/>
    <mergeCell ref="D200:E200"/>
    <mergeCell ref="D201:E201"/>
    <mergeCell ref="A201:C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D208:E208"/>
    <mergeCell ref="A208:C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D215:E215"/>
    <mergeCell ref="A215:C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D222:E222"/>
    <mergeCell ref="A222:C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D229:E229"/>
    <mergeCell ref="A229:C229"/>
    <mergeCell ref="A230:C230"/>
    <mergeCell ref="D230:E230"/>
    <mergeCell ref="A231:C231"/>
    <mergeCell ref="D231:E231"/>
    <mergeCell ref="A232:C232"/>
    <mergeCell ref="D232:E232"/>
    <mergeCell ref="A86:C86"/>
    <mergeCell ref="D86:E86"/>
    <mergeCell ref="A87:C87"/>
    <mergeCell ref="D87:E87"/>
    <mergeCell ref="A88:C88"/>
    <mergeCell ref="D88:E88"/>
    <mergeCell ref="D89:E89"/>
    <mergeCell ref="A89:C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D103:E103"/>
    <mergeCell ref="A103:C103"/>
    <mergeCell ref="A104:C104"/>
    <mergeCell ref="D104:E104"/>
    <mergeCell ref="A105:C105"/>
    <mergeCell ref="D105:E105"/>
    <mergeCell ref="A106:C106"/>
    <mergeCell ref="D106:E106"/>
    <mergeCell ref="A236:C236"/>
    <mergeCell ref="A237:C237"/>
    <mergeCell ref="D237:E237"/>
    <mergeCell ref="A238:C238"/>
    <mergeCell ref="D238:E238"/>
    <mergeCell ref="A239:C239"/>
    <mergeCell ref="D239:E239"/>
    <mergeCell ref="A233:C233"/>
    <mergeCell ref="D233:E233"/>
    <mergeCell ref="A234:C234"/>
    <mergeCell ref="D234:E234"/>
    <mergeCell ref="A235:C235"/>
    <mergeCell ref="D235:E235"/>
    <mergeCell ref="D236:E236"/>
    <mergeCell ref="A149:C149"/>
    <mergeCell ref="D149:E149"/>
    <mergeCell ref="A150:C150"/>
    <mergeCell ref="D150:E150"/>
    <mergeCell ref="A151:C151"/>
    <mergeCell ref="D151:E151"/>
    <mergeCell ref="D152:E152"/>
    <mergeCell ref="A152:C152"/>
    <mergeCell ref="A153:C153"/>
    <mergeCell ref="D153:E153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D166:E166"/>
    <mergeCell ref="A166:C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D173:E173"/>
    <mergeCell ref="A173:C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D180:E180"/>
    <mergeCell ref="A180:C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D187:E187"/>
    <mergeCell ref="A187:C187"/>
    <mergeCell ref="A188:C188"/>
    <mergeCell ref="D188:E188"/>
    <mergeCell ref="A189:C189"/>
    <mergeCell ref="D189:E189"/>
    <mergeCell ref="A190:C190"/>
    <mergeCell ref="D190:E190"/>
    <mergeCell ref="K214:L214"/>
    <mergeCell ref="M214:N214"/>
    <mergeCell ref="G212:J212"/>
    <mergeCell ref="K212:L212"/>
    <mergeCell ref="M212:N212"/>
    <mergeCell ref="G213:J213"/>
    <mergeCell ref="K213:L213"/>
    <mergeCell ref="M213:N213"/>
    <mergeCell ref="G214:J214"/>
    <mergeCell ref="K365:L365"/>
    <mergeCell ref="M365:N365"/>
    <mergeCell ref="G363:J363"/>
    <mergeCell ref="K363:L363"/>
    <mergeCell ref="M363:N363"/>
    <mergeCell ref="G364:J364"/>
    <mergeCell ref="K364:L364"/>
    <mergeCell ref="M364:N364"/>
    <mergeCell ref="G365:J365"/>
    <mergeCell ref="K269:L269"/>
    <mergeCell ref="M269:N269"/>
    <mergeCell ref="G267:J267"/>
    <mergeCell ref="K267:L267"/>
    <mergeCell ref="M267:N267"/>
    <mergeCell ref="G268:J268"/>
    <mergeCell ref="K268:L268"/>
    <mergeCell ref="M268:N268"/>
    <mergeCell ref="M271:N271"/>
    <mergeCell ref="G272:J272"/>
    <mergeCell ref="K275:L275"/>
    <mergeCell ref="M275:N275"/>
    <mergeCell ref="G273:J273"/>
    <mergeCell ref="K273:L273"/>
    <mergeCell ref="M273:N273"/>
    <mergeCell ref="G274:J274"/>
    <mergeCell ref="K274:L274"/>
    <mergeCell ref="M274:N274"/>
    <mergeCell ref="G275:J275"/>
    <mergeCell ref="G366:J366"/>
    <mergeCell ref="K366:L366"/>
    <mergeCell ref="M366:N366"/>
    <mergeCell ref="K344:L344"/>
    <mergeCell ref="M344:N344"/>
    <mergeCell ref="G342:J342"/>
    <mergeCell ref="K342:L342"/>
    <mergeCell ref="M342:N342"/>
    <mergeCell ref="G343:J343"/>
    <mergeCell ref="K343:L343"/>
    <mergeCell ref="M343:N343"/>
    <mergeCell ref="G344:J344"/>
    <mergeCell ref="K347:L347"/>
    <mergeCell ref="M347:N347"/>
    <mergeCell ref="G345:J345"/>
    <mergeCell ref="K345:L345"/>
    <mergeCell ref="M345:N345"/>
    <mergeCell ref="G346:J346"/>
    <mergeCell ref="K346:L346"/>
    <mergeCell ref="M346:N346"/>
    <mergeCell ref="G347:J347"/>
    <mergeCell ref="G355:J355"/>
    <mergeCell ref="K355:L355"/>
    <mergeCell ref="M355:N355"/>
    <mergeCell ref="G356:J356"/>
    <mergeCell ref="K359:L359"/>
    <mergeCell ref="M359:N359"/>
    <mergeCell ref="G357:J357"/>
    <mergeCell ref="K357:L357"/>
    <mergeCell ref="M357:N357"/>
    <mergeCell ref="G358:J358"/>
    <mergeCell ref="K358:L358"/>
    <mergeCell ref="M358:N358"/>
    <mergeCell ref="G359:J359"/>
    <mergeCell ref="K350:L350"/>
    <mergeCell ref="M350:N350"/>
    <mergeCell ref="G348:J348"/>
    <mergeCell ref="K348:L348"/>
    <mergeCell ref="M348:N348"/>
    <mergeCell ref="G349:J349"/>
    <mergeCell ref="K349:L349"/>
    <mergeCell ref="M349:N349"/>
    <mergeCell ref="G350:J350"/>
    <mergeCell ref="K353:L353"/>
    <mergeCell ref="M353:N353"/>
    <mergeCell ref="G351:J351"/>
    <mergeCell ref="K351:L351"/>
    <mergeCell ref="M351:N351"/>
    <mergeCell ref="G352:J352"/>
    <mergeCell ref="K352:L352"/>
    <mergeCell ref="M352:N352"/>
    <mergeCell ref="G353:J353"/>
    <mergeCell ref="K378:L378"/>
    <mergeCell ref="M378:N378"/>
    <mergeCell ref="G376:J376"/>
    <mergeCell ref="K376:L376"/>
    <mergeCell ref="M376:N376"/>
    <mergeCell ref="G377:J377"/>
    <mergeCell ref="K377:L377"/>
    <mergeCell ref="M377:N377"/>
    <mergeCell ref="G378:J378"/>
    <mergeCell ref="K372:L372"/>
    <mergeCell ref="M372:N372"/>
    <mergeCell ref="G370:J370"/>
    <mergeCell ref="K370:L370"/>
    <mergeCell ref="M370:N370"/>
    <mergeCell ref="G371:J371"/>
    <mergeCell ref="K371:L371"/>
    <mergeCell ref="M371:N371"/>
    <mergeCell ref="G372:J372"/>
    <mergeCell ref="K375:L375"/>
    <mergeCell ref="M375:N375"/>
    <mergeCell ref="G373:J373"/>
    <mergeCell ref="K373:L373"/>
    <mergeCell ref="M373:N373"/>
    <mergeCell ref="K341:L341"/>
    <mergeCell ref="M341:N341"/>
    <mergeCell ref="G339:J339"/>
    <mergeCell ref="K339:L339"/>
    <mergeCell ref="M339:N339"/>
    <mergeCell ref="G340:J340"/>
    <mergeCell ref="K340:L340"/>
    <mergeCell ref="M340:N340"/>
    <mergeCell ref="G341:J341"/>
    <mergeCell ref="K369:L369"/>
    <mergeCell ref="M369:N369"/>
    <mergeCell ref="G367:J367"/>
    <mergeCell ref="K367:L367"/>
    <mergeCell ref="M367:N367"/>
    <mergeCell ref="G368:J368"/>
    <mergeCell ref="K368:L368"/>
    <mergeCell ref="M368:N368"/>
    <mergeCell ref="G369:J369"/>
    <mergeCell ref="K362:L362"/>
    <mergeCell ref="M362:N362"/>
    <mergeCell ref="G360:J360"/>
    <mergeCell ref="K360:L360"/>
    <mergeCell ref="M360:N360"/>
    <mergeCell ref="G361:J361"/>
    <mergeCell ref="K361:L361"/>
    <mergeCell ref="M361:N361"/>
    <mergeCell ref="G362:J362"/>
    <mergeCell ref="K356:L356"/>
    <mergeCell ref="M356:N356"/>
    <mergeCell ref="G354:J354"/>
    <mergeCell ref="K354:L354"/>
    <mergeCell ref="M354:N354"/>
    <mergeCell ref="G379:J379"/>
    <mergeCell ref="K379:L379"/>
    <mergeCell ref="M379:N379"/>
    <mergeCell ref="K323:L323"/>
    <mergeCell ref="M323:N323"/>
    <mergeCell ref="G321:J321"/>
    <mergeCell ref="K321:L321"/>
    <mergeCell ref="M321:N321"/>
    <mergeCell ref="G322:J322"/>
    <mergeCell ref="K322:L322"/>
    <mergeCell ref="M322:N322"/>
    <mergeCell ref="G323:J323"/>
    <mergeCell ref="K326:L326"/>
    <mergeCell ref="M326:N326"/>
    <mergeCell ref="G324:J324"/>
    <mergeCell ref="K324:L324"/>
    <mergeCell ref="M324:N324"/>
    <mergeCell ref="G325:J325"/>
    <mergeCell ref="K325:L325"/>
    <mergeCell ref="M325:N325"/>
    <mergeCell ref="G326:J326"/>
    <mergeCell ref="K329:L329"/>
    <mergeCell ref="M329:N329"/>
    <mergeCell ref="G327:J327"/>
    <mergeCell ref="K327:L327"/>
    <mergeCell ref="M327:N327"/>
    <mergeCell ref="G328:J328"/>
    <mergeCell ref="K328:L328"/>
    <mergeCell ref="M328:N328"/>
    <mergeCell ref="G329:J329"/>
    <mergeCell ref="K332:L332"/>
    <mergeCell ref="M332:N332"/>
    <mergeCell ref="G330:J330"/>
    <mergeCell ref="K330:L330"/>
    <mergeCell ref="M330:N330"/>
    <mergeCell ref="G331:J331"/>
    <mergeCell ref="K331:L331"/>
    <mergeCell ref="M331:N331"/>
    <mergeCell ref="G332:J332"/>
    <mergeCell ref="K335:L335"/>
    <mergeCell ref="M335:N335"/>
    <mergeCell ref="G333:J333"/>
    <mergeCell ref="K333:L333"/>
    <mergeCell ref="M333:N333"/>
    <mergeCell ref="G334:J334"/>
    <mergeCell ref="K334:L334"/>
    <mergeCell ref="M334:N334"/>
    <mergeCell ref="G335:J335"/>
    <mergeCell ref="K338:L338"/>
    <mergeCell ref="M338:N338"/>
    <mergeCell ref="G336:J336"/>
    <mergeCell ref="K336:L336"/>
    <mergeCell ref="M336:N336"/>
    <mergeCell ref="G337:J337"/>
    <mergeCell ref="K337:L337"/>
    <mergeCell ref="M337:N337"/>
    <mergeCell ref="G338:J338"/>
    <mergeCell ref="G374:J374"/>
    <mergeCell ref="K374:L374"/>
    <mergeCell ref="M374:N374"/>
    <mergeCell ref="G375:J375"/>
    <mergeCell ref="K412:L412"/>
    <mergeCell ref="M412:N412"/>
    <mergeCell ref="G410:J410"/>
    <mergeCell ref="K410:L410"/>
    <mergeCell ref="M410:N410"/>
    <mergeCell ref="G411:J411"/>
    <mergeCell ref="K411:L411"/>
    <mergeCell ref="M411:N411"/>
    <mergeCell ref="G412:J412"/>
    <mergeCell ref="A363:C363"/>
    <mergeCell ref="D363:E363"/>
    <mergeCell ref="A364:C364"/>
    <mergeCell ref="D364:E364"/>
    <mergeCell ref="A365:C365"/>
    <mergeCell ref="D365:E365"/>
    <mergeCell ref="D366:E366"/>
    <mergeCell ref="A366:C366"/>
    <mergeCell ref="A367:C367"/>
    <mergeCell ref="D367:E367"/>
    <mergeCell ref="A368:C368"/>
    <mergeCell ref="D368:E368"/>
    <mergeCell ref="A369:C369"/>
    <mergeCell ref="D369:E369"/>
    <mergeCell ref="K382:L382"/>
    <mergeCell ref="M382:N382"/>
    <mergeCell ref="G380:J380"/>
    <mergeCell ref="K380:L380"/>
    <mergeCell ref="M380:N380"/>
    <mergeCell ref="G381:J381"/>
    <mergeCell ref="K381:L381"/>
    <mergeCell ref="M381:N381"/>
    <mergeCell ref="G382:J382"/>
    <mergeCell ref="K385:L385"/>
    <mergeCell ref="M385:N385"/>
    <mergeCell ref="G383:J383"/>
    <mergeCell ref="K383:L383"/>
    <mergeCell ref="M383:N383"/>
    <mergeCell ref="G384:J384"/>
    <mergeCell ref="K384:L384"/>
    <mergeCell ref="M384:N384"/>
    <mergeCell ref="G385:J385"/>
    <mergeCell ref="G413:J413"/>
    <mergeCell ref="K413:L413"/>
    <mergeCell ref="M413:N413"/>
    <mergeCell ref="K391:L391"/>
    <mergeCell ref="M391:N391"/>
    <mergeCell ref="G389:J389"/>
    <mergeCell ref="K389:L389"/>
    <mergeCell ref="M389:N389"/>
    <mergeCell ref="G390:J390"/>
    <mergeCell ref="K390:L390"/>
    <mergeCell ref="M390:N390"/>
    <mergeCell ref="G391:J391"/>
    <mergeCell ref="K394:L394"/>
    <mergeCell ref="M394:N394"/>
    <mergeCell ref="G392:J392"/>
    <mergeCell ref="K392:L392"/>
    <mergeCell ref="M392:N392"/>
    <mergeCell ref="G393:J393"/>
    <mergeCell ref="K393:L393"/>
    <mergeCell ref="M393:N393"/>
    <mergeCell ref="G394:J394"/>
    <mergeCell ref="K397:L397"/>
    <mergeCell ref="M397:N397"/>
    <mergeCell ref="G395:J395"/>
    <mergeCell ref="K395:L395"/>
    <mergeCell ref="M395:N395"/>
    <mergeCell ref="G396:J396"/>
    <mergeCell ref="K396:L396"/>
    <mergeCell ref="M396:N396"/>
    <mergeCell ref="G397:J397"/>
    <mergeCell ref="K400:L400"/>
    <mergeCell ref="M400:N400"/>
    <mergeCell ref="G398:J398"/>
    <mergeCell ref="K398:L398"/>
    <mergeCell ref="M398:N398"/>
    <mergeCell ref="G399:J399"/>
    <mergeCell ref="K399:L399"/>
    <mergeCell ref="M399:N399"/>
    <mergeCell ref="G400:J400"/>
    <mergeCell ref="K409:L409"/>
    <mergeCell ref="M409:N409"/>
    <mergeCell ref="G407:J407"/>
    <mergeCell ref="K407:L407"/>
    <mergeCell ref="M407:N407"/>
    <mergeCell ref="G408:J408"/>
    <mergeCell ref="K408:L408"/>
    <mergeCell ref="M408:N408"/>
    <mergeCell ref="G409:J409"/>
    <mergeCell ref="K403:L403"/>
    <mergeCell ref="M403:N403"/>
    <mergeCell ref="G401:J401"/>
    <mergeCell ref="K401:L401"/>
    <mergeCell ref="M401:N401"/>
    <mergeCell ref="G402:J402"/>
    <mergeCell ref="K402:L402"/>
    <mergeCell ref="M402:N402"/>
    <mergeCell ref="G403:J403"/>
    <mergeCell ref="K406:L406"/>
    <mergeCell ref="M406:N406"/>
    <mergeCell ref="G404:J404"/>
    <mergeCell ref="K404:L404"/>
    <mergeCell ref="M404:N404"/>
    <mergeCell ref="G405:J405"/>
    <mergeCell ref="K405:L405"/>
    <mergeCell ref="M405:N405"/>
    <mergeCell ref="G406:J406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T1000"/>
  <sheetViews>
    <sheetView showGridLines="0" zoomScale="70" zoomScaleNormal="70" workbookViewId="0">
      <pane ySplit="6" topLeftCell="A7" activePane="bottomLeft" state="frozen"/>
      <selection pane="bottomLeft" activeCell="G11" sqref="G11:J11"/>
    </sheetView>
  </sheetViews>
  <sheetFormatPr baseColWidth="10" defaultColWidth="12.5703125" defaultRowHeight="12.75"/>
  <cols>
    <col min="1" max="2" width="12.5703125" style="82" customWidth="1"/>
    <col min="3" max="3" width="13.5703125" style="82" customWidth="1"/>
    <col min="4" max="5" width="12.5703125" style="82" customWidth="1"/>
    <col min="6" max="6" width="24.7109375" style="82" customWidth="1"/>
    <col min="7" max="7" width="6.5703125" style="82" customWidth="1"/>
    <col min="8" max="8" width="5.42578125" style="82" customWidth="1"/>
    <col min="9" max="9" width="5.140625" style="82" customWidth="1"/>
    <col min="10" max="10" width="6.7109375" style="82" customWidth="1"/>
    <col min="11" max="11" width="10.5703125" style="82" customWidth="1"/>
    <col min="12" max="12" width="11.28515625" style="82" customWidth="1"/>
    <col min="13" max="14" width="12.5703125" style="82"/>
    <col min="15" max="15" width="18.140625" style="82" customWidth="1"/>
    <col min="16" max="16" width="19" style="82" customWidth="1"/>
    <col min="17" max="17" width="20" style="82" customWidth="1"/>
    <col min="18" max="18" width="18.28515625" style="82" customWidth="1"/>
    <col min="19" max="19" width="17.85546875" style="82" customWidth="1"/>
    <col min="20" max="20" width="18.28515625" style="82" customWidth="1"/>
    <col min="21" max="16384" width="12.5703125" style="82"/>
  </cols>
  <sheetData>
    <row r="1" spans="1:20" ht="18">
      <c r="A1" s="77"/>
      <c r="B1" s="78"/>
      <c r="C1" s="79"/>
      <c r="D1" s="11" t="s">
        <v>1512</v>
      </c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1"/>
    </row>
    <row r="2" spans="1:20">
      <c r="A2" s="83"/>
      <c r="B2" s="80"/>
      <c r="C2" s="81"/>
      <c r="D2" s="7" t="s">
        <v>1490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9"/>
    </row>
    <row r="3" spans="1:20">
      <c r="A3" s="84"/>
      <c r="B3" s="85"/>
      <c r="C3" s="86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6"/>
    </row>
    <row r="4" spans="1:20" ht="15">
      <c r="A4" s="87"/>
      <c r="B4" s="85"/>
      <c r="C4" s="85"/>
      <c r="D4" s="9" t="s">
        <v>1</v>
      </c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9"/>
    </row>
    <row r="5" spans="1:20" ht="15">
      <c r="A5" s="90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6"/>
    </row>
    <row r="6" spans="1:20" ht="63">
      <c r="A6" s="8" t="s">
        <v>9</v>
      </c>
      <c r="B6" s="88"/>
      <c r="C6" s="89"/>
      <c r="D6" s="8" t="s">
        <v>10</v>
      </c>
      <c r="E6" s="89"/>
      <c r="F6" s="1" t="s">
        <v>11</v>
      </c>
      <c r="G6" s="8" t="s">
        <v>12</v>
      </c>
      <c r="H6" s="88"/>
      <c r="I6" s="88"/>
      <c r="J6" s="89"/>
      <c r="K6" s="8" t="s">
        <v>13</v>
      </c>
      <c r="L6" s="89"/>
      <c r="M6" s="8" t="s">
        <v>14</v>
      </c>
      <c r="N6" s="89"/>
      <c r="O6" s="1" t="s">
        <v>1491</v>
      </c>
      <c r="P6" s="1" t="s">
        <v>1492</v>
      </c>
      <c r="Q6" s="1" t="s">
        <v>1493</v>
      </c>
      <c r="R6" s="1" t="s">
        <v>1494</v>
      </c>
      <c r="S6" s="1" t="s">
        <v>1495</v>
      </c>
      <c r="T6" s="1" t="s">
        <v>1496</v>
      </c>
    </row>
    <row r="7" spans="1:20" ht="14.25">
      <c r="A7" s="6" t="s">
        <v>18</v>
      </c>
      <c r="B7" s="88"/>
      <c r="C7" s="89"/>
      <c r="D7" s="6" t="s">
        <v>19</v>
      </c>
      <c r="E7" s="89"/>
      <c r="F7" s="2" t="s">
        <v>20</v>
      </c>
      <c r="G7" s="6" t="s">
        <v>21</v>
      </c>
      <c r="H7" s="88"/>
      <c r="I7" s="88"/>
      <c r="J7" s="89"/>
      <c r="K7" s="6" t="s">
        <v>22</v>
      </c>
      <c r="L7" s="89"/>
      <c r="M7" s="6" t="s">
        <v>23</v>
      </c>
      <c r="N7" s="89"/>
      <c r="O7" s="3">
        <v>0</v>
      </c>
      <c r="P7" s="2">
        <v>0</v>
      </c>
      <c r="Q7" s="2">
        <v>0</v>
      </c>
      <c r="R7" s="2">
        <v>0</v>
      </c>
      <c r="S7" s="3">
        <v>0</v>
      </c>
      <c r="T7" s="3">
        <f>O7+(P7*'Total Mantenimiento Anual 2021'!$N$7)+(R7*'Total Mantenimiento Anual 2021'!$N$7)+S7</f>
        <v>0</v>
      </c>
    </row>
    <row r="8" spans="1:20" ht="14.25">
      <c r="A8" s="6" t="s">
        <v>18</v>
      </c>
      <c r="B8" s="88"/>
      <c r="C8" s="89"/>
      <c r="D8" s="6" t="s">
        <v>19</v>
      </c>
      <c r="E8" s="89"/>
      <c r="F8" s="2" t="s">
        <v>20</v>
      </c>
      <c r="G8" s="6" t="s">
        <v>24</v>
      </c>
      <c r="H8" s="88"/>
      <c r="I8" s="88"/>
      <c r="J8" s="89"/>
      <c r="K8" s="6" t="s">
        <v>25</v>
      </c>
      <c r="L8" s="89"/>
      <c r="M8" s="6" t="s">
        <v>23</v>
      </c>
      <c r="N8" s="89"/>
      <c r="O8" s="3">
        <v>0</v>
      </c>
      <c r="P8" s="2">
        <v>0</v>
      </c>
      <c r="Q8" s="2">
        <v>1</v>
      </c>
      <c r="R8" s="2">
        <v>1</v>
      </c>
      <c r="S8" s="3">
        <v>0</v>
      </c>
      <c r="T8" s="3">
        <f>O8+(P8*'Total Mantenimiento Anual 2021'!$N$7)+(R8*'Total Mantenimiento Anual 2021'!$N$7)+S8</f>
        <v>9259.2592592592591</v>
      </c>
    </row>
    <row r="9" spans="1:20" ht="14.25">
      <c r="A9" s="6" t="s">
        <v>18</v>
      </c>
      <c r="B9" s="88"/>
      <c r="C9" s="89"/>
      <c r="D9" s="6" t="s">
        <v>19</v>
      </c>
      <c r="E9" s="89"/>
      <c r="F9" s="2" t="s">
        <v>20</v>
      </c>
      <c r="G9" s="6" t="s">
        <v>26</v>
      </c>
      <c r="H9" s="88"/>
      <c r="I9" s="88"/>
      <c r="J9" s="89"/>
      <c r="K9" s="6" t="s">
        <v>27</v>
      </c>
      <c r="L9" s="89"/>
      <c r="M9" s="6" t="s">
        <v>23</v>
      </c>
      <c r="N9" s="89"/>
      <c r="O9" s="3">
        <v>0</v>
      </c>
      <c r="P9" s="2">
        <v>0</v>
      </c>
      <c r="Q9" s="2">
        <v>0</v>
      </c>
      <c r="R9" s="2">
        <v>0</v>
      </c>
      <c r="S9" s="3">
        <v>0</v>
      </c>
      <c r="T9" s="3">
        <f>O9+(P9*'Total Mantenimiento Anual 2021'!$N$7)+(R9*'Total Mantenimiento Anual 2021'!$N$7)+S9</f>
        <v>0</v>
      </c>
    </row>
    <row r="10" spans="1:20" ht="14.25">
      <c r="A10" s="6" t="s">
        <v>18</v>
      </c>
      <c r="B10" s="88"/>
      <c r="C10" s="89"/>
      <c r="D10" s="6" t="s">
        <v>19</v>
      </c>
      <c r="E10" s="89"/>
      <c r="F10" s="2" t="s">
        <v>20</v>
      </c>
      <c r="G10" s="6" t="s">
        <v>28</v>
      </c>
      <c r="H10" s="88"/>
      <c r="I10" s="88"/>
      <c r="J10" s="89"/>
      <c r="K10" s="6" t="s">
        <v>29</v>
      </c>
      <c r="L10" s="89"/>
      <c r="M10" s="6" t="s">
        <v>30</v>
      </c>
      <c r="N10" s="89"/>
      <c r="O10" s="3">
        <v>0</v>
      </c>
      <c r="P10" s="2">
        <v>0</v>
      </c>
      <c r="Q10" s="2">
        <v>1</v>
      </c>
      <c r="R10" s="2">
        <v>1</v>
      </c>
      <c r="S10" s="3">
        <v>0</v>
      </c>
      <c r="T10" s="3">
        <f>O10+(P10*'Total Mantenimiento Anual 2021'!$N$7)+(R10*'Total Mantenimiento Anual 2021'!$N$7)+S10</f>
        <v>9259.2592592592591</v>
      </c>
    </row>
    <row r="11" spans="1:20" ht="14.25">
      <c r="A11" s="6" t="s">
        <v>18</v>
      </c>
      <c r="B11" s="88"/>
      <c r="C11" s="89"/>
      <c r="D11" s="6" t="s">
        <v>19</v>
      </c>
      <c r="E11" s="89"/>
      <c r="F11" s="2" t="s">
        <v>20</v>
      </c>
      <c r="G11" s="6" t="s">
        <v>31</v>
      </c>
      <c r="H11" s="88"/>
      <c r="I11" s="88"/>
      <c r="J11" s="89"/>
      <c r="K11" s="6" t="s">
        <v>32</v>
      </c>
      <c r="L11" s="89"/>
      <c r="M11" s="6" t="s">
        <v>30</v>
      </c>
      <c r="N11" s="89"/>
      <c r="O11" s="3">
        <v>0</v>
      </c>
      <c r="P11" s="2">
        <v>0</v>
      </c>
      <c r="Q11" s="2">
        <v>0</v>
      </c>
      <c r="R11" s="2">
        <v>0</v>
      </c>
      <c r="S11" s="3">
        <v>0</v>
      </c>
      <c r="T11" s="3">
        <f>O11+(P11*'Total Mantenimiento Anual 2021'!$N$7)+(R11*'Total Mantenimiento Anual 2021'!$N$7)+S11</f>
        <v>0</v>
      </c>
    </row>
    <row r="12" spans="1:20" ht="14.25">
      <c r="A12" s="6" t="s">
        <v>18</v>
      </c>
      <c r="B12" s="88"/>
      <c r="C12" s="89"/>
      <c r="D12" s="6" t="s">
        <v>19</v>
      </c>
      <c r="E12" s="89"/>
      <c r="F12" s="2" t="s">
        <v>20</v>
      </c>
      <c r="G12" s="6" t="s">
        <v>33</v>
      </c>
      <c r="H12" s="88"/>
      <c r="I12" s="88"/>
      <c r="J12" s="89"/>
      <c r="K12" s="6" t="s">
        <v>34</v>
      </c>
      <c r="L12" s="89"/>
      <c r="M12" s="6" t="s">
        <v>35</v>
      </c>
      <c r="N12" s="89"/>
      <c r="O12" s="3">
        <v>0</v>
      </c>
      <c r="P12" s="2">
        <v>0</v>
      </c>
      <c r="Q12" s="2">
        <v>0</v>
      </c>
      <c r="R12" s="2">
        <v>0</v>
      </c>
      <c r="S12" s="3">
        <v>0</v>
      </c>
      <c r="T12" s="3">
        <f>O12+(P12*'Total Mantenimiento Anual 2021'!$N$7)+(R12*'Total Mantenimiento Anual 2021'!$N$7)+S12</f>
        <v>0</v>
      </c>
    </row>
    <row r="13" spans="1:20" ht="14.25">
      <c r="A13" s="6" t="s">
        <v>36</v>
      </c>
      <c r="B13" s="88"/>
      <c r="C13" s="89"/>
      <c r="D13" s="6" t="s">
        <v>37</v>
      </c>
      <c r="E13" s="89"/>
      <c r="F13" s="2" t="s">
        <v>38</v>
      </c>
      <c r="G13" s="6" t="s">
        <v>39</v>
      </c>
      <c r="H13" s="88"/>
      <c r="I13" s="88"/>
      <c r="J13" s="89"/>
      <c r="K13" s="6" t="s">
        <v>1497</v>
      </c>
      <c r="L13" s="89"/>
      <c r="M13" s="6" t="s">
        <v>40</v>
      </c>
      <c r="N13" s="89"/>
      <c r="O13" s="3">
        <v>0</v>
      </c>
      <c r="P13" s="2">
        <v>0</v>
      </c>
      <c r="Q13" s="2">
        <v>0</v>
      </c>
      <c r="R13" s="2">
        <v>0</v>
      </c>
      <c r="S13" s="3">
        <v>0</v>
      </c>
      <c r="T13" s="3">
        <f>O13+(P13*'Total Mantenimiento Anual 2021'!$N$7)+(R13*'Total Mantenimiento Anual 2021'!$N$7)+S13</f>
        <v>0</v>
      </c>
    </row>
    <row r="14" spans="1:20" ht="42.75">
      <c r="A14" s="6" t="s">
        <v>41</v>
      </c>
      <c r="B14" s="88"/>
      <c r="C14" s="89"/>
      <c r="D14" s="6" t="s">
        <v>42</v>
      </c>
      <c r="E14" s="89"/>
      <c r="F14" s="2" t="s">
        <v>43</v>
      </c>
      <c r="G14" s="6" t="s">
        <v>44</v>
      </c>
      <c r="H14" s="88"/>
      <c r="I14" s="88"/>
      <c r="J14" s="89"/>
      <c r="K14" s="6" t="s">
        <v>45</v>
      </c>
      <c r="L14" s="89"/>
      <c r="M14" s="6" t="s">
        <v>30</v>
      </c>
      <c r="N14" s="89"/>
      <c r="O14" s="3">
        <v>0</v>
      </c>
      <c r="P14" s="2">
        <v>0</v>
      </c>
      <c r="Q14" s="2">
        <v>0</v>
      </c>
      <c r="R14" s="2">
        <v>0</v>
      </c>
      <c r="S14" s="3">
        <v>0</v>
      </c>
      <c r="T14" s="3">
        <f>O14+(P14*'Total Mantenimiento Anual 2021'!$N$7)+(R14*'Total Mantenimiento Anual 2021'!$N$7)+S14</f>
        <v>0</v>
      </c>
    </row>
    <row r="15" spans="1:20" ht="42.75">
      <c r="A15" s="6" t="s">
        <v>41</v>
      </c>
      <c r="B15" s="88"/>
      <c r="C15" s="89"/>
      <c r="D15" s="6" t="s">
        <v>46</v>
      </c>
      <c r="E15" s="89"/>
      <c r="F15" s="2" t="s">
        <v>43</v>
      </c>
      <c r="G15" s="6" t="s">
        <v>47</v>
      </c>
      <c r="H15" s="88"/>
      <c r="I15" s="88"/>
      <c r="J15" s="89"/>
      <c r="K15" s="6" t="s">
        <v>48</v>
      </c>
      <c r="L15" s="89"/>
      <c r="M15" s="6" t="s">
        <v>30</v>
      </c>
      <c r="N15" s="89"/>
      <c r="O15" s="3">
        <v>0</v>
      </c>
      <c r="P15" s="2">
        <v>6</v>
      </c>
      <c r="Q15" s="2">
        <v>0</v>
      </c>
      <c r="R15" s="2">
        <v>0</v>
      </c>
      <c r="S15" s="3">
        <v>59779652</v>
      </c>
      <c r="T15" s="3">
        <f>O15+(P15*'Total Mantenimiento Anual 2021'!$N$7)+(R15*'Total Mantenimiento Anual 2021'!$N$7)+S15</f>
        <v>59835207.555555552</v>
      </c>
    </row>
    <row r="16" spans="1:20" ht="42.75">
      <c r="A16" s="6" t="s">
        <v>41</v>
      </c>
      <c r="B16" s="88"/>
      <c r="C16" s="89"/>
      <c r="D16" s="6" t="s">
        <v>46</v>
      </c>
      <c r="E16" s="89"/>
      <c r="F16" s="2" t="s">
        <v>43</v>
      </c>
      <c r="G16" s="6" t="s">
        <v>49</v>
      </c>
      <c r="H16" s="88"/>
      <c r="I16" s="88"/>
      <c r="J16" s="89"/>
      <c r="K16" s="6" t="s">
        <v>50</v>
      </c>
      <c r="L16" s="89"/>
      <c r="M16" s="6" t="s">
        <v>30</v>
      </c>
      <c r="N16" s="89"/>
      <c r="O16" s="3">
        <v>0</v>
      </c>
      <c r="P16" s="2">
        <v>0</v>
      </c>
      <c r="Q16" s="2">
        <v>1</v>
      </c>
      <c r="R16" s="2">
        <v>2</v>
      </c>
      <c r="S16" s="3">
        <v>59779652</v>
      </c>
      <c r="T16" s="3">
        <f>O16+(P16*'Total Mantenimiento Anual 2021'!$N$7)+(R16*'Total Mantenimiento Anual 2021'!$N$7)+S16</f>
        <v>59798170.518518515</v>
      </c>
    </row>
    <row r="17" spans="1:20" ht="42.75">
      <c r="A17" s="6" t="s">
        <v>41</v>
      </c>
      <c r="B17" s="88"/>
      <c r="C17" s="89"/>
      <c r="D17" s="6" t="s">
        <v>51</v>
      </c>
      <c r="E17" s="89"/>
      <c r="F17" s="2" t="s">
        <v>43</v>
      </c>
      <c r="G17" s="6" t="s">
        <v>52</v>
      </c>
      <c r="H17" s="88"/>
      <c r="I17" s="88"/>
      <c r="J17" s="89"/>
      <c r="K17" s="6" t="s">
        <v>53</v>
      </c>
      <c r="L17" s="89"/>
      <c r="M17" s="6" t="s">
        <v>30</v>
      </c>
      <c r="N17" s="89"/>
      <c r="O17" s="3">
        <v>0</v>
      </c>
      <c r="P17" s="2">
        <v>8</v>
      </c>
      <c r="Q17" s="2">
        <v>0</v>
      </c>
      <c r="R17" s="2">
        <v>0</v>
      </c>
      <c r="S17" s="3">
        <v>114728849</v>
      </c>
      <c r="T17" s="3">
        <f>O17+(P17*'Total Mantenimiento Anual 2021'!$N$7)+(R17*'Total Mantenimiento Anual 2021'!$N$7)+S17</f>
        <v>114802923.07407407</v>
      </c>
    </row>
    <row r="18" spans="1:20" ht="14.25">
      <c r="A18" s="6" t="s">
        <v>54</v>
      </c>
      <c r="B18" s="88"/>
      <c r="C18" s="89"/>
      <c r="D18" s="6" t="s">
        <v>55</v>
      </c>
      <c r="E18" s="89"/>
      <c r="F18" s="2" t="s">
        <v>56</v>
      </c>
      <c r="G18" s="6" t="s">
        <v>57</v>
      </c>
      <c r="H18" s="88"/>
      <c r="I18" s="88"/>
      <c r="J18" s="89"/>
      <c r="K18" s="6" t="s">
        <v>58</v>
      </c>
      <c r="L18" s="89"/>
      <c r="M18" s="6" t="s">
        <v>23</v>
      </c>
      <c r="N18" s="89"/>
      <c r="O18" s="3">
        <v>0</v>
      </c>
      <c r="P18" s="2">
        <v>0</v>
      </c>
      <c r="Q18" s="2">
        <v>0</v>
      </c>
      <c r="R18" s="2">
        <v>0</v>
      </c>
      <c r="S18" s="3">
        <v>0</v>
      </c>
      <c r="T18" s="3">
        <f>O18+(P18*'Total Mantenimiento Anual 2021'!$N$7)+(R18*'Total Mantenimiento Anual 2021'!$N$7)+S18</f>
        <v>0</v>
      </c>
    </row>
    <row r="19" spans="1:20" ht="14.25">
      <c r="A19" s="6" t="s">
        <v>54</v>
      </c>
      <c r="B19" s="88"/>
      <c r="C19" s="89"/>
      <c r="D19" s="6" t="s">
        <v>59</v>
      </c>
      <c r="E19" s="89"/>
      <c r="F19" s="2" t="s">
        <v>60</v>
      </c>
      <c r="G19" s="6" t="s">
        <v>61</v>
      </c>
      <c r="H19" s="88"/>
      <c r="I19" s="88"/>
      <c r="J19" s="89"/>
      <c r="K19" s="6" t="s">
        <v>62</v>
      </c>
      <c r="L19" s="89"/>
      <c r="M19" s="6" t="s">
        <v>23</v>
      </c>
      <c r="N19" s="89"/>
      <c r="O19" s="3">
        <v>0</v>
      </c>
      <c r="P19" s="2">
        <v>0</v>
      </c>
      <c r="Q19" s="2">
        <v>0</v>
      </c>
      <c r="R19" s="2">
        <v>0</v>
      </c>
      <c r="S19" s="3">
        <v>0</v>
      </c>
      <c r="T19" s="3">
        <f>O19+(P19*'Total Mantenimiento Anual 2021'!$N$7)+(R19*'Total Mantenimiento Anual 2021'!$N$7)+S19</f>
        <v>0</v>
      </c>
    </row>
    <row r="20" spans="1:20" ht="14.25">
      <c r="A20" s="6" t="s">
        <v>54</v>
      </c>
      <c r="B20" s="88"/>
      <c r="C20" s="89"/>
      <c r="D20" s="6" t="s">
        <v>63</v>
      </c>
      <c r="E20" s="89"/>
      <c r="F20" s="2" t="s">
        <v>60</v>
      </c>
      <c r="G20" s="6" t="s">
        <v>64</v>
      </c>
      <c r="H20" s="88"/>
      <c r="I20" s="88"/>
      <c r="J20" s="89"/>
      <c r="K20" s="6" t="s">
        <v>65</v>
      </c>
      <c r="L20" s="89"/>
      <c r="M20" s="6" t="s">
        <v>66</v>
      </c>
      <c r="N20" s="89"/>
      <c r="O20" s="3">
        <v>0</v>
      </c>
      <c r="P20" s="2">
        <v>0</v>
      </c>
      <c r="Q20" s="2">
        <v>0</v>
      </c>
      <c r="R20" s="2">
        <v>0</v>
      </c>
      <c r="S20" s="3">
        <v>0</v>
      </c>
      <c r="T20" s="3">
        <f>O20+(P20*'Total Mantenimiento Anual 2021'!$N$7)+(R20*'Total Mantenimiento Anual 2021'!$N$7)+S20</f>
        <v>0</v>
      </c>
    </row>
    <row r="21" spans="1:20" ht="14.25">
      <c r="A21" s="6" t="s">
        <v>54</v>
      </c>
      <c r="B21" s="88"/>
      <c r="C21" s="89"/>
      <c r="D21" s="6" t="s">
        <v>67</v>
      </c>
      <c r="E21" s="89"/>
      <c r="F21" s="2" t="s">
        <v>68</v>
      </c>
      <c r="G21" s="6" t="s">
        <v>69</v>
      </c>
      <c r="H21" s="88"/>
      <c r="I21" s="88"/>
      <c r="J21" s="89"/>
      <c r="K21" s="6" t="s">
        <v>70</v>
      </c>
      <c r="L21" s="89"/>
      <c r="M21" s="6" t="s">
        <v>71</v>
      </c>
      <c r="N21" s="89"/>
      <c r="O21" s="3">
        <v>0</v>
      </c>
      <c r="P21" s="2">
        <v>0</v>
      </c>
      <c r="Q21" s="2">
        <v>0</v>
      </c>
      <c r="R21" s="2">
        <v>0</v>
      </c>
      <c r="S21" s="3">
        <v>0</v>
      </c>
      <c r="T21" s="3">
        <f>O21+(P21*'Total Mantenimiento Anual 2021'!$N$7)+(R21*'Total Mantenimiento Anual 2021'!$N$7)+S21</f>
        <v>0</v>
      </c>
    </row>
    <row r="22" spans="1:20" ht="14.25">
      <c r="A22" s="6" t="s">
        <v>54</v>
      </c>
      <c r="B22" s="88"/>
      <c r="C22" s="89"/>
      <c r="D22" s="6" t="s">
        <v>72</v>
      </c>
      <c r="E22" s="89"/>
      <c r="F22" s="2" t="s">
        <v>60</v>
      </c>
      <c r="G22" s="6" t="s">
        <v>73</v>
      </c>
      <c r="H22" s="88"/>
      <c r="I22" s="88"/>
      <c r="J22" s="89"/>
      <c r="K22" s="6" t="s">
        <v>74</v>
      </c>
      <c r="L22" s="89"/>
      <c r="M22" s="6" t="s">
        <v>75</v>
      </c>
      <c r="N22" s="89"/>
      <c r="O22" s="3">
        <v>0</v>
      </c>
      <c r="P22" s="2">
        <v>0</v>
      </c>
      <c r="Q22" s="2">
        <v>0</v>
      </c>
      <c r="R22" s="2">
        <v>0</v>
      </c>
      <c r="S22" s="3">
        <v>0</v>
      </c>
      <c r="T22" s="3">
        <f>O22+(P22*'Total Mantenimiento Anual 2021'!$N$7)+(R22*'Total Mantenimiento Anual 2021'!$N$7)+S22</f>
        <v>0</v>
      </c>
    </row>
    <row r="23" spans="1:20" ht="14.25">
      <c r="A23" s="6" t="s">
        <v>54</v>
      </c>
      <c r="B23" s="88"/>
      <c r="C23" s="89"/>
      <c r="D23" s="6" t="s">
        <v>63</v>
      </c>
      <c r="E23" s="89"/>
      <c r="F23" s="2" t="s">
        <v>60</v>
      </c>
      <c r="G23" s="6" t="s">
        <v>76</v>
      </c>
      <c r="H23" s="88"/>
      <c r="I23" s="88"/>
      <c r="J23" s="89"/>
      <c r="K23" s="6" t="s">
        <v>77</v>
      </c>
      <c r="L23" s="89"/>
      <c r="M23" s="6" t="s">
        <v>30</v>
      </c>
      <c r="N23" s="89"/>
      <c r="O23" s="3">
        <v>0</v>
      </c>
      <c r="P23" s="2">
        <v>0</v>
      </c>
      <c r="Q23" s="2">
        <v>0</v>
      </c>
      <c r="R23" s="2">
        <v>0</v>
      </c>
      <c r="S23" s="3">
        <v>0</v>
      </c>
      <c r="T23" s="3">
        <f>O23+(P23*'Total Mantenimiento Anual 2021'!$N$7)+(R23*'Total Mantenimiento Anual 2021'!$N$7)+S23</f>
        <v>0</v>
      </c>
    </row>
    <row r="24" spans="1:20" ht="14.25">
      <c r="A24" s="6" t="s">
        <v>54</v>
      </c>
      <c r="B24" s="88"/>
      <c r="C24" s="89"/>
      <c r="D24" s="6" t="s">
        <v>78</v>
      </c>
      <c r="E24" s="89"/>
      <c r="F24" s="2" t="s">
        <v>60</v>
      </c>
      <c r="G24" s="6" t="s">
        <v>79</v>
      </c>
      <c r="H24" s="88"/>
      <c r="I24" s="88"/>
      <c r="J24" s="89"/>
      <c r="K24" s="6" t="s">
        <v>80</v>
      </c>
      <c r="L24" s="89"/>
      <c r="M24" s="6" t="s">
        <v>81</v>
      </c>
      <c r="N24" s="89"/>
      <c r="O24" s="3">
        <v>0</v>
      </c>
      <c r="P24" s="2">
        <v>0</v>
      </c>
      <c r="Q24" s="2">
        <v>0</v>
      </c>
      <c r="R24" s="2">
        <v>0</v>
      </c>
      <c r="S24" s="3">
        <v>0</v>
      </c>
      <c r="T24" s="3">
        <f>O24+(P24*'Total Mantenimiento Anual 2021'!$N$7)+(R24*'Total Mantenimiento Anual 2021'!$N$7)+S24</f>
        <v>0</v>
      </c>
    </row>
    <row r="25" spans="1:20" ht="14.25">
      <c r="A25" s="6" t="s">
        <v>54</v>
      </c>
      <c r="B25" s="88"/>
      <c r="C25" s="89"/>
      <c r="D25" s="6" t="s">
        <v>82</v>
      </c>
      <c r="E25" s="89"/>
      <c r="F25" s="2" t="s">
        <v>83</v>
      </c>
      <c r="G25" s="6" t="s">
        <v>84</v>
      </c>
      <c r="H25" s="88"/>
      <c r="I25" s="88"/>
      <c r="J25" s="89"/>
      <c r="K25" s="6" t="s">
        <v>85</v>
      </c>
      <c r="L25" s="89"/>
      <c r="M25" s="6" t="s">
        <v>81</v>
      </c>
      <c r="N25" s="89"/>
      <c r="O25" s="3">
        <v>0</v>
      </c>
      <c r="P25" s="2">
        <v>0</v>
      </c>
      <c r="Q25" s="2">
        <v>0</v>
      </c>
      <c r="R25" s="2">
        <v>0</v>
      </c>
      <c r="S25" s="3">
        <v>0</v>
      </c>
      <c r="T25" s="3">
        <f>O25+(P25*'Total Mantenimiento Anual 2021'!$N$7)+(R25*'Total Mantenimiento Anual 2021'!$N$7)+S25</f>
        <v>0</v>
      </c>
    </row>
    <row r="26" spans="1:20" ht="14.25">
      <c r="A26" s="6" t="s">
        <v>54</v>
      </c>
      <c r="B26" s="88"/>
      <c r="C26" s="89"/>
      <c r="D26" s="6" t="s">
        <v>67</v>
      </c>
      <c r="E26" s="89"/>
      <c r="F26" s="2" t="s">
        <v>68</v>
      </c>
      <c r="G26" s="6" t="s">
        <v>86</v>
      </c>
      <c r="H26" s="88"/>
      <c r="I26" s="88"/>
      <c r="J26" s="89"/>
      <c r="K26" s="6" t="s">
        <v>87</v>
      </c>
      <c r="L26" s="89"/>
      <c r="M26" s="6" t="s">
        <v>88</v>
      </c>
      <c r="N26" s="89"/>
      <c r="O26" s="3">
        <v>0</v>
      </c>
      <c r="P26" s="2">
        <v>0</v>
      </c>
      <c r="Q26" s="2">
        <v>0</v>
      </c>
      <c r="R26" s="2">
        <v>0</v>
      </c>
      <c r="S26" s="3">
        <v>0</v>
      </c>
      <c r="T26" s="3">
        <f>O26+(P26*'Total Mantenimiento Anual 2021'!$N$7)+(R26*'Total Mantenimiento Anual 2021'!$N$7)+S26</f>
        <v>0</v>
      </c>
    </row>
    <row r="27" spans="1:20" ht="14.25">
      <c r="A27" s="6" t="s">
        <v>54</v>
      </c>
      <c r="B27" s="88"/>
      <c r="C27" s="89"/>
      <c r="D27" s="6" t="s">
        <v>63</v>
      </c>
      <c r="E27" s="89"/>
      <c r="F27" s="2" t="s">
        <v>60</v>
      </c>
      <c r="G27" s="6" t="s">
        <v>89</v>
      </c>
      <c r="H27" s="88"/>
      <c r="I27" s="88"/>
      <c r="J27" s="89"/>
      <c r="K27" s="6" t="s">
        <v>90</v>
      </c>
      <c r="L27" s="89"/>
      <c r="M27" s="6" t="s">
        <v>88</v>
      </c>
      <c r="N27" s="89"/>
      <c r="O27" s="3">
        <v>0</v>
      </c>
      <c r="P27" s="2">
        <v>0</v>
      </c>
      <c r="Q27" s="2">
        <v>0</v>
      </c>
      <c r="R27" s="2">
        <v>0</v>
      </c>
      <c r="S27" s="3">
        <v>0</v>
      </c>
      <c r="T27" s="3">
        <f>O27+(P27*'Total Mantenimiento Anual 2021'!$N$7)+(R27*'Total Mantenimiento Anual 2021'!$N$7)+S27</f>
        <v>0</v>
      </c>
    </row>
    <row r="28" spans="1:20" ht="14.25">
      <c r="A28" s="6" t="s">
        <v>54</v>
      </c>
      <c r="B28" s="88"/>
      <c r="C28" s="89"/>
      <c r="D28" s="6" t="s">
        <v>72</v>
      </c>
      <c r="E28" s="89"/>
      <c r="F28" s="2" t="s">
        <v>60</v>
      </c>
      <c r="G28" s="6" t="s">
        <v>91</v>
      </c>
      <c r="H28" s="88"/>
      <c r="I28" s="88"/>
      <c r="J28" s="89"/>
      <c r="K28" s="6" t="s">
        <v>92</v>
      </c>
      <c r="L28" s="89"/>
      <c r="M28" s="6" t="s">
        <v>93</v>
      </c>
      <c r="N28" s="89"/>
      <c r="O28" s="3">
        <v>0</v>
      </c>
      <c r="P28" s="2">
        <v>9</v>
      </c>
      <c r="Q28" s="2">
        <v>0</v>
      </c>
      <c r="R28" s="2">
        <v>0</v>
      </c>
      <c r="S28" s="3">
        <v>0</v>
      </c>
      <c r="T28" s="3">
        <f>O28+(P28*'Total Mantenimiento Anual 2021'!$N$7)+(R28*'Total Mantenimiento Anual 2021'!$N$7)+S28</f>
        <v>83333.333333333328</v>
      </c>
    </row>
    <row r="29" spans="1:20" ht="14.25">
      <c r="A29" s="6" t="s">
        <v>54</v>
      </c>
      <c r="B29" s="88"/>
      <c r="C29" s="89"/>
      <c r="D29" s="6" t="s">
        <v>78</v>
      </c>
      <c r="E29" s="89"/>
      <c r="F29" s="2" t="s">
        <v>60</v>
      </c>
      <c r="G29" s="6" t="s">
        <v>94</v>
      </c>
      <c r="H29" s="88"/>
      <c r="I29" s="88"/>
      <c r="J29" s="89"/>
      <c r="K29" s="6" t="s">
        <v>95</v>
      </c>
      <c r="L29" s="89"/>
      <c r="M29" s="6" t="s">
        <v>96</v>
      </c>
      <c r="N29" s="89"/>
      <c r="O29" s="3">
        <v>0</v>
      </c>
      <c r="P29" s="2">
        <v>0</v>
      </c>
      <c r="Q29" s="2">
        <v>0</v>
      </c>
      <c r="R29" s="2">
        <v>0</v>
      </c>
      <c r="S29" s="3">
        <v>0</v>
      </c>
      <c r="T29" s="3">
        <f>O29+(P29*'Total Mantenimiento Anual 2021'!$N$7)+(R29*'Total Mantenimiento Anual 2021'!$N$7)+S29</f>
        <v>0</v>
      </c>
    </row>
    <row r="30" spans="1:20" ht="14.25">
      <c r="A30" s="6" t="s">
        <v>54</v>
      </c>
      <c r="B30" s="88"/>
      <c r="C30" s="89"/>
      <c r="D30" s="6" t="s">
        <v>63</v>
      </c>
      <c r="E30" s="89"/>
      <c r="F30" s="2" t="s">
        <v>60</v>
      </c>
      <c r="G30" s="6" t="s">
        <v>97</v>
      </c>
      <c r="H30" s="88"/>
      <c r="I30" s="88"/>
      <c r="J30" s="89"/>
      <c r="K30" s="6" t="s">
        <v>98</v>
      </c>
      <c r="L30" s="89"/>
      <c r="M30" s="6" t="s">
        <v>99</v>
      </c>
      <c r="N30" s="89"/>
      <c r="O30" s="3">
        <v>0</v>
      </c>
      <c r="P30" s="2">
        <v>0</v>
      </c>
      <c r="Q30" s="2">
        <v>0</v>
      </c>
      <c r="R30" s="2">
        <v>0</v>
      </c>
      <c r="S30" s="3">
        <v>0</v>
      </c>
      <c r="T30" s="3">
        <f>O30+(P30*'Total Mantenimiento Anual 2021'!$N$7)+(R30*'Total Mantenimiento Anual 2021'!$N$7)+S30</f>
        <v>0</v>
      </c>
    </row>
    <row r="31" spans="1:20" ht="14.25">
      <c r="A31" s="6" t="s">
        <v>54</v>
      </c>
      <c r="B31" s="88"/>
      <c r="C31" s="89"/>
      <c r="D31" s="6" t="s">
        <v>78</v>
      </c>
      <c r="E31" s="89"/>
      <c r="F31" s="2" t="s">
        <v>60</v>
      </c>
      <c r="G31" s="6" t="s">
        <v>100</v>
      </c>
      <c r="H31" s="88"/>
      <c r="I31" s="88"/>
      <c r="J31" s="89"/>
      <c r="K31" s="6" t="s">
        <v>101</v>
      </c>
      <c r="L31" s="89"/>
      <c r="M31" s="6" t="s">
        <v>102</v>
      </c>
      <c r="N31" s="89"/>
      <c r="O31" s="3">
        <v>0</v>
      </c>
      <c r="P31" s="2">
        <v>0</v>
      </c>
      <c r="Q31" s="2">
        <v>0</v>
      </c>
      <c r="R31" s="2">
        <v>0</v>
      </c>
      <c r="S31" s="3">
        <v>0</v>
      </c>
      <c r="T31" s="3">
        <f>O31+(P31*'Total Mantenimiento Anual 2021'!$N$7)+(R31*'Total Mantenimiento Anual 2021'!$N$7)+S31</f>
        <v>0</v>
      </c>
    </row>
    <row r="32" spans="1:20" ht="14.25">
      <c r="A32" s="6" t="s">
        <v>54</v>
      </c>
      <c r="B32" s="88"/>
      <c r="C32" s="89"/>
      <c r="D32" s="6" t="s">
        <v>103</v>
      </c>
      <c r="E32" s="89"/>
      <c r="F32" s="2" t="s">
        <v>60</v>
      </c>
      <c r="G32" s="6" t="s">
        <v>104</v>
      </c>
      <c r="H32" s="88"/>
      <c r="I32" s="88"/>
      <c r="J32" s="89"/>
      <c r="K32" s="6" t="s">
        <v>105</v>
      </c>
      <c r="L32" s="89"/>
      <c r="M32" s="6" t="s">
        <v>106</v>
      </c>
      <c r="N32" s="89"/>
      <c r="O32" s="3">
        <v>0</v>
      </c>
      <c r="P32" s="2">
        <v>1</v>
      </c>
      <c r="Q32" s="2">
        <v>0</v>
      </c>
      <c r="R32" s="2">
        <v>0</v>
      </c>
      <c r="S32" s="3">
        <v>0</v>
      </c>
      <c r="T32" s="3">
        <f>O32+(P32*'Total Mantenimiento Anual 2021'!$N$7)+(R32*'Total Mantenimiento Anual 2021'!$N$7)+S32</f>
        <v>9259.2592592592591</v>
      </c>
    </row>
    <row r="33" spans="1:20" ht="14.25">
      <c r="A33" s="6" t="s">
        <v>107</v>
      </c>
      <c r="B33" s="88"/>
      <c r="C33" s="89"/>
      <c r="D33" s="6" t="s">
        <v>108</v>
      </c>
      <c r="E33" s="89"/>
      <c r="F33" s="2" t="s">
        <v>109</v>
      </c>
      <c r="G33" s="6" t="s">
        <v>110</v>
      </c>
      <c r="H33" s="88"/>
      <c r="I33" s="88"/>
      <c r="J33" s="89"/>
      <c r="K33" s="6" t="s">
        <v>111</v>
      </c>
      <c r="L33" s="89"/>
      <c r="M33" s="6" t="s">
        <v>40</v>
      </c>
      <c r="N33" s="89"/>
      <c r="O33" s="3">
        <v>0</v>
      </c>
      <c r="P33" s="2">
        <v>0</v>
      </c>
      <c r="Q33" s="2">
        <v>0</v>
      </c>
      <c r="R33" s="2">
        <v>0</v>
      </c>
      <c r="S33" s="3">
        <v>0</v>
      </c>
      <c r="T33" s="3">
        <f>O33+(P33*'Total Mantenimiento Anual 2021'!$N$7)+(R33*'Total Mantenimiento Anual 2021'!$N$7)+S33</f>
        <v>0</v>
      </c>
    </row>
    <row r="34" spans="1:20" ht="14.25">
      <c r="A34" s="6" t="s">
        <v>107</v>
      </c>
      <c r="B34" s="88"/>
      <c r="C34" s="89"/>
      <c r="D34" s="6" t="s">
        <v>108</v>
      </c>
      <c r="E34" s="89"/>
      <c r="F34" s="2" t="s">
        <v>109</v>
      </c>
      <c r="G34" s="6" t="s">
        <v>112</v>
      </c>
      <c r="H34" s="88"/>
      <c r="I34" s="88"/>
      <c r="J34" s="89"/>
      <c r="K34" s="6" t="s">
        <v>113</v>
      </c>
      <c r="L34" s="89"/>
      <c r="M34" s="6" t="s">
        <v>40</v>
      </c>
      <c r="N34" s="89"/>
      <c r="O34" s="3">
        <v>0</v>
      </c>
      <c r="P34" s="2">
        <v>0</v>
      </c>
      <c r="Q34" s="2">
        <v>0</v>
      </c>
      <c r="R34" s="2">
        <v>0</v>
      </c>
      <c r="S34" s="3">
        <v>0</v>
      </c>
      <c r="T34" s="3">
        <f>O34+(P34*'Total Mantenimiento Anual 2021'!$N$7)+(R34*'Total Mantenimiento Anual 2021'!$N$7)+S34</f>
        <v>0</v>
      </c>
    </row>
    <row r="35" spans="1:20" ht="14.25">
      <c r="A35" s="6" t="s">
        <v>107</v>
      </c>
      <c r="B35" s="88"/>
      <c r="C35" s="89"/>
      <c r="D35" s="6" t="s">
        <v>114</v>
      </c>
      <c r="E35" s="89"/>
      <c r="F35" s="2" t="s">
        <v>115</v>
      </c>
      <c r="G35" s="6" t="s">
        <v>116</v>
      </c>
      <c r="H35" s="88"/>
      <c r="I35" s="88"/>
      <c r="J35" s="89"/>
      <c r="K35" s="6" t="s">
        <v>117</v>
      </c>
      <c r="L35" s="89"/>
      <c r="M35" s="6" t="s">
        <v>118</v>
      </c>
      <c r="N35" s="89"/>
      <c r="O35" s="3">
        <v>0</v>
      </c>
      <c r="P35" s="2">
        <v>0</v>
      </c>
      <c r="Q35" s="2">
        <v>0</v>
      </c>
      <c r="R35" s="2">
        <v>0</v>
      </c>
      <c r="S35" s="3">
        <v>0</v>
      </c>
      <c r="T35" s="3">
        <f>O35+(P35*'Total Mantenimiento Anual 2021'!$N$7)+(R35*'Total Mantenimiento Anual 2021'!$N$7)+S35</f>
        <v>0</v>
      </c>
    </row>
    <row r="36" spans="1:20" ht="14.25">
      <c r="A36" s="6" t="s">
        <v>107</v>
      </c>
      <c r="B36" s="88"/>
      <c r="C36" s="89"/>
      <c r="D36" s="6" t="s">
        <v>119</v>
      </c>
      <c r="E36" s="89"/>
      <c r="F36" s="2" t="s">
        <v>109</v>
      </c>
      <c r="G36" s="6" t="s">
        <v>120</v>
      </c>
      <c r="H36" s="88"/>
      <c r="I36" s="88"/>
      <c r="J36" s="89"/>
      <c r="K36" s="6" t="s">
        <v>121</v>
      </c>
      <c r="L36" s="89"/>
      <c r="M36" s="6" t="s">
        <v>118</v>
      </c>
      <c r="N36" s="89"/>
      <c r="O36" s="3">
        <v>0</v>
      </c>
      <c r="P36" s="2">
        <v>0</v>
      </c>
      <c r="Q36" s="2">
        <v>0</v>
      </c>
      <c r="R36" s="2">
        <v>0</v>
      </c>
      <c r="S36" s="3">
        <v>0</v>
      </c>
      <c r="T36" s="3">
        <f>O36+(P36*'Total Mantenimiento Anual 2021'!$N$7)+(R36*'Total Mantenimiento Anual 2021'!$N$7)+S36</f>
        <v>0</v>
      </c>
    </row>
    <row r="37" spans="1:20" ht="28.5">
      <c r="A37" s="6" t="s">
        <v>122</v>
      </c>
      <c r="B37" s="88"/>
      <c r="C37" s="89"/>
      <c r="D37" s="6" t="s">
        <v>123</v>
      </c>
      <c r="E37" s="89"/>
      <c r="F37" s="2" t="s">
        <v>124</v>
      </c>
      <c r="G37" s="6" t="s">
        <v>125</v>
      </c>
      <c r="H37" s="88"/>
      <c r="I37" s="88"/>
      <c r="J37" s="89"/>
      <c r="K37" s="6" t="s">
        <v>126</v>
      </c>
      <c r="L37" s="89"/>
      <c r="M37" s="6" t="s">
        <v>118</v>
      </c>
      <c r="N37" s="89"/>
      <c r="O37" s="3">
        <v>0</v>
      </c>
      <c r="P37" s="2">
        <v>0</v>
      </c>
      <c r="Q37" s="2">
        <v>0</v>
      </c>
      <c r="R37" s="2">
        <v>0</v>
      </c>
      <c r="S37" s="3">
        <v>0</v>
      </c>
      <c r="T37" s="3">
        <f>O37+(P37*'Total Mantenimiento Anual 2021'!$N$7)+(R37*'Total Mantenimiento Anual 2021'!$N$7)+S37</f>
        <v>0</v>
      </c>
    </row>
    <row r="38" spans="1:20" ht="14.25">
      <c r="A38" s="6" t="s">
        <v>122</v>
      </c>
      <c r="B38" s="88"/>
      <c r="C38" s="89"/>
      <c r="D38" s="6" t="s">
        <v>127</v>
      </c>
      <c r="E38" s="89"/>
      <c r="F38" s="2" t="s">
        <v>128</v>
      </c>
      <c r="G38" s="6" t="s">
        <v>129</v>
      </c>
      <c r="H38" s="88"/>
      <c r="I38" s="88"/>
      <c r="J38" s="89"/>
      <c r="K38" s="6" t="s">
        <v>130</v>
      </c>
      <c r="L38" s="89"/>
      <c r="M38" s="6" t="s">
        <v>118</v>
      </c>
      <c r="N38" s="89"/>
      <c r="O38" s="3">
        <v>0</v>
      </c>
      <c r="P38" s="2">
        <v>0</v>
      </c>
      <c r="Q38" s="2">
        <v>0</v>
      </c>
      <c r="R38" s="2">
        <v>0</v>
      </c>
      <c r="S38" s="3">
        <v>0</v>
      </c>
      <c r="T38" s="3">
        <f>O38+(P38*'Total Mantenimiento Anual 2021'!$N$7)+(R38*'Total Mantenimiento Anual 2021'!$N$7)+S38</f>
        <v>0</v>
      </c>
    </row>
    <row r="39" spans="1:20" ht="28.5">
      <c r="A39" s="6" t="s">
        <v>122</v>
      </c>
      <c r="B39" s="88"/>
      <c r="C39" s="89"/>
      <c r="D39" s="6" t="s">
        <v>123</v>
      </c>
      <c r="E39" s="89"/>
      <c r="F39" s="2" t="s">
        <v>124</v>
      </c>
      <c r="G39" s="6" t="s">
        <v>131</v>
      </c>
      <c r="H39" s="88"/>
      <c r="I39" s="88"/>
      <c r="J39" s="89"/>
      <c r="K39" s="6" t="s">
        <v>132</v>
      </c>
      <c r="L39" s="89"/>
      <c r="M39" s="6" t="s">
        <v>96</v>
      </c>
      <c r="N39" s="89"/>
      <c r="O39" s="3">
        <v>0</v>
      </c>
      <c r="P39" s="2">
        <v>0</v>
      </c>
      <c r="Q39" s="2">
        <v>0</v>
      </c>
      <c r="R39" s="2">
        <v>0</v>
      </c>
      <c r="S39" s="3">
        <v>0</v>
      </c>
      <c r="T39" s="3">
        <f>O39+(P39*'Total Mantenimiento Anual 2021'!$N$7)+(R39*'Total Mantenimiento Anual 2021'!$N$7)+S39</f>
        <v>0</v>
      </c>
    </row>
    <row r="40" spans="1:20" ht="14.25">
      <c r="A40" s="6" t="s">
        <v>133</v>
      </c>
      <c r="B40" s="88"/>
      <c r="C40" s="89"/>
      <c r="D40" s="6" t="s">
        <v>134</v>
      </c>
      <c r="E40" s="89"/>
      <c r="F40" s="2" t="s">
        <v>135</v>
      </c>
      <c r="G40" s="6" t="s">
        <v>136</v>
      </c>
      <c r="H40" s="88"/>
      <c r="I40" s="88"/>
      <c r="J40" s="89"/>
      <c r="K40" s="6" t="s">
        <v>137</v>
      </c>
      <c r="L40" s="89"/>
      <c r="M40" s="6" t="s">
        <v>138</v>
      </c>
      <c r="N40" s="89"/>
      <c r="O40" s="3">
        <v>0</v>
      </c>
      <c r="P40" s="2">
        <v>0</v>
      </c>
      <c r="Q40" s="2">
        <v>0</v>
      </c>
      <c r="R40" s="2">
        <v>0</v>
      </c>
      <c r="S40" s="3">
        <v>0</v>
      </c>
      <c r="T40" s="3">
        <f>O40+(P40*'Total Mantenimiento Anual 2021'!$N$7)+(R40*'Total Mantenimiento Anual 2021'!$N$7)+S40</f>
        <v>0</v>
      </c>
    </row>
    <row r="41" spans="1:20" ht="14.25">
      <c r="A41" s="6" t="s">
        <v>133</v>
      </c>
      <c r="B41" s="88"/>
      <c r="C41" s="89"/>
      <c r="D41" s="6" t="s">
        <v>139</v>
      </c>
      <c r="E41" s="89"/>
      <c r="F41" s="2" t="s">
        <v>140</v>
      </c>
      <c r="G41" s="6" t="s">
        <v>141</v>
      </c>
      <c r="H41" s="88"/>
      <c r="I41" s="88"/>
      <c r="J41" s="89"/>
      <c r="K41" s="6" t="s">
        <v>142</v>
      </c>
      <c r="L41" s="89"/>
      <c r="M41" s="6" t="s">
        <v>138</v>
      </c>
      <c r="N41" s="89"/>
      <c r="O41" s="3">
        <v>0</v>
      </c>
      <c r="P41" s="2">
        <v>0</v>
      </c>
      <c r="Q41" s="2">
        <v>0</v>
      </c>
      <c r="R41" s="2">
        <v>0</v>
      </c>
      <c r="S41" s="3">
        <v>0</v>
      </c>
      <c r="T41" s="3">
        <f>O41+(P41*'Total Mantenimiento Anual 2021'!$N$7)+(R41*'Total Mantenimiento Anual 2021'!$N$7)+S41</f>
        <v>0</v>
      </c>
    </row>
    <row r="42" spans="1:20" ht="14.25">
      <c r="A42" s="6" t="s">
        <v>133</v>
      </c>
      <c r="B42" s="88"/>
      <c r="C42" s="89"/>
      <c r="D42" s="6" t="s">
        <v>143</v>
      </c>
      <c r="E42" s="89"/>
      <c r="F42" s="2" t="s">
        <v>144</v>
      </c>
      <c r="G42" s="6" t="s">
        <v>145</v>
      </c>
      <c r="H42" s="88"/>
      <c r="I42" s="88"/>
      <c r="J42" s="89"/>
      <c r="K42" s="6" t="s">
        <v>146</v>
      </c>
      <c r="L42" s="89"/>
      <c r="M42" s="6" t="s">
        <v>138</v>
      </c>
      <c r="N42" s="89"/>
      <c r="O42" s="3">
        <v>0</v>
      </c>
      <c r="P42" s="2">
        <v>0</v>
      </c>
      <c r="Q42" s="2">
        <v>0</v>
      </c>
      <c r="R42" s="2">
        <v>0</v>
      </c>
      <c r="S42" s="3">
        <v>0</v>
      </c>
      <c r="T42" s="3">
        <f>O42+(P42*'Total Mantenimiento Anual 2021'!$N$7)+(R42*'Total Mantenimiento Anual 2021'!$N$7)+S42</f>
        <v>0</v>
      </c>
    </row>
    <row r="43" spans="1:20" ht="14.25">
      <c r="A43" s="6" t="s">
        <v>133</v>
      </c>
      <c r="B43" s="88"/>
      <c r="C43" s="89"/>
      <c r="D43" s="6" t="s">
        <v>147</v>
      </c>
      <c r="E43" s="89"/>
      <c r="F43" s="2" t="s">
        <v>135</v>
      </c>
      <c r="G43" s="6" t="s">
        <v>148</v>
      </c>
      <c r="H43" s="88"/>
      <c r="I43" s="88"/>
      <c r="J43" s="89"/>
      <c r="K43" s="6" t="s">
        <v>149</v>
      </c>
      <c r="L43" s="89"/>
      <c r="M43" s="6" t="s">
        <v>138</v>
      </c>
      <c r="N43" s="89"/>
      <c r="O43" s="3">
        <v>0</v>
      </c>
      <c r="P43" s="2">
        <v>0</v>
      </c>
      <c r="Q43" s="2">
        <v>0</v>
      </c>
      <c r="R43" s="2">
        <v>0</v>
      </c>
      <c r="S43" s="3">
        <v>0</v>
      </c>
      <c r="T43" s="3">
        <f>O43+(P43*'Total Mantenimiento Anual 2021'!$N$7)+(R43*'Total Mantenimiento Anual 2021'!$N$7)+S43</f>
        <v>0</v>
      </c>
    </row>
    <row r="44" spans="1:20" ht="28.5">
      <c r="A44" s="6" t="s">
        <v>150</v>
      </c>
      <c r="B44" s="88"/>
      <c r="C44" s="89"/>
      <c r="D44" s="6" t="s">
        <v>151</v>
      </c>
      <c r="E44" s="89"/>
      <c r="F44" s="2" t="s">
        <v>1498</v>
      </c>
      <c r="G44" s="6" t="s">
        <v>153</v>
      </c>
      <c r="H44" s="88"/>
      <c r="I44" s="88"/>
      <c r="J44" s="89"/>
      <c r="K44" s="6" t="s">
        <v>154</v>
      </c>
      <c r="L44" s="89"/>
      <c r="M44" s="6" t="s">
        <v>23</v>
      </c>
      <c r="N44" s="89"/>
      <c r="O44" s="3">
        <v>0</v>
      </c>
      <c r="P44" s="2">
        <v>0</v>
      </c>
      <c r="Q44" s="2">
        <v>0</v>
      </c>
      <c r="R44" s="2">
        <v>0</v>
      </c>
      <c r="S44" s="3">
        <v>0</v>
      </c>
      <c r="T44" s="3">
        <f>O44+(P44*'Total Mantenimiento Anual 2021'!$N$7)+(R44*'Total Mantenimiento Anual 2021'!$N$7)+S44</f>
        <v>0</v>
      </c>
    </row>
    <row r="45" spans="1:20" ht="28.5">
      <c r="A45" s="6" t="s">
        <v>150</v>
      </c>
      <c r="B45" s="88"/>
      <c r="C45" s="89"/>
      <c r="D45" s="6" t="s">
        <v>155</v>
      </c>
      <c r="E45" s="89"/>
      <c r="F45" s="2" t="s">
        <v>1499</v>
      </c>
      <c r="G45" s="6" t="s">
        <v>156</v>
      </c>
      <c r="H45" s="88"/>
      <c r="I45" s="88"/>
      <c r="J45" s="89"/>
      <c r="K45" s="6" t="s">
        <v>157</v>
      </c>
      <c r="L45" s="89"/>
      <c r="M45" s="6" t="s">
        <v>23</v>
      </c>
      <c r="N45" s="89"/>
      <c r="O45" s="3">
        <v>0</v>
      </c>
      <c r="P45" s="2">
        <v>0</v>
      </c>
      <c r="Q45" s="2">
        <v>0</v>
      </c>
      <c r="R45" s="2">
        <v>0</v>
      </c>
      <c r="S45" s="3">
        <v>0</v>
      </c>
      <c r="T45" s="3">
        <f>O45+(P45*'Total Mantenimiento Anual 2021'!$N$7)+(R45*'Total Mantenimiento Anual 2021'!$N$7)+S45</f>
        <v>0</v>
      </c>
    </row>
    <row r="46" spans="1:20" ht="28.5">
      <c r="A46" s="6" t="s">
        <v>158</v>
      </c>
      <c r="B46" s="88"/>
      <c r="C46" s="89"/>
      <c r="D46" s="6" t="s">
        <v>159</v>
      </c>
      <c r="E46" s="89"/>
      <c r="F46" s="2" t="s">
        <v>1500</v>
      </c>
      <c r="G46" s="6" t="s">
        <v>160</v>
      </c>
      <c r="H46" s="88"/>
      <c r="I46" s="88"/>
      <c r="J46" s="89"/>
      <c r="K46" s="6" t="s">
        <v>161</v>
      </c>
      <c r="L46" s="89"/>
      <c r="M46" s="6" t="s">
        <v>23</v>
      </c>
      <c r="N46" s="89"/>
      <c r="O46" s="3">
        <v>0</v>
      </c>
      <c r="P46" s="2">
        <v>0</v>
      </c>
      <c r="Q46" s="2">
        <v>0</v>
      </c>
      <c r="R46" s="2">
        <v>0</v>
      </c>
      <c r="S46" s="3">
        <v>0</v>
      </c>
      <c r="T46" s="3">
        <f>O46+(P46*'Total Mantenimiento Anual 2021'!$N$7)+(R46*'Total Mantenimiento Anual 2021'!$N$7)+S46</f>
        <v>0</v>
      </c>
    </row>
    <row r="47" spans="1:20" ht="14.25">
      <c r="A47" s="6" t="s">
        <v>162</v>
      </c>
      <c r="B47" s="88"/>
      <c r="C47" s="89"/>
      <c r="D47" s="6" t="s">
        <v>163</v>
      </c>
      <c r="E47" s="89"/>
      <c r="F47" s="2" t="s">
        <v>164</v>
      </c>
      <c r="G47" s="6" t="s">
        <v>165</v>
      </c>
      <c r="H47" s="88"/>
      <c r="I47" s="88"/>
      <c r="J47" s="89"/>
      <c r="K47" s="6" t="s">
        <v>166</v>
      </c>
      <c r="L47" s="89"/>
      <c r="M47" s="6" t="s">
        <v>23</v>
      </c>
      <c r="N47" s="89"/>
      <c r="O47" s="3">
        <v>0</v>
      </c>
      <c r="P47" s="2">
        <v>0</v>
      </c>
      <c r="Q47" s="2">
        <v>0</v>
      </c>
      <c r="R47" s="2">
        <v>0</v>
      </c>
      <c r="S47" s="3">
        <v>0</v>
      </c>
      <c r="T47" s="3">
        <f>O47+(P47*'Total Mantenimiento Anual 2021'!$N$7)+(R47*'Total Mantenimiento Anual 2021'!$N$7)+S47</f>
        <v>0</v>
      </c>
    </row>
    <row r="48" spans="1:20" ht="14.25">
      <c r="A48" s="6" t="s">
        <v>167</v>
      </c>
      <c r="B48" s="88"/>
      <c r="C48" s="89"/>
      <c r="D48" s="6" t="s">
        <v>168</v>
      </c>
      <c r="E48" s="89"/>
      <c r="F48" s="2" t="s">
        <v>169</v>
      </c>
      <c r="G48" s="6" t="s">
        <v>170</v>
      </c>
      <c r="H48" s="88"/>
      <c r="I48" s="88"/>
      <c r="J48" s="89"/>
      <c r="K48" s="6" t="s">
        <v>171</v>
      </c>
      <c r="L48" s="89"/>
      <c r="M48" s="6" t="s">
        <v>23</v>
      </c>
      <c r="N48" s="89"/>
      <c r="O48" s="3">
        <v>0</v>
      </c>
      <c r="P48" s="2">
        <v>0</v>
      </c>
      <c r="Q48" s="2">
        <v>0</v>
      </c>
      <c r="R48" s="2">
        <v>0</v>
      </c>
      <c r="S48" s="3">
        <v>0</v>
      </c>
      <c r="T48" s="3">
        <f>O48+(P48*'Total Mantenimiento Anual 2021'!$N$7)+(R48*'Total Mantenimiento Anual 2021'!$N$7)+S48</f>
        <v>0</v>
      </c>
    </row>
    <row r="49" spans="1:20" ht="14.25">
      <c r="A49" s="6" t="s">
        <v>167</v>
      </c>
      <c r="B49" s="88"/>
      <c r="C49" s="89"/>
      <c r="D49" s="6" t="s">
        <v>172</v>
      </c>
      <c r="E49" s="89"/>
      <c r="F49" s="2" t="s">
        <v>38</v>
      </c>
      <c r="G49" s="6" t="s">
        <v>173</v>
      </c>
      <c r="H49" s="88"/>
      <c r="I49" s="88"/>
      <c r="J49" s="89"/>
      <c r="K49" s="6" t="s">
        <v>174</v>
      </c>
      <c r="L49" s="89"/>
      <c r="M49" s="6" t="s">
        <v>23</v>
      </c>
      <c r="N49" s="89"/>
      <c r="O49" s="3">
        <v>0</v>
      </c>
      <c r="P49" s="2">
        <v>0</v>
      </c>
      <c r="Q49" s="2">
        <v>0</v>
      </c>
      <c r="R49" s="2">
        <v>0</v>
      </c>
      <c r="S49" s="3">
        <v>0</v>
      </c>
      <c r="T49" s="3">
        <f>O49+(P49*'Total Mantenimiento Anual 2021'!$N$7)+(R49*'Total Mantenimiento Anual 2021'!$N$7)+S49</f>
        <v>0</v>
      </c>
    </row>
    <row r="50" spans="1:20" ht="14.25">
      <c r="A50" s="6" t="s">
        <v>167</v>
      </c>
      <c r="B50" s="88"/>
      <c r="C50" s="89"/>
      <c r="D50" s="6" t="s">
        <v>172</v>
      </c>
      <c r="E50" s="89"/>
      <c r="F50" s="2" t="s">
        <v>38</v>
      </c>
      <c r="G50" s="6" t="s">
        <v>175</v>
      </c>
      <c r="H50" s="88"/>
      <c r="I50" s="88"/>
      <c r="J50" s="89"/>
      <c r="K50" s="6" t="s">
        <v>176</v>
      </c>
      <c r="L50" s="89"/>
      <c r="M50" s="6" t="s">
        <v>23</v>
      </c>
      <c r="N50" s="89"/>
      <c r="O50" s="3">
        <v>0</v>
      </c>
      <c r="P50" s="2">
        <v>0</v>
      </c>
      <c r="Q50" s="2">
        <v>0</v>
      </c>
      <c r="R50" s="2">
        <v>0</v>
      </c>
      <c r="S50" s="3">
        <v>0</v>
      </c>
      <c r="T50" s="3">
        <f>O50+(P50*'Total Mantenimiento Anual 2021'!$N$7)+(R50*'Total Mantenimiento Anual 2021'!$N$7)+S50</f>
        <v>0</v>
      </c>
    </row>
    <row r="51" spans="1:20" ht="14.25">
      <c r="A51" s="6" t="s">
        <v>177</v>
      </c>
      <c r="B51" s="88"/>
      <c r="C51" s="89"/>
      <c r="D51" s="6" t="s">
        <v>178</v>
      </c>
      <c r="E51" s="89"/>
      <c r="F51" s="2" t="s">
        <v>179</v>
      </c>
      <c r="G51" s="6" t="s">
        <v>180</v>
      </c>
      <c r="H51" s="88"/>
      <c r="I51" s="88"/>
      <c r="J51" s="89"/>
      <c r="K51" s="6" t="s">
        <v>181</v>
      </c>
      <c r="L51" s="89"/>
      <c r="M51" s="6" t="s">
        <v>96</v>
      </c>
      <c r="N51" s="89"/>
      <c r="O51" s="3">
        <v>7538604</v>
      </c>
      <c r="P51" s="2">
        <v>0</v>
      </c>
      <c r="Q51" s="2">
        <v>0</v>
      </c>
      <c r="R51" s="2">
        <v>0</v>
      </c>
      <c r="S51" s="3">
        <v>0</v>
      </c>
      <c r="T51" s="3">
        <f>O51+(P51*'Total Mantenimiento Anual 2021'!$N$7)+(R51*'Total Mantenimiento Anual 2021'!$N$7)+S51</f>
        <v>7538604</v>
      </c>
    </row>
    <row r="52" spans="1:20" ht="14.25">
      <c r="A52" s="6" t="s">
        <v>182</v>
      </c>
      <c r="B52" s="88"/>
      <c r="C52" s="89"/>
      <c r="D52" s="6" t="s">
        <v>183</v>
      </c>
      <c r="E52" s="89"/>
      <c r="F52" s="2" t="s">
        <v>184</v>
      </c>
      <c r="G52" s="6" t="s">
        <v>185</v>
      </c>
      <c r="H52" s="88"/>
      <c r="I52" s="88"/>
      <c r="J52" s="89"/>
      <c r="K52" s="6" t="s">
        <v>186</v>
      </c>
      <c r="L52" s="89"/>
      <c r="M52" s="6" t="s">
        <v>99</v>
      </c>
      <c r="N52" s="89"/>
      <c r="O52" s="3">
        <v>0</v>
      </c>
      <c r="P52" s="2">
        <v>0</v>
      </c>
      <c r="Q52" s="2">
        <v>1</v>
      </c>
      <c r="R52" s="2">
        <v>4</v>
      </c>
      <c r="S52" s="3">
        <v>0</v>
      </c>
      <c r="T52" s="3">
        <f>O52+(P52*'Total Mantenimiento Anual 2021'!$N$7)+(R52*'Total Mantenimiento Anual 2021'!$N$7)+S52</f>
        <v>37037.037037037036</v>
      </c>
    </row>
    <row r="53" spans="1:20" ht="14.25">
      <c r="A53" s="6" t="s">
        <v>187</v>
      </c>
      <c r="B53" s="88"/>
      <c r="C53" s="89"/>
      <c r="D53" s="6" t="s">
        <v>188</v>
      </c>
      <c r="E53" s="89"/>
      <c r="F53" s="2" t="s">
        <v>189</v>
      </c>
      <c r="G53" s="6" t="s">
        <v>190</v>
      </c>
      <c r="H53" s="88"/>
      <c r="I53" s="88"/>
      <c r="J53" s="89"/>
      <c r="K53" s="6" t="s">
        <v>117</v>
      </c>
      <c r="L53" s="89"/>
      <c r="M53" s="6" t="s">
        <v>191</v>
      </c>
      <c r="N53" s="89"/>
      <c r="O53" s="3">
        <v>0</v>
      </c>
      <c r="P53" s="2">
        <v>0</v>
      </c>
      <c r="Q53" s="2">
        <v>0</v>
      </c>
      <c r="R53" s="2">
        <v>0</v>
      </c>
      <c r="S53" s="3">
        <v>0</v>
      </c>
      <c r="T53" s="3">
        <f>O53+(P53*'Total Mantenimiento Anual 2021'!$N$7)+(R53*'Total Mantenimiento Anual 2021'!$N$7)+S53</f>
        <v>0</v>
      </c>
    </row>
    <row r="54" spans="1:20" ht="14.25">
      <c r="A54" s="6" t="s">
        <v>192</v>
      </c>
      <c r="B54" s="88"/>
      <c r="C54" s="89"/>
      <c r="D54" s="6" t="s">
        <v>193</v>
      </c>
      <c r="E54" s="89"/>
      <c r="F54" s="2" t="s">
        <v>194</v>
      </c>
      <c r="G54" s="6" t="s">
        <v>195</v>
      </c>
      <c r="H54" s="88"/>
      <c r="I54" s="88"/>
      <c r="J54" s="89"/>
      <c r="K54" s="6" t="s">
        <v>196</v>
      </c>
      <c r="L54" s="89"/>
      <c r="M54" s="6" t="s">
        <v>191</v>
      </c>
      <c r="N54" s="89"/>
      <c r="O54" s="3">
        <v>0</v>
      </c>
      <c r="P54" s="2">
        <v>0</v>
      </c>
      <c r="Q54" s="2">
        <v>0</v>
      </c>
      <c r="R54" s="2">
        <v>0</v>
      </c>
      <c r="S54" s="3">
        <v>0</v>
      </c>
      <c r="T54" s="3">
        <f>O54+(P54*'Total Mantenimiento Anual 2021'!$N$7)+(R54*'Total Mantenimiento Anual 2021'!$N$7)+S54</f>
        <v>0</v>
      </c>
    </row>
    <row r="55" spans="1:20" ht="14.25">
      <c r="A55" s="6" t="s">
        <v>197</v>
      </c>
      <c r="B55" s="88"/>
      <c r="C55" s="89"/>
      <c r="D55" s="6" t="s">
        <v>198</v>
      </c>
      <c r="E55" s="89"/>
      <c r="F55" s="2" t="s">
        <v>199</v>
      </c>
      <c r="G55" s="6" t="s">
        <v>200</v>
      </c>
      <c r="H55" s="88"/>
      <c r="I55" s="88"/>
      <c r="J55" s="89"/>
      <c r="K55" s="6" t="s">
        <v>201</v>
      </c>
      <c r="L55" s="89"/>
      <c r="M55" s="6" t="s">
        <v>118</v>
      </c>
      <c r="N55" s="89"/>
      <c r="O55" s="3">
        <v>0</v>
      </c>
      <c r="P55" s="2">
        <v>0</v>
      </c>
      <c r="Q55" s="2">
        <v>0</v>
      </c>
      <c r="R55" s="2">
        <v>0</v>
      </c>
      <c r="S55" s="3">
        <v>0</v>
      </c>
      <c r="T55" s="3">
        <f>O55+(P55*'Total Mantenimiento Anual 2021'!$N$7)+(R55*'Total Mantenimiento Anual 2021'!$N$7)+S55</f>
        <v>0</v>
      </c>
    </row>
    <row r="56" spans="1:20" ht="14.25">
      <c r="A56" s="6" t="s">
        <v>202</v>
      </c>
      <c r="B56" s="88"/>
      <c r="C56" s="89"/>
      <c r="D56" s="6" t="s">
        <v>117</v>
      </c>
      <c r="E56" s="89"/>
      <c r="F56" s="2" t="s">
        <v>189</v>
      </c>
      <c r="G56" s="6" t="s">
        <v>203</v>
      </c>
      <c r="H56" s="88"/>
      <c r="I56" s="88"/>
      <c r="J56" s="89"/>
      <c r="K56" s="6" t="s">
        <v>117</v>
      </c>
      <c r="L56" s="89"/>
      <c r="M56" s="6" t="s">
        <v>191</v>
      </c>
      <c r="N56" s="89"/>
      <c r="O56" s="3">
        <v>0</v>
      </c>
      <c r="P56" s="2">
        <v>0</v>
      </c>
      <c r="Q56" s="2">
        <v>0</v>
      </c>
      <c r="R56" s="2">
        <v>0</v>
      </c>
      <c r="S56" s="3">
        <v>0</v>
      </c>
      <c r="T56" s="3">
        <f>O56+(P56*'Total Mantenimiento Anual 2021'!$N$7)+(R56*'Total Mantenimiento Anual 2021'!$N$7)+S56</f>
        <v>0</v>
      </c>
    </row>
    <row r="57" spans="1:20" ht="14.25">
      <c r="A57" s="6" t="s">
        <v>204</v>
      </c>
      <c r="B57" s="88"/>
      <c r="C57" s="89"/>
      <c r="D57" s="6" t="s">
        <v>205</v>
      </c>
      <c r="E57" s="89"/>
      <c r="F57" s="2" t="s">
        <v>206</v>
      </c>
      <c r="G57" s="6" t="s">
        <v>207</v>
      </c>
      <c r="H57" s="88"/>
      <c r="I57" s="88"/>
      <c r="J57" s="89"/>
      <c r="K57" s="6" t="s">
        <v>208</v>
      </c>
      <c r="L57" s="89"/>
      <c r="M57" s="6" t="s">
        <v>99</v>
      </c>
      <c r="N57" s="89"/>
      <c r="O57" s="3">
        <v>0</v>
      </c>
      <c r="P57" s="2">
        <v>5</v>
      </c>
      <c r="Q57" s="2">
        <v>0</v>
      </c>
      <c r="R57" s="2">
        <v>0</v>
      </c>
      <c r="S57" s="3">
        <v>0</v>
      </c>
      <c r="T57" s="3">
        <f>O57+(P57*'Total Mantenimiento Anual 2021'!$N$7)+(R57*'Total Mantenimiento Anual 2021'!$N$7)+S57</f>
        <v>46296.296296296292</v>
      </c>
    </row>
    <row r="58" spans="1:20" ht="28.5">
      <c r="A58" s="6" t="s">
        <v>209</v>
      </c>
      <c r="B58" s="88"/>
      <c r="C58" s="89"/>
      <c r="D58" s="6" t="s">
        <v>210</v>
      </c>
      <c r="E58" s="89"/>
      <c r="F58" s="2" t="s">
        <v>211</v>
      </c>
      <c r="G58" s="6" t="s">
        <v>212</v>
      </c>
      <c r="H58" s="88"/>
      <c r="I58" s="88"/>
      <c r="J58" s="89"/>
      <c r="K58" s="6" t="s">
        <v>213</v>
      </c>
      <c r="L58" s="89"/>
      <c r="M58" s="6" t="s">
        <v>191</v>
      </c>
      <c r="N58" s="89"/>
      <c r="O58" s="3">
        <v>0</v>
      </c>
      <c r="P58" s="2">
        <v>0</v>
      </c>
      <c r="Q58" s="2">
        <v>0</v>
      </c>
      <c r="R58" s="2">
        <v>0</v>
      </c>
      <c r="S58" s="3">
        <v>0</v>
      </c>
      <c r="T58" s="3">
        <f>O58+(P58*'Total Mantenimiento Anual 2021'!$N$7)+(R58*'Total Mantenimiento Anual 2021'!$N$7)+S58</f>
        <v>0</v>
      </c>
    </row>
    <row r="59" spans="1:20" ht="14.25">
      <c r="A59" s="6" t="s">
        <v>214</v>
      </c>
      <c r="B59" s="88"/>
      <c r="C59" s="89"/>
      <c r="D59" s="6" t="s">
        <v>215</v>
      </c>
      <c r="E59" s="89"/>
      <c r="F59" s="2" t="s">
        <v>216</v>
      </c>
      <c r="G59" s="6" t="s">
        <v>217</v>
      </c>
      <c r="H59" s="88"/>
      <c r="I59" s="88"/>
      <c r="J59" s="89"/>
      <c r="K59" s="6" t="s">
        <v>218</v>
      </c>
      <c r="L59" s="89"/>
      <c r="M59" s="6" t="s">
        <v>23</v>
      </c>
      <c r="N59" s="89"/>
      <c r="O59" s="3">
        <v>0</v>
      </c>
      <c r="P59" s="2">
        <v>0</v>
      </c>
      <c r="Q59" s="2">
        <v>0</v>
      </c>
      <c r="R59" s="2">
        <v>0</v>
      </c>
      <c r="S59" s="3">
        <v>0</v>
      </c>
      <c r="T59" s="3">
        <f>O59+(P59*'Total Mantenimiento Anual 2021'!$N$7)+(R59*'Total Mantenimiento Anual 2021'!$N$7)+S59</f>
        <v>0</v>
      </c>
    </row>
    <row r="60" spans="1:20" ht="14.25">
      <c r="A60" s="6" t="s">
        <v>219</v>
      </c>
      <c r="B60" s="88"/>
      <c r="C60" s="89"/>
      <c r="D60" s="6" t="s">
        <v>220</v>
      </c>
      <c r="E60" s="89"/>
      <c r="F60" s="2" t="s">
        <v>220</v>
      </c>
      <c r="G60" s="6" t="s">
        <v>221</v>
      </c>
      <c r="H60" s="88"/>
      <c r="I60" s="88"/>
      <c r="J60" s="89"/>
      <c r="K60" s="6" t="s">
        <v>220</v>
      </c>
      <c r="L60" s="89"/>
      <c r="M60" s="6" t="s">
        <v>138</v>
      </c>
      <c r="N60" s="89"/>
      <c r="O60" s="3">
        <v>0</v>
      </c>
      <c r="P60" s="2">
        <v>0</v>
      </c>
      <c r="Q60" s="2">
        <v>0</v>
      </c>
      <c r="R60" s="2">
        <v>0</v>
      </c>
      <c r="S60" s="3">
        <v>0</v>
      </c>
      <c r="T60" s="3">
        <f>O60+(P60*'Total Mantenimiento Anual 2021'!$N$7)+(R60*'Total Mantenimiento Anual 2021'!$N$7)+S60</f>
        <v>0</v>
      </c>
    </row>
    <row r="61" spans="1:20" ht="14.25">
      <c r="A61" s="6" t="s">
        <v>219</v>
      </c>
      <c r="B61" s="88"/>
      <c r="C61" s="89"/>
      <c r="D61" s="6" t="s">
        <v>220</v>
      </c>
      <c r="E61" s="89"/>
      <c r="F61" s="2" t="s">
        <v>220</v>
      </c>
      <c r="G61" s="6" t="s">
        <v>222</v>
      </c>
      <c r="H61" s="88"/>
      <c r="I61" s="88"/>
      <c r="J61" s="89"/>
      <c r="K61" s="6" t="s">
        <v>220</v>
      </c>
      <c r="L61" s="89"/>
      <c r="M61" s="6" t="s">
        <v>138</v>
      </c>
      <c r="N61" s="89"/>
      <c r="O61" s="3">
        <v>0</v>
      </c>
      <c r="P61" s="2">
        <v>0</v>
      </c>
      <c r="Q61" s="2">
        <v>0</v>
      </c>
      <c r="R61" s="2">
        <v>0</v>
      </c>
      <c r="S61" s="3">
        <v>0</v>
      </c>
      <c r="T61" s="3">
        <f>O61+(P61*'Total Mantenimiento Anual 2021'!$N$7)+(R61*'Total Mantenimiento Anual 2021'!$N$7)+S61</f>
        <v>0</v>
      </c>
    </row>
    <row r="62" spans="1:20" ht="14.25">
      <c r="A62" s="6" t="s">
        <v>223</v>
      </c>
      <c r="B62" s="88"/>
      <c r="C62" s="89"/>
      <c r="D62" s="6" t="s">
        <v>224</v>
      </c>
      <c r="E62" s="89"/>
      <c r="F62" s="2" t="s">
        <v>225</v>
      </c>
      <c r="G62" s="6" t="s">
        <v>226</v>
      </c>
      <c r="H62" s="88"/>
      <c r="I62" s="88"/>
      <c r="J62" s="89"/>
      <c r="K62" s="6" t="s">
        <v>227</v>
      </c>
      <c r="L62" s="89"/>
      <c r="M62" s="6" t="s">
        <v>96</v>
      </c>
      <c r="N62" s="89"/>
      <c r="O62" s="3">
        <v>0</v>
      </c>
      <c r="P62" s="2">
        <v>3</v>
      </c>
      <c r="Q62" s="2">
        <v>0</v>
      </c>
      <c r="R62" s="2">
        <v>0</v>
      </c>
      <c r="S62" s="3">
        <v>600950</v>
      </c>
      <c r="T62" s="3">
        <f>O62+(P62*'Total Mantenimiento Anual 2021'!$N$7)+(R62*'Total Mantenimiento Anual 2021'!$N$7)+S62</f>
        <v>628727.77777777775</v>
      </c>
    </row>
    <row r="63" spans="1:20" ht="14.25">
      <c r="A63" s="6" t="s">
        <v>223</v>
      </c>
      <c r="B63" s="88"/>
      <c r="C63" s="89"/>
      <c r="D63" s="6" t="s">
        <v>224</v>
      </c>
      <c r="E63" s="89"/>
      <c r="F63" s="2" t="s">
        <v>225</v>
      </c>
      <c r="G63" s="6" t="s">
        <v>228</v>
      </c>
      <c r="H63" s="88"/>
      <c r="I63" s="88"/>
      <c r="J63" s="89"/>
      <c r="K63" s="6" t="s">
        <v>229</v>
      </c>
      <c r="L63" s="89"/>
      <c r="M63" s="6" t="s">
        <v>96</v>
      </c>
      <c r="N63" s="89"/>
      <c r="O63" s="3">
        <v>0</v>
      </c>
      <c r="P63" s="2">
        <v>3</v>
      </c>
      <c r="Q63" s="2">
        <v>0</v>
      </c>
      <c r="R63" s="2">
        <v>0</v>
      </c>
      <c r="S63" s="3">
        <v>600950</v>
      </c>
      <c r="T63" s="3">
        <f>O63+(P63*'Total Mantenimiento Anual 2021'!$N$7)+(R63*'Total Mantenimiento Anual 2021'!$N$7)+S63</f>
        <v>628727.77777777775</v>
      </c>
    </row>
    <row r="64" spans="1:20" ht="14.25">
      <c r="A64" s="6" t="s">
        <v>230</v>
      </c>
      <c r="B64" s="88"/>
      <c r="C64" s="89"/>
      <c r="D64" s="6" t="s">
        <v>231</v>
      </c>
      <c r="E64" s="89"/>
      <c r="F64" s="2" t="s">
        <v>179</v>
      </c>
      <c r="G64" s="6" t="s">
        <v>232</v>
      </c>
      <c r="H64" s="88"/>
      <c r="I64" s="88"/>
      <c r="J64" s="89"/>
      <c r="K64" s="6" t="s">
        <v>233</v>
      </c>
      <c r="L64" s="89"/>
      <c r="M64" s="6" t="s">
        <v>96</v>
      </c>
      <c r="N64" s="89"/>
      <c r="O64" s="3">
        <v>0</v>
      </c>
      <c r="P64" s="2">
        <v>2</v>
      </c>
      <c r="Q64" s="2">
        <v>0</v>
      </c>
      <c r="R64" s="2">
        <v>0</v>
      </c>
      <c r="S64" s="3">
        <v>0</v>
      </c>
      <c r="T64" s="3">
        <f>O64+(P64*'Total Mantenimiento Anual 2021'!$N$7)+(R64*'Total Mantenimiento Anual 2021'!$N$7)+S64</f>
        <v>18518.518518518518</v>
      </c>
    </row>
    <row r="65" spans="1:20" ht="14.25">
      <c r="A65" s="6" t="s">
        <v>234</v>
      </c>
      <c r="B65" s="88"/>
      <c r="C65" s="89"/>
      <c r="D65" s="6" t="s">
        <v>235</v>
      </c>
      <c r="E65" s="89"/>
      <c r="F65" s="2" t="s">
        <v>236</v>
      </c>
      <c r="G65" s="6" t="s">
        <v>237</v>
      </c>
      <c r="H65" s="88"/>
      <c r="I65" s="88"/>
      <c r="J65" s="89"/>
      <c r="K65" s="6" t="s">
        <v>238</v>
      </c>
      <c r="L65" s="89"/>
      <c r="M65" s="6" t="s">
        <v>239</v>
      </c>
      <c r="N65" s="89"/>
      <c r="O65" s="3">
        <v>0</v>
      </c>
      <c r="P65" s="2">
        <v>0</v>
      </c>
      <c r="Q65" s="2">
        <v>0</v>
      </c>
      <c r="R65" s="2">
        <v>0</v>
      </c>
      <c r="S65" s="3">
        <v>0</v>
      </c>
      <c r="T65" s="3">
        <f>O65+(P65*'Total Mantenimiento Anual 2021'!$N$7)+(R65*'Total Mantenimiento Anual 2021'!$N$7)+S65</f>
        <v>0</v>
      </c>
    </row>
    <row r="66" spans="1:20" ht="14.25">
      <c r="A66" s="6" t="s">
        <v>240</v>
      </c>
      <c r="B66" s="88"/>
      <c r="C66" s="89"/>
      <c r="D66" s="6" t="s">
        <v>241</v>
      </c>
      <c r="E66" s="89"/>
      <c r="F66" s="2" t="s">
        <v>20</v>
      </c>
      <c r="G66" s="6" t="s">
        <v>242</v>
      </c>
      <c r="H66" s="88"/>
      <c r="I66" s="88"/>
      <c r="J66" s="89"/>
      <c r="K66" s="6" t="s">
        <v>243</v>
      </c>
      <c r="L66" s="89"/>
      <c r="M66" s="6" t="s">
        <v>23</v>
      </c>
      <c r="N66" s="89"/>
      <c r="O66" s="3">
        <v>0</v>
      </c>
      <c r="P66" s="2">
        <v>0</v>
      </c>
      <c r="Q66" s="2">
        <v>0</v>
      </c>
      <c r="R66" s="2">
        <v>0</v>
      </c>
      <c r="S66" s="3">
        <v>0</v>
      </c>
      <c r="T66" s="3">
        <f>O66+(P66*'Total Mantenimiento Anual 2021'!$N$7)+(R66*'Total Mantenimiento Anual 2021'!$N$7)+S66</f>
        <v>0</v>
      </c>
    </row>
    <row r="67" spans="1:20" ht="14.25">
      <c r="A67" s="6" t="s">
        <v>244</v>
      </c>
      <c r="B67" s="88"/>
      <c r="C67" s="89"/>
      <c r="D67" s="6" t="s">
        <v>245</v>
      </c>
      <c r="E67" s="89"/>
      <c r="F67" s="2" t="s">
        <v>246</v>
      </c>
      <c r="G67" s="6" t="s">
        <v>247</v>
      </c>
      <c r="H67" s="88"/>
      <c r="I67" s="88"/>
      <c r="J67" s="89"/>
      <c r="K67" s="6" t="s">
        <v>248</v>
      </c>
      <c r="L67" s="89"/>
      <c r="M67" s="6" t="s">
        <v>23</v>
      </c>
      <c r="N67" s="89"/>
      <c r="O67" s="3">
        <v>0</v>
      </c>
      <c r="P67" s="2">
        <v>0</v>
      </c>
      <c r="Q67" s="2">
        <v>0</v>
      </c>
      <c r="R67" s="2">
        <v>0</v>
      </c>
      <c r="S67" s="3">
        <v>0</v>
      </c>
      <c r="T67" s="3">
        <f>O67+(P67*'Total Mantenimiento Anual 2021'!$N$7)+(R67*'Total Mantenimiento Anual 2021'!$N$7)+S67</f>
        <v>0</v>
      </c>
    </row>
    <row r="68" spans="1:20" ht="14.25">
      <c r="A68" s="6" t="s">
        <v>244</v>
      </c>
      <c r="B68" s="88"/>
      <c r="C68" s="89"/>
      <c r="D68" s="6" t="s">
        <v>249</v>
      </c>
      <c r="E68" s="89"/>
      <c r="F68" s="2" t="s">
        <v>246</v>
      </c>
      <c r="G68" s="6" t="s">
        <v>250</v>
      </c>
      <c r="H68" s="88"/>
      <c r="I68" s="88"/>
      <c r="J68" s="89"/>
      <c r="K68" s="6" t="s">
        <v>251</v>
      </c>
      <c r="L68" s="89"/>
      <c r="M68" s="6" t="s">
        <v>23</v>
      </c>
      <c r="N68" s="89"/>
      <c r="O68" s="3">
        <v>0</v>
      </c>
      <c r="P68" s="2">
        <v>0</v>
      </c>
      <c r="Q68" s="2">
        <v>0</v>
      </c>
      <c r="R68" s="2">
        <v>0</v>
      </c>
      <c r="S68" s="3">
        <v>0</v>
      </c>
      <c r="T68" s="3">
        <f>O68+(P68*'Total Mantenimiento Anual 2021'!$N$7)+(R68*'Total Mantenimiento Anual 2021'!$N$7)+S68</f>
        <v>0</v>
      </c>
    </row>
    <row r="69" spans="1:20" ht="14.25">
      <c r="A69" s="6" t="s">
        <v>244</v>
      </c>
      <c r="B69" s="88"/>
      <c r="C69" s="89"/>
      <c r="D69" s="6" t="s">
        <v>245</v>
      </c>
      <c r="E69" s="89"/>
      <c r="F69" s="2" t="s">
        <v>246</v>
      </c>
      <c r="G69" s="6" t="s">
        <v>252</v>
      </c>
      <c r="H69" s="88"/>
      <c r="I69" s="88"/>
      <c r="J69" s="89"/>
      <c r="K69" s="6" t="s">
        <v>253</v>
      </c>
      <c r="L69" s="89"/>
      <c r="M69" s="6" t="s">
        <v>23</v>
      </c>
      <c r="N69" s="89"/>
      <c r="O69" s="3">
        <v>0</v>
      </c>
      <c r="P69" s="2">
        <v>0</v>
      </c>
      <c r="Q69" s="2">
        <v>0</v>
      </c>
      <c r="R69" s="2">
        <v>0</v>
      </c>
      <c r="S69" s="3">
        <v>0</v>
      </c>
      <c r="T69" s="3">
        <f>O69+(P69*'Total Mantenimiento Anual 2021'!$N$7)+(R69*'Total Mantenimiento Anual 2021'!$N$7)+S69</f>
        <v>0</v>
      </c>
    </row>
    <row r="70" spans="1:20" ht="14.25">
      <c r="A70" s="6" t="s">
        <v>244</v>
      </c>
      <c r="B70" s="88"/>
      <c r="C70" s="89"/>
      <c r="D70" s="6" t="s">
        <v>254</v>
      </c>
      <c r="E70" s="89"/>
      <c r="F70" s="2" t="s">
        <v>246</v>
      </c>
      <c r="G70" s="6" t="s">
        <v>255</v>
      </c>
      <c r="H70" s="88"/>
      <c r="I70" s="88"/>
      <c r="J70" s="89"/>
      <c r="K70" s="6" t="s">
        <v>256</v>
      </c>
      <c r="L70" s="89"/>
      <c r="M70" s="6" t="s">
        <v>23</v>
      </c>
      <c r="N70" s="89"/>
      <c r="O70" s="3">
        <v>0</v>
      </c>
      <c r="P70" s="2">
        <v>1</v>
      </c>
      <c r="Q70" s="2">
        <v>0</v>
      </c>
      <c r="R70" s="2">
        <v>0</v>
      </c>
      <c r="S70" s="3">
        <v>0</v>
      </c>
      <c r="T70" s="3">
        <f>O70+(P70*'Total Mantenimiento Anual 2021'!$N$7)+(R70*'Total Mantenimiento Anual 2021'!$N$7)+S70</f>
        <v>9259.2592592592591</v>
      </c>
    </row>
    <row r="71" spans="1:20" ht="14.25">
      <c r="A71" s="6" t="s">
        <v>244</v>
      </c>
      <c r="B71" s="88"/>
      <c r="C71" s="89"/>
      <c r="D71" s="6" t="s">
        <v>254</v>
      </c>
      <c r="E71" s="89"/>
      <c r="F71" s="2" t="s">
        <v>246</v>
      </c>
      <c r="G71" s="6" t="s">
        <v>257</v>
      </c>
      <c r="H71" s="88"/>
      <c r="I71" s="88"/>
      <c r="J71" s="89"/>
      <c r="K71" s="6" t="s">
        <v>258</v>
      </c>
      <c r="L71" s="89"/>
      <c r="M71" s="6" t="s">
        <v>66</v>
      </c>
      <c r="N71" s="89"/>
      <c r="O71" s="3">
        <v>0</v>
      </c>
      <c r="P71" s="2">
        <v>1</v>
      </c>
      <c r="Q71" s="2">
        <v>1</v>
      </c>
      <c r="R71" s="2">
        <v>1</v>
      </c>
      <c r="S71" s="3">
        <v>0</v>
      </c>
      <c r="T71" s="3">
        <f>O71+(P71*'Total Mantenimiento Anual 2021'!$N$7)+(R71*'Total Mantenimiento Anual 2021'!$N$7)+S71</f>
        <v>18518.518518518518</v>
      </c>
    </row>
    <row r="72" spans="1:20" ht="14.25">
      <c r="A72" s="6" t="s">
        <v>244</v>
      </c>
      <c r="B72" s="88"/>
      <c r="C72" s="89"/>
      <c r="D72" s="6" t="s">
        <v>259</v>
      </c>
      <c r="E72" s="89"/>
      <c r="F72" s="2" t="s">
        <v>260</v>
      </c>
      <c r="G72" s="6" t="s">
        <v>261</v>
      </c>
      <c r="H72" s="88"/>
      <c r="I72" s="88"/>
      <c r="J72" s="89"/>
      <c r="K72" s="6" t="s">
        <v>262</v>
      </c>
      <c r="L72" s="89"/>
      <c r="M72" s="6" t="s">
        <v>71</v>
      </c>
      <c r="N72" s="89"/>
      <c r="O72" s="3">
        <v>0</v>
      </c>
      <c r="P72" s="2">
        <v>0</v>
      </c>
      <c r="Q72" s="2">
        <v>0</v>
      </c>
      <c r="R72" s="2">
        <v>0</v>
      </c>
      <c r="S72" s="3">
        <v>0</v>
      </c>
      <c r="T72" s="3">
        <f>O72+(P72*'Total Mantenimiento Anual 2021'!$N$7)+(R72*'Total Mantenimiento Anual 2021'!$N$7)+S72</f>
        <v>0</v>
      </c>
    </row>
    <row r="73" spans="1:20" ht="14.25">
      <c r="A73" s="6" t="s">
        <v>244</v>
      </c>
      <c r="B73" s="88"/>
      <c r="C73" s="89"/>
      <c r="D73" s="6" t="s">
        <v>245</v>
      </c>
      <c r="E73" s="89"/>
      <c r="F73" s="2" t="s">
        <v>246</v>
      </c>
      <c r="G73" s="6" t="s">
        <v>263</v>
      </c>
      <c r="H73" s="88"/>
      <c r="I73" s="88"/>
      <c r="J73" s="89"/>
      <c r="K73" s="6" t="s">
        <v>264</v>
      </c>
      <c r="L73" s="89"/>
      <c r="M73" s="6" t="s">
        <v>75</v>
      </c>
      <c r="N73" s="89"/>
      <c r="O73" s="3">
        <v>0</v>
      </c>
      <c r="P73" s="2">
        <v>0</v>
      </c>
      <c r="Q73" s="2">
        <v>0</v>
      </c>
      <c r="R73" s="2">
        <v>0</v>
      </c>
      <c r="S73" s="3">
        <v>0</v>
      </c>
      <c r="T73" s="3">
        <f>O73+(P73*'Total Mantenimiento Anual 2021'!$N$7)+(R73*'Total Mantenimiento Anual 2021'!$N$7)+S73</f>
        <v>0</v>
      </c>
    </row>
    <row r="74" spans="1:20" ht="14.25">
      <c r="A74" s="6" t="s">
        <v>244</v>
      </c>
      <c r="B74" s="88"/>
      <c r="C74" s="89"/>
      <c r="D74" s="6" t="s">
        <v>249</v>
      </c>
      <c r="E74" s="89"/>
      <c r="F74" s="2" t="s">
        <v>246</v>
      </c>
      <c r="G74" s="6" t="s">
        <v>265</v>
      </c>
      <c r="H74" s="88"/>
      <c r="I74" s="88"/>
      <c r="J74" s="89"/>
      <c r="K74" s="6" t="s">
        <v>266</v>
      </c>
      <c r="L74" s="89"/>
      <c r="M74" s="6" t="s">
        <v>30</v>
      </c>
      <c r="N74" s="89"/>
      <c r="O74" s="3">
        <v>0</v>
      </c>
      <c r="P74" s="2">
        <v>0</v>
      </c>
      <c r="Q74" s="2">
        <v>0</v>
      </c>
      <c r="R74" s="2">
        <v>0</v>
      </c>
      <c r="S74" s="3">
        <v>0</v>
      </c>
      <c r="T74" s="3">
        <f>O74+(P74*'Total Mantenimiento Anual 2021'!$N$7)+(R74*'Total Mantenimiento Anual 2021'!$N$7)+S74</f>
        <v>0</v>
      </c>
    </row>
    <row r="75" spans="1:20" ht="14.25">
      <c r="A75" s="6" t="s">
        <v>244</v>
      </c>
      <c r="B75" s="88"/>
      <c r="C75" s="89"/>
      <c r="D75" s="6" t="s">
        <v>245</v>
      </c>
      <c r="E75" s="89"/>
      <c r="F75" s="2" t="s">
        <v>246</v>
      </c>
      <c r="G75" s="6" t="s">
        <v>267</v>
      </c>
      <c r="H75" s="88"/>
      <c r="I75" s="88"/>
      <c r="J75" s="89"/>
      <c r="K75" s="6" t="s">
        <v>268</v>
      </c>
      <c r="L75" s="89"/>
      <c r="M75" s="6" t="s">
        <v>30</v>
      </c>
      <c r="N75" s="89"/>
      <c r="O75" s="3">
        <v>0</v>
      </c>
      <c r="P75" s="2">
        <v>0</v>
      </c>
      <c r="Q75" s="2">
        <v>0</v>
      </c>
      <c r="R75" s="2">
        <v>0</v>
      </c>
      <c r="S75" s="3">
        <v>0</v>
      </c>
      <c r="T75" s="3">
        <f>O75+(P75*'Total Mantenimiento Anual 2021'!$N$7)+(R75*'Total Mantenimiento Anual 2021'!$N$7)+S75</f>
        <v>0</v>
      </c>
    </row>
    <row r="76" spans="1:20" ht="14.25">
      <c r="A76" s="6" t="s">
        <v>244</v>
      </c>
      <c r="B76" s="88"/>
      <c r="C76" s="89"/>
      <c r="D76" s="6" t="s">
        <v>245</v>
      </c>
      <c r="E76" s="89"/>
      <c r="F76" s="2" t="s">
        <v>246</v>
      </c>
      <c r="G76" s="6" t="s">
        <v>269</v>
      </c>
      <c r="H76" s="88"/>
      <c r="I76" s="88"/>
      <c r="J76" s="89"/>
      <c r="K76" s="6" t="s">
        <v>270</v>
      </c>
      <c r="L76" s="89"/>
      <c r="M76" s="6" t="s">
        <v>30</v>
      </c>
      <c r="N76" s="89"/>
      <c r="O76" s="3">
        <v>0</v>
      </c>
      <c r="P76" s="2">
        <v>0</v>
      </c>
      <c r="Q76" s="2">
        <v>0</v>
      </c>
      <c r="R76" s="2">
        <v>0</v>
      </c>
      <c r="S76" s="3">
        <v>0</v>
      </c>
      <c r="T76" s="3">
        <f>O76+(P76*'Total Mantenimiento Anual 2021'!$N$7)+(R76*'Total Mantenimiento Anual 2021'!$N$7)+S76</f>
        <v>0</v>
      </c>
    </row>
    <row r="77" spans="1:20" ht="14.25">
      <c r="A77" s="6" t="s">
        <v>244</v>
      </c>
      <c r="B77" s="88"/>
      <c r="C77" s="89"/>
      <c r="D77" s="6" t="s">
        <v>254</v>
      </c>
      <c r="E77" s="89"/>
      <c r="F77" s="2" t="s">
        <v>246</v>
      </c>
      <c r="G77" s="6" t="s">
        <v>273</v>
      </c>
      <c r="H77" s="88"/>
      <c r="I77" s="88"/>
      <c r="J77" s="89"/>
      <c r="K77" s="6" t="s">
        <v>274</v>
      </c>
      <c r="L77" s="89"/>
      <c r="M77" s="6" t="s">
        <v>30</v>
      </c>
      <c r="N77" s="89"/>
      <c r="O77" s="3">
        <v>0</v>
      </c>
      <c r="P77" s="2">
        <v>0</v>
      </c>
      <c r="Q77" s="2">
        <v>0</v>
      </c>
      <c r="R77" s="2">
        <v>0</v>
      </c>
      <c r="S77" s="3">
        <v>0</v>
      </c>
      <c r="T77" s="3">
        <f>O77+(P77*'Total Mantenimiento Anual 2021'!$N$7)+(R77*'Total Mantenimiento Anual 2021'!$N$7)+S77</f>
        <v>0</v>
      </c>
    </row>
    <row r="78" spans="1:20" ht="14.25">
      <c r="A78" s="6" t="s">
        <v>244</v>
      </c>
      <c r="B78" s="88"/>
      <c r="C78" s="89"/>
      <c r="D78" s="6" t="s">
        <v>259</v>
      </c>
      <c r="E78" s="89"/>
      <c r="F78" s="2" t="s">
        <v>260</v>
      </c>
      <c r="G78" s="6" t="s">
        <v>1501</v>
      </c>
      <c r="H78" s="88"/>
      <c r="I78" s="88"/>
      <c r="J78" s="89"/>
      <c r="K78" s="6" t="s">
        <v>1502</v>
      </c>
      <c r="L78" s="89"/>
      <c r="M78" s="6" t="s">
        <v>30</v>
      </c>
      <c r="N78" s="89"/>
      <c r="O78" s="3">
        <v>0</v>
      </c>
      <c r="P78" s="2">
        <v>0</v>
      </c>
      <c r="Q78" s="2">
        <v>0</v>
      </c>
      <c r="R78" s="2">
        <v>0</v>
      </c>
      <c r="S78" s="3">
        <v>0</v>
      </c>
      <c r="T78" s="3">
        <f>O78+(P78*'Total Mantenimiento Anual 2021'!$N$7)+(R78*'Total Mantenimiento Anual 2021'!$N$7)+S78</f>
        <v>0</v>
      </c>
    </row>
    <row r="79" spans="1:20" ht="14.25">
      <c r="A79" s="6" t="s">
        <v>244</v>
      </c>
      <c r="B79" s="88"/>
      <c r="C79" s="89"/>
      <c r="D79" s="6" t="s">
        <v>245</v>
      </c>
      <c r="E79" s="89"/>
      <c r="F79" s="2" t="s">
        <v>246</v>
      </c>
      <c r="G79" s="6" t="s">
        <v>275</v>
      </c>
      <c r="H79" s="88"/>
      <c r="I79" s="88"/>
      <c r="J79" s="89"/>
      <c r="K79" s="6" t="s">
        <v>276</v>
      </c>
      <c r="L79" s="89"/>
      <c r="M79" s="6" t="s">
        <v>81</v>
      </c>
      <c r="N79" s="89"/>
      <c r="O79" s="3">
        <v>0</v>
      </c>
      <c r="P79" s="2">
        <v>0</v>
      </c>
      <c r="Q79" s="2">
        <v>0</v>
      </c>
      <c r="R79" s="2">
        <v>0</v>
      </c>
      <c r="S79" s="3">
        <v>0</v>
      </c>
      <c r="T79" s="3">
        <f>O79+(P79*'Total Mantenimiento Anual 2021'!$N$7)+(R79*'Total Mantenimiento Anual 2021'!$N$7)+S79</f>
        <v>0</v>
      </c>
    </row>
    <row r="80" spans="1:20" ht="14.25">
      <c r="A80" s="6" t="s">
        <v>244</v>
      </c>
      <c r="B80" s="88"/>
      <c r="C80" s="89"/>
      <c r="D80" s="6" t="s">
        <v>245</v>
      </c>
      <c r="E80" s="89"/>
      <c r="F80" s="2" t="s">
        <v>246</v>
      </c>
      <c r="G80" s="6" t="s">
        <v>277</v>
      </c>
      <c r="H80" s="88"/>
      <c r="I80" s="88"/>
      <c r="J80" s="89"/>
      <c r="K80" s="6" t="s">
        <v>278</v>
      </c>
      <c r="L80" s="89"/>
      <c r="M80" s="6" t="s">
        <v>88</v>
      </c>
      <c r="N80" s="89"/>
      <c r="O80" s="3">
        <v>0</v>
      </c>
      <c r="P80" s="2">
        <v>1</v>
      </c>
      <c r="Q80" s="2">
        <v>0</v>
      </c>
      <c r="R80" s="2">
        <v>0</v>
      </c>
      <c r="S80" s="3">
        <v>0</v>
      </c>
      <c r="T80" s="3">
        <f>O80+(P80*'Total Mantenimiento Anual 2021'!$N$7)+(R80*'Total Mantenimiento Anual 2021'!$N$7)+S80</f>
        <v>9259.2592592592591</v>
      </c>
    </row>
    <row r="81" spans="1:20" ht="14.25">
      <c r="A81" s="6" t="s">
        <v>244</v>
      </c>
      <c r="B81" s="88"/>
      <c r="C81" s="89"/>
      <c r="D81" s="6" t="s">
        <v>249</v>
      </c>
      <c r="E81" s="89"/>
      <c r="F81" s="2" t="s">
        <v>246</v>
      </c>
      <c r="G81" s="6" t="s">
        <v>279</v>
      </c>
      <c r="H81" s="88"/>
      <c r="I81" s="88"/>
      <c r="J81" s="89"/>
      <c r="K81" s="6" t="s">
        <v>280</v>
      </c>
      <c r="L81" s="89"/>
      <c r="M81" s="6" t="s">
        <v>96</v>
      </c>
      <c r="N81" s="89"/>
      <c r="O81" s="3">
        <v>420000</v>
      </c>
      <c r="P81" s="2">
        <v>0</v>
      </c>
      <c r="Q81" s="2">
        <v>1</v>
      </c>
      <c r="R81" s="2">
        <v>2</v>
      </c>
      <c r="S81" s="3">
        <v>0</v>
      </c>
      <c r="T81" s="3">
        <f>O81+(P81*'Total Mantenimiento Anual 2021'!$N$7)+(R81*'Total Mantenimiento Anual 2021'!$N$7)+S81</f>
        <v>438518.51851851854</v>
      </c>
    </row>
    <row r="82" spans="1:20" ht="14.25">
      <c r="A82" s="6" t="s">
        <v>244</v>
      </c>
      <c r="B82" s="88"/>
      <c r="C82" s="89"/>
      <c r="D82" s="6" t="s">
        <v>249</v>
      </c>
      <c r="E82" s="89"/>
      <c r="F82" s="2" t="s">
        <v>246</v>
      </c>
      <c r="G82" s="6" t="s">
        <v>281</v>
      </c>
      <c r="H82" s="88"/>
      <c r="I82" s="88"/>
      <c r="J82" s="89"/>
      <c r="K82" s="6" t="s">
        <v>282</v>
      </c>
      <c r="L82" s="89"/>
      <c r="M82" s="6" t="s">
        <v>96</v>
      </c>
      <c r="N82" s="89"/>
      <c r="O82" s="3">
        <v>0</v>
      </c>
      <c r="P82" s="2">
        <v>0</v>
      </c>
      <c r="Q82" s="2">
        <v>0</v>
      </c>
      <c r="R82" s="2">
        <v>0</v>
      </c>
      <c r="S82" s="3">
        <v>0</v>
      </c>
      <c r="T82" s="3">
        <f>O82+(P82*'Total Mantenimiento Anual 2021'!$N$7)+(R82*'Total Mantenimiento Anual 2021'!$N$7)+S82</f>
        <v>0</v>
      </c>
    </row>
    <row r="83" spans="1:20" ht="14.25">
      <c r="A83" s="6" t="s">
        <v>244</v>
      </c>
      <c r="B83" s="88"/>
      <c r="C83" s="89"/>
      <c r="D83" s="6" t="s">
        <v>249</v>
      </c>
      <c r="E83" s="89"/>
      <c r="F83" s="2" t="s">
        <v>246</v>
      </c>
      <c r="G83" s="6" t="s">
        <v>283</v>
      </c>
      <c r="H83" s="88"/>
      <c r="I83" s="88"/>
      <c r="J83" s="89"/>
      <c r="K83" s="6" t="s">
        <v>284</v>
      </c>
      <c r="L83" s="89"/>
      <c r="M83" s="6" t="s">
        <v>96</v>
      </c>
      <c r="N83" s="89"/>
      <c r="O83" s="3">
        <v>0</v>
      </c>
      <c r="P83" s="2">
        <v>0</v>
      </c>
      <c r="Q83" s="2">
        <v>0</v>
      </c>
      <c r="R83" s="2">
        <v>0</v>
      </c>
      <c r="S83" s="3">
        <v>0</v>
      </c>
      <c r="T83" s="3">
        <f>O83+(P83*'Total Mantenimiento Anual 2021'!$N$7)+(R83*'Total Mantenimiento Anual 2021'!$N$7)+S83</f>
        <v>0</v>
      </c>
    </row>
    <row r="84" spans="1:20" ht="14.25">
      <c r="A84" s="6" t="s">
        <v>244</v>
      </c>
      <c r="B84" s="88"/>
      <c r="C84" s="89"/>
      <c r="D84" s="6" t="s">
        <v>285</v>
      </c>
      <c r="E84" s="89"/>
      <c r="F84" s="2" t="s">
        <v>246</v>
      </c>
      <c r="G84" s="6" t="s">
        <v>286</v>
      </c>
      <c r="H84" s="88"/>
      <c r="I84" s="88"/>
      <c r="J84" s="89"/>
      <c r="K84" s="6" t="s">
        <v>287</v>
      </c>
      <c r="L84" s="89"/>
      <c r="M84" s="6" t="s">
        <v>138</v>
      </c>
      <c r="N84" s="89"/>
      <c r="O84" s="3">
        <v>0</v>
      </c>
      <c r="P84" s="2">
        <v>0</v>
      </c>
      <c r="Q84" s="2">
        <v>0</v>
      </c>
      <c r="R84" s="2">
        <v>0</v>
      </c>
      <c r="S84" s="3">
        <v>0</v>
      </c>
      <c r="T84" s="3">
        <f>O84+(P84*'Total Mantenimiento Anual 2021'!$N$7)+(R84*'Total Mantenimiento Anual 2021'!$N$7)+S84</f>
        <v>0</v>
      </c>
    </row>
    <row r="85" spans="1:20" ht="14.25">
      <c r="A85" s="6" t="s">
        <v>244</v>
      </c>
      <c r="B85" s="88"/>
      <c r="C85" s="89"/>
      <c r="D85" s="6" t="s">
        <v>249</v>
      </c>
      <c r="E85" s="89"/>
      <c r="F85" s="2" t="s">
        <v>246</v>
      </c>
      <c r="G85" s="6" t="s">
        <v>288</v>
      </c>
      <c r="H85" s="88"/>
      <c r="I85" s="88"/>
      <c r="J85" s="89"/>
      <c r="K85" s="6" t="s">
        <v>289</v>
      </c>
      <c r="L85" s="89"/>
      <c r="M85" s="6" t="s">
        <v>138</v>
      </c>
      <c r="N85" s="89"/>
      <c r="O85" s="3">
        <v>0</v>
      </c>
      <c r="P85" s="2">
        <v>1</v>
      </c>
      <c r="Q85" s="2">
        <v>0</v>
      </c>
      <c r="R85" s="2">
        <v>0</v>
      </c>
      <c r="S85" s="3">
        <v>0</v>
      </c>
      <c r="T85" s="3">
        <f>O85+(P85*'Total Mantenimiento Anual 2021'!$N$7)+(R85*'Total Mantenimiento Anual 2021'!$N$7)+S85</f>
        <v>9259.2592592592591</v>
      </c>
    </row>
    <row r="86" spans="1:20" ht="14.25">
      <c r="A86" s="6" t="s">
        <v>244</v>
      </c>
      <c r="B86" s="88"/>
      <c r="C86" s="89"/>
      <c r="D86" s="6" t="s">
        <v>249</v>
      </c>
      <c r="E86" s="89"/>
      <c r="F86" s="2" t="s">
        <v>246</v>
      </c>
      <c r="G86" s="6" t="s">
        <v>290</v>
      </c>
      <c r="H86" s="88"/>
      <c r="I86" s="88"/>
      <c r="J86" s="89"/>
      <c r="K86" s="6" t="s">
        <v>291</v>
      </c>
      <c r="L86" s="89"/>
      <c r="M86" s="6" t="s">
        <v>35</v>
      </c>
      <c r="N86" s="89"/>
      <c r="O86" s="3">
        <v>0</v>
      </c>
      <c r="P86" s="2">
        <v>0</v>
      </c>
      <c r="Q86" s="2">
        <v>0</v>
      </c>
      <c r="R86" s="2">
        <v>0</v>
      </c>
      <c r="S86" s="3">
        <v>0</v>
      </c>
      <c r="T86" s="3">
        <f>O86+(P86*'Total Mantenimiento Anual 2021'!$N$7)+(R86*'Total Mantenimiento Anual 2021'!$N$7)+S86</f>
        <v>0</v>
      </c>
    </row>
    <row r="87" spans="1:20" ht="14.25">
      <c r="A87" s="6" t="s">
        <v>244</v>
      </c>
      <c r="B87" s="88"/>
      <c r="C87" s="89"/>
      <c r="D87" s="6" t="s">
        <v>245</v>
      </c>
      <c r="E87" s="89"/>
      <c r="F87" s="2" t="s">
        <v>246</v>
      </c>
      <c r="G87" s="6" t="s">
        <v>292</v>
      </c>
      <c r="H87" s="88"/>
      <c r="I87" s="88"/>
      <c r="J87" s="89"/>
      <c r="K87" s="6" t="s">
        <v>293</v>
      </c>
      <c r="L87" s="89"/>
      <c r="M87" s="6" t="s">
        <v>35</v>
      </c>
      <c r="N87" s="89"/>
      <c r="O87" s="3">
        <v>0</v>
      </c>
      <c r="P87" s="2">
        <v>0</v>
      </c>
      <c r="Q87" s="2">
        <v>0</v>
      </c>
      <c r="R87" s="2">
        <v>0</v>
      </c>
      <c r="S87" s="3">
        <v>0</v>
      </c>
      <c r="T87" s="3">
        <f>O87+(P87*'Total Mantenimiento Anual 2021'!$N$7)+(R87*'Total Mantenimiento Anual 2021'!$N$7)+S87</f>
        <v>0</v>
      </c>
    </row>
    <row r="88" spans="1:20" ht="14.25">
      <c r="A88" s="6" t="s">
        <v>244</v>
      </c>
      <c r="B88" s="88"/>
      <c r="C88" s="89"/>
      <c r="D88" s="6" t="s">
        <v>245</v>
      </c>
      <c r="E88" s="89"/>
      <c r="F88" s="2" t="s">
        <v>246</v>
      </c>
      <c r="G88" s="6" t="s">
        <v>294</v>
      </c>
      <c r="H88" s="88"/>
      <c r="I88" s="88"/>
      <c r="J88" s="89"/>
      <c r="K88" s="6" t="s">
        <v>295</v>
      </c>
      <c r="L88" s="89"/>
      <c r="M88" s="6" t="s">
        <v>239</v>
      </c>
      <c r="N88" s="89"/>
      <c r="O88" s="3">
        <v>0</v>
      </c>
      <c r="P88" s="2">
        <v>0</v>
      </c>
      <c r="Q88" s="2">
        <v>0</v>
      </c>
      <c r="R88" s="2">
        <v>0</v>
      </c>
      <c r="S88" s="3">
        <v>0</v>
      </c>
      <c r="T88" s="3">
        <f>O88+(P88*'Total Mantenimiento Anual 2021'!$N$7)+(R88*'Total Mantenimiento Anual 2021'!$N$7)+S88</f>
        <v>0</v>
      </c>
    </row>
    <row r="89" spans="1:20" ht="14.25">
      <c r="A89" s="6" t="s">
        <v>244</v>
      </c>
      <c r="B89" s="88"/>
      <c r="C89" s="89"/>
      <c r="D89" s="6" t="s">
        <v>245</v>
      </c>
      <c r="E89" s="89"/>
      <c r="F89" s="2" t="s">
        <v>246</v>
      </c>
      <c r="G89" s="6" t="s">
        <v>296</v>
      </c>
      <c r="H89" s="88"/>
      <c r="I89" s="88"/>
      <c r="J89" s="89"/>
      <c r="K89" s="6" t="s">
        <v>297</v>
      </c>
      <c r="L89" s="89"/>
      <c r="M89" s="6" t="s">
        <v>239</v>
      </c>
      <c r="N89" s="89"/>
      <c r="O89" s="3">
        <v>0</v>
      </c>
      <c r="P89" s="2">
        <v>0</v>
      </c>
      <c r="Q89" s="2">
        <v>0</v>
      </c>
      <c r="R89" s="2">
        <v>0</v>
      </c>
      <c r="S89" s="3">
        <v>0</v>
      </c>
      <c r="T89" s="3">
        <f>O89+(P89*'Total Mantenimiento Anual 2021'!$N$7)+(R89*'Total Mantenimiento Anual 2021'!$N$7)+S89</f>
        <v>0</v>
      </c>
    </row>
    <row r="90" spans="1:20" ht="14.25">
      <c r="A90" s="6" t="s">
        <v>244</v>
      </c>
      <c r="B90" s="88"/>
      <c r="C90" s="89"/>
      <c r="D90" s="6" t="s">
        <v>245</v>
      </c>
      <c r="E90" s="89"/>
      <c r="F90" s="2" t="s">
        <v>246</v>
      </c>
      <c r="G90" s="6" t="s">
        <v>298</v>
      </c>
      <c r="H90" s="88"/>
      <c r="I90" s="88"/>
      <c r="J90" s="89"/>
      <c r="K90" s="6" t="s">
        <v>299</v>
      </c>
      <c r="L90" s="89"/>
      <c r="M90" s="6" t="s">
        <v>106</v>
      </c>
      <c r="N90" s="89"/>
      <c r="O90" s="3">
        <v>0</v>
      </c>
      <c r="P90" s="2">
        <v>1</v>
      </c>
      <c r="Q90" s="2">
        <v>0</v>
      </c>
      <c r="R90" s="2">
        <v>0</v>
      </c>
      <c r="S90" s="3">
        <v>0</v>
      </c>
      <c r="T90" s="3">
        <f>O90+(P90*'Total Mantenimiento Anual 2021'!$N$7)+(R90*'Total Mantenimiento Anual 2021'!$N$7)+S90</f>
        <v>9259.2592592592591</v>
      </c>
    </row>
    <row r="91" spans="1:20" ht="14.25">
      <c r="A91" s="6" t="s">
        <v>244</v>
      </c>
      <c r="B91" s="88"/>
      <c r="C91" s="89"/>
      <c r="D91" s="6" t="s">
        <v>259</v>
      </c>
      <c r="E91" s="89"/>
      <c r="F91" s="2" t="s">
        <v>260</v>
      </c>
      <c r="G91" s="6" t="s">
        <v>300</v>
      </c>
      <c r="H91" s="88"/>
      <c r="I91" s="88"/>
      <c r="J91" s="89"/>
      <c r="K91" s="6" t="s">
        <v>301</v>
      </c>
      <c r="L91" s="89"/>
      <c r="M91" s="6" t="s">
        <v>302</v>
      </c>
      <c r="N91" s="89"/>
      <c r="O91" s="3">
        <v>0</v>
      </c>
      <c r="P91" s="2">
        <v>1</v>
      </c>
      <c r="Q91" s="2">
        <v>0</v>
      </c>
      <c r="R91" s="2">
        <v>0</v>
      </c>
      <c r="S91" s="3">
        <v>0</v>
      </c>
      <c r="T91" s="3">
        <f>O91+(P91*'Total Mantenimiento Anual 2021'!$N$7)+(R91*'Total Mantenimiento Anual 2021'!$N$7)+S91</f>
        <v>9259.2592592592591</v>
      </c>
    </row>
    <row r="92" spans="1:20" ht="14.25">
      <c r="A92" s="6" t="s">
        <v>244</v>
      </c>
      <c r="B92" s="88"/>
      <c r="C92" s="89"/>
      <c r="D92" s="6" t="s">
        <v>245</v>
      </c>
      <c r="E92" s="89"/>
      <c r="F92" s="2" t="s">
        <v>246</v>
      </c>
      <c r="G92" s="6" t="s">
        <v>303</v>
      </c>
      <c r="H92" s="88"/>
      <c r="I92" s="88"/>
      <c r="J92" s="89"/>
      <c r="K92" s="6" t="s">
        <v>304</v>
      </c>
      <c r="L92" s="89"/>
      <c r="M92" s="6" t="s">
        <v>302</v>
      </c>
      <c r="N92" s="89"/>
      <c r="O92" s="3">
        <v>0</v>
      </c>
      <c r="P92" s="2">
        <v>0</v>
      </c>
      <c r="Q92" s="2">
        <v>0</v>
      </c>
      <c r="R92" s="2">
        <v>0</v>
      </c>
      <c r="S92" s="3">
        <v>0</v>
      </c>
      <c r="T92" s="3">
        <f>O92+(P92*'Total Mantenimiento Anual 2021'!$N$7)+(R92*'Total Mantenimiento Anual 2021'!$N$7)+S92</f>
        <v>0</v>
      </c>
    </row>
    <row r="93" spans="1:20" ht="14.25">
      <c r="A93" s="6" t="s">
        <v>305</v>
      </c>
      <c r="B93" s="88"/>
      <c r="C93" s="89"/>
      <c r="D93" s="6" t="s">
        <v>306</v>
      </c>
      <c r="E93" s="89"/>
      <c r="F93" s="2" t="s">
        <v>307</v>
      </c>
      <c r="G93" s="6" t="s">
        <v>308</v>
      </c>
      <c r="H93" s="88"/>
      <c r="I93" s="88"/>
      <c r="J93" s="89"/>
      <c r="K93" s="6" t="s">
        <v>309</v>
      </c>
      <c r="L93" s="89"/>
      <c r="M93" s="6" t="s">
        <v>310</v>
      </c>
      <c r="N93" s="89"/>
      <c r="O93" s="3">
        <v>0</v>
      </c>
      <c r="P93" s="2">
        <v>0</v>
      </c>
      <c r="Q93" s="2">
        <v>0</v>
      </c>
      <c r="R93" s="2">
        <v>0</v>
      </c>
      <c r="S93" s="3">
        <v>0</v>
      </c>
      <c r="T93" s="3">
        <f>O93+(P93*'Total Mantenimiento Anual 2021'!$N$7)+(R93*'Total Mantenimiento Anual 2021'!$N$7)+S93</f>
        <v>0</v>
      </c>
    </row>
    <row r="94" spans="1:20" ht="14.25">
      <c r="A94" s="6" t="s">
        <v>305</v>
      </c>
      <c r="B94" s="88"/>
      <c r="C94" s="89"/>
      <c r="D94" s="6" t="s">
        <v>306</v>
      </c>
      <c r="E94" s="89"/>
      <c r="F94" s="2" t="s">
        <v>307</v>
      </c>
      <c r="G94" s="6" t="s">
        <v>311</v>
      </c>
      <c r="H94" s="88"/>
      <c r="I94" s="88"/>
      <c r="J94" s="89"/>
      <c r="K94" s="6" t="s">
        <v>312</v>
      </c>
      <c r="L94" s="89"/>
      <c r="M94" s="6" t="s">
        <v>310</v>
      </c>
      <c r="N94" s="89"/>
      <c r="O94" s="3">
        <v>0</v>
      </c>
      <c r="P94" s="2">
        <v>0</v>
      </c>
      <c r="Q94" s="2">
        <v>0</v>
      </c>
      <c r="R94" s="2">
        <v>0</v>
      </c>
      <c r="S94" s="3">
        <v>0</v>
      </c>
      <c r="T94" s="3">
        <f>O94+(P94*'Total Mantenimiento Anual 2021'!$N$7)+(R94*'Total Mantenimiento Anual 2021'!$N$7)+S94</f>
        <v>0</v>
      </c>
    </row>
    <row r="95" spans="1:20" ht="14.25">
      <c r="A95" s="6" t="s">
        <v>313</v>
      </c>
      <c r="B95" s="88"/>
      <c r="C95" s="89"/>
      <c r="D95" s="6" t="s">
        <v>314</v>
      </c>
      <c r="E95" s="89"/>
      <c r="F95" s="2" t="s">
        <v>315</v>
      </c>
      <c r="G95" s="6" t="s">
        <v>316</v>
      </c>
      <c r="H95" s="88"/>
      <c r="I95" s="88"/>
      <c r="J95" s="89"/>
      <c r="K95" s="6" t="s">
        <v>317</v>
      </c>
      <c r="L95" s="89"/>
      <c r="M95" s="6" t="s">
        <v>318</v>
      </c>
      <c r="N95" s="89"/>
      <c r="O95" s="3">
        <v>0</v>
      </c>
      <c r="P95" s="2">
        <v>0</v>
      </c>
      <c r="Q95" s="2">
        <v>0</v>
      </c>
      <c r="R95" s="2">
        <v>0</v>
      </c>
      <c r="S95" s="3">
        <v>0</v>
      </c>
      <c r="T95" s="3">
        <f>O95+(P95*'Total Mantenimiento Anual 2021'!$N$7)+(R95*'Total Mantenimiento Anual 2021'!$N$7)+S95</f>
        <v>0</v>
      </c>
    </row>
    <row r="96" spans="1:20" ht="14.25">
      <c r="A96" s="6" t="s">
        <v>319</v>
      </c>
      <c r="B96" s="88"/>
      <c r="C96" s="89"/>
      <c r="D96" s="6" t="s">
        <v>320</v>
      </c>
      <c r="E96" s="89"/>
      <c r="F96" s="2" t="s">
        <v>260</v>
      </c>
      <c r="G96" s="6" t="s">
        <v>321</v>
      </c>
      <c r="H96" s="88"/>
      <c r="I96" s="88"/>
      <c r="J96" s="89"/>
      <c r="K96" s="6" t="s">
        <v>322</v>
      </c>
      <c r="L96" s="89"/>
      <c r="M96" s="6" t="s">
        <v>23</v>
      </c>
      <c r="N96" s="89"/>
      <c r="O96" s="3">
        <v>0</v>
      </c>
      <c r="P96" s="2">
        <v>0</v>
      </c>
      <c r="Q96" s="2">
        <v>0</v>
      </c>
      <c r="R96" s="2">
        <v>0</v>
      </c>
      <c r="S96" s="3">
        <v>0</v>
      </c>
      <c r="T96" s="3">
        <f>O96+(P96*'Total Mantenimiento Anual 2021'!$N$7)+(R96*'Total Mantenimiento Anual 2021'!$N$7)+S96</f>
        <v>0</v>
      </c>
    </row>
    <row r="97" spans="1:20" ht="14.25">
      <c r="A97" s="6" t="s">
        <v>319</v>
      </c>
      <c r="B97" s="88"/>
      <c r="C97" s="89"/>
      <c r="D97" s="6" t="s">
        <v>320</v>
      </c>
      <c r="E97" s="89"/>
      <c r="F97" s="2" t="s">
        <v>260</v>
      </c>
      <c r="G97" s="6" t="s">
        <v>323</v>
      </c>
      <c r="H97" s="88"/>
      <c r="I97" s="88"/>
      <c r="J97" s="89"/>
      <c r="K97" s="6" t="s">
        <v>324</v>
      </c>
      <c r="L97" s="89"/>
      <c r="M97" s="6" t="s">
        <v>71</v>
      </c>
      <c r="N97" s="89"/>
      <c r="O97" s="3">
        <v>0</v>
      </c>
      <c r="P97" s="2">
        <v>0</v>
      </c>
      <c r="Q97" s="2">
        <v>0</v>
      </c>
      <c r="R97" s="2">
        <v>0</v>
      </c>
      <c r="S97" s="3">
        <v>0</v>
      </c>
      <c r="T97" s="3">
        <f>O97+(P97*'Total Mantenimiento Anual 2021'!$N$7)+(R97*'Total Mantenimiento Anual 2021'!$N$7)+S97</f>
        <v>0</v>
      </c>
    </row>
    <row r="98" spans="1:20" ht="14.25">
      <c r="A98" s="6" t="s">
        <v>319</v>
      </c>
      <c r="B98" s="88"/>
      <c r="C98" s="89"/>
      <c r="D98" s="6" t="s">
        <v>325</v>
      </c>
      <c r="E98" s="89"/>
      <c r="F98" s="2" t="s">
        <v>1503</v>
      </c>
      <c r="G98" s="6" t="s">
        <v>326</v>
      </c>
      <c r="H98" s="88"/>
      <c r="I98" s="88"/>
      <c r="J98" s="89"/>
      <c r="K98" s="6" t="s">
        <v>327</v>
      </c>
      <c r="L98" s="89"/>
      <c r="M98" s="6" t="s">
        <v>328</v>
      </c>
      <c r="N98" s="89"/>
      <c r="O98" s="3">
        <v>0</v>
      </c>
      <c r="P98" s="2">
        <v>0</v>
      </c>
      <c r="Q98" s="2">
        <v>1</v>
      </c>
      <c r="R98" s="2">
        <v>1</v>
      </c>
      <c r="S98" s="3">
        <v>0</v>
      </c>
      <c r="T98" s="3">
        <f>O98+(P98*'Total Mantenimiento Anual 2021'!$N$7)+(R98*'Total Mantenimiento Anual 2021'!$N$7)+S98</f>
        <v>9259.2592592592591</v>
      </c>
    </row>
    <row r="99" spans="1:20" ht="14.25">
      <c r="A99" s="6" t="s">
        <v>319</v>
      </c>
      <c r="B99" s="88"/>
      <c r="C99" s="89"/>
      <c r="D99" s="6" t="s">
        <v>329</v>
      </c>
      <c r="E99" s="89"/>
      <c r="F99" s="2" t="s">
        <v>330</v>
      </c>
      <c r="G99" s="6" t="s">
        <v>331</v>
      </c>
      <c r="H99" s="88"/>
      <c r="I99" s="88"/>
      <c r="J99" s="89"/>
      <c r="K99" s="6" t="s">
        <v>332</v>
      </c>
      <c r="L99" s="89"/>
      <c r="M99" s="6" t="s">
        <v>328</v>
      </c>
      <c r="N99" s="89"/>
      <c r="O99" s="3">
        <v>0</v>
      </c>
      <c r="P99" s="2">
        <v>0</v>
      </c>
      <c r="Q99" s="2">
        <v>0</v>
      </c>
      <c r="R99" s="2">
        <v>0</v>
      </c>
      <c r="S99" s="3">
        <v>0</v>
      </c>
      <c r="T99" s="3">
        <f>O99+(P99*'Total Mantenimiento Anual 2021'!$N$7)+(R99*'Total Mantenimiento Anual 2021'!$N$7)+S99</f>
        <v>0</v>
      </c>
    </row>
    <row r="100" spans="1:20" ht="14.25">
      <c r="A100" s="6" t="s">
        <v>319</v>
      </c>
      <c r="B100" s="88"/>
      <c r="C100" s="89"/>
      <c r="D100" s="6" t="s">
        <v>333</v>
      </c>
      <c r="E100" s="89"/>
      <c r="F100" s="2" t="s">
        <v>330</v>
      </c>
      <c r="G100" s="6" t="s">
        <v>334</v>
      </c>
      <c r="H100" s="88"/>
      <c r="I100" s="88"/>
      <c r="J100" s="89"/>
      <c r="K100" s="6" t="s">
        <v>335</v>
      </c>
      <c r="L100" s="89"/>
      <c r="M100" s="6" t="s">
        <v>328</v>
      </c>
      <c r="N100" s="89"/>
      <c r="O100" s="3">
        <v>0</v>
      </c>
      <c r="P100" s="2">
        <v>0</v>
      </c>
      <c r="Q100" s="2">
        <v>1</v>
      </c>
      <c r="R100" s="2">
        <v>1</v>
      </c>
      <c r="S100" s="3">
        <v>0</v>
      </c>
      <c r="T100" s="3">
        <f>O100+(P100*'Total Mantenimiento Anual 2021'!$N$7)+(R100*'Total Mantenimiento Anual 2021'!$N$7)+S100</f>
        <v>9259.2592592592591</v>
      </c>
    </row>
    <row r="101" spans="1:20" ht="14.25">
      <c r="A101" s="6" t="s">
        <v>319</v>
      </c>
      <c r="B101" s="88"/>
      <c r="C101" s="89"/>
      <c r="D101" s="6" t="s">
        <v>336</v>
      </c>
      <c r="E101" s="89"/>
      <c r="F101" s="2" t="s">
        <v>1503</v>
      </c>
      <c r="G101" s="6" t="s">
        <v>337</v>
      </c>
      <c r="H101" s="88"/>
      <c r="I101" s="88"/>
      <c r="J101" s="89"/>
      <c r="K101" s="6" t="s">
        <v>338</v>
      </c>
      <c r="L101" s="89"/>
      <c r="M101" s="6" t="s">
        <v>75</v>
      </c>
      <c r="N101" s="89"/>
      <c r="O101" s="3">
        <v>0</v>
      </c>
      <c r="P101" s="2">
        <v>0</v>
      </c>
      <c r="Q101" s="2">
        <v>1</v>
      </c>
      <c r="R101" s="2">
        <v>4</v>
      </c>
      <c r="S101" s="3">
        <v>0</v>
      </c>
      <c r="T101" s="3">
        <f>O101+(P101*'Total Mantenimiento Anual 2021'!$N$7)+(R101*'Total Mantenimiento Anual 2021'!$N$7)+S101</f>
        <v>37037.037037037036</v>
      </c>
    </row>
    <row r="102" spans="1:20" ht="14.25">
      <c r="A102" s="6" t="s">
        <v>319</v>
      </c>
      <c r="B102" s="88"/>
      <c r="C102" s="89"/>
      <c r="D102" s="6" t="s">
        <v>339</v>
      </c>
      <c r="E102" s="89"/>
      <c r="F102" s="2" t="s">
        <v>330</v>
      </c>
      <c r="G102" s="6" t="s">
        <v>340</v>
      </c>
      <c r="H102" s="88"/>
      <c r="I102" s="88"/>
      <c r="J102" s="89"/>
      <c r="K102" s="6" t="s">
        <v>341</v>
      </c>
      <c r="L102" s="89"/>
      <c r="M102" s="6" t="s">
        <v>75</v>
      </c>
      <c r="N102" s="89"/>
      <c r="O102" s="3">
        <v>0</v>
      </c>
      <c r="P102" s="2">
        <v>0</v>
      </c>
      <c r="Q102" s="2">
        <v>0</v>
      </c>
      <c r="R102" s="2">
        <v>0</v>
      </c>
      <c r="S102" s="3">
        <v>0</v>
      </c>
      <c r="T102" s="3">
        <f>O102+(P102*'Total Mantenimiento Anual 2021'!$N$7)+(R102*'Total Mantenimiento Anual 2021'!$N$7)+S102</f>
        <v>0</v>
      </c>
    </row>
    <row r="103" spans="1:20" ht="14.25">
      <c r="A103" s="6" t="s">
        <v>342</v>
      </c>
      <c r="B103" s="88"/>
      <c r="C103" s="89"/>
      <c r="D103" s="6" t="s">
        <v>343</v>
      </c>
      <c r="E103" s="89"/>
      <c r="F103" s="2" t="s">
        <v>330</v>
      </c>
      <c r="G103" s="6" t="s">
        <v>344</v>
      </c>
      <c r="H103" s="88"/>
      <c r="I103" s="88"/>
      <c r="J103" s="89"/>
      <c r="K103" s="6" t="s">
        <v>345</v>
      </c>
      <c r="L103" s="89"/>
      <c r="M103" s="6" t="s">
        <v>75</v>
      </c>
      <c r="N103" s="89"/>
      <c r="O103" s="3">
        <v>0</v>
      </c>
      <c r="P103" s="2">
        <v>0</v>
      </c>
      <c r="Q103" s="2">
        <v>0</v>
      </c>
      <c r="R103" s="2">
        <v>0</v>
      </c>
      <c r="S103" s="3">
        <v>0</v>
      </c>
      <c r="T103" s="3">
        <f>O103+(P103*'Total Mantenimiento Anual 2021'!$N$7)+(R103*'Total Mantenimiento Anual 2021'!$N$7)+S103</f>
        <v>0</v>
      </c>
    </row>
    <row r="104" spans="1:20" ht="14.25">
      <c r="A104" s="6" t="s">
        <v>346</v>
      </c>
      <c r="B104" s="88"/>
      <c r="C104" s="89"/>
      <c r="D104" s="6" t="s">
        <v>347</v>
      </c>
      <c r="E104" s="89"/>
      <c r="F104" s="2" t="s">
        <v>348</v>
      </c>
      <c r="G104" s="6" t="s">
        <v>349</v>
      </c>
      <c r="H104" s="88"/>
      <c r="I104" s="88"/>
      <c r="J104" s="89"/>
      <c r="K104" s="6" t="s">
        <v>350</v>
      </c>
      <c r="L104" s="89"/>
      <c r="M104" s="6" t="s">
        <v>30</v>
      </c>
      <c r="N104" s="89"/>
      <c r="O104" s="3">
        <v>0</v>
      </c>
      <c r="P104" s="2">
        <v>0</v>
      </c>
      <c r="Q104" s="2">
        <v>0</v>
      </c>
      <c r="R104" s="2">
        <v>0</v>
      </c>
      <c r="S104" s="3">
        <v>0</v>
      </c>
      <c r="T104" s="3">
        <f>O104+(P104*'Total Mantenimiento Anual 2021'!$N$7)+(R104*'Total Mantenimiento Anual 2021'!$N$7)+S104</f>
        <v>0</v>
      </c>
    </row>
    <row r="105" spans="1:20" ht="14.25">
      <c r="A105" s="6" t="s">
        <v>346</v>
      </c>
      <c r="B105" s="88"/>
      <c r="C105" s="89"/>
      <c r="D105" s="6" t="s">
        <v>351</v>
      </c>
      <c r="E105" s="89"/>
      <c r="F105" s="2" t="s">
        <v>260</v>
      </c>
      <c r="G105" s="6" t="s">
        <v>352</v>
      </c>
      <c r="H105" s="88"/>
      <c r="I105" s="88"/>
      <c r="J105" s="89"/>
      <c r="K105" s="6" t="s">
        <v>353</v>
      </c>
      <c r="L105" s="89"/>
      <c r="M105" s="6" t="s">
        <v>30</v>
      </c>
      <c r="N105" s="89"/>
      <c r="O105" s="3">
        <v>0</v>
      </c>
      <c r="P105" s="2">
        <v>2</v>
      </c>
      <c r="Q105" s="2">
        <v>0</v>
      </c>
      <c r="R105" s="2">
        <v>0</v>
      </c>
      <c r="S105" s="3">
        <v>1031581</v>
      </c>
      <c r="T105" s="3">
        <f>O105+(P105*'Total Mantenimiento Anual 2021'!$N$7)+(R105*'Total Mantenimiento Anual 2021'!$N$7)+S105</f>
        <v>1050099.5185185184</v>
      </c>
    </row>
    <row r="106" spans="1:20" ht="14.25">
      <c r="A106" s="6" t="s">
        <v>346</v>
      </c>
      <c r="B106" s="88"/>
      <c r="C106" s="89"/>
      <c r="D106" s="6" t="s">
        <v>354</v>
      </c>
      <c r="E106" s="89"/>
      <c r="F106" s="2" t="s">
        <v>330</v>
      </c>
      <c r="G106" s="6" t="s">
        <v>355</v>
      </c>
      <c r="H106" s="88"/>
      <c r="I106" s="88"/>
      <c r="J106" s="89"/>
      <c r="K106" s="6" t="s">
        <v>356</v>
      </c>
      <c r="L106" s="89"/>
      <c r="M106" s="6" t="s">
        <v>318</v>
      </c>
      <c r="N106" s="89"/>
      <c r="O106" s="3">
        <v>0</v>
      </c>
      <c r="P106" s="2">
        <v>0</v>
      </c>
      <c r="Q106" s="2">
        <v>0</v>
      </c>
      <c r="R106" s="2">
        <v>0</v>
      </c>
      <c r="S106" s="3">
        <v>0</v>
      </c>
      <c r="T106" s="3">
        <f>O106+(P106*'Total Mantenimiento Anual 2021'!$N$7)+(R106*'Total Mantenimiento Anual 2021'!$N$7)+S106</f>
        <v>0</v>
      </c>
    </row>
    <row r="107" spans="1:20" ht="14.25">
      <c r="A107" s="6" t="s">
        <v>346</v>
      </c>
      <c r="B107" s="88"/>
      <c r="C107" s="89"/>
      <c r="D107" s="6" t="s">
        <v>357</v>
      </c>
      <c r="E107" s="89"/>
      <c r="F107" s="2" t="s">
        <v>330</v>
      </c>
      <c r="G107" s="6" t="s">
        <v>358</v>
      </c>
      <c r="H107" s="88"/>
      <c r="I107" s="88"/>
      <c r="J107" s="89"/>
      <c r="K107" s="6" t="s">
        <v>359</v>
      </c>
      <c r="L107" s="89"/>
      <c r="M107" s="6" t="s">
        <v>318</v>
      </c>
      <c r="N107" s="89"/>
      <c r="O107" s="3">
        <v>0</v>
      </c>
      <c r="P107" s="2">
        <v>0</v>
      </c>
      <c r="Q107" s="2">
        <v>0</v>
      </c>
      <c r="R107" s="2">
        <v>0</v>
      </c>
      <c r="S107" s="3">
        <v>0</v>
      </c>
      <c r="T107" s="3">
        <f>O107+(P107*'Total Mantenimiento Anual 2021'!$N$7)+(R107*'Total Mantenimiento Anual 2021'!$N$7)+S107</f>
        <v>0</v>
      </c>
    </row>
    <row r="108" spans="1:20" ht="14.25">
      <c r="A108" s="6" t="s">
        <v>346</v>
      </c>
      <c r="B108" s="88"/>
      <c r="C108" s="89"/>
      <c r="D108" s="6" t="s">
        <v>360</v>
      </c>
      <c r="E108" s="89"/>
      <c r="F108" s="2" t="s">
        <v>348</v>
      </c>
      <c r="G108" s="6" t="s">
        <v>361</v>
      </c>
      <c r="H108" s="88"/>
      <c r="I108" s="88"/>
      <c r="J108" s="89"/>
      <c r="K108" s="6" t="s">
        <v>362</v>
      </c>
      <c r="L108" s="89"/>
      <c r="M108" s="6" t="s">
        <v>310</v>
      </c>
      <c r="N108" s="89"/>
      <c r="O108" s="3">
        <v>0</v>
      </c>
      <c r="P108" s="2">
        <v>0</v>
      </c>
      <c r="Q108" s="2">
        <v>0</v>
      </c>
      <c r="R108" s="2">
        <v>0</v>
      </c>
      <c r="S108" s="3">
        <v>0</v>
      </c>
      <c r="T108" s="3">
        <f>O108+(P108*'Total Mantenimiento Anual 2021'!$N$7)+(R108*'Total Mantenimiento Anual 2021'!$N$7)+S108</f>
        <v>0</v>
      </c>
    </row>
    <row r="109" spans="1:20" ht="14.25">
      <c r="A109" s="6" t="s">
        <v>346</v>
      </c>
      <c r="B109" s="88"/>
      <c r="C109" s="89"/>
      <c r="D109" s="6" t="s">
        <v>351</v>
      </c>
      <c r="E109" s="89"/>
      <c r="F109" s="2" t="s">
        <v>260</v>
      </c>
      <c r="G109" s="6" t="s">
        <v>363</v>
      </c>
      <c r="H109" s="88"/>
      <c r="I109" s="88"/>
      <c r="J109" s="89"/>
      <c r="K109" s="6" t="s">
        <v>364</v>
      </c>
      <c r="L109" s="89"/>
      <c r="M109" s="6" t="s">
        <v>239</v>
      </c>
      <c r="N109" s="89"/>
      <c r="O109" s="3">
        <v>0</v>
      </c>
      <c r="P109" s="2">
        <v>0</v>
      </c>
      <c r="Q109" s="2">
        <v>1</v>
      </c>
      <c r="R109" s="2">
        <v>2</v>
      </c>
      <c r="S109" s="3">
        <v>0</v>
      </c>
      <c r="T109" s="3">
        <f>O109+(P109*'Total Mantenimiento Anual 2021'!$N$7)+(R109*'Total Mantenimiento Anual 2021'!$N$7)+S109</f>
        <v>18518.518518518518</v>
      </c>
    </row>
    <row r="110" spans="1:20" ht="14.25">
      <c r="A110" s="6" t="s">
        <v>365</v>
      </c>
      <c r="B110" s="88"/>
      <c r="C110" s="89"/>
      <c r="D110" s="6" t="s">
        <v>366</v>
      </c>
      <c r="E110" s="89"/>
      <c r="F110" s="2" t="s">
        <v>367</v>
      </c>
      <c r="G110" s="6" t="s">
        <v>368</v>
      </c>
      <c r="H110" s="88"/>
      <c r="I110" s="88"/>
      <c r="J110" s="89"/>
      <c r="K110" s="6" t="s">
        <v>369</v>
      </c>
      <c r="L110" s="89"/>
      <c r="M110" s="6" t="s">
        <v>30</v>
      </c>
      <c r="N110" s="89"/>
      <c r="O110" s="3">
        <v>0</v>
      </c>
      <c r="P110" s="2">
        <v>0</v>
      </c>
      <c r="Q110" s="2">
        <v>0</v>
      </c>
      <c r="R110" s="2">
        <v>0</v>
      </c>
      <c r="S110" s="3">
        <v>0</v>
      </c>
      <c r="T110" s="3">
        <f>O110+(P110*'Total Mantenimiento Anual 2021'!$N$7)+(R110*'Total Mantenimiento Anual 2021'!$N$7)+S110</f>
        <v>0</v>
      </c>
    </row>
    <row r="111" spans="1:20" ht="14.25">
      <c r="A111" s="6" t="s">
        <v>370</v>
      </c>
      <c r="B111" s="88"/>
      <c r="C111" s="89"/>
      <c r="D111" s="6" t="s">
        <v>371</v>
      </c>
      <c r="E111" s="89"/>
      <c r="F111" s="2" t="s">
        <v>372</v>
      </c>
      <c r="G111" s="6" t="s">
        <v>373</v>
      </c>
      <c r="H111" s="88"/>
      <c r="I111" s="88"/>
      <c r="J111" s="89"/>
      <c r="K111" s="6" t="s">
        <v>374</v>
      </c>
      <c r="L111" s="89"/>
      <c r="M111" s="6" t="s">
        <v>23</v>
      </c>
      <c r="N111" s="89"/>
      <c r="O111" s="3">
        <v>0</v>
      </c>
      <c r="P111" s="2">
        <v>0</v>
      </c>
      <c r="Q111" s="2">
        <v>0</v>
      </c>
      <c r="R111" s="2">
        <v>0</v>
      </c>
      <c r="S111" s="3">
        <v>0</v>
      </c>
      <c r="T111" s="3">
        <f>O111+(P111*'Total Mantenimiento Anual 2021'!$N$7)+(R111*'Total Mantenimiento Anual 2021'!$N$7)+S111</f>
        <v>0</v>
      </c>
    </row>
    <row r="112" spans="1:20" ht="14.25">
      <c r="A112" s="6" t="s">
        <v>370</v>
      </c>
      <c r="B112" s="88"/>
      <c r="C112" s="89"/>
      <c r="D112" s="6" t="s">
        <v>375</v>
      </c>
      <c r="E112" s="89"/>
      <c r="F112" s="2" t="s">
        <v>372</v>
      </c>
      <c r="G112" s="6" t="s">
        <v>376</v>
      </c>
      <c r="H112" s="88"/>
      <c r="I112" s="88"/>
      <c r="J112" s="89"/>
      <c r="K112" s="6" t="s">
        <v>377</v>
      </c>
      <c r="L112" s="89"/>
      <c r="M112" s="6" t="s">
        <v>23</v>
      </c>
      <c r="N112" s="89"/>
      <c r="O112" s="3">
        <v>0</v>
      </c>
      <c r="P112" s="2">
        <v>0</v>
      </c>
      <c r="Q112" s="2">
        <v>0</v>
      </c>
      <c r="R112" s="2">
        <v>0</v>
      </c>
      <c r="S112" s="3">
        <v>0</v>
      </c>
      <c r="T112" s="3">
        <f>O112+(P112*'Total Mantenimiento Anual 2021'!$N$7)+(R112*'Total Mantenimiento Anual 2021'!$N$7)+S112</f>
        <v>0</v>
      </c>
    </row>
    <row r="113" spans="1:20" ht="14.25">
      <c r="A113" s="6" t="s">
        <v>370</v>
      </c>
      <c r="B113" s="88"/>
      <c r="C113" s="89"/>
      <c r="D113" s="6" t="s">
        <v>375</v>
      </c>
      <c r="E113" s="89"/>
      <c r="F113" s="2" t="s">
        <v>372</v>
      </c>
      <c r="G113" s="6" t="s">
        <v>378</v>
      </c>
      <c r="H113" s="88"/>
      <c r="I113" s="88"/>
      <c r="J113" s="89"/>
      <c r="K113" s="6" t="s">
        <v>379</v>
      </c>
      <c r="L113" s="89"/>
      <c r="M113" s="6" t="s">
        <v>23</v>
      </c>
      <c r="N113" s="89"/>
      <c r="O113" s="3">
        <v>0</v>
      </c>
      <c r="P113" s="2">
        <v>0</v>
      </c>
      <c r="Q113" s="2">
        <v>0</v>
      </c>
      <c r="R113" s="2">
        <v>0</v>
      </c>
      <c r="S113" s="3">
        <v>0</v>
      </c>
      <c r="T113" s="3">
        <f>O113+(P113*'Total Mantenimiento Anual 2021'!$N$7)+(R113*'Total Mantenimiento Anual 2021'!$N$7)+S113</f>
        <v>0</v>
      </c>
    </row>
    <row r="114" spans="1:20" ht="14.25">
      <c r="A114" s="6" t="s">
        <v>370</v>
      </c>
      <c r="B114" s="88"/>
      <c r="C114" s="89"/>
      <c r="D114" s="6" t="s">
        <v>375</v>
      </c>
      <c r="E114" s="89"/>
      <c r="F114" s="2" t="s">
        <v>372</v>
      </c>
      <c r="G114" s="6" t="s">
        <v>380</v>
      </c>
      <c r="H114" s="88"/>
      <c r="I114" s="88"/>
      <c r="J114" s="89"/>
      <c r="K114" s="6" t="s">
        <v>381</v>
      </c>
      <c r="L114" s="89"/>
      <c r="M114" s="6" t="s">
        <v>23</v>
      </c>
      <c r="N114" s="89"/>
      <c r="O114" s="3">
        <v>0</v>
      </c>
      <c r="P114" s="2">
        <v>0</v>
      </c>
      <c r="Q114" s="2">
        <v>0</v>
      </c>
      <c r="R114" s="2">
        <v>0</v>
      </c>
      <c r="S114" s="3">
        <v>0</v>
      </c>
      <c r="T114" s="3">
        <f>O114+(P114*'Total Mantenimiento Anual 2021'!$N$7)+(R114*'Total Mantenimiento Anual 2021'!$N$7)+S114</f>
        <v>0</v>
      </c>
    </row>
    <row r="115" spans="1:20" ht="14.25">
      <c r="A115" s="6" t="s">
        <v>370</v>
      </c>
      <c r="B115" s="88"/>
      <c r="C115" s="89"/>
      <c r="D115" s="6" t="s">
        <v>382</v>
      </c>
      <c r="E115" s="89"/>
      <c r="F115" s="2" t="s">
        <v>372</v>
      </c>
      <c r="G115" s="6" t="s">
        <v>383</v>
      </c>
      <c r="H115" s="88"/>
      <c r="I115" s="88"/>
      <c r="J115" s="89"/>
      <c r="K115" s="6" t="s">
        <v>384</v>
      </c>
      <c r="L115" s="89"/>
      <c r="M115" s="6" t="s">
        <v>23</v>
      </c>
      <c r="N115" s="89"/>
      <c r="O115" s="3">
        <v>0</v>
      </c>
      <c r="P115" s="2">
        <v>0</v>
      </c>
      <c r="Q115" s="2">
        <v>0</v>
      </c>
      <c r="R115" s="2">
        <v>0</v>
      </c>
      <c r="S115" s="3">
        <v>0</v>
      </c>
      <c r="T115" s="3">
        <f>O115+(P115*'Total Mantenimiento Anual 2021'!$N$7)+(R115*'Total Mantenimiento Anual 2021'!$N$7)+S115</f>
        <v>0</v>
      </c>
    </row>
    <row r="116" spans="1:20" ht="14.25">
      <c r="A116" s="6" t="s">
        <v>370</v>
      </c>
      <c r="B116" s="88"/>
      <c r="C116" s="89"/>
      <c r="D116" s="6" t="s">
        <v>385</v>
      </c>
      <c r="E116" s="89"/>
      <c r="F116" s="2" t="s">
        <v>372</v>
      </c>
      <c r="G116" s="6" t="s">
        <v>386</v>
      </c>
      <c r="H116" s="88"/>
      <c r="I116" s="88"/>
      <c r="J116" s="89"/>
      <c r="K116" s="6" t="s">
        <v>387</v>
      </c>
      <c r="L116" s="89"/>
      <c r="M116" s="6" t="s">
        <v>23</v>
      </c>
      <c r="N116" s="89"/>
      <c r="O116" s="3">
        <v>0</v>
      </c>
      <c r="P116" s="2">
        <v>0</v>
      </c>
      <c r="Q116" s="2">
        <v>0</v>
      </c>
      <c r="R116" s="2">
        <v>0</v>
      </c>
      <c r="S116" s="3">
        <v>0</v>
      </c>
      <c r="T116" s="3">
        <f>O116+(P116*'Total Mantenimiento Anual 2021'!$N$7)+(R116*'Total Mantenimiento Anual 2021'!$N$7)+S116</f>
        <v>0</v>
      </c>
    </row>
    <row r="117" spans="1:20" ht="14.25">
      <c r="A117" s="6" t="s">
        <v>370</v>
      </c>
      <c r="B117" s="88"/>
      <c r="C117" s="89"/>
      <c r="D117" s="6" t="s">
        <v>388</v>
      </c>
      <c r="E117" s="89"/>
      <c r="F117" s="2" t="s">
        <v>372</v>
      </c>
      <c r="G117" s="6" t="s">
        <v>389</v>
      </c>
      <c r="H117" s="88"/>
      <c r="I117" s="88"/>
      <c r="J117" s="89"/>
      <c r="K117" s="6" t="s">
        <v>390</v>
      </c>
      <c r="L117" s="89"/>
      <c r="M117" s="6" t="s">
        <v>23</v>
      </c>
      <c r="N117" s="89"/>
      <c r="O117" s="3">
        <v>0</v>
      </c>
      <c r="P117" s="2">
        <v>0</v>
      </c>
      <c r="Q117" s="2">
        <v>0</v>
      </c>
      <c r="R117" s="2">
        <v>0</v>
      </c>
      <c r="S117" s="3">
        <v>0</v>
      </c>
      <c r="T117" s="3">
        <f>O117+(P117*'Total Mantenimiento Anual 2021'!$N$7)+(R117*'Total Mantenimiento Anual 2021'!$N$7)+S117</f>
        <v>0</v>
      </c>
    </row>
    <row r="118" spans="1:20" ht="14.25">
      <c r="A118" s="6" t="s">
        <v>370</v>
      </c>
      <c r="B118" s="88"/>
      <c r="C118" s="89"/>
      <c r="D118" s="6" t="s">
        <v>375</v>
      </c>
      <c r="E118" s="89"/>
      <c r="F118" s="2" t="s">
        <v>372</v>
      </c>
      <c r="G118" s="6" t="s">
        <v>391</v>
      </c>
      <c r="H118" s="88"/>
      <c r="I118" s="88"/>
      <c r="J118" s="89"/>
      <c r="K118" s="6" t="s">
        <v>392</v>
      </c>
      <c r="L118" s="89"/>
      <c r="M118" s="6" t="s">
        <v>30</v>
      </c>
      <c r="N118" s="89"/>
      <c r="O118" s="3">
        <v>0</v>
      </c>
      <c r="P118" s="2">
        <v>0</v>
      </c>
      <c r="Q118" s="2">
        <v>0</v>
      </c>
      <c r="R118" s="2">
        <v>0</v>
      </c>
      <c r="S118" s="3">
        <v>0</v>
      </c>
      <c r="T118" s="3">
        <f>O118+(P118*'Total Mantenimiento Anual 2021'!$N$7)+(R118*'Total Mantenimiento Anual 2021'!$N$7)+S118</f>
        <v>0</v>
      </c>
    </row>
    <row r="119" spans="1:20" ht="14.25">
      <c r="A119" s="6" t="s">
        <v>370</v>
      </c>
      <c r="B119" s="88"/>
      <c r="C119" s="89"/>
      <c r="D119" s="6" t="s">
        <v>393</v>
      </c>
      <c r="E119" s="89"/>
      <c r="F119" s="2" t="s">
        <v>394</v>
      </c>
      <c r="G119" s="6" t="s">
        <v>395</v>
      </c>
      <c r="H119" s="88"/>
      <c r="I119" s="88"/>
      <c r="J119" s="89"/>
      <c r="K119" s="6" t="s">
        <v>396</v>
      </c>
      <c r="L119" s="89"/>
      <c r="M119" s="6" t="s">
        <v>30</v>
      </c>
      <c r="N119" s="89"/>
      <c r="O119" s="3">
        <v>0</v>
      </c>
      <c r="P119" s="2">
        <v>0</v>
      </c>
      <c r="Q119" s="2">
        <v>0</v>
      </c>
      <c r="R119" s="2">
        <v>0</v>
      </c>
      <c r="S119" s="3">
        <v>0</v>
      </c>
      <c r="T119" s="3">
        <f>O119+(P119*'Total Mantenimiento Anual 2021'!$N$7)+(R119*'Total Mantenimiento Anual 2021'!$N$7)+S119</f>
        <v>0</v>
      </c>
    </row>
    <row r="120" spans="1:20" ht="14.25">
      <c r="A120" s="6" t="s">
        <v>370</v>
      </c>
      <c r="B120" s="88"/>
      <c r="C120" s="89"/>
      <c r="D120" s="6" t="s">
        <v>397</v>
      </c>
      <c r="E120" s="89"/>
      <c r="F120" s="2" t="s">
        <v>394</v>
      </c>
      <c r="G120" s="6" t="s">
        <v>398</v>
      </c>
      <c r="H120" s="88"/>
      <c r="I120" s="88"/>
      <c r="J120" s="89"/>
      <c r="K120" s="6" t="s">
        <v>399</v>
      </c>
      <c r="L120" s="89"/>
      <c r="M120" s="6" t="s">
        <v>99</v>
      </c>
      <c r="N120" s="89"/>
      <c r="O120" s="3">
        <v>0</v>
      </c>
      <c r="P120" s="2">
        <v>4</v>
      </c>
      <c r="Q120" s="2">
        <v>0</v>
      </c>
      <c r="R120" s="2">
        <v>0</v>
      </c>
      <c r="S120" s="3">
        <v>0</v>
      </c>
      <c r="T120" s="3">
        <f>O120+(P120*'Total Mantenimiento Anual 2021'!$N$7)+(R120*'Total Mantenimiento Anual 2021'!$N$7)+S120</f>
        <v>37037.037037037036</v>
      </c>
    </row>
    <row r="121" spans="1:20" ht="28.5">
      <c r="A121" s="6" t="s">
        <v>400</v>
      </c>
      <c r="B121" s="88"/>
      <c r="C121" s="89"/>
      <c r="D121" s="6" t="s">
        <v>401</v>
      </c>
      <c r="E121" s="89"/>
      <c r="F121" s="2" t="s">
        <v>402</v>
      </c>
      <c r="G121" s="6" t="s">
        <v>403</v>
      </c>
      <c r="H121" s="88"/>
      <c r="I121" s="88"/>
      <c r="J121" s="89"/>
      <c r="K121" s="6" t="s">
        <v>404</v>
      </c>
      <c r="L121" s="89"/>
      <c r="M121" s="6" t="s">
        <v>66</v>
      </c>
      <c r="N121" s="89"/>
      <c r="O121" s="3">
        <v>0</v>
      </c>
      <c r="P121" s="2">
        <v>0</v>
      </c>
      <c r="Q121" s="2">
        <v>0</v>
      </c>
      <c r="R121" s="2">
        <v>0</v>
      </c>
      <c r="S121" s="3">
        <v>0</v>
      </c>
      <c r="T121" s="3">
        <f>O121+(P121*'Total Mantenimiento Anual 2021'!$N$7)+(R121*'Total Mantenimiento Anual 2021'!$N$7)+S121</f>
        <v>0</v>
      </c>
    </row>
    <row r="122" spans="1:20" ht="28.5">
      <c r="A122" s="6" t="s">
        <v>400</v>
      </c>
      <c r="B122" s="88"/>
      <c r="C122" s="89"/>
      <c r="D122" s="6" t="s">
        <v>401</v>
      </c>
      <c r="E122" s="89"/>
      <c r="F122" s="2" t="s">
        <v>402</v>
      </c>
      <c r="G122" s="6" t="s">
        <v>405</v>
      </c>
      <c r="H122" s="88"/>
      <c r="I122" s="88"/>
      <c r="J122" s="89"/>
      <c r="K122" s="6" t="s">
        <v>406</v>
      </c>
      <c r="L122" s="89"/>
      <c r="M122" s="6" t="s">
        <v>71</v>
      </c>
      <c r="N122" s="89"/>
      <c r="O122" s="3">
        <v>0</v>
      </c>
      <c r="P122" s="2">
        <v>0</v>
      </c>
      <c r="Q122" s="2">
        <v>0</v>
      </c>
      <c r="R122" s="2">
        <v>0</v>
      </c>
      <c r="S122" s="3">
        <v>0</v>
      </c>
      <c r="T122" s="3">
        <f>O122+(P122*'Total Mantenimiento Anual 2021'!$N$7)+(R122*'Total Mantenimiento Anual 2021'!$N$7)+S122</f>
        <v>0</v>
      </c>
    </row>
    <row r="123" spans="1:20" ht="14.25">
      <c r="A123" s="6" t="s">
        <v>400</v>
      </c>
      <c r="B123" s="88"/>
      <c r="C123" s="89"/>
      <c r="D123" s="6" t="s">
        <v>407</v>
      </c>
      <c r="E123" s="89"/>
      <c r="F123" s="2" t="s">
        <v>246</v>
      </c>
      <c r="G123" s="6" t="s">
        <v>408</v>
      </c>
      <c r="H123" s="88"/>
      <c r="I123" s="88"/>
      <c r="J123" s="89"/>
      <c r="K123" s="6" t="s">
        <v>409</v>
      </c>
      <c r="L123" s="89"/>
      <c r="M123" s="6" t="s">
        <v>328</v>
      </c>
      <c r="N123" s="89"/>
      <c r="O123" s="3">
        <v>0</v>
      </c>
      <c r="P123" s="2">
        <v>0</v>
      </c>
      <c r="Q123" s="2">
        <v>0</v>
      </c>
      <c r="R123" s="2">
        <v>0</v>
      </c>
      <c r="S123" s="3">
        <v>0</v>
      </c>
      <c r="T123" s="3">
        <f>O123+(P123*'Total Mantenimiento Anual 2021'!$N$7)+(R123*'Total Mantenimiento Anual 2021'!$N$7)+S123</f>
        <v>0</v>
      </c>
    </row>
    <row r="124" spans="1:20" ht="28.5">
      <c r="A124" s="6" t="s">
        <v>400</v>
      </c>
      <c r="B124" s="88"/>
      <c r="C124" s="89"/>
      <c r="D124" s="6" t="s">
        <v>401</v>
      </c>
      <c r="E124" s="89"/>
      <c r="F124" s="2" t="s">
        <v>402</v>
      </c>
      <c r="G124" s="6" t="s">
        <v>410</v>
      </c>
      <c r="H124" s="88"/>
      <c r="I124" s="88"/>
      <c r="J124" s="89"/>
      <c r="K124" s="6" t="s">
        <v>411</v>
      </c>
      <c r="L124" s="89"/>
      <c r="M124" s="6" t="s">
        <v>30</v>
      </c>
      <c r="N124" s="89"/>
      <c r="O124" s="3">
        <v>0</v>
      </c>
      <c r="P124" s="2">
        <v>0</v>
      </c>
      <c r="Q124" s="2">
        <v>0</v>
      </c>
      <c r="R124" s="2">
        <v>0</v>
      </c>
      <c r="S124" s="3">
        <v>0</v>
      </c>
      <c r="T124" s="3">
        <f>O124+(P124*'Total Mantenimiento Anual 2021'!$N$7)+(R124*'Total Mantenimiento Anual 2021'!$N$7)+S124</f>
        <v>0</v>
      </c>
    </row>
    <row r="125" spans="1:20" ht="14.25">
      <c r="A125" s="6" t="s">
        <v>400</v>
      </c>
      <c r="B125" s="88"/>
      <c r="C125" s="89"/>
      <c r="D125" s="6" t="s">
        <v>407</v>
      </c>
      <c r="E125" s="89"/>
      <c r="F125" s="2" t="s">
        <v>246</v>
      </c>
      <c r="G125" s="6" t="s">
        <v>412</v>
      </c>
      <c r="H125" s="88"/>
      <c r="I125" s="88"/>
      <c r="J125" s="89"/>
      <c r="K125" s="6" t="s">
        <v>413</v>
      </c>
      <c r="L125" s="89"/>
      <c r="M125" s="6" t="s">
        <v>81</v>
      </c>
      <c r="N125" s="89"/>
      <c r="O125" s="3">
        <v>0</v>
      </c>
      <c r="P125" s="2">
        <v>0</v>
      </c>
      <c r="Q125" s="2">
        <v>0</v>
      </c>
      <c r="R125" s="2">
        <v>0</v>
      </c>
      <c r="S125" s="3">
        <v>0</v>
      </c>
      <c r="T125" s="3">
        <f>O125+(P125*'Total Mantenimiento Anual 2021'!$N$7)+(R125*'Total Mantenimiento Anual 2021'!$N$7)+S125</f>
        <v>0</v>
      </c>
    </row>
    <row r="126" spans="1:20" ht="14.25">
      <c r="A126" s="6" t="s">
        <v>400</v>
      </c>
      <c r="B126" s="88"/>
      <c r="C126" s="89"/>
      <c r="D126" s="6" t="s">
        <v>407</v>
      </c>
      <c r="E126" s="89"/>
      <c r="F126" s="2" t="s">
        <v>246</v>
      </c>
      <c r="G126" s="6" t="s">
        <v>414</v>
      </c>
      <c r="H126" s="88"/>
      <c r="I126" s="88"/>
      <c r="J126" s="89"/>
      <c r="K126" s="6" t="s">
        <v>415</v>
      </c>
      <c r="L126" s="89"/>
      <c r="M126" s="6" t="s">
        <v>88</v>
      </c>
      <c r="N126" s="89"/>
      <c r="O126" s="3">
        <v>0</v>
      </c>
      <c r="P126" s="2">
        <v>0</v>
      </c>
      <c r="Q126" s="2">
        <v>0</v>
      </c>
      <c r="R126" s="2">
        <v>0</v>
      </c>
      <c r="S126" s="3">
        <v>0</v>
      </c>
      <c r="T126" s="3">
        <f>O126+(P126*'Total Mantenimiento Anual 2021'!$N$7)+(R126*'Total Mantenimiento Anual 2021'!$N$7)+S126</f>
        <v>0</v>
      </c>
    </row>
    <row r="127" spans="1:20" ht="28.5">
      <c r="A127" s="6" t="s">
        <v>400</v>
      </c>
      <c r="B127" s="88"/>
      <c r="C127" s="89"/>
      <c r="D127" s="6" t="s">
        <v>401</v>
      </c>
      <c r="E127" s="89"/>
      <c r="F127" s="2" t="s">
        <v>402</v>
      </c>
      <c r="G127" s="6" t="s">
        <v>416</v>
      </c>
      <c r="H127" s="88"/>
      <c r="I127" s="88"/>
      <c r="J127" s="89"/>
      <c r="K127" s="6" t="s">
        <v>417</v>
      </c>
      <c r="L127" s="89"/>
      <c r="M127" s="6" t="s">
        <v>88</v>
      </c>
      <c r="N127" s="89"/>
      <c r="O127" s="3">
        <v>0</v>
      </c>
      <c r="P127" s="2">
        <v>0</v>
      </c>
      <c r="Q127" s="2">
        <v>0</v>
      </c>
      <c r="R127" s="2">
        <v>0</v>
      </c>
      <c r="S127" s="3">
        <v>0</v>
      </c>
      <c r="T127" s="3">
        <f>O127+(P127*'Total Mantenimiento Anual 2021'!$N$7)+(R127*'Total Mantenimiento Anual 2021'!$N$7)+S127</f>
        <v>0</v>
      </c>
    </row>
    <row r="128" spans="1:20" ht="14.25">
      <c r="A128" s="6" t="s">
        <v>400</v>
      </c>
      <c r="B128" s="88"/>
      <c r="C128" s="89"/>
      <c r="D128" s="6" t="s">
        <v>407</v>
      </c>
      <c r="E128" s="89"/>
      <c r="F128" s="2" t="s">
        <v>246</v>
      </c>
      <c r="G128" s="6" t="s">
        <v>418</v>
      </c>
      <c r="H128" s="88"/>
      <c r="I128" s="88"/>
      <c r="J128" s="89"/>
      <c r="K128" s="6" t="s">
        <v>419</v>
      </c>
      <c r="L128" s="89"/>
      <c r="M128" s="6" t="s">
        <v>93</v>
      </c>
      <c r="N128" s="89"/>
      <c r="O128" s="3">
        <v>0</v>
      </c>
      <c r="P128" s="2">
        <v>0</v>
      </c>
      <c r="Q128" s="2">
        <v>0</v>
      </c>
      <c r="R128" s="2">
        <v>0</v>
      </c>
      <c r="S128" s="3">
        <v>0</v>
      </c>
      <c r="T128" s="3">
        <f>O128+(P128*'Total Mantenimiento Anual 2021'!$N$7)+(R128*'Total Mantenimiento Anual 2021'!$N$7)+S128</f>
        <v>0</v>
      </c>
    </row>
    <row r="129" spans="1:20" ht="14.25">
      <c r="A129" s="6" t="s">
        <v>400</v>
      </c>
      <c r="B129" s="88"/>
      <c r="C129" s="89"/>
      <c r="D129" s="6" t="s">
        <v>407</v>
      </c>
      <c r="E129" s="89"/>
      <c r="F129" s="2" t="s">
        <v>246</v>
      </c>
      <c r="G129" s="6" t="s">
        <v>420</v>
      </c>
      <c r="H129" s="88"/>
      <c r="I129" s="88"/>
      <c r="J129" s="89"/>
      <c r="K129" s="6" t="s">
        <v>421</v>
      </c>
      <c r="L129" s="89"/>
      <c r="M129" s="6" t="s">
        <v>35</v>
      </c>
      <c r="N129" s="89"/>
      <c r="O129" s="3">
        <v>0</v>
      </c>
      <c r="P129" s="2">
        <v>0</v>
      </c>
      <c r="Q129" s="2">
        <v>2</v>
      </c>
      <c r="R129" s="2">
        <v>2</v>
      </c>
      <c r="S129" s="3">
        <v>0</v>
      </c>
      <c r="T129" s="3">
        <f>O129+(P129*'Total Mantenimiento Anual 2021'!$N$7)+(R129*'Total Mantenimiento Anual 2021'!$N$7)+S129</f>
        <v>18518.518518518518</v>
      </c>
    </row>
    <row r="130" spans="1:20" ht="14.25">
      <c r="A130" s="6" t="s">
        <v>400</v>
      </c>
      <c r="B130" s="88"/>
      <c r="C130" s="89"/>
      <c r="D130" s="6" t="s">
        <v>407</v>
      </c>
      <c r="E130" s="89"/>
      <c r="F130" s="2" t="s">
        <v>246</v>
      </c>
      <c r="G130" s="6" t="s">
        <v>422</v>
      </c>
      <c r="H130" s="88"/>
      <c r="I130" s="88"/>
      <c r="J130" s="89"/>
      <c r="K130" s="6" t="s">
        <v>423</v>
      </c>
      <c r="L130" s="89"/>
      <c r="M130" s="6" t="s">
        <v>239</v>
      </c>
      <c r="N130" s="89"/>
      <c r="O130" s="3">
        <v>0</v>
      </c>
      <c r="P130" s="2">
        <v>0</v>
      </c>
      <c r="Q130" s="2">
        <v>0</v>
      </c>
      <c r="R130" s="2">
        <v>0</v>
      </c>
      <c r="S130" s="3">
        <v>0</v>
      </c>
      <c r="T130" s="3">
        <f>O130+(P130*'Total Mantenimiento Anual 2021'!$N$7)+(R130*'Total Mantenimiento Anual 2021'!$N$7)+S130</f>
        <v>0</v>
      </c>
    </row>
    <row r="131" spans="1:20" ht="14.25">
      <c r="A131" s="6" t="s">
        <v>400</v>
      </c>
      <c r="B131" s="88"/>
      <c r="C131" s="89"/>
      <c r="D131" s="6" t="s">
        <v>407</v>
      </c>
      <c r="E131" s="89"/>
      <c r="F131" s="2" t="s">
        <v>246</v>
      </c>
      <c r="G131" s="6" t="s">
        <v>424</v>
      </c>
      <c r="H131" s="88"/>
      <c r="I131" s="88"/>
      <c r="J131" s="89"/>
      <c r="K131" s="6" t="s">
        <v>425</v>
      </c>
      <c r="L131" s="89"/>
      <c r="M131" s="6" t="s">
        <v>106</v>
      </c>
      <c r="N131" s="89"/>
      <c r="O131" s="3">
        <v>0</v>
      </c>
      <c r="P131" s="2">
        <v>0</v>
      </c>
      <c r="Q131" s="2">
        <v>0</v>
      </c>
      <c r="R131" s="2">
        <v>0</v>
      </c>
      <c r="S131" s="3">
        <v>0</v>
      </c>
      <c r="T131" s="3">
        <f>O131+(P131*'Total Mantenimiento Anual 2021'!$N$7)+(R131*'Total Mantenimiento Anual 2021'!$N$7)+S131</f>
        <v>0</v>
      </c>
    </row>
    <row r="132" spans="1:20" ht="14.25">
      <c r="A132" s="6" t="s">
        <v>400</v>
      </c>
      <c r="B132" s="88"/>
      <c r="C132" s="89"/>
      <c r="D132" s="6" t="s">
        <v>426</v>
      </c>
      <c r="E132" s="89"/>
      <c r="F132" s="2" t="s">
        <v>246</v>
      </c>
      <c r="G132" s="6" t="s">
        <v>427</v>
      </c>
      <c r="H132" s="88"/>
      <c r="I132" s="88"/>
      <c r="J132" s="89"/>
      <c r="K132" s="6" t="s">
        <v>428</v>
      </c>
      <c r="L132" s="89"/>
      <c r="M132" s="6" t="s">
        <v>106</v>
      </c>
      <c r="N132" s="89"/>
      <c r="O132" s="3">
        <v>0</v>
      </c>
      <c r="P132" s="2">
        <v>0</v>
      </c>
      <c r="Q132" s="2">
        <v>0</v>
      </c>
      <c r="R132" s="2">
        <v>0</v>
      </c>
      <c r="S132" s="3">
        <v>0</v>
      </c>
      <c r="T132" s="3">
        <f>O132+(P132*'Total Mantenimiento Anual 2021'!$N$7)+(R132*'Total Mantenimiento Anual 2021'!$N$7)+S132</f>
        <v>0</v>
      </c>
    </row>
    <row r="133" spans="1:20" ht="14.25">
      <c r="A133" s="6" t="s">
        <v>400</v>
      </c>
      <c r="B133" s="88"/>
      <c r="C133" s="89"/>
      <c r="D133" s="6" t="s">
        <v>407</v>
      </c>
      <c r="E133" s="89"/>
      <c r="F133" s="2" t="s">
        <v>246</v>
      </c>
      <c r="G133" s="6" t="s">
        <v>429</v>
      </c>
      <c r="H133" s="88"/>
      <c r="I133" s="88"/>
      <c r="J133" s="89"/>
      <c r="K133" s="6" t="s">
        <v>430</v>
      </c>
      <c r="L133" s="89"/>
      <c r="M133" s="6" t="s">
        <v>302</v>
      </c>
      <c r="N133" s="89"/>
      <c r="O133" s="3">
        <v>0</v>
      </c>
      <c r="P133" s="2">
        <v>0</v>
      </c>
      <c r="Q133" s="2">
        <v>0</v>
      </c>
      <c r="R133" s="2">
        <v>0</v>
      </c>
      <c r="S133" s="3">
        <v>0</v>
      </c>
      <c r="T133" s="3">
        <f>O133+(P133*'Total Mantenimiento Anual 2021'!$N$7)+(R133*'Total Mantenimiento Anual 2021'!$N$7)+S133</f>
        <v>0</v>
      </c>
    </row>
    <row r="134" spans="1:20" ht="14.25">
      <c r="A134" s="6" t="s">
        <v>431</v>
      </c>
      <c r="B134" s="88"/>
      <c r="C134" s="89"/>
      <c r="D134" s="6" t="s">
        <v>432</v>
      </c>
      <c r="E134" s="89"/>
      <c r="F134" s="2" t="s">
        <v>433</v>
      </c>
      <c r="G134" s="6" t="s">
        <v>434</v>
      </c>
      <c r="H134" s="88"/>
      <c r="I134" s="88"/>
      <c r="J134" s="89"/>
      <c r="K134" s="6" t="s">
        <v>435</v>
      </c>
      <c r="L134" s="89"/>
      <c r="M134" s="6" t="s">
        <v>96</v>
      </c>
      <c r="N134" s="89"/>
      <c r="O134" s="3">
        <v>0</v>
      </c>
      <c r="P134" s="2">
        <v>4</v>
      </c>
      <c r="Q134" s="2">
        <v>0</v>
      </c>
      <c r="R134" s="2">
        <v>0</v>
      </c>
      <c r="S134" s="3">
        <v>0</v>
      </c>
      <c r="T134" s="3">
        <f>O134+(P134*'Total Mantenimiento Anual 2021'!$N$7)+(R134*'Total Mantenimiento Anual 2021'!$N$7)+S134</f>
        <v>37037.037037037036</v>
      </c>
    </row>
    <row r="135" spans="1:20" ht="14.25">
      <c r="A135" s="6" t="s">
        <v>436</v>
      </c>
      <c r="B135" s="88"/>
      <c r="C135" s="89"/>
      <c r="D135" s="6" t="s">
        <v>437</v>
      </c>
      <c r="E135" s="89"/>
      <c r="F135" s="2" t="s">
        <v>394</v>
      </c>
      <c r="G135" s="6" t="s">
        <v>438</v>
      </c>
      <c r="H135" s="88"/>
      <c r="I135" s="88"/>
      <c r="J135" s="89"/>
      <c r="K135" s="6" t="s">
        <v>439</v>
      </c>
      <c r="L135" s="89"/>
      <c r="M135" s="6" t="s">
        <v>99</v>
      </c>
      <c r="N135" s="89"/>
      <c r="O135" s="3">
        <v>0</v>
      </c>
      <c r="P135" s="2">
        <v>2</v>
      </c>
      <c r="Q135" s="2">
        <v>0</v>
      </c>
      <c r="R135" s="2">
        <v>0</v>
      </c>
      <c r="S135" s="3">
        <v>0</v>
      </c>
      <c r="T135" s="3">
        <f>O135+(P135*'Total Mantenimiento Anual 2021'!$N$7)+(R135*'Total Mantenimiento Anual 2021'!$N$7)+S135</f>
        <v>18518.518518518518</v>
      </c>
    </row>
    <row r="136" spans="1:20" ht="14.25">
      <c r="A136" s="6" t="s">
        <v>440</v>
      </c>
      <c r="B136" s="88"/>
      <c r="C136" s="89"/>
      <c r="D136" s="6" t="s">
        <v>441</v>
      </c>
      <c r="E136" s="89"/>
      <c r="F136" s="2" t="s">
        <v>442</v>
      </c>
      <c r="G136" s="6" t="s">
        <v>443</v>
      </c>
      <c r="H136" s="88"/>
      <c r="I136" s="88"/>
      <c r="J136" s="89"/>
      <c r="K136" s="6" t="s">
        <v>444</v>
      </c>
      <c r="L136" s="89"/>
      <c r="M136" s="6" t="s">
        <v>99</v>
      </c>
      <c r="N136" s="89"/>
      <c r="O136" s="3">
        <v>0</v>
      </c>
      <c r="P136" s="2">
        <v>4</v>
      </c>
      <c r="Q136" s="2">
        <v>0</v>
      </c>
      <c r="R136" s="2">
        <v>0</v>
      </c>
      <c r="S136" s="3">
        <v>0</v>
      </c>
      <c r="T136" s="3">
        <f>O136+(P136*'Total Mantenimiento Anual 2021'!$N$7)+(R136*'Total Mantenimiento Anual 2021'!$N$7)+S136</f>
        <v>37037.037037037036</v>
      </c>
    </row>
    <row r="137" spans="1:20" ht="14.25">
      <c r="A137" s="6" t="s">
        <v>445</v>
      </c>
      <c r="B137" s="88"/>
      <c r="C137" s="89"/>
      <c r="D137" s="6" t="s">
        <v>446</v>
      </c>
      <c r="E137" s="89"/>
      <c r="F137" s="2" t="s">
        <v>447</v>
      </c>
      <c r="G137" s="6" t="s">
        <v>448</v>
      </c>
      <c r="H137" s="88"/>
      <c r="I137" s="88"/>
      <c r="J137" s="89"/>
      <c r="K137" s="6" t="s">
        <v>449</v>
      </c>
      <c r="L137" s="89"/>
      <c r="M137" s="6" t="s">
        <v>23</v>
      </c>
      <c r="N137" s="89"/>
      <c r="O137" s="3">
        <v>0</v>
      </c>
      <c r="P137" s="2">
        <v>0</v>
      </c>
      <c r="Q137" s="2">
        <v>0</v>
      </c>
      <c r="R137" s="2">
        <v>0</v>
      </c>
      <c r="S137" s="3">
        <v>0</v>
      </c>
      <c r="T137" s="3">
        <f>O137+(P137*'Total Mantenimiento Anual 2021'!$N$7)+(R137*'Total Mantenimiento Anual 2021'!$N$7)+S137</f>
        <v>0</v>
      </c>
    </row>
    <row r="138" spans="1:20" ht="14.25">
      <c r="A138" s="6" t="s">
        <v>445</v>
      </c>
      <c r="B138" s="88"/>
      <c r="C138" s="89"/>
      <c r="D138" s="6" t="s">
        <v>446</v>
      </c>
      <c r="E138" s="89"/>
      <c r="F138" s="2" t="s">
        <v>447</v>
      </c>
      <c r="G138" s="6" t="s">
        <v>450</v>
      </c>
      <c r="H138" s="88"/>
      <c r="I138" s="88"/>
      <c r="J138" s="89"/>
      <c r="K138" s="6" t="s">
        <v>451</v>
      </c>
      <c r="L138" s="89"/>
      <c r="M138" s="6" t="s">
        <v>23</v>
      </c>
      <c r="N138" s="89"/>
      <c r="O138" s="3">
        <v>0</v>
      </c>
      <c r="P138" s="2">
        <v>0</v>
      </c>
      <c r="Q138" s="2">
        <v>0</v>
      </c>
      <c r="R138" s="2">
        <v>0</v>
      </c>
      <c r="S138" s="3">
        <v>0</v>
      </c>
      <c r="T138" s="3">
        <f>O138+(P138*'Total Mantenimiento Anual 2021'!$N$7)+(R138*'Total Mantenimiento Anual 2021'!$N$7)+S138</f>
        <v>0</v>
      </c>
    </row>
    <row r="139" spans="1:20" ht="14.25">
      <c r="A139" s="6" t="s">
        <v>445</v>
      </c>
      <c r="B139" s="88"/>
      <c r="C139" s="89"/>
      <c r="D139" s="6" t="s">
        <v>452</v>
      </c>
      <c r="E139" s="89"/>
      <c r="F139" s="2" t="s">
        <v>169</v>
      </c>
      <c r="G139" s="6" t="s">
        <v>453</v>
      </c>
      <c r="H139" s="88"/>
      <c r="I139" s="88"/>
      <c r="J139" s="89"/>
      <c r="K139" s="6" t="s">
        <v>454</v>
      </c>
      <c r="L139" s="89"/>
      <c r="M139" s="6" t="s">
        <v>23</v>
      </c>
      <c r="N139" s="89"/>
      <c r="O139" s="3">
        <v>0</v>
      </c>
      <c r="P139" s="2">
        <v>0</v>
      </c>
      <c r="Q139" s="2">
        <v>0</v>
      </c>
      <c r="R139" s="2">
        <v>0</v>
      </c>
      <c r="S139" s="3">
        <v>0</v>
      </c>
      <c r="T139" s="3">
        <f>O139+(P139*'Total Mantenimiento Anual 2021'!$N$7)+(R139*'Total Mantenimiento Anual 2021'!$N$7)+S139</f>
        <v>0</v>
      </c>
    </row>
    <row r="140" spans="1:20" ht="14.25">
      <c r="A140" s="6" t="s">
        <v>455</v>
      </c>
      <c r="B140" s="88"/>
      <c r="C140" s="89"/>
      <c r="D140" s="6" t="s">
        <v>456</v>
      </c>
      <c r="E140" s="89"/>
      <c r="F140" s="2" t="s">
        <v>457</v>
      </c>
      <c r="G140" s="6" t="s">
        <v>458</v>
      </c>
      <c r="H140" s="88"/>
      <c r="I140" s="88"/>
      <c r="J140" s="89"/>
      <c r="K140" s="6" t="s">
        <v>459</v>
      </c>
      <c r="L140" s="89"/>
      <c r="M140" s="6" t="s">
        <v>30</v>
      </c>
      <c r="N140" s="89"/>
      <c r="O140" s="3">
        <v>0</v>
      </c>
      <c r="P140" s="2">
        <v>0</v>
      </c>
      <c r="Q140" s="2">
        <v>1</v>
      </c>
      <c r="R140" s="2">
        <v>4</v>
      </c>
      <c r="S140" s="3">
        <v>0</v>
      </c>
      <c r="T140" s="3">
        <f>O140+(P140*'Total Mantenimiento Anual 2021'!$N$7)+(R140*'Total Mantenimiento Anual 2021'!$N$7)+S140</f>
        <v>37037.037037037036</v>
      </c>
    </row>
    <row r="141" spans="1:20" ht="14.25">
      <c r="A141" s="6" t="s">
        <v>460</v>
      </c>
      <c r="B141" s="88"/>
      <c r="C141" s="89"/>
      <c r="D141" s="6" t="s">
        <v>117</v>
      </c>
      <c r="E141" s="89"/>
      <c r="F141" s="2" t="s">
        <v>461</v>
      </c>
      <c r="G141" s="6" t="s">
        <v>462</v>
      </c>
      <c r="H141" s="88"/>
      <c r="I141" s="88"/>
      <c r="J141" s="89"/>
      <c r="K141" s="6" t="s">
        <v>117</v>
      </c>
      <c r="L141" s="89"/>
      <c r="M141" s="6" t="s">
        <v>23</v>
      </c>
      <c r="N141" s="89"/>
      <c r="O141" s="3">
        <v>0</v>
      </c>
      <c r="P141" s="2">
        <v>0</v>
      </c>
      <c r="Q141" s="2">
        <v>0</v>
      </c>
      <c r="R141" s="2">
        <v>0</v>
      </c>
      <c r="S141" s="3">
        <v>0</v>
      </c>
      <c r="T141" s="3">
        <f>O141+(P141*'Total Mantenimiento Anual 2021'!$N$7)+(R141*'Total Mantenimiento Anual 2021'!$N$7)+S141</f>
        <v>0</v>
      </c>
    </row>
    <row r="142" spans="1:20" ht="14.25">
      <c r="A142" s="6" t="s">
        <v>463</v>
      </c>
      <c r="B142" s="88"/>
      <c r="C142" s="89"/>
      <c r="D142" s="6" t="s">
        <v>464</v>
      </c>
      <c r="E142" s="89"/>
      <c r="F142" s="2" t="s">
        <v>206</v>
      </c>
      <c r="G142" s="6" t="s">
        <v>465</v>
      </c>
      <c r="H142" s="88"/>
      <c r="I142" s="88"/>
      <c r="J142" s="89"/>
      <c r="K142" s="6" t="s">
        <v>466</v>
      </c>
      <c r="L142" s="89"/>
      <c r="M142" s="6" t="s">
        <v>99</v>
      </c>
      <c r="N142" s="89"/>
      <c r="O142" s="3">
        <v>0</v>
      </c>
      <c r="P142" s="2">
        <v>0</v>
      </c>
      <c r="Q142" s="2">
        <v>0</v>
      </c>
      <c r="R142" s="2">
        <v>0</v>
      </c>
      <c r="S142" s="3">
        <v>0</v>
      </c>
      <c r="T142" s="3">
        <f>O142+(P142*'Total Mantenimiento Anual 2021'!$N$7)+(R142*'Total Mantenimiento Anual 2021'!$N$7)+S142</f>
        <v>0</v>
      </c>
    </row>
    <row r="143" spans="1:20" ht="14.25">
      <c r="A143" s="6" t="s">
        <v>467</v>
      </c>
      <c r="B143" s="88"/>
      <c r="C143" s="89"/>
      <c r="D143" s="6" t="s">
        <v>468</v>
      </c>
      <c r="E143" s="89"/>
      <c r="F143" s="2" t="s">
        <v>457</v>
      </c>
      <c r="G143" s="6" t="s">
        <v>469</v>
      </c>
      <c r="H143" s="88"/>
      <c r="I143" s="88"/>
      <c r="J143" s="89"/>
      <c r="K143" s="6" t="s">
        <v>470</v>
      </c>
      <c r="L143" s="89"/>
      <c r="M143" s="6" t="s">
        <v>30</v>
      </c>
      <c r="N143" s="89"/>
      <c r="O143" s="3">
        <v>0</v>
      </c>
      <c r="P143" s="2">
        <v>0</v>
      </c>
      <c r="Q143" s="2">
        <v>0</v>
      </c>
      <c r="R143" s="2">
        <v>0</v>
      </c>
      <c r="S143" s="3">
        <v>0</v>
      </c>
      <c r="T143" s="3">
        <f>O143+(P143*'Total Mantenimiento Anual 2021'!$N$7)+(R143*'Total Mantenimiento Anual 2021'!$N$7)+S143</f>
        <v>0</v>
      </c>
    </row>
    <row r="144" spans="1:20" ht="14.25">
      <c r="A144" s="6" t="s">
        <v>471</v>
      </c>
      <c r="B144" s="88"/>
      <c r="C144" s="89"/>
      <c r="D144" s="6" t="s">
        <v>472</v>
      </c>
      <c r="E144" s="89"/>
      <c r="F144" s="2" t="s">
        <v>348</v>
      </c>
      <c r="G144" s="6" t="s">
        <v>473</v>
      </c>
      <c r="H144" s="88"/>
      <c r="I144" s="88"/>
      <c r="J144" s="89"/>
      <c r="K144" s="6" t="s">
        <v>474</v>
      </c>
      <c r="L144" s="89"/>
      <c r="M144" s="6" t="s">
        <v>310</v>
      </c>
      <c r="N144" s="89"/>
      <c r="O144" s="3">
        <v>0</v>
      </c>
      <c r="P144" s="2">
        <v>0</v>
      </c>
      <c r="Q144" s="2">
        <v>0</v>
      </c>
      <c r="R144" s="2">
        <v>0</v>
      </c>
      <c r="S144" s="3">
        <v>0</v>
      </c>
      <c r="T144" s="3">
        <f>O144+(P144*'Total Mantenimiento Anual 2021'!$N$7)+(R144*'Total Mantenimiento Anual 2021'!$N$7)+S144</f>
        <v>0</v>
      </c>
    </row>
    <row r="145" spans="1:20" ht="28.5">
      <c r="A145" s="6" t="s">
        <v>471</v>
      </c>
      <c r="B145" s="88"/>
      <c r="C145" s="89"/>
      <c r="D145" s="6" t="s">
        <v>475</v>
      </c>
      <c r="E145" s="89"/>
      <c r="F145" s="2" t="s">
        <v>476</v>
      </c>
      <c r="G145" s="6" t="s">
        <v>477</v>
      </c>
      <c r="H145" s="88"/>
      <c r="I145" s="88"/>
      <c r="J145" s="89"/>
      <c r="K145" s="6" t="s">
        <v>478</v>
      </c>
      <c r="L145" s="89"/>
      <c r="M145" s="6" t="s">
        <v>310</v>
      </c>
      <c r="N145" s="89"/>
      <c r="O145" s="3">
        <v>0</v>
      </c>
      <c r="P145" s="2">
        <v>0</v>
      </c>
      <c r="Q145" s="2">
        <v>0</v>
      </c>
      <c r="R145" s="2">
        <v>0</v>
      </c>
      <c r="S145" s="3">
        <v>0</v>
      </c>
      <c r="T145" s="3">
        <f>O145+(P145*'Total Mantenimiento Anual 2021'!$N$7)+(R145*'Total Mantenimiento Anual 2021'!$N$7)+S145</f>
        <v>0</v>
      </c>
    </row>
    <row r="146" spans="1:20" ht="14.25">
      <c r="A146" s="6" t="s">
        <v>479</v>
      </c>
      <c r="B146" s="88"/>
      <c r="C146" s="89"/>
      <c r="D146" s="6" t="s">
        <v>480</v>
      </c>
      <c r="E146" s="89"/>
      <c r="F146" s="2" t="s">
        <v>394</v>
      </c>
      <c r="G146" s="6" t="s">
        <v>481</v>
      </c>
      <c r="H146" s="88"/>
      <c r="I146" s="88"/>
      <c r="J146" s="89"/>
      <c r="K146" s="6" t="s">
        <v>482</v>
      </c>
      <c r="L146" s="89"/>
      <c r="M146" s="6" t="s">
        <v>99</v>
      </c>
      <c r="N146" s="89"/>
      <c r="O146" s="3">
        <v>0</v>
      </c>
      <c r="P146" s="2">
        <v>1</v>
      </c>
      <c r="Q146" s="2">
        <v>0</v>
      </c>
      <c r="R146" s="2">
        <v>0</v>
      </c>
      <c r="S146" s="3">
        <v>0</v>
      </c>
      <c r="T146" s="3">
        <f>O146+(P146*'Total Mantenimiento Anual 2021'!$N$7)+(R146*'Total Mantenimiento Anual 2021'!$N$7)+S146</f>
        <v>9259.2592592592591</v>
      </c>
    </row>
    <row r="147" spans="1:20" ht="28.5">
      <c r="A147" s="6" t="s">
        <v>483</v>
      </c>
      <c r="B147" s="88"/>
      <c r="C147" s="89"/>
      <c r="D147" s="6" t="s">
        <v>484</v>
      </c>
      <c r="E147" s="89"/>
      <c r="F147" s="2" t="s">
        <v>485</v>
      </c>
      <c r="G147" s="6" t="s">
        <v>486</v>
      </c>
      <c r="H147" s="88"/>
      <c r="I147" s="88"/>
      <c r="J147" s="89"/>
      <c r="K147" s="6" t="s">
        <v>487</v>
      </c>
      <c r="L147" s="89"/>
      <c r="M147" s="6" t="s">
        <v>102</v>
      </c>
      <c r="N147" s="89"/>
      <c r="O147" s="3">
        <v>0</v>
      </c>
      <c r="P147" s="2">
        <v>0</v>
      </c>
      <c r="Q147" s="2">
        <v>0</v>
      </c>
      <c r="R147" s="2">
        <v>0</v>
      </c>
      <c r="S147" s="3">
        <v>0</v>
      </c>
      <c r="T147" s="3">
        <f>O147+(P147*'Total Mantenimiento Anual 2021'!$N$7)+(R147*'Total Mantenimiento Anual 2021'!$N$7)+S147</f>
        <v>0</v>
      </c>
    </row>
    <row r="148" spans="1:20" ht="14.25">
      <c r="A148" s="6" t="s">
        <v>488</v>
      </c>
      <c r="B148" s="88"/>
      <c r="C148" s="89"/>
      <c r="D148" s="6" t="s">
        <v>489</v>
      </c>
      <c r="E148" s="89"/>
      <c r="F148" s="2" t="s">
        <v>348</v>
      </c>
      <c r="G148" s="6" t="s">
        <v>490</v>
      </c>
      <c r="H148" s="88"/>
      <c r="I148" s="88"/>
      <c r="J148" s="89"/>
      <c r="K148" s="6" t="s">
        <v>491</v>
      </c>
      <c r="L148" s="89"/>
      <c r="M148" s="6" t="s">
        <v>310</v>
      </c>
      <c r="N148" s="89"/>
      <c r="O148" s="3">
        <v>0</v>
      </c>
      <c r="P148" s="2">
        <v>0</v>
      </c>
      <c r="Q148" s="2">
        <v>0</v>
      </c>
      <c r="R148" s="2">
        <v>0</v>
      </c>
      <c r="S148" s="3">
        <v>0</v>
      </c>
      <c r="T148" s="3">
        <f>O148+(P148*'Total Mantenimiento Anual 2021'!$N$7)+(R148*'Total Mantenimiento Anual 2021'!$N$7)+S148</f>
        <v>0</v>
      </c>
    </row>
    <row r="149" spans="1:20" ht="14.25">
      <c r="A149" s="6" t="s">
        <v>488</v>
      </c>
      <c r="B149" s="88"/>
      <c r="C149" s="89"/>
      <c r="D149" s="6" t="s">
        <v>489</v>
      </c>
      <c r="E149" s="89"/>
      <c r="F149" s="2" t="s">
        <v>348</v>
      </c>
      <c r="G149" s="6" t="s">
        <v>492</v>
      </c>
      <c r="H149" s="88"/>
      <c r="I149" s="88"/>
      <c r="J149" s="89"/>
      <c r="K149" s="6" t="s">
        <v>493</v>
      </c>
      <c r="L149" s="89"/>
      <c r="M149" s="6" t="s">
        <v>310</v>
      </c>
      <c r="N149" s="89"/>
      <c r="O149" s="3">
        <v>0</v>
      </c>
      <c r="P149" s="2">
        <v>0</v>
      </c>
      <c r="Q149" s="2">
        <v>0</v>
      </c>
      <c r="R149" s="2">
        <v>0</v>
      </c>
      <c r="S149" s="3">
        <v>0</v>
      </c>
      <c r="T149" s="3">
        <f>O149+(P149*'Total Mantenimiento Anual 2021'!$N$7)+(R149*'Total Mantenimiento Anual 2021'!$N$7)+S149</f>
        <v>0</v>
      </c>
    </row>
    <row r="150" spans="1:20" ht="14.25">
      <c r="A150" s="6" t="s">
        <v>488</v>
      </c>
      <c r="B150" s="88"/>
      <c r="C150" s="89"/>
      <c r="D150" s="6" t="s">
        <v>494</v>
      </c>
      <c r="E150" s="89"/>
      <c r="F150" s="2" t="s">
        <v>307</v>
      </c>
      <c r="G150" s="6" t="s">
        <v>495</v>
      </c>
      <c r="H150" s="88"/>
      <c r="I150" s="88"/>
      <c r="J150" s="89"/>
      <c r="K150" s="6" t="s">
        <v>496</v>
      </c>
      <c r="L150" s="89"/>
      <c r="M150" s="6" t="s">
        <v>310</v>
      </c>
      <c r="N150" s="89"/>
      <c r="O150" s="3">
        <v>0</v>
      </c>
      <c r="P150" s="2">
        <v>0</v>
      </c>
      <c r="Q150" s="2">
        <v>1</v>
      </c>
      <c r="R150" s="2">
        <v>2</v>
      </c>
      <c r="S150" s="3">
        <v>0</v>
      </c>
      <c r="T150" s="3">
        <f>O150+(P150*'Total Mantenimiento Anual 2021'!$N$7)+(R150*'Total Mantenimiento Anual 2021'!$N$7)+S150</f>
        <v>18518.518518518518</v>
      </c>
    </row>
    <row r="151" spans="1:20" ht="14.25">
      <c r="A151" s="6" t="s">
        <v>497</v>
      </c>
      <c r="B151" s="88"/>
      <c r="C151" s="89"/>
      <c r="D151" s="6" t="s">
        <v>498</v>
      </c>
      <c r="E151" s="89"/>
      <c r="F151" s="2" t="s">
        <v>499</v>
      </c>
      <c r="G151" s="6" t="s">
        <v>500</v>
      </c>
      <c r="H151" s="88"/>
      <c r="I151" s="88"/>
      <c r="J151" s="89"/>
      <c r="K151" s="6" t="s">
        <v>220</v>
      </c>
      <c r="L151" s="89"/>
      <c r="M151" s="6" t="s">
        <v>501</v>
      </c>
      <c r="N151" s="89"/>
      <c r="O151" s="3">
        <v>0</v>
      </c>
      <c r="P151" s="2">
        <v>0</v>
      </c>
      <c r="Q151" s="2">
        <v>0</v>
      </c>
      <c r="R151" s="2">
        <v>0</v>
      </c>
      <c r="S151" s="3">
        <v>0</v>
      </c>
      <c r="T151" s="3">
        <f>O151+(P151*'Total Mantenimiento Anual 2021'!$N$7)+(R151*'Total Mantenimiento Anual 2021'!$N$7)+S151</f>
        <v>0</v>
      </c>
    </row>
    <row r="152" spans="1:20" ht="14.25">
      <c r="A152" s="6" t="s">
        <v>497</v>
      </c>
      <c r="B152" s="88"/>
      <c r="C152" s="89"/>
      <c r="D152" s="6" t="s">
        <v>498</v>
      </c>
      <c r="E152" s="89"/>
      <c r="F152" s="2" t="s">
        <v>499</v>
      </c>
      <c r="G152" s="6" t="s">
        <v>502</v>
      </c>
      <c r="H152" s="88"/>
      <c r="I152" s="88"/>
      <c r="J152" s="89"/>
      <c r="K152" s="6" t="s">
        <v>220</v>
      </c>
      <c r="L152" s="89"/>
      <c r="M152" s="6" t="s">
        <v>501</v>
      </c>
      <c r="N152" s="89"/>
      <c r="O152" s="3">
        <v>0</v>
      </c>
      <c r="P152" s="2">
        <v>0</v>
      </c>
      <c r="Q152" s="2">
        <v>0</v>
      </c>
      <c r="R152" s="2">
        <v>0</v>
      </c>
      <c r="S152" s="3">
        <v>0</v>
      </c>
      <c r="T152" s="3">
        <f>O152+(P152*'Total Mantenimiento Anual 2021'!$N$7)+(R152*'Total Mantenimiento Anual 2021'!$N$7)+S152</f>
        <v>0</v>
      </c>
    </row>
    <row r="153" spans="1:20" ht="14.25">
      <c r="A153" s="6" t="s">
        <v>503</v>
      </c>
      <c r="B153" s="88"/>
      <c r="C153" s="89"/>
      <c r="D153" s="6" t="s">
        <v>504</v>
      </c>
      <c r="E153" s="89"/>
      <c r="F153" s="2" t="s">
        <v>184</v>
      </c>
      <c r="G153" s="6" t="s">
        <v>505</v>
      </c>
      <c r="H153" s="88"/>
      <c r="I153" s="88"/>
      <c r="J153" s="89"/>
      <c r="K153" s="6" t="s">
        <v>506</v>
      </c>
      <c r="L153" s="89"/>
      <c r="M153" s="6" t="s">
        <v>99</v>
      </c>
      <c r="N153" s="89"/>
      <c r="O153" s="3">
        <v>0</v>
      </c>
      <c r="P153" s="2">
        <v>2</v>
      </c>
      <c r="Q153" s="2">
        <v>1</v>
      </c>
      <c r="R153" s="2">
        <v>3</v>
      </c>
      <c r="S153" s="3">
        <v>0</v>
      </c>
      <c r="T153" s="3">
        <f>O153+(P153*'Total Mantenimiento Anual 2021'!$N$7)+(R153*'Total Mantenimiento Anual 2021'!$N$7)+S153</f>
        <v>46296.296296296292</v>
      </c>
    </row>
    <row r="154" spans="1:20" ht="14.25">
      <c r="A154" s="6" t="s">
        <v>507</v>
      </c>
      <c r="B154" s="88"/>
      <c r="C154" s="89"/>
      <c r="D154" s="6" t="s">
        <v>508</v>
      </c>
      <c r="E154" s="89"/>
      <c r="F154" s="2" t="s">
        <v>509</v>
      </c>
      <c r="G154" s="6" t="s">
        <v>510</v>
      </c>
      <c r="H154" s="88"/>
      <c r="I154" s="88"/>
      <c r="J154" s="89"/>
      <c r="K154" s="6" t="s">
        <v>511</v>
      </c>
      <c r="L154" s="89"/>
      <c r="M154" s="6" t="s">
        <v>23</v>
      </c>
      <c r="N154" s="89"/>
      <c r="O154" s="3">
        <v>0</v>
      </c>
      <c r="P154" s="2">
        <v>0</v>
      </c>
      <c r="Q154" s="2">
        <v>0</v>
      </c>
      <c r="R154" s="2">
        <v>0</v>
      </c>
      <c r="S154" s="3">
        <v>0</v>
      </c>
      <c r="T154" s="3">
        <f>O154+(P154*'Total Mantenimiento Anual 2021'!$N$7)+(R154*'Total Mantenimiento Anual 2021'!$N$7)+S154</f>
        <v>0</v>
      </c>
    </row>
    <row r="155" spans="1:20" ht="28.5">
      <c r="A155" s="6" t="s">
        <v>512</v>
      </c>
      <c r="B155" s="88"/>
      <c r="C155" s="89"/>
      <c r="D155" s="6" t="s">
        <v>513</v>
      </c>
      <c r="E155" s="89"/>
      <c r="F155" s="2" t="s">
        <v>402</v>
      </c>
      <c r="G155" s="6" t="s">
        <v>514</v>
      </c>
      <c r="H155" s="88"/>
      <c r="I155" s="88"/>
      <c r="J155" s="89"/>
      <c r="K155" s="6" t="s">
        <v>515</v>
      </c>
      <c r="L155" s="89"/>
      <c r="M155" s="6" t="s">
        <v>516</v>
      </c>
      <c r="N155" s="89"/>
      <c r="O155" s="3">
        <v>0</v>
      </c>
      <c r="P155" s="2">
        <v>0</v>
      </c>
      <c r="Q155" s="2">
        <v>0</v>
      </c>
      <c r="R155" s="2">
        <v>0</v>
      </c>
      <c r="S155" s="3">
        <v>0</v>
      </c>
      <c r="T155" s="3">
        <f>O155+(P155*'Total Mantenimiento Anual 2021'!$N$7)+(R155*'Total Mantenimiento Anual 2021'!$N$7)+S155</f>
        <v>0</v>
      </c>
    </row>
    <row r="156" spans="1:20" ht="28.5">
      <c r="A156" s="6" t="s">
        <v>512</v>
      </c>
      <c r="B156" s="88"/>
      <c r="C156" s="89"/>
      <c r="D156" s="6" t="s">
        <v>513</v>
      </c>
      <c r="E156" s="89"/>
      <c r="F156" s="2" t="s">
        <v>402</v>
      </c>
      <c r="G156" s="6" t="s">
        <v>517</v>
      </c>
      <c r="H156" s="88"/>
      <c r="I156" s="88"/>
      <c r="J156" s="89"/>
      <c r="K156" s="6" t="s">
        <v>518</v>
      </c>
      <c r="L156" s="89"/>
      <c r="M156" s="6" t="s">
        <v>516</v>
      </c>
      <c r="N156" s="89"/>
      <c r="O156" s="3">
        <v>0</v>
      </c>
      <c r="P156" s="2">
        <v>0</v>
      </c>
      <c r="Q156" s="2">
        <v>0</v>
      </c>
      <c r="R156" s="2">
        <v>0</v>
      </c>
      <c r="S156" s="3">
        <v>0</v>
      </c>
      <c r="T156" s="3">
        <f>O156+(P156*'Total Mantenimiento Anual 2021'!$N$7)+(R156*'Total Mantenimiento Anual 2021'!$N$7)+S156</f>
        <v>0</v>
      </c>
    </row>
    <row r="157" spans="1:20" ht="28.5">
      <c r="A157" s="6" t="s">
        <v>512</v>
      </c>
      <c r="B157" s="88"/>
      <c r="C157" s="89"/>
      <c r="D157" s="6" t="s">
        <v>513</v>
      </c>
      <c r="E157" s="89"/>
      <c r="F157" s="2" t="s">
        <v>402</v>
      </c>
      <c r="G157" s="6" t="s">
        <v>519</v>
      </c>
      <c r="H157" s="88"/>
      <c r="I157" s="88"/>
      <c r="J157" s="89"/>
      <c r="K157" s="6" t="s">
        <v>520</v>
      </c>
      <c r="L157" s="89"/>
      <c r="M157" s="6" t="s">
        <v>516</v>
      </c>
      <c r="N157" s="89"/>
      <c r="O157" s="3">
        <v>0</v>
      </c>
      <c r="P157" s="2">
        <v>0</v>
      </c>
      <c r="Q157" s="2">
        <v>0</v>
      </c>
      <c r="R157" s="2">
        <v>0</v>
      </c>
      <c r="S157" s="3">
        <v>0</v>
      </c>
      <c r="T157" s="3">
        <f>O157+(P157*'Total Mantenimiento Anual 2021'!$N$7)+(R157*'Total Mantenimiento Anual 2021'!$N$7)+S157</f>
        <v>0</v>
      </c>
    </row>
    <row r="158" spans="1:20" ht="28.5">
      <c r="A158" s="6" t="s">
        <v>512</v>
      </c>
      <c r="B158" s="88"/>
      <c r="C158" s="89"/>
      <c r="D158" s="6" t="s">
        <v>513</v>
      </c>
      <c r="E158" s="89"/>
      <c r="F158" s="2" t="s">
        <v>402</v>
      </c>
      <c r="G158" s="6" t="s">
        <v>521</v>
      </c>
      <c r="H158" s="88"/>
      <c r="I158" s="88"/>
      <c r="J158" s="89"/>
      <c r="K158" s="6" t="s">
        <v>522</v>
      </c>
      <c r="L158" s="89"/>
      <c r="M158" s="6" t="s">
        <v>516</v>
      </c>
      <c r="N158" s="89"/>
      <c r="O158" s="3">
        <v>0</v>
      </c>
      <c r="P158" s="2">
        <v>0</v>
      </c>
      <c r="Q158" s="2">
        <v>0</v>
      </c>
      <c r="R158" s="2">
        <v>0</v>
      </c>
      <c r="S158" s="3">
        <v>0</v>
      </c>
      <c r="T158" s="3">
        <f>O158+(P158*'Total Mantenimiento Anual 2021'!$N$7)+(R158*'Total Mantenimiento Anual 2021'!$N$7)+S158</f>
        <v>0</v>
      </c>
    </row>
    <row r="159" spans="1:20" ht="28.5">
      <c r="A159" s="6" t="s">
        <v>512</v>
      </c>
      <c r="B159" s="88"/>
      <c r="C159" s="89"/>
      <c r="D159" s="6" t="s">
        <v>513</v>
      </c>
      <c r="E159" s="89"/>
      <c r="F159" s="2" t="s">
        <v>402</v>
      </c>
      <c r="G159" s="6" t="s">
        <v>523</v>
      </c>
      <c r="H159" s="88"/>
      <c r="I159" s="88"/>
      <c r="J159" s="89"/>
      <c r="K159" s="6" t="s">
        <v>524</v>
      </c>
      <c r="L159" s="89"/>
      <c r="M159" s="6" t="s">
        <v>516</v>
      </c>
      <c r="N159" s="89"/>
      <c r="O159" s="3">
        <v>0</v>
      </c>
      <c r="P159" s="2">
        <v>0</v>
      </c>
      <c r="Q159" s="2">
        <v>0</v>
      </c>
      <c r="R159" s="2">
        <v>0</v>
      </c>
      <c r="S159" s="3">
        <v>0</v>
      </c>
      <c r="T159" s="3">
        <f>O159+(P159*'Total Mantenimiento Anual 2021'!$N$7)+(R159*'Total Mantenimiento Anual 2021'!$N$7)+S159</f>
        <v>0</v>
      </c>
    </row>
    <row r="160" spans="1:20" ht="28.5">
      <c r="A160" s="6" t="s">
        <v>512</v>
      </c>
      <c r="B160" s="88"/>
      <c r="C160" s="89"/>
      <c r="D160" s="6" t="s">
        <v>513</v>
      </c>
      <c r="E160" s="89"/>
      <c r="F160" s="2" t="s">
        <v>402</v>
      </c>
      <c r="G160" s="6" t="s">
        <v>525</v>
      </c>
      <c r="H160" s="88"/>
      <c r="I160" s="88"/>
      <c r="J160" s="89"/>
      <c r="K160" s="6" t="s">
        <v>526</v>
      </c>
      <c r="L160" s="89"/>
      <c r="M160" s="6" t="s">
        <v>516</v>
      </c>
      <c r="N160" s="89"/>
      <c r="O160" s="3">
        <v>0</v>
      </c>
      <c r="P160" s="2">
        <v>0</v>
      </c>
      <c r="Q160" s="2">
        <v>0</v>
      </c>
      <c r="R160" s="2">
        <v>0</v>
      </c>
      <c r="S160" s="3">
        <v>0</v>
      </c>
      <c r="T160" s="3">
        <f>O160+(P160*'Total Mantenimiento Anual 2021'!$N$7)+(R160*'Total Mantenimiento Anual 2021'!$N$7)+S160</f>
        <v>0</v>
      </c>
    </row>
    <row r="161" spans="1:20" ht="28.5">
      <c r="A161" s="6" t="s">
        <v>512</v>
      </c>
      <c r="B161" s="88"/>
      <c r="C161" s="89"/>
      <c r="D161" s="6" t="s">
        <v>513</v>
      </c>
      <c r="E161" s="89"/>
      <c r="F161" s="2" t="s">
        <v>402</v>
      </c>
      <c r="G161" s="6" t="s">
        <v>527</v>
      </c>
      <c r="H161" s="88"/>
      <c r="I161" s="88"/>
      <c r="J161" s="89"/>
      <c r="K161" s="6" t="s">
        <v>528</v>
      </c>
      <c r="L161" s="89"/>
      <c r="M161" s="6" t="s">
        <v>516</v>
      </c>
      <c r="N161" s="89"/>
      <c r="O161" s="3">
        <v>0</v>
      </c>
      <c r="P161" s="2">
        <v>0</v>
      </c>
      <c r="Q161" s="2">
        <v>0</v>
      </c>
      <c r="R161" s="2">
        <v>0</v>
      </c>
      <c r="S161" s="3">
        <v>0</v>
      </c>
      <c r="T161" s="3">
        <f>O161+(P161*'Total Mantenimiento Anual 2021'!$N$7)+(R161*'Total Mantenimiento Anual 2021'!$N$7)+S161</f>
        <v>0</v>
      </c>
    </row>
    <row r="162" spans="1:20" ht="28.5">
      <c r="A162" s="6" t="s">
        <v>512</v>
      </c>
      <c r="B162" s="88"/>
      <c r="C162" s="89"/>
      <c r="D162" s="6" t="s">
        <v>513</v>
      </c>
      <c r="E162" s="89"/>
      <c r="F162" s="2" t="s">
        <v>402</v>
      </c>
      <c r="G162" s="6" t="s">
        <v>529</v>
      </c>
      <c r="H162" s="88"/>
      <c r="I162" s="88"/>
      <c r="J162" s="89"/>
      <c r="K162" s="6" t="s">
        <v>530</v>
      </c>
      <c r="L162" s="89"/>
      <c r="M162" s="6" t="s">
        <v>516</v>
      </c>
      <c r="N162" s="89"/>
      <c r="O162" s="3">
        <v>0</v>
      </c>
      <c r="P162" s="2">
        <v>0</v>
      </c>
      <c r="Q162" s="2">
        <v>0</v>
      </c>
      <c r="R162" s="2">
        <v>0</v>
      </c>
      <c r="S162" s="3">
        <v>0</v>
      </c>
      <c r="T162" s="3">
        <f>O162+(P162*'Total Mantenimiento Anual 2021'!$N$7)+(R162*'Total Mantenimiento Anual 2021'!$N$7)+S162</f>
        <v>0</v>
      </c>
    </row>
    <row r="163" spans="1:20" ht="28.5">
      <c r="A163" s="6" t="s">
        <v>512</v>
      </c>
      <c r="B163" s="88"/>
      <c r="C163" s="89"/>
      <c r="D163" s="6" t="s">
        <v>513</v>
      </c>
      <c r="E163" s="89"/>
      <c r="F163" s="2" t="s">
        <v>402</v>
      </c>
      <c r="G163" s="6" t="s">
        <v>531</v>
      </c>
      <c r="H163" s="88"/>
      <c r="I163" s="88"/>
      <c r="J163" s="89"/>
      <c r="K163" s="6" t="s">
        <v>532</v>
      </c>
      <c r="L163" s="89"/>
      <c r="M163" s="6" t="s">
        <v>516</v>
      </c>
      <c r="N163" s="89"/>
      <c r="O163" s="3">
        <v>0</v>
      </c>
      <c r="P163" s="2">
        <v>0</v>
      </c>
      <c r="Q163" s="2">
        <v>0</v>
      </c>
      <c r="R163" s="2">
        <v>0</v>
      </c>
      <c r="S163" s="3">
        <v>0</v>
      </c>
      <c r="T163" s="3">
        <f>O163+(P163*'Total Mantenimiento Anual 2021'!$N$7)+(R163*'Total Mantenimiento Anual 2021'!$N$7)+S163</f>
        <v>0</v>
      </c>
    </row>
    <row r="164" spans="1:20" ht="28.5">
      <c r="A164" s="6" t="s">
        <v>512</v>
      </c>
      <c r="B164" s="88"/>
      <c r="C164" s="89"/>
      <c r="D164" s="6" t="s">
        <v>533</v>
      </c>
      <c r="E164" s="89"/>
      <c r="F164" s="2" t="s">
        <v>402</v>
      </c>
      <c r="G164" s="6" t="s">
        <v>534</v>
      </c>
      <c r="H164" s="88"/>
      <c r="I164" s="88"/>
      <c r="J164" s="89"/>
      <c r="K164" s="6" t="s">
        <v>535</v>
      </c>
      <c r="L164" s="89"/>
      <c r="M164" s="6" t="s">
        <v>516</v>
      </c>
      <c r="N164" s="89"/>
      <c r="O164" s="3">
        <v>0</v>
      </c>
      <c r="P164" s="2">
        <v>0</v>
      </c>
      <c r="Q164" s="2">
        <v>0</v>
      </c>
      <c r="R164" s="2">
        <v>0</v>
      </c>
      <c r="S164" s="3">
        <v>0</v>
      </c>
      <c r="T164" s="3">
        <f>O164+(P164*'Total Mantenimiento Anual 2021'!$N$7)+(R164*'Total Mantenimiento Anual 2021'!$N$7)+S164</f>
        <v>0</v>
      </c>
    </row>
    <row r="165" spans="1:20" ht="28.5">
      <c r="A165" s="6" t="s">
        <v>512</v>
      </c>
      <c r="B165" s="88"/>
      <c r="C165" s="89"/>
      <c r="D165" s="6" t="s">
        <v>533</v>
      </c>
      <c r="E165" s="89"/>
      <c r="F165" s="2" t="s">
        <v>402</v>
      </c>
      <c r="G165" s="6" t="s">
        <v>536</v>
      </c>
      <c r="H165" s="88"/>
      <c r="I165" s="88"/>
      <c r="J165" s="89"/>
      <c r="K165" s="6" t="s">
        <v>537</v>
      </c>
      <c r="L165" s="89"/>
      <c r="M165" s="6" t="s">
        <v>516</v>
      </c>
      <c r="N165" s="89"/>
      <c r="O165" s="3">
        <v>0</v>
      </c>
      <c r="P165" s="2">
        <v>0</v>
      </c>
      <c r="Q165" s="2">
        <v>0</v>
      </c>
      <c r="R165" s="2">
        <v>0</v>
      </c>
      <c r="S165" s="3">
        <v>0</v>
      </c>
      <c r="T165" s="3">
        <f>O165+(P165*'Total Mantenimiento Anual 2021'!$N$7)+(R165*'Total Mantenimiento Anual 2021'!$N$7)+S165</f>
        <v>0</v>
      </c>
    </row>
    <row r="166" spans="1:20" ht="28.5">
      <c r="A166" s="6" t="s">
        <v>512</v>
      </c>
      <c r="B166" s="88"/>
      <c r="C166" s="89"/>
      <c r="D166" s="6" t="s">
        <v>533</v>
      </c>
      <c r="E166" s="89"/>
      <c r="F166" s="2" t="s">
        <v>402</v>
      </c>
      <c r="G166" s="6" t="s">
        <v>538</v>
      </c>
      <c r="H166" s="88"/>
      <c r="I166" s="88"/>
      <c r="J166" s="89"/>
      <c r="K166" s="6" t="s">
        <v>539</v>
      </c>
      <c r="L166" s="89"/>
      <c r="M166" s="6" t="s">
        <v>516</v>
      </c>
      <c r="N166" s="89"/>
      <c r="O166" s="3">
        <v>0</v>
      </c>
      <c r="P166" s="2">
        <v>0</v>
      </c>
      <c r="Q166" s="2">
        <v>0</v>
      </c>
      <c r="R166" s="2">
        <v>0</v>
      </c>
      <c r="S166" s="3">
        <v>0</v>
      </c>
      <c r="T166" s="3">
        <f>O166+(P166*'Total Mantenimiento Anual 2021'!$N$7)+(R166*'Total Mantenimiento Anual 2021'!$N$7)+S166</f>
        <v>0</v>
      </c>
    </row>
    <row r="167" spans="1:20" ht="28.5">
      <c r="A167" s="6" t="s">
        <v>512</v>
      </c>
      <c r="B167" s="88"/>
      <c r="C167" s="89"/>
      <c r="D167" s="6" t="s">
        <v>533</v>
      </c>
      <c r="E167" s="89"/>
      <c r="F167" s="2" t="s">
        <v>402</v>
      </c>
      <c r="G167" s="6" t="s">
        <v>540</v>
      </c>
      <c r="H167" s="88"/>
      <c r="I167" s="88"/>
      <c r="J167" s="89"/>
      <c r="K167" s="6" t="s">
        <v>541</v>
      </c>
      <c r="L167" s="89"/>
      <c r="M167" s="6" t="s">
        <v>516</v>
      </c>
      <c r="N167" s="89"/>
      <c r="O167" s="3">
        <v>0</v>
      </c>
      <c r="P167" s="2">
        <v>0</v>
      </c>
      <c r="Q167" s="2">
        <v>0</v>
      </c>
      <c r="R167" s="2">
        <v>0</v>
      </c>
      <c r="S167" s="3">
        <v>0</v>
      </c>
      <c r="T167" s="3">
        <f>O167+(P167*'Total Mantenimiento Anual 2021'!$N$7)+(R167*'Total Mantenimiento Anual 2021'!$N$7)+S167</f>
        <v>0</v>
      </c>
    </row>
    <row r="168" spans="1:20" ht="28.5">
      <c r="A168" s="6" t="s">
        <v>512</v>
      </c>
      <c r="B168" s="88"/>
      <c r="C168" s="89"/>
      <c r="D168" s="6" t="s">
        <v>533</v>
      </c>
      <c r="E168" s="89"/>
      <c r="F168" s="2" t="s">
        <v>402</v>
      </c>
      <c r="G168" s="6" t="s">
        <v>542</v>
      </c>
      <c r="H168" s="88"/>
      <c r="I168" s="88"/>
      <c r="J168" s="89"/>
      <c r="K168" s="6" t="s">
        <v>543</v>
      </c>
      <c r="L168" s="89"/>
      <c r="M168" s="6" t="s">
        <v>516</v>
      </c>
      <c r="N168" s="89"/>
      <c r="O168" s="3">
        <v>0</v>
      </c>
      <c r="P168" s="2">
        <v>0</v>
      </c>
      <c r="Q168" s="2">
        <v>0</v>
      </c>
      <c r="R168" s="2">
        <v>0</v>
      </c>
      <c r="S168" s="3">
        <v>0</v>
      </c>
      <c r="T168" s="3">
        <f>O168+(P168*'Total Mantenimiento Anual 2021'!$N$7)+(R168*'Total Mantenimiento Anual 2021'!$N$7)+S168</f>
        <v>0</v>
      </c>
    </row>
    <row r="169" spans="1:20" ht="28.5">
      <c r="A169" s="6" t="s">
        <v>512</v>
      </c>
      <c r="B169" s="88"/>
      <c r="C169" s="89"/>
      <c r="D169" s="6" t="s">
        <v>533</v>
      </c>
      <c r="E169" s="89"/>
      <c r="F169" s="2" t="s">
        <v>402</v>
      </c>
      <c r="G169" s="6" t="s">
        <v>544</v>
      </c>
      <c r="H169" s="88"/>
      <c r="I169" s="88"/>
      <c r="J169" s="89"/>
      <c r="K169" s="6" t="s">
        <v>545</v>
      </c>
      <c r="L169" s="89"/>
      <c r="M169" s="6" t="s">
        <v>516</v>
      </c>
      <c r="N169" s="89"/>
      <c r="O169" s="3">
        <v>0</v>
      </c>
      <c r="P169" s="2">
        <v>0</v>
      </c>
      <c r="Q169" s="2">
        <v>0</v>
      </c>
      <c r="R169" s="2">
        <v>0</v>
      </c>
      <c r="S169" s="3">
        <v>0</v>
      </c>
      <c r="T169" s="3">
        <f>O169+(P169*'Total Mantenimiento Anual 2021'!$N$7)+(R169*'Total Mantenimiento Anual 2021'!$N$7)+S169</f>
        <v>0</v>
      </c>
    </row>
    <row r="170" spans="1:20" ht="28.5">
      <c r="A170" s="6" t="s">
        <v>512</v>
      </c>
      <c r="B170" s="88"/>
      <c r="C170" s="89"/>
      <c r="D170" s="6" t="s">
        <v>533</v>
      </c>
      <c r="E170" s="89"/>
      <c r="F170" s="2" t="s">
        <v>402</v>
      </c>
      <c r="G170" s="6" t="s">
        <v>546</v>
      </c>
      <c r="H170" s="88"/>
      <c r="I170" s="88"/>
      <c r="J170" s="89"/>
      <c r="K170" s="6" t="s">
        <v>547</v>
      </c>
      <c r="L170" s="89"/>
      <c r="M170" s="6" t="s">
        <v>516</v>
      </c>
      <c r="N170" s="89"/>
      <c r="O170" s="3">
        <v>0</v>
      </c>
      <c r="P170" s="2">
        <v>0</v>
      </c>
      <c r="Q170" s="2">
        <v>0</v>
      </c>
      <c r="R170" s="2">
        <v>0</v>
      </c>
      <c r="S170" s="3">
        <v>0</v>
      </c>
      <c r="T170" s="3">
        <f>O170+(P170*'Total Mantenimiento Anual 2021'!$N$7)+(R170*'Total Mantenimiento Anual 2021'!$N$7)+S170</f>
        <v>0</v>
      </c>
    </row>
    <row r="171" spans="1:20" ht="28.5">
      <c r="A171" s="6" t="s">
        <v>512</v>
      </c>
      <c r="B171" s="88"/>
      <c r="C171" s="89"/>
      <c r="D171" s="6" t="s">
        <v>533</v>
      </c>
      <c r="E171" s="89"/>
      <c r="F171" s="2" t="s">
        <v>402</v>
      </c>
      <c r="G171" s="6" t="s">
        <v>548</v>
      </c>
      <c r="H171" s="88"/>
      <c r="I171" s="88"/>
      <c r="J171" s="89"/>
      <c r="K171" s="6" t="s">
        <v>549</v>
      </c>
      <c r="L171" s="89"/>
      <c r="M171" s="6" t="s">
        <v>516</v>
      </c>
      <c r="N171" s="89"/>
      <c r="O171" s="3">
        <v>0</v>
      </c>
      <c r="P171" s="2">
        <v>0</v>
      </c>
      <c r="Q171" s="2">
        <v>0</v>
      </c>
      <c r="R171" s="2">
        <v>0</v>
      </c>
      <c r="S171" s="3">
        <v>0</v>
      </c>
      <c r="T171" s="3">
        <f>O171+(P171*'Total Mantenimiento Anual 2021'!$N$7)+(R171*'Total Mantenimiento Anual 2021'!$N$7)+S171</f>
        <v>0</v>
      </c>
    </row>
    <row r="172" spans="1:20" ht="28.5">
      <c r="A172" s="6" t="s">
        <v>512</v>
      </c>
      <c r="B172" s="88"/>
      <c r="C172" s="89"/>
      <c r="D172" s="6" t="s">
        <v>533</v>
      </c>
      <c r="E172" s="89"/>
      <c r="F172" s="2" t="s">
        <v>402</v>
      </c>
      <c r="G172" s="6" t="s">
        <v>550</v>
      </c>
      <c r="H172" s="88"/>
      <c r="I172" s="88"/>
      <c r="J172" s="89"/>
      <c r="K172" s="6" t="s">
        <v>551</v>
      </c>
      <c r="L172" s="89"/>
      <c r="M172" s="6" t="s">
        <v>516</v>
      </c>
      <c r="N172" s="89"/>
      <c r="O172" s="3">
        <v>0</v>
      </c>
      <c r="P172" s="2">
        <v>0</v>
      </c>
      <c r="Q172" s="2">
        <v>0</v>
      </c>
      <c r="R172" s="2">
        <v>0</v>
      </c>
      <c r="S172" s="3">
        <v>0</v>
      </c>
      <c r="T172" s="3">
        <f>O172+(P172*'Total Mantenimiento Anual 2021'!$N$7)+(R172*'Total Mantenimiento Anual 2021'!$N$7)+S172</f>
        <v>0</v>
      </c>
    </row>
    <row r="173" spans="1:20" ht="28.5">
      <c r="A173" s="6" t="s">
        <v>512</v>
      </c>
      <c r="B173" s="88"/>
      <c r="C173" s="89"/>
      <c r="D173" s="6" t="s">
        <v>513</v>
      </c>
      <c r="E173" s="89"/>
      <c r="F173" s="2" t="s">
        <v>402</v>
      </c>
      <c r="G173" s="6" t="s">
        <v>552</v>
      </c>
      <c r="H173" s="88"/>
      <c r="I173" s="88"/>
      <c r="J173" s="89"/>
      <c r="K173" s="6" t="s">
        <v>553</v>
      </c>
      <c r="L173" s="89"/>
      <c r="M173" s="6" t="s">
        <v>71</v>
      </c>
      <c r="N173" s="89"/>
      <c r="O173" s="3">
        <v>0</v>
      </c>
      <c r="P173" s="2">
        <v>0</v>
      </c>
      <c r="Q173" s="2">
        <v>0</v>
      </c>
      <c r="R173" s="2">
        <v>0</v>
      </c>
      <c r="S173" s="3">
        <v>0</v>
      </c>
      <c r="T173" s="3">
        <f>O173+(P173*'Total Mantenimiento Anual 2021'!$N$7)+(R173*'Total Mantenimiento Anual 2021'!$N$7)+S173</f>
        <v>0</v>
      </c>
    </row>
    <row r="174" spans="1:20" ht="28.5">
      <c r="A174" s="6" t="s">
        <v>512</v>
      </c>
      <c r="B174" s="88"/>
      <c r="C174" s="89"/>
      <c r="D174" s="6" t="s">
        <v>513</v>
      </c>
      <c r="E174" s="89"/>
      <c r="F174" s="2" t="s">
        <v>402</v>
      </c>
      <c r="G174" s="6" t="s">
        <v>554</v>
      </c>
      <c r="H174" s="88"/>
      <c r="I174" s="88"/>
      <c r="J174" s="89"/>
      <c r="K174" s="6" t="s">
        <v>555</v>
      </c>
      <c r="L174" s="89"/>
      <c r="M174" s="6" t="s">
        <v>71</v>
      </c>
      <c r="N174" s="89"/>
      <c r="O174" s="3">
        <v>0</v>
      </c>
      <c r="P174" s="2">
        <v>0</v>
      </c>
      <c r="Q174" s="2">
        <v>0</v>
      </c>
      <c r="R174" s="2">
        <v>0</v>
      </c>
      <c r="S174" s="3">
        <v>0</v>
      </c>
      <c r="T174" s="3">
        <f>O174+(P174*'Total Mantenimiento Anual 2021'!$N$7)+(R174*'Total Mantenimiento Anual 2021'!$N$7)+S174</f>
        <v>0</v>
      </c>
    </row>
    <row r="175" spans="1:20" ht="28.5">
      <c r="A175" s="6" t="s">
        <v>512</v>
      </c>
      <c r="B175" s="88"/>
      <c r="C175" s="89"/>
      <c r="D175" s="6" t="s">
        <v>513</v>
      </c>
      <c r="E175" s="89"/>
      <c r="F175" s="2" t="s">
        <v>402</v>
      </c>
      <c r="G175" s="6" t="s">
        <v>556</v>
      </c>
      <c r="H175" s="88"/>
      <c r="I175" s="88"/>
      <c r="J175" s="89"/>
      <c r="K175" s="6" t="s">
        <v>557</v>
      </c>
      <c r="L175" s="89"/>
      <c r="M175" s="6" t="s">
        <v>71</v>
      </c>
      <c r="N175" s="89"/>
      <c r="O175" s="3">
        <v>0</v>
      </c>
      <c r="P175" s="2">
        <v>0</v>
      </c>
      <c r="Q175" s="2">
        <v>0</v>
      </c>
      <c r="R175" s="2">
        <v>0</v>
      </c>
      <c r="S175" s="3">
        <v>0</v>
      </c>
      <c r="T175" s="3">
        <f>O175+(P175*'Total Mantenimiento Anual 2021'!$N$7)+(R175*'Total Mantenimiento Anual 2021'!$N$7)+S175</f>
        <v>0</v>
      </c>
    </row>
    <row r="176" spans="1:20" ht="28.5">
      <c r="A176" s="6" t="s">
        <v>512</v>
      </c>
      <c r="B176" s="88"/>
      <c r="C176" s="89"/>
      <c r="D176" s="6" t="s">
        <v>513</v>
      </c>
      <c r="E176" s="89"/>
      <c r="F176" s="2" t="s">
        <v>402</v>
      </c>
      <c r="G176" s="6" t="s">
        <v>558</v>
      </c>
      <c r="H176" s="88"/>
      <c r="I176" s="88"/>
      <c r="J176" s="89"/>
      <c r="K176" s="6" t="s">
        <v>559</v>
      </c>
      <c r="L176" s="89"/>
      <c r="M176" s="6" t="s">
        <v>71</v>
      </c>
      <c r="N176" s="89"/>
      <c r="O176" s="3">
        <v>0</v>
      </c>
      <c r="P176" s="2">
        <v>0</v>
      </c>
      <c r="Q176" s="2">
        <v>0</v>
      </c>
      <c r="R176" s="2">
        <v>0</v>
      </c>
      <c r="S176" s="3">
        <v>0</v>
      </c>
      <c r="T176" s="3">
        <f>O176+(P176*'Total Mantenimiento Anual 2021'!$N$7)+(R176*'Total Mantenimiento Anual 2021'!$N$7)+S176</f>
        <v>0</v>
      </c>
    </row>
    <row r="177" spans="1:20" ht="28.5">
      <c r="A177" s="6" t="s">
        <v>512</v>
      </c>
      <c r="B177" s="88"/>
      <c r="C177" s="89"/>
      <c r="D177" s="6" t="s">
        <v>513</v>
      </c>
      <c r="E177" s="89"/>
      <c r="F177" s="2" t="s">
        <v>402</v>
      </c>
      <c r="G177" s="6" t="s">
        <v>560</v>
      </c>
      <c r="H177" s="88"/>
      <c r="I177" s="88"/>
      <c r="J177" s="89"/>
      <c r="K177" s="6" t="s">
        <v>561</v>
      </c>
      <c r="L177" s="89"/>
      <c r="M177" s="6" t="s">
        <v>71</v>
      </c>
      <c r="N177" s="89"/>
      <c r="O177" s="3">
        <v>0</v>
      </c>
      <c r="P177" s="2">
        <v>1</v>
      </c>
      <c r="Q177" s="2">
        <v>0</v>
      </c>
      <c r="R177" s="2">
        <v>0</v>
      </c>
      <c r="S177" s="3">
        <v>0</v>
      </c>
      <c r="T177" s="3">
        <f>O177+(P177*'Total Mantenimiento Anual 2021'!$N$7)+(R177*'Total Mantenimiento Anual 2021'!$N$7)+S177</f>
        <v>9259.2592592592591</v>
      </c>
    </row>
    <row r="178" spans="1:20" ht="28.5">
      <c r="A178" s="6" t="s">
        <v>512</v>
      </c>
      <c r="B178" s="88"/>
      <c r="C178" s="89"/>
      <c r="D178" s="6" t="s">
        <v>513</v>
      </c>
      <c r="E178" s="89"/>
      <c r="F178" s="2" t="s">
        <v>402</v>
      </c>
      <c r="G178" s="6" t="s">
        <v>562</v>
      </c>
      <c r="H178" s="88"/>
      <c r="I178" s="88"/>
      <c r="J178" s="89"/>
      <c r="K178" s="6" t="s">
        <v>563</v>
      </c>
      <c r="L178" s="89"/>
      <c r="M178" s="6" t="s">
        <v>71</v>
      </c>
      <c r="N178" s="89"/>
      <c r="O178" s="3">
        <v>0</v>
      </c>
      <c r="P178" s="2">
        <v>0</v>
      </c>
      <c r="Q178" s="2">
        <v>0</v>
      </c>
      <c r="R178" s="2">
        <v>0</v>
      </c>
      <c r="S178" s="3">
        <v>0</v>
      </c>
      <c r="T178" s="3">
        <f>O178+(P178*'Total Mantenimiento Anual 2021'!$N$7)+(R178*'Total Mantenimiento Anual 2021'!$N$7)+S178</f>
        <v>0</v>
      </c>
    </row>
    <row r="179" spans="1:20" ht="28.5">
      <c r="A179" s="6" t="s">
        <v>512</v>
      </c>
      <c r="B179" s="88"/>
      <c r="C179" s="89"/>
      <c r="D179" s="6" t="s">
        <v>513</v>
      </c>
      <c r="E179" s="89"/>
      <c r="F179" s="2" t="s">
        <v>402</v>
      </c>
      <c r="G179" s="6" t="s">
        <v>564</v>
      </c>
      <c r="H179" s="88"/>
      <c r="I179" s="88"/>
      <c r="J179" s="89"/>
      <c r="K179" s="6" t="s">
        <v>565</v>
      </c>
      <c r="L179" s="89"/>
      <c r="M179" s="6" t="s">
        <v>71</v>
      </c>
      <c r="N179" s="89"/>
      <c r="O179" s="3">
        <v>0</v>
      </c>
      <c r="P179" s="2">
        <v>0</v>
      </c>
      <c r="Q179" s="2">
        <v>0</v>
      </c>
      <c r="R179" s="2">
        <v>0</v>
      </c>
      <c r="S179" s="3">
        <v>0</v>
      </c>
      <c r="T179" s="3">
        <f>O179+(P179*'Total Mantenimiento Anual 2021'!$N$7)+(R179*'Total Mantenimiento Anual 2021'!$N$7)+S179</f>
        <v>0</v>
      </c>
    </row>
    <row r="180" spans="1:20" ht="14.25">
      <c r="A180" s="6" t="s">
        <v>566</v>
      </c>
      <c r="B180" s="88"/>
      <c r="C180" s="89"/>
      <c r="D180" s="6" t="s">
        <v>567</v>
      </c>
      <c r="E180" s="89"/>
      <c r="F180" s="2" t="s">
        <v>568</v>
      </c>
      <c r="G180" s="6" t="s">
        <v>569</v>
      </c>
      <c r="H180" s="88"/>
      <c r="I180" s="88"/>
      <c r="J180" s="89"/>
      <c r="K180" s="6" t="s">
        <v>570</v>
      </c>
      <c r="L180" s="89"/>
      <c r="M180" s="6" t="s">
        <v>23</v>
      </c>
      <c r="N180" s="89"/>
      <c r="O180" s="3">
        <v>0</v>
      </c>
      <c r="P180" s="2">
        <v>0</v>
      </c>
      <c r="Q180" s="2">
        <v>0</v>
      </c>
      <c r="R180" s="2">
        <v>0</v>
      </c>
      <c r="S180" s="3">
        <v>0</v>
      </c>
      <c r="T180" s="3">
        <f>O180+(P180*'Total Mantenimiento Anual 2021'!$N$7)+(R180*'Total Mantenimiento Anual 2021'!$N$7)+S180</f>
        <v>0</v>
      </c>
    </row>
    <row r="181" spans="1:20" ht="28.5">
      <c r="A181" s="6" t="s">
        <v>571</v>
      </c>
      <c r="B181" s="88"/>
      <c r="C181" s="89"/>
      <c r="D181" s="6" t="s">
        <v>572</v>
      </c>
      <c r="E181" s="89"/>
      <c r="F181" s="2" t="s">
        <v>402</v>
      </c>
      <c r="G181" s="6" t="s">
        <v>573</v>
      </c>
      <c r="H181" s="88"/>
      <c r="I181" s="88"/>
      <c r="J181" s="89"/>
      <c r="K181" s="6" t="s">
        <v>574</v>
      </c>
      <c r="L181" s="89"/>
      <c r="M181" s="6" t="s">
        <v>71</v>
      </c>
      <c r="N181" s="89"/>
      <c r="O181" s="3">
        <v>0</v>
      </c>
      <c r="P181" s="2">
        <v>0</v>
      </c>
      <c r="Q181" s="2">
        <v>0</v>
      </c>
      <c r="R181" s="2">
        <v>0</v>
      </c>
      <c r="S181" s="3">
        <v>0</v>
      </c>
      <c r="T181" s="3">
        <f>O181+(P181*'Total Mantenimiento Anual 2021'!$N$7)+(R181*'Total Mantenimiento Anual 2021'!$N$7)+S181</f>
        <v>0</v>
      </c>
    </row>
    <row r="182" spans="1:20" ht="28.5">
      <c r="A182" s="6" t="s">
        <v>571</v>
      </c>
      <c r="B182" s="88"/>
      <c r="C182" s="89"/>
      <c r="D182" s="6" t="s">
        <v>572</v>
      </c>
      <c r="E182" s="89"/>
      <c r="F182" s="2" t="s">
        <v>402</v>
      </c>
      <c r="G182" s="6" t="s">
        <v>575</v>
      </c>
      <c r="H182" s="88"/>
      <c r="I182" s="88"/>
      <c r="J182" s="89"/>
      <c r="K182" s="6" t="s">
        <v>576</v>
      </c>
      <c r="L182" s="89"/>
      <c r="M182" s="6" t="s">
        <v>71</v>
      </c>
      <c r="N182" s="89"/>
      <c r="O182" s="3">
        <v>0</v>
      </c>
      <c r="P182" s="2">
        <v>0</v>
      </c>
      <c r="Q182" s="2">
        <v>0</v>
      </c>
      <c r="R182" s="2">
        <v>0</v>
      </c>
      <c r="S182" s="3">
        <v>0</v>
      </c>
      <c r="T182" s="3">
        <f>O182+(P182*'Total Mantenimiento Anual 2021'!$N$7)+(R182*'Total Mantenimiento Anual 2021'!$N$7)+S182</f>
        <v>0</v>
      </c>
    </row>
    <row r="183" spans="1:20" ht="28.5">
      <c r="A183" s="6" t="s">
        <v>571</v>
      </c>
      <c r="B183" s="88"/>
      <c r="C183" s="89"/>
      <c r="D183" s="6" t="s">
        <v>572</v>
      </c>
      <c r="E183" s="89"/>
      <c r="F183" s="2" t="s">
        <v>402</v>
      </c>
      <c r="G183" s="6" t="s">
        <v>577</v>
      </c>
      <c r="H183" s="88"/>
      <c r="I183" s="88"/>
      <c r="J183" s="89"/>
      <c r="K183" s="6" t="s">
        <v>578</v>
      </c>
      <c r="L183" s="89"/>
      <c r="M183" s="6" t="s">
        <v>71</v>
      </c>
      <c r="N183" s="89"/>
      <c r="O183" s="3">
        <v>0</v>
      </c>
      <c r="P183" s="2">
        <v>0</v>
      </c>
      <c r="Q183" s="2">
        <v>0</v>
      </c>
      <c r="R183" s="2">
        <v>0</v>
      </c>
      <c r="S183" s="3">
        <v>0</v>
      </c>
      <c r="T183" s="3">
        <f>O183+(P183*'Total Mantenimiento Anual 2021'!$N$7)+(R183*'Total Mantenimiento Anual 2021'!$N$7)+S183</f>
        <v>0</v>
      </c>
    </row>
    <row r="184" spans="1:20" ht="28.5">
      <c r="A184" s="6" t="s">
        <v>571</v>
      </c>
      <c r="B184" s="88"/>
      <c r="C184" s="89"/>
      <c r="D184" s="6" t="s">
        <v>572</v>
      </c>
      <c r="E184" s="89"/>
      <c r="F184" s="2" t="s">
        <v>402</v>
      </c>
      <c r="G184" s="6" t="s">
        <v>579</v>
      </c>
      <c r="H184" s="88"/>
      <c r="I184" s="88"/>
      <c r="J184" s="89"/>
      <c r="K184" s="6" t="s">
        <v>580</v>
      </c>
      <c r="L184" s="89"/>
      <c r="M184" s="6" t="s">
        <v>71</v>
      </c>
      <c r="N184" s="89"/>
      <c r="O184" s="3">
        <v>0</v>
      </c>
      <c r="P184" s="2">
        <v>0</v>
      </c>
      <c r="Q184" s="2">
        <v>0</v>
      </c>
      <c r="R184" s="2">
        <v>0</v>
      </c>
      <c r="S184" s="3">
        <v>0</v>
      </c>
      <c r="T184" s="3">
        <f>O184+(P184*'Total Mantenimiento Anual 2021'!$N$7)+(R184*'Total Mantenimiento Anual 2021'!$N$7)+S184</f>
        <v>0</v>
      </c>
    </row>
    <row r="185" spans="1:20" ht="28.5">
      <c r="A185" s="6" t="s">
        <v>571</v>
      </c>
      <c r="B185" s="88"/>
      <c r="C185" s="89"/>
      <c r="D185" s="6" t="s">
        <v>572</v>
      </c>
      <c r="E185" s="89"/>
      <c r="F185" s="2" t="s">
        <v>402</v>
      </c>
      <c r="G185" s="6" t="s">
        <v>581</v>
      </c>
      <c r="H185" s="88"/>
      <c r="I185" s="88"/>
      <c r="J185" s="89"/>
      <c r="K185" s="6" t="s">
        <v>582</v>
      </c>
      <c r="L185" s="89"/>
      <c r="M185" s="6" t="s">
        <v>71</v>
      </c>
      <c r="N185" s="89"/>
      <c r="O185" s="3">
        <v>0</v>
      </c>
      <c r="P185" s="2">
        <v>0</v>
      </c>
      <c r="Q185" s="2">
        <v>0</v>
      </c>
      <c r="R185" s="2">
        <v>0</v>
      </c>
      <c r="S185" s="3">
        <v>0</v>
      </c>
      <c r="T185" s="3">
        <f>O185+(P185*'Total Mantenimiento Anual 2021'!$N$7)+(R185*'Total Mantenimiento Anual 2021'!$N$7)+S185</f>
        <v>0</v>
      </c>
    </row>
    <row r="186" spans="1:20" ht="28.5">
      <c r="A186" s="6" t="s">
        <v>571</v>
      </c>
      <c r="B186" s="88"/>
      <c r="C186" s="89"/>
      <c r="D186" s="6" t="s">
        <v>572</v>
      </c>
      <c r="E186" s="89"/>
      <c r="F186" s="2" t="s">
        <v>402</v>
      </c>
      <c r="G186" s="6" t="s">
        <v>583</v>
      </c>
      <c r="H186" s="88"/>
      <c r="I186" s="88"/>
      <c r="J186" s="89"/>
      <c r="K186" s="6" t="s">
        <v>584</v>
      </c>
      <c r="L186" s="89"/>
      <c r="M186" s="6" t="s">
        <v>585</v>
      </c>
      <c r="N186" s="89"/>
      <c r="O186" s="3">
        <v>0</v>
      </c>
      <c r="P186" s="2">
        <v>0</v>
      </c>
      <c r="Q186" s="2">
        <v>0</v>
      </c>
      <c r="R186" s="2">
        <v>0</v>
      </c>
      <c r="S186" s="3">
        <v>0</v>
      </c>
      <c r="T186" s="3">
        <f>O186+(P186*'Total Mantenimiento Anual 2021'!$N$7)+(R186*'Total Mantenimiento Anual 2021'!$N$7)+S186</f>
        <v>0</v>
      </c>
    </row>
    <row r="187" spans="1:20" ht="28.5">
      <c r="A187" s="6" t="s">
        <v>571</v>
      </c>
      <c r="B187" s="88"/>
      <c r="C187" s="89"/>
      <c r="D187" s="6" t="s">
        <v>572</v>
      </c>
      <c r="E187" s="89"/>
      <c r="F187" s="2" t="s">
        <v>402</v>
      </c>
      <c r="G187" s="6" t="s">
        <v>586</v>
      </c>
      <c r="H187" s="88"/>
      <c r="I187" s="88"/>
      <c r="J187" s="89"/>
      <c r="K187" s="6" t="s">
        <v>587</v>
      </c>
      <c r="L187" s="89"/>
      <c r="M187" s="6" t="s">
        <v>585</v>
      </c>
      <c r="N187" s="89"/>
      <c r="O187" s="3">
        <v>0</v>
      </c>
      <c r="P187" s="2">
        <v>0</v>
      </c>
      <c r="Q187" s="2">
        <v>0</v>
      </c>
      <c r="R187" s="2">
        <v>0</v>
      </c>
      <c r="S187" s="3">
        <v>0</v>
      </c>
      <c r="T187" s="3">
        <f>O187+(P187*'Total Mantenimiento Anual 2021'!$N$7)+(R187*'Total Mantenimiento Anual 2021'!$N$7)+S187</f>
        <v>0</v>
      </c>
    </row>
    <row r="188" spans="1:20" ht="28.5">
      <c r="A188" s="6" t="s">
        <v>571</v>
      </c>
      <c r="B188" s="88"/>
      <c r="C188" s="89"/>
      <c r="D188" s="6" t="s">
        <v>572</v>
      </c>
      <c r="E188" s="89"/>
      <c r="F188" s="2" t="s">
        <v>402</v>
      </c>
      <c r="G188" s="6" t="s">
        <v>588</v>
      </c>
      <c r="H188" s="88"/>
      <c r="I188" s="88"/>
      <c r="J188" s="89"/>
      <c r="K188" s="6" t="s">
        <v>589</v>
      </c>
      <c r="L188" s="89"/>
      <c r="M188" s="6" t="s">
        <v>585</v>
      </c>
      <c r="N188" s="89"/>
      <c r="O188" s="3">
        <v>0</v>
      </c>
      <c r="P188" s="2">
        <v>0</v>
      </c>
      <c r="Q188" s="2">
        <v>0</v>
      </c>
      <c r="R188" s="2">
        <v>0</v>
      </c>
      <c r="S188" s="3">
        <v>0</v>
      </c>
      <c r="T188" s="3">
        <f>O188+(P188*'Total Mantenimiento Anual 2021'!$N$7)+(R188*'Total Mantenimiento Anual 2021'!$N$7)+S188</f>
        <v>0</v>
      </c>
    </row>
    <row r="189" spans="1:20" ht="28.5">
      <c r="A189" s="6" t="s">
        <v>571</v>
      </c>
      <c r="B189" s="88"/>
      <c r="C189" s="89"/>
      <c r="D189" s="6" t="s">
        <v>572</v>
      </c>
      <c r="E189" s="89"/>
      <c r="F189" s="2" t="s">
        <v>402</v>
      </c>
      <c r="G189" s="6" t="s">
        <v>590</v>
      </c>
      <c r="H189" s="88"/>
      <c r="I189" s="88"/>
      <c r="J189" s="89"/>
      <c r="K189" s="6" t="s">
        <v>591</v>
      </c>
      <c r="L189" s="89"/>
      <c r="M189" s="6" t="s">
        <v>585</v>
      </c>
      <c r="N189" s="89"/>
      <c r="O189" s="3">
        <v>0</v>
      </c>
      <c r="P189" s="2">
        <v>0</v>
      </c>
      <c r="Q189" s="2">
        <v>0</v>
      </c>
      <c r="R189" s="2">
        <v>0</v>
      </c>
      <c r="S189" s="3">
        <v>0</v>
      </c>
      <c r="T189" s="3">
        <f>O189+(P189*'Total Mantenimiento Anual 2021'!$N$7)+(R189*'Total Mantenimiento Anual 2021'!$N$7)+S189</f>
        <v>0</v>
      </c>
    </row>
    <row r="190" spans="1:20" ht="28.5">
      <c r="A190" s="6" t="s">
        <v>571</v>
      </c>
      <c r="B190" s="88"/>
      <c r="C190" s="89"/>
      <c r="D190" s="6" t="s">
        <v>572</v>
      </c>
      <c r="E190" s="89"/>
      <c r="F190" s="2" t="s">
        <v>402</v>
      </c>
      <c r="G190" s="6" t="s">
        <v>592</v>
      </c>
      <c r="H190" s="88"/>
      <c r="I190" s="88"/>
      <c r="J190" s="89"/>
      <c r="K190" s="6" t="s">
        <v>593</v>
      </c>
      <c r="L190" s="89"/>
      <c r="M190" s="6" t="s">
        <v>585</v>
      </c>
      <c r="N190" s="89"/>
      <c r="O190" s="3">
        <v>0</v>
      </c>
      <c r="P190" s="2">
        <v>0</v>
      </c>
      <c r="Q190" s="2">
        <v>0</v>
      </c>
      <c r="R190" s="2">
        <v>0</v>
      </c>
      <c r="S190" s="3">
        <v>0</v>
      </c>
      <c r="T190" s="3">
        <f>O190+(P190*'Total Mantenimiento Anual 2021'!$N$7)+(R190*'Total Mantenimiento Anual 2021'!$N$7)+S190</f>
        <v>0</v>
      </c>
    </row>
    <row r="191" spans="1:20" ht="28.5">
      <c r="A191" s="6" t="s">
        <v>571</v>
      </c>
      <c r="B191" s="88"/>
      <c r="C191" s="89"/>
      <c r="D191" s="6" t="s">
        <v>572</v>
      </c>
      <c r="E191" s="89"/>
      <c r="F191" s="2" t="s">
        <v>402</v>
      </c>
      <c r="G191" s="6" t="s">
        <v>594</v>
      </c>
      <c r="H191" s="88"/>
      <c r="I191" s="88"/>
      <c r="J191" s="89"/>
      <c r="K191" s="6" t="s">
        <v>595</v>
      </c>
      <c r="L191" s="89"/>
      <c r="M191" s="6" t="s">
        <v>585</v>
      </c>
      <c r="N191" s="89"/>
      <c r="O191" s="3">
        <v>0</v>
      </c>
      <c r="P191" s="2">
        <v>0</v>
      </c>
      <c r="Q191" s="2">
        <v>0</v>
      </c>
      <c r="R191" s="2">
        <v>0</v>
      </c>
      <c r="S191" s="3">
        <v>0</v>
      </c>
      <c r="T191" s="3">
        <f>O191+(P191*'Total Mantenimiento Anual 2021'!$N$7)+(R191*'Total Mantenimiento Anual 2021'!$N$7)+S191</f>
        <v>0</v>
      </c>
    </row>
    <row r="192" spans="1:20" ht="28.5">
      <c r="A192" s="6" t="s">
        <v>571</v>
      </c>
      <c r="B192" s="88"/>
      <c r="C192" s="89"/>
      <c r="D192" s="6" t="s">
        <v>572</v>
      </c>
      <c r="E192" s="89"/>
      <c r="F192" s="2" t="s">
        <v>402</v>
      </c>
      <c r="G192" s="6" t="s">
        <v>596</v>
      </c>
      <c r="H192" s="88"/>
      <c r="I192" s="88"/>
      <c r="J192" s="89"/>
      <c r="K192" s="6" t="s">
        <v>597</v>
      </c>
      <c r="L192" s="89"/>
      <c r="M192" s="6" t="s">
        <v>585</v>
      </c>
      <c r="N192" s="89"/>
      <c r="O192" s="3">
        <v>0</v>
      </c>
      <c r="P192" s="2">
        <v>0</v>
      </c>
      <c r="Q192" s="2">
        <v>0</v>
      </c>
      <c r="R192" s="2">
        <v>0</v>
      </c>
      <c r="S192" s="3">
        <v>0</v>
      </c>
      <c r="T192" s="3">
        <f>O192+(P192*'Total Mantenimiento Anual 2021'!$N$7)+(R192*'Total Mantenimiento Anual 2021'!$N$7)+S192</f>
        <v>0</v>
      </c>
    </row>
    <row r="193" spans="1:20" ht="28.5">
      <c r="A193" s="6" t="s">
        <v>571</v>
      </c>
      <c r="B193" s="88"/>
      <c r="C193" s="89"/>
      <c r="D193" s="6" t="s">
        <v>572</v>
      </c>
      <c r="E193" s="89"/>
      <c r="F193" s="2" t="s">
        <v>402</v>
      </c>
      <c r="G193" s="6" t="s">
        <v>598</v>
      </c>
      <c r="H193" s="88"/>
      <c r="I193" s="88"/>
      <c r="J193" s="89"/>
      <c r="K193" s="6" t="s">
        <v>599</v>
      </c>
      <c r="L193" s="89"/>
      <c r="M193" s="6" t="s">
        <v>585</v>
      </c>
      <c r="N193" s="89"/>
      <c r="O193" s="3">
        <v>0</v>
      </c>
      <c r="P193" s="2">
        <v>2</v>
      </c>
      <c r="Q193" s="2">
        <v>0</v>
      </c>
      <c r="R193" s="2">
        <v>0</v>
      </c>
      <c r="S193" s="3">
        <v>0</v>
      </c>
      <c r="T193" s="3">
        <f>O193+(P193*'Total Mantenimiento Anual 2021'!$N$7)+(R193*'Total Mantenimiento Anual 2021'!$N$7)+S193</f>
        <v>18518.518518518518</v>
      </c>
    </row>
    <row r="194" spans="1:20" ht="28.5">
      <c r="A194" s="6" t="s">
        <v>571</v>
      </c>
      <c r="B194" s="88"/>
      <c r="C194" s="89"/>
      <c r="D194" s="6" t="s">
        <v>572</v>
      </c>
      <c r="E194" s="89"/>
      <c r="F194" s="2" t="s">
        <v>402</v>
      </c>
      <c r="G194" s="6" t="s">
        <v>600</v>
      </c>
      <c r="H194" s="88"/>
      <c r="I194" s="88"/>
      <c r="J194" s="89"/>
      <c r="K194" s="6" t="s">
        <v>601</v>
      </c>
      <c r="L194" s="89"/>
      <c r="M194" s="6" t="s">
        <v>585</v>
      </c>
      <c r="N194" s="89"/>
      <c r="O194" s="3">
        <v>0</v>
      </c>
      <c r="P194" s="2">
        <v>0</v>
      </c>
      <c r="Q194" s="2">
        <v>0</v>
      </c>
      <c r="R194" s="2">
        <v>0</v>
      </c>
      <c r="S194" s="3">
        <v>0</v>
      </c>
      <c r="T194" s="3">
        <f>O194+(P194*'Total Mantenimiento Anual 2021'!$N$7)+(R194*'Total Mantenimiento Anual 2021'!$N$7)+S194</f>
        <v>0</v>
      </c>
    </row>
    <row r="195" spans="1:20" ht="28.5">
      <c r="A195" s="6" t="s">
        <v>571</v>
      </c>
      <c r="B195" s="88"/>
      <c r="C195" s="89"/>
      <c r="D195" s="6" t="s">
        <v>572</v>
      </c>
      <c r="E195" s="89"/>
      <c r="F195" s="2" t="s">
        <v>402</v>
      </c>
      <c r="G195" s="6" t="s">
        <v>602</v>
      </c>
      <c r="H195" s="88"/>
      <c r="I195" s="88"/>
      <c r="J195" s="89"/>
      <c r="K195" s="6" t="s">
        <v>603</v>
      </c>
      <c r="L195" s="89"/>
      <c r="M195" s="6" t="s">
        <v>585</v>
      </c>
      <c r="N195" s="89"/>
      <c r="O195" s="3">
        <v>0</v>
      </c>
      <c r="P195" s="2">
        <v>2</v>
      </c>
      <c r="Q195" s="2">
        <v>0</v>
      </c>
      <c r="R195" s="2">
        <v>0</v>
      </c>
      <c r="S195" s="3">
        <v>0</v>
      </c>
      <c r="T195" s="3">
        <f>O195+(P195*'Total Mantenimiento Anual 2021'!$N$7)+(R195*'Total Mantenimiento Anual 2021'!$N$7)+S195</f>
        <v>18518.518518518518</v>
      </c>
    </row>
    <row r="196" spans="1:20" ht="28.5">
      <c r="A196" s="6" t="s">
        <v>571</v>
      </c>
      <c r="B196" s="88"/>
      <c r="C196" s="89"/>
      <c r="D196" s="6" t="s">
        <v>572</v>
      </c>
      <c r="E196" s="89"/>
      <c r="F196" s="2" t="s">
        <v>402</v>
      </c>
      <c r="G196" s="6" t="s">
        <v>604</v>
      </c>
      <c r="H196" s="88"/>
      <c r="I196" s="88"/>
      <c r="J196" s="89"/>
      <c r="K196" s="6" t="s">
        <v>605</v>
      </c>
      <c r="L196" s="89"/>
      <c r="M196" s="6" t="s">
        <v>585</v>
      </c>
      <c r="N196" s="89"/>
      <c r="O196" s="3">
        <v>0</v>
      </c>
      <c r="P196" s="2">
        <v>0</v>
      </c>
      <c r="Q196" s="2">
        <v>0</v>
      </c>
      <c r="R196" s="2">
        <v>0</v>
      </c>
      <c r="S196" s="3">
        <v>0</v>
      </c>
      <c r="T196" s="3">
        <f>O196+(P196*'Total Mantenimiento Anual 2021'!$N$7)+(R196*'Total Mantenimiento Anual 2021'!$N$7)+S196</f>
        <v>0</v>
      </c>
    </row>
    <row r="197" spans="1:20" ht="28.5">
      <c r="A197" s="6" t="s">
        <v>571</v>
      </c>
      <c r="B197" s="88"/>
      <c r="C197" s="89"/>
      <c r="D197" s="6" t="s">
        <v>572</v>
      </c>
      <c r="E197" s="89"/>
      <c r="F197" s="2" t="s">
        <v>402</v>
      </c>
      <c r="G197" s="6" t="s">
        <v>606</v>
      </c>
      <c r="H197" s="88"/>
      <c r="I197" s="88"/>
      <c r="J197" s="89"/>
      <c r="K197" s="6" t="s">
        <v>607</v>
      </c>
      <c r="L197" s="89"/>
      <c r="M197" s="6" t="s">
        <v>585</v>
      </c>
      <c r="N197" s="89"/>
      <c r="O197" s="3">
        <v>0</v>
      </c>
      <c r="P197" s="2">
        <v>0</v>
      </c>
      <c r="Q197" s="2">
        <v>0</v>
      </c>
      <c r="R197" s="2">
        <v>0</v>
      </c>
      <c r="S197" s="3">
        <v>0</v>
      </c>
      <c r="T197" s="3">
        <f>O197+(P197*'Total Mantenimiento Anual 2021'!$N$7)+(R197*'Total Mantenimiento Anual 2021'!$N$7)+S197</f>
        <v>0</v>
      </c>
    </row>
    <row r="198" spans="1:20" ht="28.5">
      <c r="A198" s="6" t="s">
        <v>571</v>
      </c>
      <c r="B198" s="88"/>
      <c r="C198" s="89"/>
      <c r="D198" s="6" t="s">
        <v>572</v>
      </c>
      <c r="E198" s="89"/>
      <c r="F198" s="2" t="s">
        <v>402</v>
      </c>
      <c r="G198" s="6" t="s">
        <v>608</v>
      </c>
      <c r="H198" s="88"/>
      <c r="I198" s="88"/>
      <c r="J198" s="89"/>
      <c r="K198" s="6" t="s">
        <v>609</v>
      </c>
      <c r="L198" s="89"/>
      <c r="M198" s="6" t="s">
        <v>585</v>
      </c>
      <c r="N198" s="89"/>
      <c r="O198" s="3">
        <v>0</v>
      </c>
      <c r="P198" s="2">
        <v>0</v>
      </c>
      <c r="Q198" s="2">
        <v>0</v>
      </c>
      <c r="R198" s="2">
        <v>0</v>
      </c>
      <c r="S198" s="3">
        <v>0</v>
      </c>
      <c r="T198" s="3">
        <f>O198+(P198*'Total Mantenimiento Anual 2021'!$N$7)+(R198*'Total Mantenimiento Anual 2021'!$N$7)+S198</f>
        <v>0</v>
      </c>
    </row>
    <row r="199" spans="1:20" ht="28.5">
      <c r="A199" s="6" t="s">
        <v>571</v>
      </c>
      <c r="B199" s="88"/>
      <c r="C199" s="89"/>
      <c r="D199" s="6" t="s">
        <v>572</v>
      </c>
      <c r="E199" s="89"/>
      <c r="F199" s="2" t="s">
        <v>402</v>
      </c>
      <c r="G199" s="6" t="s">
        <v>610</v>
      </c>
      <c r="H199" s="88"/>
      <c r="I199" s="88"/>
      <c r="J199" s="89"/>
      <c r="K199" s="6" t="s">
        <v>611</v>
      </c>
      <c r="L199" s="89"/>
      <c r="M199" s="6" t="s">
        <v>585</v>
      </c>
      <c r="N199" s="89"/>
      <c r="O199" s="3">
        <v>0</v>
      </c>
      <c r="P199" s="2">
        <v>0</v>
      </c>
      <c r="Q199" s="2">
        <v>0</v>
      </c>
      <c r="R199" s="2">
        <v>0</v>
      </c>
      <c r="S199" s="3">
        <v>0</v>
      </c>
      <c r="T199" s="3">
        <f>O199+(P199*'Total Mantenimiento Anual 2021'!$N$7)+(R199*'Total Mantenimiento Anual 2021'!$N$7)+S199</f>
        <v>0</v>
      </c>
    </row>
    <row r="200" spans="1:20" ht="28.5">
      <c r="A200" s="6" t="s">
        <v>571</v>
      </c>
      <c r="B200" s="88"/>
      <c r="C200" s="89"/>
      <c r="D200" s="6" t="s">
        <v>572</v>
      </c>
      <c r="E200" s="89"/>
      <c r="F200" s="2" t="s">
        <v>402</v>
      </c>
      <c r="G200" s="6" t="s">
        <v>612</v>
      </c>
      <c r="H200" s="88"/>
      <c r="I200" s="88"/>
      <c r="J200" s="89"/>
      <c r="K200" s="6" t="s">
        <v>613</v>
      </c>
      <c r="L200" s="89"/>
      <c r="M200" s="6" t="s">
        <v>585</v>
      </c>
      <c r="N200" s="89"/>
      <c r="O200" s="3">
        <v>0</v>
      </c>
      <c r="P200" s="2">
        <v>0</v>
      </c>
      <c r="Q200" s="2">
        <v>0</v>
      </c>
      <c r="R200" s="2">
        <v>0</v>
      </c>
      <c r="S200" s="3">
        <v>0</v>
      </c>
      <c r="T200" s="3">
        <f>O200+(P200*'Total Mantenimiento Anual 2021'!$N$7)+(R200*'Total Mantenimiento Anual 2021'!$N$7)+S200</f>
        <v>0</v>
      </c>
    </row>
    <row r="201" spans="1:20" ht="28.5">
      <c r="A201" s="6" t="s">
        <v>571</v>
      </c>
      <c r="B201" s="88"/>
      <c r="C201" s="89"/>
      <c r="D201" s="6" t="s">
        <v>572</v>
      </c>
      <c r="E201" s="89"/>
      <c r="F201" s="2" t="s">
        <v>402</v>
      </c>
      <c r="G201" s="6" t="s">
        <v>614</v>
      </c>
      <c r="H201" s="88"/>
      <c r="I201" s="88"/>
      <c r="J201" s="89"/>
      <c r="K201" s="6" t="s">
        <v>615</v>
      </c>
      <c r="L201" s="89"/>
      <c r="M201" s="6" t="s">
        <v>585</v>
      </c>
      <c r="N201" s="89"/>
      <c r="O201" s="3">
        <v>0</v>
      </c>
      <c r="P201" s="2">
        <v>0</v>
      </c>
      <c r="Q201" s="2">
        <v>0</v>
      </c>
      <c r="R201" s="2">
        <v>0</v>
      </c>
      <c r="S201" s="3">
        <v>0</v>
      </c>
      <c r="T201" s="3">
        <f>O201+(P201*'Total Mantenimiento Anual 2021'!$N$7)+(R201*'Total Mantenimiento Anual 2021'!$N$7)+S201</f>
        <v>0</v>
      </c>
    </row>
    <row r="202" spans="1:20" ht="28.5">
      <c r="A202" s="6" t="s">
        <v>571</v>
      </c>
      <c r="B202" s="88"/>
      <c r="C202" s="89"/>
      <c r="D202" s="6" t="s">
        <v>572</v>
      </c>
      <c r="E202" s="89"/>
      <c r="F202" s="2" t="s">
        <v>402</v>
      </c>
      <c r="G202" s="6" t="s">
        <v>616</v>
      </c>
      <c r="H202" s="88"/>
      <c r="I202" s="88"/>
      <c r="J202" s="89"/>
      <c r="K202" s="6" t="s">
        <v>617</v>
      </c>
      <c r="L202" s="89"/>
      <c r="M202" s="6" t="s">
        <v>585</v>
      </c>
      <c r="N202" s="89"/>
      <c r="O202" s="3">
        <v>0</v>
      </c>
      <c r="P202" s="2">
        <v>0</v>
      </c>
      <c r="Q202" s="2">
        <v>0</v>
      </c>
      <c r="R202" s="2">
        <v>0</v>
      </c>
      <c r="S202" s="3">
        <v>0</v>
      </c>
      <c r="T202" s="3">
        <f>O202+(P202*'Total Mantenimiento Anual 2021'!$N$7)+(R202*'Total Mantenimiento Anual 2021'!$N$7)+S202</f>
        <v>0</v>
      </c>
    </row>
    <row r="203" spans="1:20" ht="28.5">
      <c r="A203" s="6" t="s">
        <v>571</v>
      </c>
      <c r="B203" s="88"/>
      <c r="C203" s="89"/>
      <c r="D203" s="6" t="s">
        <v>572</v>
      </c>
      <c r="E203" s="89"/>
      <c r="F203" s="2" t="s">
        <v>402</v>
      </c>
      <c r="G203" s="6" t="s">
        <v>618</v>
      </c>
      <c r="H203" s="88"/>
      <c r="I203" s="88"/>
      <c r="J203" s="89"/>
      <c r="K203" s="6" t="s">
        <v>619</v>
      </c>
      <c r="L203" s="89"/>
      <c r="M203" s="6" t="s">
        <v>585</v>
      </c>
      <c r="N203" s="89"/>
      <c r="O203" s="3">
        <v>0</v>
      </c>
      <c r="P203" s="2">
        <v>0</v>
      </c>
      <c r="Q203" s="2">
        <v>0</v>
      </c>
      <c r="R203" s="2">
        <v>0</v>
      </c>
      <c r="S203" s="3">
        <v>0</v>
      </c>
      <c r="T203" s="3">
        <f>O203+(P203*'Total Mantenimiento Anual 2021'!$N$7)+(R203*'Total Mantenimiento Anual 2021'!$N$7)+S203</f>
        <v>0</v>
      </c>
    </row>
    <row r="204" spans="1:20" ht="28.5">
      <c r="A204" s="6" t="s">
        <v>571</v>
      </c>
      <c r="B204" s="88"/>
      <c r="C204" s="89"/>
      <c r="D204" s="6" t="s">
        <v>572</v>
      </c>
      <c r="E204" s="89"/>
      <c r="F204" s="2" t="s">
        <v>402</v>
      </c>
      <c r="G204" s="6" t="s">
        <v>620</v>
      </c>
      <c r="H204" s="88"/>
      <c r="I204" s="88"/>
      <c r="J204" s="89"/>
      <c r="K204" s="6" t="s">
        <v>621</v>
      </c>
      <c r="L204" s="89"/>
      <c r="M204" s="6" t="s">
        <v>585</v>
      </c>
      <c r="N204" s="89"/>
      <c r="O204" s="3">
        <v>0</v>
      </c>
      <c r="P204" s="2">
        <v>0</v>
      </c>
      <c r="Q204" s="2">
        <v>0</v>
      </c>
      <c r="R204" s="2">
        <v>0</v>
      </c>
      <c r="S204" s="3">
        <v>0</v>
      </c>
      <c r="T204" s="3">
        <f>O204+(P204*'Total Mantenimiento Anual 2021'!$N$7)+(R204*'Total Mantenimiento Anual 2021'!$N$7)+S204</f>
        <v>0</v>
      </c>
    </row>
    <row r="205" spans="1:20" ht="28.5">
      <c r="A205" s="6" t="s">
        <v>571</v>
      </c>
      <c r="B205" s="88"/>
      <c r="C205" s="89"/>
      <c r="D205" s="6" t="s">
        <v>572</v>
      </c>
      <c r="E205" s="89"/>
      <c r="F205" s="2" t="s">
        <v>402</v>
      </c>
      <c r="G205" s="6" t="s">
        <v>622</v>
      </c>
      <c r="H205" s="88"/>
      <c r="I205" s="88"/>
      <c r="J205" s="89"/>
      <c r="K205" s="6" t="s">
        <v>623</v>
      </c>
      <c r="L205" s="89"/>
      <c r="M205" s="6" t="s">
        <v>585</v>
      </c>
      <c r="N205" s="89"/>
      <c r="O205" s="3">
        <v>0</v>
      </c>
      <c r="P205" s="2">
        <v>0</v>
      </c>
      <c r="Q205" s="2">
        <v>0</v>
      </c>
      <c r="R205" s="2">
        <v>0</v>
      </c>
      <c r="S205" s="3">
        <v>0</v>
      </c>
      <c r="T205" s="3">
        <f>O205+(P205*'Total Mantenimiento Anual 2021'!$N$7)+(R205*'Total Mantenimiento Anual 2021'!$N$7)+S205</f>
        <v>0</v>
      </c>
    </row>
    <row r="206" spans="1:20" ht="28.5">
      <c r="A206" s="6" t="s">
        <v>571</v>
      </c>
      <c r="B206" s="88"/>
      <c r="C206" s="89"/>
      <c r="D206" s="6" t="s">
        <v>572</v>
      </c>
      <c r="E206" s="89"/>
      <c r="F206" s="2" t="s">
        <v>402</v>
      </c>
      <c r="G206" s="6" t="s">
        <v>624</v>
      </c>
      <c r="H206" s="88"/>
      <c r="I206" s="88"/>
      <c r="J206" s="89"/>
      <c r="K206" s="6" t="s">
        <v>625</v>
      </c>
      <c r="L206" s="89"/>
      <c r="M206" s="6" t="s">
        <v>585</v>
      </c>
      <c r="N206" s="89"/>
      <c r="O206" s="3">
        <v>0</v>
      </c>
      <c r="P206" s="2">
        <v>0</v>
      </c>
      <c r="Q206" s="2">
        <v>0</v>
      </c>
      <c r="R206" s="2">
        <v>0</v>
      </c>
      <c r="S206" s="3">
        <v>0</v>
      </c>
      <c r="T206" s="3">
        <f>O206+(P206*'Total Mantenimiento Anual 2021'!$N$7)+(R206*'Total Mantenimiento Anual 2021'!$N$7)+S206</f>
        <v>0</v>
      </c>
    </row>
    <row r="207" spans="1:20" ht="28.5">
      <c r="A207" s="6" t="s">
        <v>571</v>
      </c>
      <c r="B207" s="88"/>
      <c r="C207" s="89"/>
      <c r="D207" s="6" t="s">
        <v>572</v>
      </c>
      <c r="E207" s="89"/>
      <c r="F207" s="2" t="s">
        <v>402</v>
      </c>
      <c r="G207" s="6" t="s">
        <v>626</v>
      </c>
      <c r="H207" s="88"/>
      <c r="I207" s="88"/>
      <c r="J207" s="89"/>
      <c r="K207" s="6" t="s">
        <v>627</v>
      </c>
      <c r="L207" s="89"/>
      <c r="M207" s="6" t="s">
        <v>585</v>
      </c>
      <c r="N207" s="89"/>
      <c r="O207" s="3">
        <v>0</v>
      </c>
      <c r="P207" s="2">
        <v>0</v>
      </c>
      <c r="Q207" s="2">
        <v>0</v>
      </c>
      <c r="R207" s="2">
        <v>0</v>
      </c>
      <c r="S207" s="3">
        <v>0</v>
      </c>
      <c r="T207" s="3">
        <f>O207+(P207*'Total Mantenimiento Anual 2021'!$N$7)+(R207*'Total Mantenimiento Anual 2021'!$N$7)+S207</f>
        <v>0</v>
      </c>
    </row>
    <row r="208" spans="1:20" ht="28.5">
      <c r="A208" s="6" t="s">
        <v>571</v>
      </c>
      <c r="B208" s="88"/>
      <c r="C208" s="89"/>
      <c r="D208" s="6" t="s">
        <v>572</v>
      </c>
      <c r="E208" s="89"/>
      <c r="F208" s="2" t="s">
        <v>402</v>
      </c>
      <c r="G208" s="6" t="s">
        <v>628</v>
      </c>
      <c r="H208" s="88"/>
      <c r="I208" s="88"/>
      <c r="J208" s="89"/>
      <c r="K208" s="6" t="s">
        <v>629</v>
      </c>
      <c r="L208" s="89"/>
      <c r="M208" s="6" t="s">
        <v>585</v>
      </c>
      <c r="N208" s="89"/>
      <c r="O208" s="3">
        <v>0</v>
      </c>
      <c r="P208" s="2">
        <v>0</v>
      </c>
      <c r="Q208" s="2">
        <v>0</v>
      </c>
      <c r="R208" s="2">
        <v>0</v>
      </c>
      <c r="S208" s="3">
        <v>0</v>
      </c>
      <c r="T208" s="3">
        <f>O208+(P208*'Total Mantenimiento Anual 2021'!$N$7)+(R208*'Total Mantenimiento Anual 2021'!$N$7)+S208</f>
        <v>0</v>
      </c>
    </row>
    <row r="209" spans="1:20" ht="28.5">
      <c r="A209" s="6" t="s">
        <v>571</v>
      </c>
      <c r="B209" s="88"/>
      <c r="C209" s="89"/>
      <c r="D209" s="6" t="s">
        <v>572</v>
      </c>
      <c r="E209" s="89"/>
      <c r="F209" s="2" t="s">
        <v>402</v>
      </c>
      <c r="G209" s="6" t="s">
        <v>630</v>
      </c>
      <c r="H209" s="88"/>
      <c r="I209" s="88"/>
      <c r="J209" s="89"/>
      <c r="K209" s="6" t="s">
        <v>631</v>
      </c>
      <c r="L209" s="89"/>
      <c r="M209" s="6" t="s">
        <v>585</v>
      </c>
      <c r="N209" s="89"/>
      <c r="O209" s="3">
        <v>0</v>
      </c>
      <c r="P209" s="2">
        <v>0</v>
      </c>
      <c r="Q209" s="2">
        <v>0</v>
      </c>
      <c r="R209" s="2">
        <v>0</v>
      </c>
      <c r="S209" s="3">
        <v>0</v>
      </c>
      <c r="T209" s="3">
        <f>O209+(P209*'Total Mantenimiento Anual 2021'!$N$7)+(R209*'Total Mantenimiento Anual 2021'!$N$7)+S209</f>
        <v>0</v>
      </c>
    </row>
    <row r="210" spans="1:20" ht="28.5">
      <c r="A210" s="6" t="s">
        <v>571</v>
      </c>
      <c r="B210" s="88"/>
      <c r="C210" s="89"/>
      <c r="D210" s="6" t="s">
        <v>572</v>
      </c>
      <c r="E210" s="89"/>
      <c r="F210" s="2" t="s">
        <v>402</v>
      </c>
      <c r="G210" s="6" t="s">
        <v>632</v>
      </c>
      <c r="H210" s="88"/>
      <c r="I210" s="88"/>
      <c r="J210" s="89"/>
      <c r="K210" s="6" t="s">
        <v>633</v>
      </c>
      <c r="L210" s="89"/>
      <c r="M210" s="6" t="s">
        <v>585</v>
      </c>
      <c r="N210" s="89"/>
      <c r="O210" s="3">
        <v>0</v>
      </c>
      <c r="P210" s="2">
        <v>0</v>
      </c>
      <c r="Q210" s="2">
        <v>0</v>
      </c>
      <c r="R210" s="2">
        <v>0</v>
      </c>
      <c r="S210" s="3">
        <v>0</v>
      </c>
      <c r="T210" s="3">
        <f>O210+(P210*'Total Mantenimiento Anual 2021'!$N$7)+(R210*'Total Mantenimiento Anual 2021'!$N$7)+S210</f>
        <v>0</v>
      </c>
    </row>
    <row r="211" spans="1:20" ht="28.5">
      <c r="A211" s="6" t="s">
        <v>571</v>
      </c>
      <c r="B211" s="88"/>
      <c r="C211" s="89"/>
      <c r="D211" s="6" t="s">
        <v>572</v>
      </c>
      <c r="E211" s="89"/>
      <c r="F211" s="2" t="s">
        <v>402</v>
      </c>
      <c r="G211" s="6" t="s">
        <v>634</v>
      </c>
      <c r="H211" s="88"/>
      <c r="I211" s="88"/>
      <c r="J211" s="89"/>
      <c r="K211" s="6" t="s">
        <v>635</v>
      </c>
      <c r="L211" s="89"/>
      <c r="M211" s="6" t="s">
        <v>585</v>
      </c>
      <c r="N211" s="89"/>
      <c r="O211" s="3">
        <v>0</v>
      </c>
      <c r="P211" s="2">
        <v>0</v>
      </c>
      <c r="Q211" s="2">
        <v>0</v>
      </c>
      <c r="R211" s="2">
        <v>0</v>
      </c>
      <c r="S211" s="3">
        <v>0</v>
      </c>
      <c r="T211" s="3">
        <f>O211+(P211*'Total Mantenimiento Anual 2021'!$N$7)+(R211*'Total Mantenimiento Anual 2021'!$N$7)+S211</f>
        <v>0</v>
      </c>
    </row>
    <row r="212" spans="1:20" ht="28.5">
      <c r="A212" s="6" t="s">
        <v>571</v>
      </c>
      <c r="B212" s="88"/>
      <c r="C212" s="89"/>
      <c r="D212" s="6" t="s">
        <v>572</v>
      </c>
      <c r="E212" s="89"/>
      <c r="F212" s="2" t="s">
        <v>402</v>
      </c>
      <c r="G212" s="6" t="s">
        <v>636</v>
      </c>
      <c r="H212" s="88"/>
      <c r="I212" s="88"/>
      <c r="J212" s="89"/>
      <c r="K212" s="6" t="s">
        <v>637</v>
      </c>
      <c r="L212" s="89"/>
      <c r="M212" s="6" t="s">
        <v>585</v>
      </c>
      <c r="N212" s="89"/>
      <c r="O212" s="3">
        <v>0</v>
      </c>
      <c r="P212" s="2">
        <v>0</v>
      </c>
      <c r="Q212" s="2">
        <v>0</v>
      </c>
      <c r="R212" s="2">
        <v>0</v>
      </c>
      <c r="S212" s="3">
        <v>0</v>
      </c>
      <c r="T212" s="3">
        <f>O212+(P212*'Total Mantenimiento Anual 2021'!$N$7)+(R212*'Total Mantenimiento Anual 2021'!$N$7)+S212</f>
        <v>0</v>
      </c>
    </row>
    <row r="213" spans="1:20" ht="28.5">
      <c r="A213" s="6" t="s">
        <v>571</v>
      </c>
      <c r="B213" s="88"/>
      <c r="C213" s="89"/>
      <c r="D213" s="6" t="s">
        <v>572</v>
      </c>
      <c r="E213" s="89"/>
      <c r="F213" s="2" t="s">
        <v>402</v>
      </c>
      <c r="G213" s="6" t="s">
        <v>638</v>
      </c>
      <c r="H213" s="88"/>
      <c r="I213" s="88"/>
      <c r="J213" s="89"/>
      <c r="K213" s="6" t="s">
        <v>639</v>
      </c>
      <c r="L213" s="89"/>
      <c r="M213" s="6" t="s">
        <v>585</v>
      </c>
      <c r="N213" s="89"/>
      <c r="O213" s="3">
        <v>0</v>
      </c>
      <c r="P213" s="2">
        <v>0</v>
      </c>
      <c r="Q213" s="2">
        <v>0</v>
      </c>
      <c r="R213" s="2">
        <v>0</v>
      </c>
      <c r="S213" s="3">
        <v>0</v>
      </c>
      <c r="T213" s="3">
        <f>O213+(P213*'Total Mantenimiento Anual 2021'!$N$7)+(R213*'Total Mantenimiento Anual 2021'!$N$7)+S213</f>
        <v>0</v>
      </c>
    </row>
    <row r="214" spans="1:20" ht="28.5">
      <c r="A214" s="6" t="s">
        <v>571</v>
      </c>
      <c r="B214" s="88"/>
      <c r="C214" s="89"/>
      <c r="D214" s="6" t="s">
        <v>572</v>
      </c>
      <c r="E214" s="89"/>
      <c r="F214" s="2" t="s">
        <v>402</v>
      </c>
      <c r="G214" s="6" t="s">
        <v>640</v>
      </c>
      <c r="H214" s="88"/>
      <c r="I214" s="88"/>
      <c r="J214" s="89"/>
      <c r="K214" s="6" t="s">
        <v>641</v>
      </c>
      <c r="L214" s="89"/>
      <c r="M214" s="6" t="s">
        <v>585</v>
      </c>
      <c r="N214" s="89"/>
      <c r="O214" s="3">
        <v>0</v>
      </c>
      <c r="P214" s="2">
        <v>0</v>
      </c>
      <c r="Q214" s="2">
        <v>0</v>
      </c>
      <c r="R214" s="2">
        <v>0</v>
      </c>
      <c r="S214" s="3">
        <v>0</v>
      </c>
      <c r="T214" s="3">
        <f>O214+(P214*'Total Mantenimiento Anual 2021'!$N$7)+(R214*'Total Mantenimiento Anual 2021'!$N$7)+S214</f>
        <v>0</v>
      </c>
    </row>
    <row r="215" spans="1:20" ht="28.5">
      <c r="A215" s="6" t="s">
        <v>571</v>
      </c>
      <c r="B215" s="88"/>
      <c r="C215" s="89"/>
      <c r="D215" s="6" t="s">
        <v>572</v>
      </c>
      <c r="E215" s="89"/>
      <c r="F215" s="2" t="s">
        <v>402</v>
      </c>
      <c r="G215" s="6" t="s">
        <v>642</v>
      </c>
      <c r="H215" s="88"/>
      <c r="I215" s="88"/>
      <c r="J215" s="89"/>
      <c r="K215" s="6" t="s">
        <v>643</v>
      </c>
      <c r="L215" s="89"/>
      <c r="M215" s="6" t="s">
        <v>585</v>
      </c>
      <c r="N215" s="89"/>
      <c r="O215" s="3">
        <v>0</v>
      </c>
      <c r="P215" s="2">
        <v>0</v>
      </c>
      <c r="Q215" s="2">
        <v>0</v>
      </c>
      <c r="R215" s="2">
        <v>0</v>
      </c>
      <c r="S215" s="3">
        <v>0</v>
      </c>
      <c r="T215" s="3">
        <f>O215+(P215*'Total Mantenimiento Anual 2021'!$N$7)+(R215*'Total Mantenimiento Anual 2021'!$N$7)+S215</f>
        <v>0</v>
      </c>
    </row>
    <row r="216" spans="1:20" ht="28.5">
      <c r="A216" s="6" t="s">
        <v>571</v>
      </c>
      <c r="B216" s="88"/>
      <c r="C216" s="89"/>
      <c r="D216" s="6" t="s">
        <v>572</v>
      </c>
      <c r="E216" s="89"/>
      <c r="F216" s="2" t="s">
        <v>402</v>
      </c>
      <c r="G216" s="6" t="s">
        <v>644</v>
      </c>
      <c r="H216" s="88"/>
      <c r="I216" s="88"/>
      <c r="J216" s="89"/>
      <c r="K216" s="6" t="s">
        <v>645</v>
      </c>
      <c r="L216" s="89"/>
      <c r="M216" s="6" t="s">
        <v>585</v>
      </c>
      <c r="N216" s="89"/>
      <c r="O216" s="3">
        <v>0</v>
      </c>
      <c r="P216" s="2">
        <v>0</v>
      </c>
      <c r="Q216" s="2">
        <v>0</v>
      </c>
      <c r="R216" s="2">
        <v>0</v>
      </c>
      <c r="S216" s="3">
        <v>0</v>
      </c>
      <c r="T216" s="3">
        <f>O216+(P216*'Total Mantenimiento Anual 2021'!$N$7)+(R216*'Total Mantenimiento Anual 2021'!$N$7)+S216</f>
        <v>0</v>
      </c>
    </row>
    <row r="217" spans="1:20" ht="28.5">
      <c r="A217" s="6" t="s">
        <v>571</v>
      </c>
      <c r="B217" s="88"/>
      <c r="C217" s="89"/>
      <c r="D217" s="6" t="s">
        <v>572</v>
      </c>
      <c r="E217" s="89"/>
      <c r="F217" s="2" t="s">
        <v>402</v>
      </c>
      <c r="G217" s="6" t="s">
        <v>646</v>
      </c>
      <c r="H217" s="88"/>
      <c r="I217" s="88"/>
      <c r="J217" s="89"/>
      <c r="K217" s="6" t="s">
        <v>647</v>
      </c>
      <c r="L217" s="89"/>
      <c r="M217" s="6" t="s">
        <v>585</v>
      </c>
      <c r="N217" s="89"/>
      <c r="O217" s="3">
        <v>0</v>
      </c>
      <c r="P217" s="2">
        <v>2</v>
      </c>
      <c r="Q217" s="2">
        <v>0</v>
      </c>
      <c r="R217" s="2">
        <v>0</v>
      </c>
      <c r="S217" s="3">
        <v>0</v>
      </c>
      <c r="T217" s="3">
        <f>O217+(P217*'Total Mantenimiento Anual 2021'!$N$7)+(R217*'Total Mantenimiento Anual 2021'!$N$7)+S217</f>
        <v>18518.518518518518</v>
      </c>
    </row>
    <row r="218" spans="1:20" ht="28.5">
      <c r="A218" s="6" t="s">
        <v>571</v>
      </c>
      <c r="B218" s="88"/>
      <c r="C218" s="89"/>
      <c r="D218" s="6" t="s">
        <v>572</v>
      </c>
      <c r="E218" s="89"/>
      <c r="F218" s="2" t="s">
        <v>402</v>
      </c>
      <c r="G218" s="6" t="s">
        <v>648</v>
      </c>
      <c r="H218" s="88"/>
      <c r="I218" s="88"/>
      <c r="J218" s="89"/>
      <c r="K218" s="6" t="s">
        <v>649</v>
      </c>
      <c r="L218" s="89"/>
      <c r="M218" s="6" t="s">
        <v>585</v>
      </c>
      <c r="N218" s="89"/>
      <c r="O218" s="3">
        <v>0</v>
      </c>
      <c r="P218" s="2">
        <v>2</v>
      </c>
      <c r="Q218" s="2">
        <v>0</v>
      </c>
      <c r="R218" s="2">
        <v>0</v>
      </c>
      <c r="S218" s="3">
        <v>0</v>
      </c>
      <c r="T218" s="3">
        <f>O218+(P218*'Total Mantenimiento Anual 2021'!$N$7)+(R218*'Total Mantenimiento Anual 2021'!$N$7)+S218</f>
        <v>18518.518518518518</v>
      </c>
    </row>
    <row r="219" spans="1:20" ht="28.5">
      <c r="A219" s="6" t="s">
        <v>571</v>
      </c>
      <c r="B219" s="88"/>
      <c r="C219" s="89"/>
      <c r="D219" s="6" t="s">
        <v>572</v>
      </c>
      <c r="E219" s="89"/>
      <c r="F219" s="2" t="s">
        <v>402</v>
      </c>
      <c r="G219" s="6" t="s">
        <v>650</v>
      </c>
      <c r="H219" s="88"/>
      <c r="I219" s="88"/>
      <c r="J219" s="89"/>
      <c r="K219" s="6" t="s">
        <v>651</v>
      </c>
      <c r="L219" s="89"/>
      <c r="M219" s="6" t="s">
        <v>585</v>
      </c>
      <c r="N219" s="89"/>
      <c r="O219" s="3">
        <v>0</v>
      </c>
      <c r="P219" s="2">
        <v>2</v>
      </c>
      <c r="Q219" s="2">
        <v>0</v>
      </c>
      <c r="R219" s="2">
        <v>0</v>
      </c>
      <c r="S219" s="3">
        <v>0</v>
      </c>
      <c r="T219" s="3">
        <f>O219+(P219*'Total Mantenimiento Anual 2021'!$N$7)+(R219*'Total Mantenimiento Anual 2021'!$N$7)+S219</f>
        <v>18518.518518518518</v>
      </c>
    </row>
    <row r="220" spans="1:20" ht="28.5">
      <c r="A220" s="6" t="s">
        <v>571</v>
      </c>
      <c r="B220" s="88"/>
      <c r="C220" s="89"/>
      <c r="D220" s="6" t="s">
        <v>572</v>
      </c>
      <c r="E220" s="89"/>
      <c r="F220" s="2" t="s">
        <v>402</v>
      </c>
      <c r="G220" s="6" t="s">
        <v>652</v>
      </c>
      <c r="H220" s="88"/>
      <c r="I220" s="88"/>
      <c r="J220" s="89"/>
      <c r="K220" s="6" t="s">
        <v>653</v>
      </c>
      <c r="L220" s="89"/>
      <c r="M220" s="6" t="s">
        <v>585</v>
      </c>
      <c r="N220" s="89"/>
      <c r="O220" s="3">
        <v>0</v>
      </c>
      <c r="P220" s="2">
        <v>2</v>
      </c>
      <c r="Q220" s="2">
        <v>0</v>
      </c>
      <c r="R220" s="2">
        <v>0</v>
      </c>
      <c r="S220" s="3">
        <v>0</v>
      </c>
      <c r="T220" s="3">
        <f>O220+(P220*'Total Mantenimiento Anual 2021'!$N$7)+(R220*'Total Mantenimiento Anual 2021'!$N$7)+S220</f>
        <v>18518.518518518518</v>
      </c>
    </row>
    <row r="221" spans="1:20" ht="28.5">
      <c r="A221" s="6" t="s">
        <v>571</v>
      </c>
      <c r="B221" s="88"/>
      <c r="C221" s="89"/>
      <c r="D221" s="6" t="s">
        <v>572</v>
      </c>
      <c r="E221" s="89"/>
      <c r="F221" s="2" t="s">
        <v>402</v>
      </c>
      <c r="G221" s="6" t="s">
        <v>654</v>
      </c>
      <c r="H221" s="88"/>
      <c r="I221" s="88"/>
      <c r="J221" s="89"/>
      <c r="K221" s="6" t="s">
        <v>655</v>
      </c>
      <c r="L221" s="89"/>
      <c r="M221" s="6" t="s">
        <v>585</v>
      </c>
      <c r="N221" s="89"/>
      <c r="O221" s="3">
        <v>0</v>
      </c>
      <c r="P221" s="2">
        <v>0</v>
      </c>
      <c r="Q221" s="2">
        <v>0</v>
      </c>
      <c r="R221" s="2">
        <v>0</v>
      </c>
      <c r="S221" s="3">
        <v>0</v>
      </c>
      <c r="T221" s="3">
        <f>O221+(P221*'Total Mantenimiento Anual 2021'!$N$7)+(R221*'Total Mantenimiento Anual 2021'!$N$7)+S221</f>
        <v>0</v>
      </c>
    </row>
    <row r="222" spans="1:20" ht="28.5">
      <c r="A222" s="6" t="s">
        <v>571</v>
      </c>
      <c r="B222" s="88"/>
      <c r="C222" s="89"/>
      <c r="D222" s="6" t="s">
        <v>656</v>
      </c>
      <c r="E222" s="89"/>
      <c r="F222" s="2" t="s">
        <v>402</v>
      </c>
      <c r="G222" s="6" t="s">
        <v>657</v>
      </c>
      <c r="H222" s="88"/>
      <c r="I222" s="88"/>
      <c r="J222" s="89"/>
      <c r="K222" s="6" t="s">
        <v>658</v>
      </c>
      <c r="L222" s="89"/>
      <c r="M222" s="6" t="s">
        <v>585</v>
      </c>
      <c r="N222" s="89"/>
      <c r="O222" s="3">
        <v>0</v>
      </c>
      <c r="P222" s="2">
        <v>0</v>
      </c>
      <c r="Q222" s="2">
        <v>0</v>
      </c>
      <c r="R222" s="2">
        <v>0</v>
      </c>
      <c r="S222" s="3">
        <v>0</v>
      </c>
      <c r="T222" s="3">
        <f>O222+(P222*'Total Mantenimiento Anual 2021'!$N$7)+(R222*'Total Mantenimiento Anual 2021'!$N$7)+S222</f>
        <v>0</v>
      </c>
    </row>
    <row r="223" spans="1:20" ht="28.5">
      <c r="A223" s="6" t="s">
        <v>571</v>
      </c>
      <c r="B223" s="88"/>
      <c r="C223" s="89"/>
      <c r="D223" s="6" t="s">
        <v>656</v>
      </c>
      <c r="E223" s="89"/>
      <c r="F223" s="2" t="s">
        <v>402</v>
      </c>
      <c r="G223" s="6" t="s">
        <v>659</v>
      </c>
      <c r="H223" s="88"/>
      <c r="I223" s="88"/>
      <c r="J223" s="89"/>
      <c r="K223" s="6" t="s">
        <v>660</v>
      </c>
      <c r="L223" s="89"/>
      <c r="M223" s="6" t="s">
        <v>585</v>
      </c>
      <c r="N223" s="89"/>
      <c r="O223" s="3">
        <v>0</v>
      </c>
      <c r="P223" s="2">
        <v>0</v>
      </c>
      <c r="Q223" s="2">
        <v>0</v>
      </c>
      <c r="R223" s="2">
        <v>0</v>
      </c>
      <c r="S223" s="3">
        <v>0</v>
      </c>
      <c r="T223" s="3">
        <f>O223+(P223*'Total Mantenimiento Anual 2021'!$N$7)+(R223*'Total Mantenimiento Anual 2021'!$N$7)+S223</f>
        <v>0</v>
      </c>
    </row>
    <row r="224" spans="1:20" ht="28.5">
      <c r="A224" s="6" t="s">
        <v>571</v>
      </c>
      <c r="B224" s="88"/>
      <c r="C224" s="89"/>
      <c r="D224" s="6" t="s">
        <v>656</v>
      </c>
      <c r="E224" s="89"/>
      <c r="F224" s="2" t="s">
        <v>402</v>
      </c>
      <c r="G224" s="6" t="s">
        <v>661</v>
      </c>
      <c r="H224" s="88"/>
      <c r="I224" s="88"/>
      <c r="J224" s="89"/>
      <c r="K224" s="6" t="s">
        <v>662</v>
      </c>
      <c r="L224" s="89"/>
      <c r="M224" s="6" t="s">
        <v>585</v>
      </c>
      <c r="N224" s="89"/>
      <c r="O224" s="3">
        <v>0</v>
      </c>
      <c r="P224" s="2">
        <v>0</v>
      </c>
      <c r="Q224" s="2">
        <v>0</v>
      </c>
      <c r="R224" s="2">
        <v>0</v>
      </c>
      <c r="S224" s="3">
        <v>0</v>
      </c>
      <c r="T224" s="3">
        <f>O224+(P224*'Total Mantenimiento Anual 2021'!$N$7)+(R224*'Total Mantenimiento Anual 2021'!$N$7)+S224</f>
        <v>0</v>
      </c>
    </row>
    <row r="225" spans="1:20" ht="28.5">
      <c r="A225" s="6" t="s">
        <v>571</v>
      </c>
      <c r="B225" s="88"/>
      <c r="C225" s="89"/>
      <c r="D225" s="6" t="s">
        <v>656</v>
      </c>
      <c r="E225" s="89"/>
      <c r="F225" s="2" t="s">
        <v>402</v>
      </c>
      <c r="G225" s="6" t="s">
        <v>663</v>
      </c>
      <c r="H225" s="88"/>
      <c r="I225" s="88"/>
      <c r="J225" s="89"/>
      <c r="K225" s="6" t="s">
        <v>664</v>
      </c>
      <c r="L225" s="89"/>
      <c r="M225" s="6" t="s">
        <v>585</v>
      </c>
      <c r="N225" s="89"/>
      <c r="O225" s="3">
        <v>0</v>
      </c>
      <c r="P225" s="2">
        <v>2</v>
      </c>
      <c r="Q225" s="2">
        <v>0</v>
      </c>
      <c r="R225" s="2">
        <v>0</v>
      </c>
      <c r="S225" s="3">
        <v>0</v>
      </c>
      <c r="T225" s="3">
        <f>O225+(P225*'Total Mantenimiento Anual 2021'!$N$7)+(R225*'Total Mantenimiento Anual 2021'!$N$7)+S225</f>
        <v>18518.518518518518</v>
      </c>
    </row>
    <row r="226" spans="1:20" ht="28.5">
      <c r="A226" s="6" t="s">
        <v>571</v>
      </c>
      <c r="B226" s="88"/>
      <c r="C226" s="89"/>
      <c r="D226" s="6" t="s">
        <v>656</v>
      </c>
      <c r="E226" s="89"/>
      <c r="F226" s="2" t="s">
        <v>402</v>
      </c>
      <c r="G226" s="6" t="s">
        <v>665</v>
      </c>
      <c r="H226" s="88"/>
      <c r="I226" s="88"/>
      <c r="J226" s="89"/>
      <c r="K226" s="6" t="s">
        <v>666</v>
      </c>
      <c r="L226" s="89"/>
      <c r="M226" s="6" t="s">
        <v>585</v>
      </c>
      <c r="N226" s="89"/>
      <c r="O226" s="3">
        <v>0</v>
      </c>
      <c r="P226" s="2">
        <v>2</v>
      </c>
      <c r="Q226" s="2">
        <v>0</v>
      </c>
      <c r="R226" s="2">
        <v>0</v>
      </c>
      <c r="S226" s="3">
        <v>0</v>
      </c>
      <c r="T226" s="3">
        <f>O226+(P226*'Total Mantenimiento Anual 2021'!$N$7)+(R226*'Total Mantenimiento Anual 2021'!$N$7)+S226</f>
        <v>18518.518518518518</v>
      </c>
    </row>
    <row r="227" spans="1:20" ht="14.25">
      <c r="A227" s="6" t="s">
        <v>667</v>
      </c>
      <c r="B227" s="88"/>
      <c r="C227" s="89"/>
      <c r="D227" s="6" t="s">
        <v>668</v>
      </c>
      <c r="E227" s="89"/>
      <c r="F227" s="2" t="s">
        <v>669</v>
      </c>
      <c r="G227" s="6" t="s">
        <v>670</v>
      </c>
      <c r="H227" s="88"/>
      <c r="I227" s="88"/>
      <c r="J227" s="89"/>
      <c r="K227" s="6" t="s">
        <v>671</v>
      </c>
      <c r="L227" s="89"/>
      <c r="M227" s="6" t="s">
        <v>239</v>
      </c>
      <c r="N227" s="89"/>
      <c r="O227" s="3">
        <v>0</v>
      </c>
      <c r="P227" s="2">
        <v>0</v>
      </c>
      <c r="Q227" s="2">
        <v>0</v>
      </c>
      <c r="R227" s="2">
        <v>0</v>
      </c>
      <c r="S227" s="3">
        <v>0</v>
      </c>
      <c r="T227" s="3">
        <f>O227+(P227*'Total Mantenimiento Anual 2021'!$N$7)+(R227*'Total Mantenimiento Anual 2021'!$N$7)+S227</f>
        <v>0</v>
      </c>
    </row>
    <row r="228" spans="1:20" ht="14.25">
      <c r="A228" s="6" t="s">
        <v>667</v>
      </c>
      <c r="B228" s="88"/>
      <c r="C228" s="89"/>
      <c r="D228" s="6" t="s">
        <v>668</v>
      </c>
      <c r="E228" s="89"/>
      <c r="F228" s="2" t="s">
        <v>669</v>
      </c>
      <c r="G228" s="6" t="s">
        <v>672</v>
      </c>
      <c r="H228" s="88"/>
      <c r="I228" s="88"/>
      <c r="J228" s="89"/>
      <c r="K228" s="6" t="s">
        <v>673</v>
      </c>
      <c r="L228" s="89"/>
      <c r="M228" s="6" t="s">
        <v>239</v>
      </c>
      <c r="N228" s="89"/>
      <c r="O228" s="3">
        <v>0</v>
      </c>
      <c r="P228" s="2">
        <v>0</v>
      </c>
      <c r="Q228" s="2">
        <v>0</v>
      </c>
      <c r="R228" s="2">
        <v>0</v>
      </c>
      <c r="S228" s="3">
        <v>0</v>
      </c>
      <c r="T228" s="3">
        <f>O228+(P228*'Total Mantenimiento Anual 2021'!$N$7)+(R228*'Total Mantenimiento Anual 2021'!$N$7)+S228</f>
        <v>0</v>
      </c>
    </row>
    <row r="229" spans="1:20" ht="14.25">
      <c r="A229" s="6" t="s">
        <v>667</v>
      </c>
      <c r="B229" s="88"/>
      <c r="C229" s="89"/>
      <c r="D229" s="6" t="s">
        <v>668</v>
      </c>
      <c r="E229" s="89"/>
      <c r="F229" s="2" t="s">
        <v>669</v>
      </c>
      <c r="G229" s="6" t="s">
        <v>674</v>
      </c>
      <c r="H229" s="88"/>
      <c r="I229" s="88"/>
      <c r="J229" s="89"/>
      <c r="K229" s="6" t="s">
        <v>675</v>
      </c>
      <c r="L229" s="89"/>
      <c r="M229" s="6" t="s">
        <v>239</v>
      </c>
      <c r="N229" s="89"/>
      <c r="O229" s="3">
        <v>0</v>
      </c>
      <c r="P229" s="2">
        <v>0</v>
      </c>
      <c r="Q229" s="2">
        <v>0</v>
      </c>
      <c r="R229" s="2">
        <v>0</v>
      </c>
      <c r="S229" s="3">
        <v>0</v>
      </c>
      <c r="T229" s="3">
        <f>O229+(P229*'Total Mantenimiento Anual 2021'!$N$7)+(R229*'Total Mantenimiento Anual 2021'!$N$7)+S229</f>
        <v>0</v>
      </c>
    </row>
    <row r="230" spans="1:20" ht="14.25">
      <c r="A230" s="6" t="s">
        <v>667</v>
      </c>
      <c r="B230" s="88"/>
      <c r="C230" s="89"/>
      <c r="D230" s="6" t="s">
        <v>676</v>
      </c>
      <c r="E230" s="89"/>
      <c r="F230" s="2" t="s">
        <v>677</v>
      </c>
      <c r="G230" s="6" t="s">
        <v>678</v>
      </c>
      <c r="H230" s="88"/>
      <c r="I230" s="88"/>
      <c r="J230" s="89"/>
      <c r="K230" s="6" t="s">
        <v>679</v>
      </c>
      <c r="L230" s="89"/>
      <c r="M230" s="6" t="s">
        <v>239</v>
      </c>
      <c r="N230" s="89"/>
      <c r="O230" s="3">
        <v>0</v>
      </c>
      <c r="P230" s="2">
        <v>0</v>
      </c>
      <c r="Q230" s="2">
        <v>0</v>
      </c>
      <c r="R230" s="2">
        <v>0</v>
      </c>
      <c r="S230" s="3">
        <v>0</v>
      </c>
      <c r="T230" s="3">
        <f>O230+(P230*'Total Mantenimiento Anual 2021'!$N$7)+(R230*'Total Mantenimiento Anual 2021'!$N$7)+S230</f>
        <v>0</v>
      </c>
    </row>
    <row r="231" spans="1:20" ht="14.25">
      <c r="A231" s="6" t="s">
        <v>667</v>
      </c>
      <c r="B231" s="88"/>
      <c r="C231" s="89"/>
      <c r="D231" s="6" t="s">
        <v>680</v>
      </c>
      <c r="E231" s="89"/>
      <c r="F231" s="2" t="s">
        <v>669</v>
      </c>
      <c r="G231" s="6" t="s">
        <v>681</v>
      </c>
      <c r="H231" s="88"/>
      <c r="I231" s="88"/>
      <c r="J231" s="89"/>
      <c r="K231" s="6" t="s">
        <v>682</v>
      </c>
      <c r="L231" s="89"/>
      <c r="M231" s="6" t="s">
        <v>106</v>
      </c>
      <c r="N231" s="89"/>
      <c r="O231" s="3">
        <v>0</v>
      </c>
      <c r="P231" s="2">
        <v>0</v>
      </c>
      <c r="Q231" s="2">
        <v>0</v>
      </c>
      <c r="R231" s="2">
        <v>0</v>
      </c>
      <c r="S231" s="3">
        <v>0</v>
      </c>
      <c r="T231" s="3">
        <f>O231+(P231*'Total Mantenimiento Anual 2021'!$N$7)+(R231*'Total Mantenimiento Anual 2021'!$N$7)+S231</f>
        <v>0</v>
      </c>
    </row>
    <row r="232" spans="1:20" ht="14.25">
      <c r="A232" s="6" t="s">
        <v>667</v>
      </c>
      <c r="B232" s="88"/>
      <c r="C232" s="89"/>
      <c r="D232" s="6" t="s">
        <v>668</v>
      </c>
      <c r="E232" s="89"/>
      <c r="F232" s="2" t="s">
        <v>669</v>
      </c>
      <c r="G232" s="6" t="s">
        <v>683</v>
      </c>
      <c r="H232" s="88"/>
      <c r="I232" s="88"/>
      <c r="J232" s="89"/>
      <c r="K232" s="6" t="s">
        <v>684</v>
      </c>
      <c r="L232" s="89"/>
      <c r="M232" s="6" t="s">
        <v>106</v>
      </c>
      <c r="N232" s="89"/>
      <c r="O232" s="3">
        <v>0</v>
      </c>
      <c r="P232" s="2">
        <v>0</v>
      </c>
      <c r="Q232" s="2">
        <v>0</v>
      </c>
      <c r="R232" s="2">
        <v>0</v>
      </c>
      <c r="S232" s="3">
        <v>0</v>
      </c>
      <c r="T232" s="3">
        <f>O232+(P232*'Total Mantenimiento Anual 2021'!$N$7)+(R232*'Total Mantenimiento Anual 2021'!$N$7)+S232</f>
        <v>0</v>
      </c>
    </row>
    <row r="233" spans="1:20" ht="14.25">
      <c r="A233" s="6" t="s">
        <v>667</v>
      </c>
      <c r="B233" s="88"/>
      <c r="C233" s="89"/>
      <c r="D233" s="6" t="s">
        <v>685</v>
      </c>
      <c r="E233" s="89"/>
      <c r="F233" s="2" t="s">
        <v>669</v>
      </c>
      <c r="G233" s="6" t="s">
        <v>686</v>
      </c>
      <c r="H233" s="88"/>
      <c r="I233" s="88"/>
      <c r="J233" s="89"/>
      <c r="K233" s="6" t="s">
        <v>687</v>
      </c>
      <c r="L233" s="89"/>
      <c r="M233" s="6" t="s">
        <v>106</v>
      </c>
      <c r="N233" s="89"/>
      <c r="O233" s="3">
        <v>0</v>
      </c>
      <c r="P233" s="2">
        <v>0</v>
      </c>
      <c r="Q233" s="2">
        <v>0</v>
      </c>
      <c r="R233" s="2">
        <v>0</v>
      </c>
      <c r="S233" s="3">
        <v>0</v>
      </c>
      <c r="T233" s="3">
        <f>O233+(P233*'Total Mantenimiento Anual 2021'!$N$7)+(R233*'Total Mantenimiento Anual 2021'!$N$7)+S233</f>
        <v>0</v>
      </c>
    </row>
    <row r="234" spans="1:20" ht="14.25">
      <c r="A234" s="6" t="s">
        <v>667</v>
      </c>
      <c r="B234" s="88"/>
      <c r="C234" s="89"/>
      <c r="D234" s="6" t="s">
        <v>685</v>
      </c>
      <c r="E234" s="89"/>
      <c r="F234" s="2" t="s">
        <v>669</v>
      </c>
      <c r="G234" s="6" t="s">
        <v>688</v>
      </c>
      <c r="H234" s="88"/>
      <c r="I234" s="88"/>
      <c r="J234" s="89"/>
      <c r="K234" s="6" t="s">
        <v>689</v>
      </c>
      <c r="L234" s="89"/>
      <c r="M234" s="6" t="s">
        <v>106</v>
      </c>
      <c r="N234" s="89"/>
      <c r="O234" s="3">
        <v>0</v>
      </c>
      <c r="P234" s="2">
        <v>0</v>
      </c>
      <c r="Q234" s="2">
        <v>0</v>
      </c>
      <c r="R234" s="2">
        <v>0</v>
      </c>
      <c r="S234" s="3">
        <v>0</v>
      </c>
      <c r="T234" s="3">
        <f>O234+(P234*'Total Mantenimiento Anual 2021'!$N$7)+(R234*'Total Mantenimiento Anual 2021'!$N$7)+S234</f>
        <v>0</v>
      </c>
    </row>
    <row r="235" spans="1:20" ht="14.25">
      <c r="A235" s="6" t="s">
        <v>667</v>
      </c>
      <c r="B235" s="88"/>
      <c r="C235" s="89"/>
      <c r="D235" s="6" t="s">
        <v>668</v>
      </c>
      <c r="E235" s="89"/>
      <c r="F235" s="2" t="s">
        <v>669</v>
      </c>
      <c r="G235" s="6" t="s">
        <v>690</v>
      </c>
      <c r="H235" s="88"/>
      <c r="I235" s="88"/>
      <c r="J235" s="89"/>
      <c r="K235" s="6" t="s">
        <v>691</v>
      </c>
      <c r="L235" s="89"/>
      <c r="M235" s="6" t="s">
        <v>106</v>
      </c>
      <c r="N235" s="89"/>
      <c r="O235" s="3">
        <v>0</v>
      </c>
      <c r="P235" s="2">
        <v>0</v>
      </c>
      <c r="Q235" s="2">
        <v>0</v>
      </c>
      <c r="R235" s="2">
        <v>0</v>
      </c>
      <c r="S235" s="3">
        <v>0</v>
      </c>
      <c r="T235" s="3">
        <f>O235+(P235*'Total Mantenimiento Anual 2021'!$N$7)+(R235*'Total Mantenimiento Anual 2021'!$N$7)+S235</f>
        <v>0</v>
      </c>
    </row>
    <row r="236" spans="1:20" ht="14.25">
      <c r="A236" s="6" t="s">
        <v>667</v>
      </c>
      <c r="B236" s="88"/>
      <c r="C236" s="89"/>
      <c r="D236" s="6" t="s">
        <v>668</v>
      </c>
      <c r="E236" s="89"/>
      <c r="F236" s="2" t="s">
        <v>669</v>
      </c>
      <c r="G236" s="6" t="s">
        <v>692</v>
      </c>
      <c r="H236" s="88"/>
      <c r="I236" s="88"/>
      <c r="J236" s="89"/>
      <c r="K236" s="6" t="s">
        <v>693</v>
      </c>
      <c r="L236" s="89"/>
      <c r="M236" s="6" t="s">
        <v>106</v>
      </c>
      <c r="N236" s="89"/>
      <c r="O236" s="3">
        <v>0</v>
      </c>
      <c r="P236" s="2">
        <v>0</v>
      </c>
      <c r="Q236" s="2">
        <v>0</v>
      </c>
      <c r="R236" s="2">
        <v>0</v>
      </c>
      <c r="S236" s="3">
        <v>0</v>
      </c>
      <c r="T236" s="3">
        <f>O236+(P236*'Total Mantenimiento Anual 2021'!$N$7)+(R236*'Total Mantenimiento Anual 2021'!$N$7)+S236</f>
        <v>0</v>
      </c>
    </row>
    <row r="237" spans="1:20" ht="14.25">
      <c r="A237" s="6" t="s">
        <v>667</v>
      </c>
      <c r="B237" s="88"/>
      <c r="C237" s="89"/>
      <c r="D237" s="6" t="s">
        <v>668</v>
      </c>
      <c r="E237" s="89"/>
      <c r="F237" s="2" t="s">
        <v>669</v>
      </c>
      <c r="G237" s="6" t="s">
        <v>694</v>
      </c>
      <c r="H237" s="88"/>
      <c r="I237" s="88"/>
      <c r="J237" s="89"/>
      <c r="K237" s="6" t="s">
        <v>695</v>
      </c>
      <c r="L237" s="89"/>
      <c r="M237" s="6" t="s">
        <v>106</v>
      </c>
      <c r="N237" s="89"/>
      <c r="O237" s="3">
        <v>0</v>
      </c>
      <c r="P237" s="2">
        <v>0</v>
      </c>
      <c r="Q237" s="2">
        <v>0</v>
      </c>
      <c r="R237" s="2">
        <v>0</v>
      </c>
      <c r="S237" s="3">
        <v>0</v>
      </c>
      <c r="T237" s="3">
        <f>O237+(P237*'Total Mantenimiento Anual 2021'!$N$7)+(R237*'Total Mantenimiento Anual 2021'!$N$7)+S237</f>
        <v>0</v>
      </c>
    </row>
    <row r="238" spans="1:20" ht="14.25">
      <c r="A238" s="6" t="s">
        <v>667</v>
      </c>
      <c r="B238" s="88"/>
      <c r="C238" s="89"/>
      <c r="D238" s="6" t="s">
        <v>668</v>
      </c>
      <c r="E238" s="89"/>
      <c r="F238" s="2" t="s">
        <v>669</v>
      </c>
      <c r="G238" s="6" t="s">
        <v>696</v>
      </c>
      <c r="H238" s="88"/>
      <c r="I238" s="88"/>
      <c r="J238" s="89"/>
      <c r="K238" s="6" t="s">
        <v>697</v>
      </c>
      <c r="L238" s="89"/>
      <c r="M238" s="6" t="s">
        <v>106</v>
      </c>
      <c r="N238" s="89"/>
      <c r="O238" s="3">
        <v>0</v>
      </c>
      <c r="P238" s="2">
        <v>0</v>
      </c>
      <c r="Q238" s="2">
        <v>0</v>
      </c>
      <c r="R238" s="2">
        <v>0</v>
      </c>
      <c r="S238" s="3">
        <v>0</v>
      </c>
      <c r="T238" s="3">
        <f>O238+(P238*'Total Mantenimiento Anual 2021'!$N$7)+(R238*'Total Mantenimiento Anual 2021'!$N$7)+S238</f>
        <v>0</v>
      </c>
    </row>
    <row r="239" spans="1:20" ht="14.25">
      <c r="A239" s="6" t="s">
        <v>667</v>
      </c>
      <c r="B239" s="88"/>
      <c r="C239" s="89"/>
      <c r="D239" s="6" t="s">
        <v>668</v>
      </c>
      <c r="E239" s="89"/>
      <c r="F239" s="2" t="s">
        <v>669</v>
      </c>
      <c r="G239" s="6" t="s">
        <v>698</v>
      </c>
      <c r="H239" s="88"/>
      <c r="I239" s="88"/>
      <c r="J239" s="89"/>
      <c r="K239" s="6" t="s">
        <v>699</v>
      </c>
      <c r="L239" s="89"/>
      <c r="M239" s="6" t="s">
        <v>106</v>
      </c>
      <c r="N239" s="89"/>
      <c r="O239" s="3">
        <v>0</v>
      </c>
      <c r="P239" s="2">
        <v>0</v>
      </c>
      <c r="Q239" s="2">
        <v>0</v>
      </c>
      <c r="R239" s="2">
        <v>0</v>
      </c>
      <c r="S239" s="3">
        <v>0</v>
      </c>
      <c r="T239" s="3">
        <f>O239+(P239*'Total Mantenimiento Anual 2021'!$N$7)+(R239*'Total Mantenimiento Anual 2021'!$N$7)+S239</f>
        <v>0</v>
      </c>
    </row>
    <row r="240" spans="1:20" ht="14.25">
      <c r="A240" s="6" t="s">
        <v>667</v>
      </c>
      <c r="B240" s="88"/>
      <c r="C240" s="89"/>
      <c r="D240" s="6" t="s">
        <v>668</v>
      </c>
      <c r="E240" s="89"/>
      <c r="F240" s="2" t="s">
        <v>669</v>
      </c>
      <c r="G240" s="6" t="s">
        <v>700</v>
      </c>
      <c r="H240" s="88"/>
      <c r="I240" s="88"/>
      <c r="J240" s="89"/>
      <c r="K240" s="6" t="s">
        <v>701</v>
      </c>
      <c r="L240" s="89"/>
      <c r="M240" s="6" t="s">
        <v>106</v>
      </c>
      <c r="N240" s="89"/>
      <c r="O240" s="3">
        <v>0</v>
      </c>
      <c r="P240" s="2">
        <v>0</v>
      </c>
      <c r="Q240" s="2">
        <v>0</v>
      </c>
      <c r="R240" s="2">
        <v>0</v>
      </c>
      <c r="S240" s="3">
        <v>0</v>
      </c>
      <c r="T240" s="3">
        <f>O240+(P240*'Total Mantenimiento Anual 2021'!$N$7)+(R240*'Total Mantenimiento Anual 2021'!$N$7)+S240</f>
        <v>0</v>
      </c>
    </row>
    <row r="241" spans="1:20" ht="14.25">
      <c r="A241" s="6" t="s">
        <v>667</v>
      </c>
      <c r="B241" s="88"/>
      <c r="C241" s="89"/>
      <c r="D241" s="6" t="s">
        <v>668</v>
      </c>
      <c r="E241" s="89"/>
      <c r="F241" s="2" t="s">
        <v>669</v>
      </c>
      <c r="G241" s="6" t="s">
        <v>702</v>
      </c>
      <c r="H241" s="88"/>
      <c r="I241" s="88"/>
      <c r="J241" s="89"/>
      <c r="K241" s="6" t="s">
        <v>703</v>
      </c>
      <c r="L241" s="89"/>
      <c r="M241" s="6" t="s">
        <v>106</v>
      </c>
      <c r="N241" s="89"/>
      <c r="O241" s="3">
        <v>0</v>
      </c>
      <c r="P241" s="2">
        <v>0</v>
      </c>
      <c r="Q241" s="2">
        <v>0</v>
      </c>
      <c r="R241" s="2">
        <v>0</v>
      </c>
      <c r="S241" s="3">
        <v>0</v>
      </c>
      <c r="T241" s="3">
        <f>O241+(P241*'Total Mantenimiento Anual 2021'!$N$7)+(R241*'Total Mantenimiento Anual 2021'!$N$7)+S241</f>
        <v>0</v>
      </c>
    </row>
    <row r="242" spans="1:20" ht="14.25">
      <c r="A242" s="6" t="s">
        <v>667</v>
      </c>
      <c r="B242" s="88"/>
      <c r="C242" s="89"/>
      <c r="D242" s="6" t="s">
        <v>668</v>
      </c>
      <c r="E242" s="89"/>
      <c r="F242" s="2" t="s">
        <v>669</v>
      </c>
      <c r="G242" s="6" t="s">
        <v>704</v>
      </c>
      <c r="H242" s="88"/>
      <c r="I242" s="88"/>
      <c r="J242" s="89"/>
      <c r="K242" s="6" t="s">
        <v>705</v>
      </c>
      <c r="L242" s="89"/>
      <c r="M242" s="6" t="s">
        <v>106</v>
      </c>
      <c r="N242" s="89"/>
      <c r="O242" s="3">
        <v>0</v>
      </c>
      <c r="P242" s="2">
        <v>0</v>
      </c>
      <c r="Q242" s="2">
        <v>0</v>
      </c>
      <c r="R242" s="2">
        <v>0</v>
      </c>
      <c r="S242" s="3">
        <v>0</v>
      </c>
      <c r="T242" s="3">
        <f>O242+(P242*'Total Mantenimiento Anual 2021'!$N$7)+(R242*'Total Mantenimiento Anual 2021'!$N$7)+S242</f>
        <v>0</v>
      </c>
    </row>
    <row r="243" spans="1:20" ht="14.25">
      <c r="A243" s="6" t="s">
        <v>667</v>
      </c>
      <c r="B243" s="88"/>
      <c r="C243" s="89"/>
      <c r="D243" s="6" t="s">
        <v>668</v>
      </c>
      <c r="E243" s="89"/>
      <c r="F243" s="2" t="s">
        <v>669</v>
      </c>
      <c r="G243" s="6" t="s">
        <v>706</v>
      </c>
      <c r="H243" s="88"/>
      <c r="I243" s="88"/>
      <c r="J243" s="89"/>
      <c r="K243" s="6" t="s">
        <v>707</v>
      </c>
      <c r="L243" s="89"/>
      <c r="M243" s="6" t="s">
        <v>106</v>
      </c>
      <c r="N243" s="89"/>
      <c r="O243" s="3">
        <v>0</v>
      </c>
      <c r="P243" s="2">
        <v>0</v>
      </c>
      <c r="Q243" s="2">
        <v>0</v>
      </c>
      <c r="R243" s="2">
        <v>0</v>
      </c>
      <c r="S243" s="3">
        <v>0</v>
      </c>
      <c r="T243" s="3">
        <f>O243+(P243*'Total Mantenimiento Anual 2021'!$N$7)+(R243*'Total Mantenimiento Anual 2021'!$N$7)+S243</f>
        <v>0</v>
      </c>
    </row>
    <row r="244" spans="1:20" ht="14.25">
      <c r="A244" s="6" t="s">
        <v>667</v>
      </c>
      <c r="B244" s="88"/>
      <c r="C244" s="89"/>
      <c r="D244" s="6" t="s">
        <v>676</v>
      </c>
      <c r="E244" s="89"/>
      <c r="F244" s="2" t="s">
        <v>677</v>
      </c>
      <c r="G244" s="6" t="s">
        <v>708</v>
      </c>
      <c r="H244" s="88"/>
      <c r="I244" s="88"/>
      <c r="J244" s="89"/>
      <c r="K244" s="6" t="s">
        <v>709</v>
      </c>
      <c r="L244" s="89"/>
      <c r="M244" s="6" t="s">
        <v>106</v>
      </c>
      <c r="N244" s="89"/>
      <c r="O244" s="3">
        <v>0</v>
      </c>
      <c r="P244" s="2">
        <v>0</v>
      </c>
      <c r="Q244" s="2">
        <v>0</v>
      </c>
      <c r="R244" s="2">
        <v>0</v>
      </c>
      <c r="S244" s="3">
        <v>0</v>
      </c>
      <c r="T244" s="3">
        <f>O244+(P244*'Total Mantenimiento Anual 2021'!$N$7)+(R244*'Total Mantenimiento Anual 2021'!$N$7)+S244</f>
        <v>0</v>
      </c>
    </row>
    <row r="245" spans="1:20" ht="14.25">
      <c r="A245" s="6" t="s">
        <v>710</v>
      </c>
      <c r="B245" s="88"/>
      <c r="C245" s="89"/>
      <c r="D245" s="6" t="s">
        <v>711</v>
      </c>
      <c r="E245" s="89"/>
      <c r="F245" s="2" t="s">
        <v>669</v>
      </c>
      <c r="G245" s="6" t="s">
        <v>712</v>
      </c>
      <c r="H245" s="88"/>
      <c r="I245" s="88"/>
      <c r="J245" s="89"/>
      <c r="K245" s="6" t="s">
        <v>713</v>
      </c>
      <c r="L245" s="89"/>
      <c r="M245" s="6" t="s">
        <v>239</v>
      </c>
      <c r="N245" s="89"/>
      <c r="O245" s="3">
        <v>0</v>
      </c>
      <c r="P245" s="2">
        <v>0</v>
      </c>
      <c r="Q245" s="2">
        <v>0</v>
      </c>
      <c r="R245" s="2">
        <v>0</v>
      </c>
      <c r="S245" s="3">
        <v>0</v>
      </c>
      <c r="T245" s="3">
        <f>O245+(P245*'Total Mantenimiento Anual 2021'!$N$7)+(R245*'Total Mantenimiento Anual 2021'!$N$7)+S245</f>
        <v>0</v>
      </c>
    </row>
    <row r="246" spans="1:20" ht="14.25">
      <c r="A246" s="6" t="s">
        <v>710</v>
      </c>
      <c r="B246" s="88"/>
      <c r="C246" s="89"/>
      <c r="D246" s="6" t="s">
        <v>711</v>
      </c>
      <c r="E246" s="89"/>
      <c r="F246" s="2" t="s">
        <v>669</v>
      </c>
      <c r="G246" s="6" t="s">
        <v>714</v>
      </c>
      <c r="H246" s="88"/>
      <c r="I246" s="88"/>
      <c r="J246" s="89"/>
      <c r="K246" s="6" t="s">
        <v>715</v>
      </c>
      <c r="L246" s="89"/>
      <c r="M246" s="6" t="s">
        <v>239</v>
      </c>
      <c r="N246" s="89"/>
      <c r="O246" s="3">
        <v>0</v>
      </c>
      <c r="P246" s="2">
        <v>0</v>
      </c>
      <c r="Q246" s="2">
        <v>0</v>
      </c>
      <c r="R246" s="2">
        <v>0</v>
      </c>
      <c r="S246" s="3">
        <v>0</v>
      </c>
      <c r="T246" s="3">
        <f>O246+(P246*'Total Mantenimiento Anual 2021'!$N$7)+(R246*'Total Mantenimiento Anual 2021'!$N$7)+S246</f>
        <v>0</v>
      </c>
    </row>
    <row r="247" spans="1:20" ht="14.25">
      <c r="A247" s="6" t="s">
        <v>710</v>
      </c>
      <c r="B247" s="88"/>
      <c r="C247" s="89"/>
      <c r="D247" s="6" t="s">
        <v>711</v>
      </c>
      <c r="E247" s="89"/>
      <c r="F247" s="2" t="s">
        <v>669</v>
      </c>
      <c r="G247" s="6" t="s">
        <v>716</v>
      </c>
      <c r="H247" s="88"/>
      <c r="I247" s="88"/>
      <c r="J247" s="89"/>
      <c r="K247" s="6" t="s">
        <v>717</v>
      </c>
      <c r="L247" s="89"/>
      <c r="M247" s="6" t="s">
        <v>239</v>
      </c>
      <c r="N247" s="89"/>
      <c r="O247" s="3">
        <v>0</v>
      </c>
      <c r="P247" s="2">
        <v>0</v>
      </c>
      <c r="Q247" s="2">
        <v>0</v>
      </c>
      <c r="R247" s="2">
        <v>0</v>
      </c>
      <c r="S247" s="3">
        <v>0</v>
      </c>
      <c r="T247" s="3">
        <f>O247+(P247*'Total Mantenimiento Anual 2021'!$N$7)+(R247*'Total Mantenimiento Anual 2021'!$N$7)+S247</f>
        <v>0</v>
      </c>
    </row>
    <row r="248" spans="1:20" ht="14.25">
      <c r="A248" s="6" t="s">
        <v>710</v>
      </c>
      <c r="B248" s="88"/>
      <c r="C248" s="89"/>
      <c r="D248" s="6" t="s">
        <v>711</v>
      </c>
      <c r="E248" s="89"/>
      <c r="F248" s="2" t="s">
        <v>669</v>
      </c>
      <c r="G248" s="6" t="s">
        <v>718</v>
      </c>
      <c r="H248" s="88"/>
      <c r="I248" s="88"/>
      <c r="J248" s="89"/>
      <c r="K248" s="6" t="s">
        <v>719</v>
      </c>
      <c r="L248" s="89"/>
      <c r="M248" s="6" t="s">
        <v>106</v>
      </c>
      <c r="N248" s="89"/>
      <c r="O248" s="3">
        <v>0</v>
      </c>
      <c r="P248" s="2">
        <v>0</v>
      </c>
      <c r="Q248" s="2">
        <v>0</v>
      </c>
      <c r="R248" s="2">
        <v>0</v>
      </c>
      <c r="S248" s="3">
        <v>0</v>
      </c>
      <c r="T248" s="3">
        <f>O248+(P248*'Total Mantenimiento Anual 2021'!$N$7)+(R248*'Total Mantenimiento Anual 2021'!$N$7)+S248</f>
        <v>0</v>
      </c>
    </row>
    <row r="249" spans="1:20" ht="14.25">
      <c r="A249" s="6" t="s">
        <v>710</v>
      </c>
      <c r="B249" s="88"/>
      <c r="C249" s="89"/>
      <c r="D249" s="6" t="s">
        <v>711</v>
      </c>
      <c r="E249" s="89"/>
      <c r="F249" s="2" t="s">
        <v>669</v>
      </c>
      <c r="G249" s="6" t="s">
        <v>720</v>
      </c>
      <c r="H249" s="88"/>
      <c r="I249" s="88"/>
      <c r="J249" s="89"/>
      <c r="K249" s="6" t="s">
        <v>721</v>
      </c>
      <c r="L249" s="89"/>
      <c r="M249" s="6" t="s">
        <v>106</v>
      </c>
      <c r="N249" s="89"/>
      <c r="O249" s="3">
        <v>0</v>
      </c>
      <c r="P249" s="2">
        <v>0</v>
      </c>
      <c r="Q249" s="2">
        <v>0</v>
      </c>
      <c r="R249" s="2">
        <v>0</v>
      </c>
      <c r="S249" s="3">
        <v>0</v>
      </c>
      <c r="T249" s="3">
        <f>O249+(P249*'Total Mantenimiento Anual 2021'!$N$7)+(R249*'Total Mantenimiento Anual 2021'!$N$7)+S249</f>
        <v>0</v>
      </c>
    </row>
    <row r="250" spans="1:20" ht="14.25">
      <c r="A250" s="6" t="s">
        <v>710</v>
      </c>
      <c r="B250" s="88"/>
      <c r="C250" s="89"/>
      <c r="D250" s="6" t="s">
        <v>711</v>
      </c>
      <c r="E250" s="89"/>
      <c r="F250" s="2" t="s">
        <v>669</v>
      </c>
      <c r="G250" s="6" t="s">
        <v>722</v>
      </c>
      <c r="H250" s="88"/>
      <c r="I250" s="88"/>
      <c r="J250" s="89"/>
      <c r="K250" s="6" t="s">
        <v>723</v>
      </c>
      <c r="L250" s="89"/>
      <c r="M250" s="6" t="s">
        <v>106</v>
      </c>
      <c r="N250" s="89"/>
      <c r="O250" s="3">
        <v>0</v>
      </c>
      <c r="P250" s="2">
        <v>0</v>
      </c>
      <c r="Q250" s="2">
        <v>0</v>
      </c>
      <c r="R250" s="2">
        <v>0</v>
      </c>
      <c r="S250" s="3">
        <v>0</v>
      </c>
      <c r="T250" s="3">
        <f>O250+(P250*'Total Mantenimiento Anual 2021'!$N$7)+(R250*'Total Mantenimiento Anual 2021'!$N$7)+S250</f>
        <v>0</v>
      </c>
    </row>
    <row r="251" spans="1:20" ht="14.25">
      <c r="A251" s="6" t="s">
        <v>710</v>
      </c>
      <c r="B251" s="88"/>
      <c r="C251" s="89"/>
      <c r="D251" s="6" t="s">
        <v>711</v>
      </c>
      <c r="E251" s="89"/>
      <c r="F251" s="2" t="s">
        <v>669</v>
      </c>
      <c r="G251" s="6" t="s">
        <v>724</v>
      </c>
      <c r="H251" s="88"/>
      <c r="I251" s="88"/>
      <c r="J251" s="89"/>
      <c r="K251" s="6" t="s">
        <v>725</v>
      </c>
      <c r="L251" s="89"/>
      <c r="M251" s="6" t="s">
        <v>106</v>
      </c>
      <c r="N251" s="89"/>
      <c r="O251" s="3">
        <v>0</v>
      </c>
      <c r="P251" s="2">
        <v>0</v>
      </c>
      <c r="Q251" s="2">
        <v>0</v>
      </c>
      <c r="R251" s="2">
        <v>0</v>
      </c>
      <c r="S251" s="3">
        <v>0</v>
      </c>
      <c r="T251" s="3">
        <f>O251+(P251*'Total Mantenimiento Anual 2021'!$N$7)+(R251*'Total Mantenimiento Anual 2021'!$N$7)+S251</f>
        <v>0</v>
      </c>
    </row>
    <row r="252" spans="1:20" ht="14.25">
      <c r="A252" s="6" t="s">
        <v>710</v>
      </c>
      <c r="B252" s="88"/>
      <c r="C252" s="89"/>
      <c r="D252" s="6" t="s">
        <v>711</v>
      </c>
      <c r="E252" s="89"/>
      <c r="F252" s="2" t="s">
        <v>669</v>
      </c>
      <c r="G252" s="6" t="s">
        <v>726</v>
      </c>
      <c r="H252" s="88"/>
      <c r="I252" s="88"/>
      <c r="J252" s="89"/>
      <c r="K252" s="6" t="s">
        <v>727</v>
      </c>
      <c r="L252" s="89"/>
      <c r="M252" s="6" t="s">
        <v>106</v>
      </c>
      <c r="N252" s="89"/>
      <c r="O252" s="3">
        <v>0</v>
      </c>
      <c r="P252" s="2">
        <v>0</v>
      </c>
      <c r="Q252" s="2">
        <v>0</v>
      </c>
      <c r="R252" s="2">
        <v>0</v>
      </c>
      <c r="S252" s="3">
        <v>0</v>
      </c>
      <c r="T252" s="3">
        <f>O252+(P252*'Total Mantenimiento Anual 2021'!$N$7)+(R252*'Total Mantenimiento Anual 2021'!$N$7)+S252</f>
        <v>0</v>
      </c>
    </row>
    <row r="253" spans="1:20" ht="14.25">
      <c r="A253" s="6" t="s">
        <v>728</v>
      </c>
      <c r="B253" s="88"/>
      <c r="C253" s="89"/>
      <c r="D253" s="6" t="s">
        <v>729</v>
      </c>
      <c r="E253" s="89"/>
      <c r="F253" s="2" t="s">
        <v>1504</v>
      </c>
      <c r="G253" s="6" t="s">
        <v>730</v>
      </c>
      <c r="H253" s="88"/>
      <c r="I253" s="88"/>
      <c r="J253" s="89"/>
      <c r="K253" s="6" t="s">
        <v>731</v>
      </c>
      <c r="L253" s="89"/>
      <c r="M253" s="6" t="s">
        <v>239</v>
      </c>
      <c r="N253" s="89"/>
      <c r="O253" s="3">
        <v>560670</v>
      </c>
      <c r="P253" s="2">
        <v>0</v>
      </c>
      <c r="Q253" s="2">
        <v>1</v>
      </c>
      <c r="R253" s="2">
        <v>1</v>
      </c>
      <c r="S253" s="3">
        <v>0</v>
      </c>
      <c r="T253" s="3">
        <f>O253+(P253*'Total Mantenimiento Anual 2021'!$N$7)+(R253*'Total Mantenimiento Anual 2021'!$N$7)+S253</f>
        <v>569929.25925925921</v>
      </c>
    </row>
    <row r="254" spans="1:20" ht="14.25">
      <c r="A254" s="6" t="s">
        <v>732</v>
      </c>
      <c r="B254" s="88"/>
      <c r="C254" s="89"/>
      <c r="D254" s="6" t="s">
        <v>733</v>
      </c>
      <c r="E254" s="89"/>
      <c r="F254" s="2" t="s">
        <v>734</v>
      </c>
      <c r="G254" s="6" t="s">
        <v>735</v>
      </c>
      <c r="H254" s="88"/>
      <c r="I254" s="88"/>
      <c r="J254" s="89"/>
      <c r="K254" s="6" t="s">
        <v>736</v>
      </c>
      <c r="L254" s="89"/>
      <c r="M254" s="6" t="s">
        <v>23</v>
      </c>
      <c r="N254" s="89"/>
      <c r="O254" s="3">
        <v>0</v>
      </c>
      <c r="P254" s="2">
        <v>1</v>
      </c>
      <c r="Q254" s="2">
        <v>0</v>
      </c>
      <c r="R254" s="2">
        <v>0</v>
      </c>
      <c r="S254" s="3">
        <v>0</v>
      </c>
      <c r="T254" s="3">
        <f>O254+(P254*'Total Mantenimiento Anual 2021'!$N$7)+(R254*'Total Mantenimiento Anual 2021'!$N$7)+S254</f>
        <v>9259.2592592592591</v>
      </c>
    </row>
    <row r="255" spans="1:20" ht="14.25">
      <c r="A255" s="6" t="s">
        <v>732</v>
      </c>
      <c r="B255" s="88"/>
      <c r="C255" s="89"/>
      <c r="D255" s="6" t="s">
        <v>737</v>
      </c>
      <c r="E255" s="89"/>
      <c r="F255" s="2" t="s">
        <v>169</v>
      </c>
      <c r="G255" s="6" t="s">
        <v>738</v>
      </c>
      <c r="H255" s="88"/>
      <c r="I255" s="88"/>
      <c r="J255" s="89"/>
      <c r="K255" s="6" t="s">
        <v>739</v>
      </c>
      <c r="L255" s="89"/>
      <c r="M255" s="6" t="s">
        <v>23</v>
      </c>
      <c r="N255" s="89"/>
      <c r="O255" s="3">
        <v>0</v>
      </c>
      <c r="P255" s="2">
        <v>1</v>
      </c>
      <c r="Q255" s="2">
        <v>0</v>
      </c>
      <c r="R255" s="2">
        <v>0</v>
      </c>
      <c r="S255" s="3">
        <v>0</v>
      </c>
      <c r="T255" s="3">
        <f>O255+(P255*'Total Mantenimiento Anual 2021'!$N$7)+(R255*'Total Mantenimiento Anual 2021'!$N$7)+S255</f>
        <v>9259.2592592592591</v>
      </c>
    </row>
    <row r="256" spans="1:20" ht="14.25">
      <c r="A256" s="6" t="s">
        <v>740</v>
      </c>
      <c r="B256" s="88"/>
      <c r="C256" s="89"/>
      <c r="D256" s="6" t="s">
        <v>741</v>
      </c>
      <c r="E256" s="89"/>
      <c r="F256" s="2" t="s">
        <v>742</v>
      </c>
      <c r="G256" s="6" t="s">
        <v>743</v>
      </c>
      <c r="H256" s="88"/>
      <c r="I256" s="88"/>
      <c r="J256" s="89"/>
      <c r="K256" s="6" t="s">
        <v>744</v>
      </c>
      <c r="L256" s="89"/>
      <c r="M256" s="6" t="s">
        <v>23</v>
      </c>
      <c r="N256" s="89"/>
      <c r="O256" s="3">
        <v>0</v>
      </c>
      <c r="P256" s="2">
        <v>1</v>
      </c>
      <c r="Q256" s="2">
        <v>0</v>
      </c>
      <c r="R256" s="2">
        <v>0</v>
      </c>
      <c r="S256" s="3">
        <v>0</v>
      </c>
      <c r="T256" s="3">
        <f>O256+(P256*'Total Mantenimiento Anual 2021'!$N$7)+(R256*'Total Mantenimiento Anual 2021'!$N$7)+S256</f>
        <v>9259.2592592592591</v>
      </c>
    </row>
    <row r="257" spans="1:20" ht="14.25">
      <c r="A257" s="6" t="s">
        <v>740</v>
      </c>
      <c r="B257" s="88"/>
      <c r="C257" s="89"/>
      <c r="D257" s="6" t="s">
        <v>741</v>
      </c>
      <c r="E257" s="89"/>
      <c r="F257" s="2" t="s">
        <v>742</v>
      </c>
      <c r="G257" s="6" t="s">
        <v>745</v>
      </c>
      <c r="H257" s="88"/>
      <c r="I257" s="88"/>
      <c r="J257" s="89"/>
      <c r="K257" s="6" t="s">
        <v>746</v>
      </c>
      <c r="L257" s="89"/>
      <c r="M257" s="6" t="s">
        <v>23</v>
      </c>
      <c r="N257" s="89"/>
      <c r="O257" s="3">
        <v>0</v>
      </c>
      <c r="P257" s="2">
        <v>1</v>
      </c>
      <c r="Q257" s="2">
        <v>0</v>
      </c>
      <c r="R257" s="2">
        <v>0</v>
      </c>
      <c r="S257" s="3">
        <v>0</v>
      </c>
      <c r="T257" s="3">
        <f>O257+(P257*'Total Mantenimiento Anual 2021'!$N$7)+(R257*'Total Mantenimiento Anual 2021'!$N$7)+S257</f>
        <v>9259.2592592592591</v>
      </c>
    </row>
    <row r="258" spans="1:20" ht="14.25">
      <c r="A258" s="6" t="s">
        <v>740</v>
      </c>
      <c r="B258" s="88"/>
      <c r="C258" s="89"/>
      <c r="D258" s="6" t="s">
        <v>741</v>
      </c>
      <c r="E258" s="89"/>
      <c r="F258" s="2" t="s">
        <v>742</v>
      </c>
      <c r="G258" s="6" t="s">
        <v>747</v>
      </c>
      <c r="H258" s="88"/>
      <c r="I258" s="88"/>
      <c r="J258" s="89"/>
      <c r="K258" s="6" t="s">
        <v>748</v>
      </c>
      <c r="L258" s="89"/>
      <c r="M258" s="6" t="s">
        <v>23</v>
      </c>
      <c r="N258" s="89"/>
      <c r="O258" s="3">
        <v>0</v>
      </c>
      <c r="P258" s="2">
        <v>1</v>
      </c>
      <c r="Q258" s="2">
        <v>0</v>
      </c>
      <c r="R258" s="2">
        <v>0</v>
      </c>
      <c r="S258" s="3">
        <v>0</v>
      </c>
      <c r="T258" s="3">
        <f>O258+(P258*'Total Mantenimiento Anual 2021'!$N$7)+(R258*'Total Mantenimiento Anual 2021'!$N$7)+S258</f>
        <v>9259.2592592592591</v>
      </c>
    </row>
    <row r="259" spans="1:20" ht="28.5">
      <c r="A259" s="6" t="s">
        <v>749</v>
      </c>
      <c r="B259" s="88"/>
      <c r="C259" s="89"/>
      <c r="D259" s="6" t="s">
        <v>750</v>
      </c>
      <c r="E259" s="89"/>
      <c r="F259" s="2" t="s">
        <v>751</v>
      </c>
      <c r="G259" s="6" t="s">
        <v>752</v>
      </c>
      <c r="H259" s="88"/>
      <c r="I259" s="88"/>
      <c r="J259" s="89"/>
      <c r="K259" s="6" t="s">
        <v>753</v>
      </c>
      <c r="L259" s="89"/>
      <c r="M259" s="6" t="s">
        <v>30</v>
      </c>
      <c r="N259" s="89"/>
      <c r="O259" s="3">
        <v>0</v>
      </c>
      <c r="P259" s="2">
        <v>0</v>
      </c>
      <c r="Q259" s="2">
        <v>0</v>
      </c>
      <c r="R259" s="2">
        <v>0</v>
      </c>
      <c r="S259" s="3">
        <v>0</v>
      </c>
      <c r="T259" s="3">
        <f>O259+(P259*'Total Mantenimiento Anual 2021'!$N$7)+(R259*'Total Mantenimiento Anual 2021'!$N$7)+S259</f>
        <v>0</v>
      </c>
    </row>
    <row r="260" spans="1:20" ht="14.25">
      <c r="A260" s="6" t="s">
        <v>754</v>
      </c>
      <c r="B260" s="88"/>
      <c r="C260" s="89"/>
      <c r="D260" s="6" t="s">
        <v>755</v>
      </c>
      <c r="E260" s="89"/>
      <c r="F260" s="2" t="s">
        <v>756</v>
      </c>
      <c r="G260" s="6" t="s">
        <v>757</v>
      </c>
      <c r="H260" s="88"/>
      <c r="I260" s="88"/>
      <c r="J260" s="89"/>
      <c r="K260" s="6" t="s">
        <v>758</v>
      </c>
      <c r="L260" s="89"/>
      <c r="M260" s="6" t="s">
        <v>40</v>
      </c>
      <c r="N260" s="89"/>
      <c r="O260" s="3">
        <v>0</v>
      </c>
      <c r="P260" s="2">
        <v>0</v>
      </c>
      <c r="Q260" s="2">
        <v>0</v>
      </c>
      <c r="R260" s="2">
        <v>0</v>
      </c>
      <c r="S260" s="3">
        <v>0</v>
      </c>
      <c r="T260" s="3">
        <f>O260+(P260*'Total Mantenimiento Anual 2021'!$N$7)+(R260*'Total Mantenimiento Anual 2021'!$N$7)+S260</f>
        <v>0</v>
      </c>
    </row>
    <row r="261" spans="1:20" ht="14.25">
      <c r="A261" s="6" t="s">
        <v>759</v>
      </c>
      <c r="B261" s="88"/>
      <c r="C261" s="89"/>
      <c r="D261" s="6" t="s">
        <v>760</v>
      </c>
      <c r="E261" s="89"/>
      <c r="F261" s="2" t="s">
        <v>761</v>
      </c>
      <c r="G261" s="6" t="s">
        <v>762</v>
      </c>
      <c r="H261" s="88"/>
      <c r="I261" s="88"/>
      <c r="J261" s="89"/>
      <c r="K261" s="6" t="s">
        <v>763</v>
      </c>
      <c r="L261" s="89"/>
      <c r="M261" s="6" t="s">
        <v>40</v>
      </c>
      <c r="N261" s="89"/>
      <c r="O261" s="3">
        <v>0</v>
      </c>
      <c r="P261" s="2">
        <v>0</v>
      </c>
      <c r="Q261" s="2">
        <v>0</v>
      </c>
      <c r="R261" s="2">
        <v>0</v>
      </c>
      <c r="S261" s="3">
        <v>0</v>
      </c>
      <c r="T261" s="3">
        <f>O261+(P261*'Total Mantenimiento Anual 2021'!$N$7)+(R261*'Total Mantenimiento Anual 2021'!$N$7)+S261</f>
        <v>0</v>
      </c>
    </row>
    <row r="262" spans="1:20" ht="14.25">
      <c r="A262" s="6" t="s">
        <v>759</v>
      </c>
      <c r="B262" s="88"/>
      <c r="C262" s="89"/>
      <c r="D262" s="6" t="s">
        <v>760</v>
      </c>
      <c r="E262" s="89"/>
      <c r="F262" s="2" t="s">
        <v>761</v>
      </c>
      <c r="G262" s="6" t="s">
        <v>764</v>
      </c>
      <c r="H262" s="88"/>
      <c r="I262" s="88"/>
      <c r="J262" s="89"/>
      <c r="K262" s="6" t="s">
        <v>765</v>
      </c>
      <c r="L262" s="89"/>
      <c r="M262" s="6" t="s">
        <v>40</v>
      </c>
      <c r="N262" s="89"/>
      <c r="O262" s="3">
        <v>0</v>
      </c>
      <c r="P262" s="2">
        <v>0</v>
      </c>
      <c r="Q262" s="2">
        <v>0</v>
      </c>
      <c r="R262" s="2">
        <v>0</v>
      </c>
      <c r="S262" s="3">
        <v>0</v>
      </c>
      <c r="T262" s="3">
        <f>O262+(P262*'Total Mantenimiento Anual 2021'!$N$7)+(R262*'Total Mantenimiento Anual 2021'!$N$7)+S262</f>
        <v>0</v>
      </c>
    </row>
    <row r="263" spans="1:20" ht="14.25">
      <c r="A263" s="6" t="s">
        <v>766</v>
      </c>
      <c r="B263" s="88"/>
      <c r="C263" s="89"/>
      <c r="D263" s="6" t="s">
        <v>767</v>
      </c>
      <c r="E263" s="89"/>
      <c r="F263" s="2" t="s">
        <v>768</v>
      </c>
      <c r="G263" s="6" t="s">
        <v>769</v>
      </c>
      <c r="H263" s="88"/>
      <c r="I263" s="88"/>
      <c r="J263" s="89"/>
      <c r="K263" s="6" t="s">
        <v>770</v>
      </c>
      <c r="L263" s="89"/>
      <c r="M263" s="6" t="s">
        <v>23</v>
      </c>
      <c r="N263" s="89"/>
      <c r="O263" s="3">
        <v>0</v>
      </c>
      <c r="P263" s="2">
        <v>0</v>
      </c>
      <c r="Q263" s="2">
        <v>0</v>
      </c>
      <c r="R263" s="2">
        <v>0</v>
      </c>
      <c r="S263" s="3">
        <v>0</v>
      </c>
      <c r="T263" s="3">
        <f>O263+(P263*'Total Mantenimiento Anual 2021'!$N$7)+(R263*'Total Mantenimiento Anual 2021'!$N$7)+S263</f>
        <v>0</v>
      </c>
    </row>
    <row r="264" spans="1:20" ht="14.25">
      <c r="A264" s="6" t="s">
        <v>771</v>
      </c>
      <c r="B264" s="88"/>
      <c r="C264" s="89"/>
      <c r="D264" s="6" t="s">
        <v>772</v>
      </c>
      <c r="E264" s="89"/>
      <c r="F264" s="2" t="s">
        <v>38</v>
      </c>
      <c r="G264" s="6" t="s">
        <v>773</v>
      </c>
      <c r="H264" s="88"/>
      <c r="I264" s="88"/>
      <c r="J264" s="89"/>
      <c r="K264" s="6" t="s">
        <v>774</v>
      </c>
      <c r="L264" s="89"/>
      <c r="M264" s="6" t="s">
        <v>40</v>
      </c>
      <c r="N264" s="89"/>
      <c r="O264" s="3">
        <v>0</v>
      </c>
      <c r="P264" s="2">
        <v>0</v>
      </c>
      <c r="Q264" s="2">
        <v>0</v>
      </c>
      <c r="R264" s="2">
        <v>0</v>
      </c>
      <c r="S264" s="3">
        <v>0</v>
      </c>
      <c r="T264" s="3">
        <f>O264+(P264*'Total Mantenimiento Anual 2021'!$N$7)+(R264*'Total Mantenimiento Anual 2021'!$N$7)+S264</f>
        <v>0</v>
      </c>
    </row>
    <row r="265" spans="1:20" ht="14.25">
      <c r="A265" s="6" t="s">
        <v>775</v>
      </c>
      <c r="B265" s="88"/>
      <c r="C265" s="89"/>
      <c r="D265" s="6" t="s">
        <v>776</v>
      </c>
      <c r="E265" s="89"/>
      <c r="F265" s="2" t="s">
        <v>777</v>
      </c>
      <c r="G265" s="6" t="s">
        <v>778</v>
      </c>
      <c r="H265" s="88"/>
      <c r="I265" s="88"/>
      <c r="J265" s="89"/>
      <c r="K265" s="6" t="s">
        <v>779</v>
      </c>
      <c r="L265" s="89"/>
      <c r="M265" s="6" t="s">
        <v>23</v>
      </c>
      <c r="N265" s="89"/>
      <c r="O265" s="3">
        <v>0</v>
      </c>
      <c r="P265" s="2">
        <v>0</v>
      </c>
      <c r="Q265" s="2">
        <v>0</v>
      </c>
      <c r="R265" s="2">
        <v>0</v>
      </c>
      <c r="S265" s="3">
        <v>0</v>
      </c>
      <c r="T265" s="3">
        <f>O265+(P265*'Total Mantenimiento Anual 2021'!$N$7)+(R265*'Total Mantenimiento Anual 2021'!$N$7)+S265</f>
        <v>0</v>
      </c>
    </row>
    <row r="266" spans="1:20" ht="14.25">
      <c r="A266" s="6" t="s">
        <v>780</v>
      </c>
      <c r="B266" s="88"/>
      <c r="C266" s="89"/>
      <c r="D266" s="6" t="s">
        <v>781</v>
      </c>
      <c r="E266" s="89"/>
      <c r="F266" s="2" t="s">
        <v>782</v>
      </c>
      <c r="G266" s="6" t="s">
        <v>783</v>
      </c>
      <c r="H266" s="88"/>
      <c r="I266" s="88"/>
      <c r="J266" s="89"/>
      <c r="K266" s="6" t="s">
        <v>784</v>
      </c>
      <c r="L266" s="89"/>
      <c r="M266" s="6" t="s">
        <v>23</v>
      </c>
      <c r="N266" s="89"/>
      <c r="O266" s="3">
        <v>2737000</v>
      </c>
      <c r="P266" s="2">
        <v>0</v>
      </c>
      <c r="Q266" s="2">
        <v>1</v>
      </c>
      <c r="R266" s="2">
        <v>2</v>
      </c>
      <c r="S266" s="3">
        <v>0</v>
      </c>
      <c r="T266" s="3">
        <f>O266+(P266*'Total Mantenimiento Anual 2021'!$N$7)+(R266*'Total Mantenimiento Anual 2021'!$N$7)+S266</f>
        <v>2755518.5185185187</v>
      </c>
    </row>
    <row r="267" spans="1:20" ht="28.5">
      <c r="A267" s="6" t="s">
        <v>780</v>
      </c>
      <c r="B267" s="88"/>
      <c r="C267" s="89"/>
      <c r="D267" s="6" t="s">
        <v>785</v>
      </c>
      <c r="E267" s="89"/>
      <c r="F267" s="2" t="s">
        <v>792</v>
      </c>
      <c r="G267" s="6" t="s">
        <v>787</v>
      </c>
      <c r="H267" s="88"/>
      <c r="I267" s="88"/>
      <c r="J267" s="89"/>
      <c r="K267" s="6" t="s">
        <v>788</v>
      </c>
      <c r="L267" s="89"/>
      <c r="M267" s="6" t="s">
        <v>23</v>
      </c>
      <c r="N267" s="89"/>
      <c r="O267" s="3">
        <v>0</v>
      </c>
      <c r="P267" s="2">
        <v>0</v>
      </c>
      <c r="Q267" s="2">
        <v>0</v>
      </c>
      <c r="R267" s="2">
        <v>0</v>
      </c>
      <c r="S267" s="3">
        <v>0</v>
      </c>
      <c r="T267" s="3">
        <f>O267+(P267*'Total Mantenimiento Anual 2021'!$N$7)+(R267*'Total Mantenimiento Anual 2021'!$N$7)+S267</f>
        <v>0</v>
      </c>
    </row>
    <row r="268" spans="1:20" ht="28.5">
      <c r="A268" s="6" t="s">
        <v>780</v>
      </c>
      <c r="B268" s="88"/>
      <c r="C268" s="89"/>
      <c r="D268" s="6" t="s">
        <v>789</v>
      </c>
      <c r="E268" s="89"/>
      <c r="F268" s="2" t="s">
        <v>792</v>
      </c>
      <c r="G268" s="6" t="s">
        <v>790</v>
      </c>
      <c r="H268" s="88"/>
      <c r="I268" s="88"/>
      <c r="J268" s="89"/>
      <c r="K268" s="6" t="s">
        <v>791</v>
      </c>
      <c r="L268" s="89"/>
      <c r="M268" s="6" t="s">
        <v>23</v>
      </c>
      <c r="N268" s="89"/>
      <c r="O268" s="3">
        <v>0</v>
      </c>
      <c r="P268" s="2">
        <v>0</v>
      </c>
      <c r="Q268" s="2">
        <v>0</v>
      </c>
      <c r="R268" s="2">
        <v>0</v>
      </c>
      <c r="S268" s="3">
        <v>0</v>
      </c>
      <c r="T268" s="3">
        <f>O268+(P268*'Total Mantenimiento Anual 2021'!$N$7)+(R268*'Total Mantenimiento Anual 2021'!$N$7)+S268</f>
        <v>0</v>
      </c>
    </row>
    <row r="269" spans="1:20" ht="28.5">
      <c r="A269" s="6" t="s">
        <v>780</v>
      </c>
      <c r="B269" s="88"/>
      <c r="C269" s="89"/>
      <c r="D269" s="6" t="s">
        <v>789</v>
      </c>
      <c r="E269" s="89"/>
      <c r="F269" s="2" t="s">
        <v>792</v>
      </c>
      <c r="G269" s="6" t="s">
        <v>793</v>
      </c>
      <c r="H269" s="88"/>
      <c r="I269" s="88"/>
      <c r="J269" s="89"/>
      <c r="K269" s="6" t="s">
        <v>794</v>
      </c>
      <c r="L269" s="89"/>
      <c r="M269" s="6" t="s">
        <v>23</v>
      </c>
      <c r="N269" s="89"/>
      <c r="O269" s="3">
        <v>0</v>
      </c>
      <c r="P269" s="2">
        <v>0</v>
      </c>
      <c r="Q269" s="2">
        <v>0</v>
      </c>
      <c r="R269" s="2">
        <v>0</v>
      </c>
      <c r="S269" s="3">
        <v>0</v>
      </c>
      <c r="T269" s="3">
        <f>O269+(P269*'Total Mantenimiento Anual 2021'!$N$7)+(R269*'Total Mantenimiento Anual 2021'!$N$7)+S269</f>
        <v>0</v>
      </c>
    </row>
    <row r="270" spans="1:20" ht="28.5">
      <c r="A270" s="6" t="s">
        <v>780</v>
      </c>
      <c r="B270" s="88"/>
      <c r="C270" s="89"/>
      <c r="D270" s="6" t="s">
        <v>789</v>
      </c>
      <c r="E270" s="89"/>
      <c r="F270" s="2" t="s">
        <v>792</v>
      </c>
      <c r="G270" s="6" t="s">
        <v>795</v>
      </c>
      <c r="H270" s="88"/>
      <c r="I270" s="88"/>
      <c r="J270" s="89"/>
      <c r="K270" s="6" t="s">
        <v>796</v>
      </c>
      <c r="L270" s="89"/>
      <c r="M270" s="6" t="s">
        <v>23</v>
      </c>
      <c r="N270" s="89"/>
      <c r="O270" s="3">
        <v>0</v>
      </c>
      <c r="P270" s="2">
        <v>0</v>
      </c>
      <c r="Q270" s="2">
        <v>0</v>
      </c>
      <c r="R270" s="2">
        <v>0</v>
      </c>
      <c r="S270" s="3">
        <v>0</v>
      </c>
      <c r="T270" s="3">
        <f>O270+(P270*'Total Mantenimiento Anual 2021'!$N$7)+(R270*'Total Mantenimiento Anual 2021'!$N$7)+S270</f>
        <v>0</v>
      </c>
    </row>
    <row r="271" spans="1:20" ht="28.5">
      <c r="A271" s="6" t="s">
        <v>780</v>
      </c>
      <c r="B271" s="88"/>
      <c r="C271" s="89"/>
      <c r="D271" s="6" t="s">
        <v>789</v>
      </c>
      <c r="E271" s="89"/>
      <c r="F271" s="2" t="s">
        <v>792</v>
      </c>
      <c r="G271" s="6" t="s">
        <v>797</v>
      </c>
      <c r="H271" s="88"/>
      <c r="I271" s="88"/>
      <c r="J271" s="89"/>
      <c r="K271" s="6" t="s">
        <v>798</v>
      </c>
      <c r="L271" s="89"/>
      <c r="M271" s="6" t="s">
        <v>23</v>
      </c>
      <c r="N271" s="89"/>
      <c r="O271" s="3">
        <v>0</v>
      </c>
      <c r="P271" s="2">
        <v>0</v>
      </c>
      <c r="Q271" s="2">
        <v>0</v>
      </c>
      <c r="R271" s="2">
        <v>0</v>
      </c>
      <c r="S271" s="3">
        <v>0</v>
      </c>
      <c r="T271" s="3">
        <f>O271+(P271*'Total Mantenimiento Anual 2021'!$N$7)+(R271*'Total Mantenimiento Anual 2021'!$N$7)+S271</f>
        <v>0</v>
      </c>
    </row>
    <row r="272" spans="1:20" ht="14.25">
      <c r="A272" s="6" t="s">
        <v>780</v>
      </c>
      <c r="B272" s="88"/>
      <c r="C272" s="89"/>
      <c r="D272" s="6" t="s">
        <v>799</v>
      </c>
      <c r="E272" s="89"/>
      <c r="F272" s="2" t="s">
        <v>782</v>
      </c>
      <c r="G272" s="6" t="s">
        <v>800</v>
      </c>
      <c r="H272" s="88"/>
      <c r="I272" s="88"/>
      <c r="J272" s="89"/>
      <c r="K272" s="6" t="s">
        <v>801</v>
      </c>
      <c r="L272" s="89"/>
      <c r="M272" s="6" t="s">
        <v>30</v>
      </c>
      <c r="N272" s="89"/>
      <c r="O272" s="3">
        <v>0</v>
      </c>
      <c r="P272" s="2">
        <v>0</v>
      </c>
      <c r="Q272" s="2">
        <v>0</v>
      </c>
      <c r="R272" s="2">
        <v>0</v>
      </c>
      <c r="S272" s="3">
        <v>0</v>
      </c>
      <c r="T272" s="3">
        <f>O272+(P272*'Total Mantenimiento Anual 2021'!$N$7)+(R272*'Total Mantenimiento Anual 2021'!$N$7)+S272</f>
        <v>0</v>
      </c>
    </row>
    <row r="273" spans="1:20" ht="14.25">
      <c r="A273" s="6" t="s">
        <v>780</v>
      </c>
      <c r="B273" s="88"/>
      <c r="C273" s="89"/>
      <c r="D273" s="6" t="s">
        <v>799</v>
      </c>
      <c r="E273" s="89"/>
      <c r="F273" s="2" t="s">
        <v>782</v>
      </c>
      <c r="G273" s="6" t="s">
        <v>802</v>
      </c>
      <c r="H273" s="88"/>
      <c r="I273" s="88"/>
      <c r="J273" s="89"/>
      <c r="K273" s="6" t="s">
        <v>803</v>
      </c>
      <c r="L273" s="89"/>
      <c r="M273" s="6" t="s">
        <v>30</v>
      </c>
      <c r="N273" s="89"/>
      <c r="O273" s="3">
        <v>0</v>
      </c>
      <c r="P273" s="2">
        <v>0</v>
      </c>
      <c r="Q273" s="2">
        <v>1</v>
      </c>
      <c r="R273" s="2">
        <v>2</v>
      </c>
      <c r="S273" s="3">
        <v>0</v>
      </c>
      <c r="T273" s="3">
        <f>O273+(P273*'Total Mantenimiento Anual 2021'!$N$7)+(R273*'Total Mantenimiento Anual 2021'!$N$7)+S273</f>
        <v>18518.518518518518</v>
      </c>
    </row>
    <row r="274" spans="1:20" ht="14.25">
      <c r="A274" s="6" t="s">
        <v>804</v>
      </c>
      <c r="B274" s="88"/>
      <c r="C274" s="89"/>
      <c r="D274" s="6" t="s">
        <v>805</v>
      </c>
      <c r="E274" s="89"/>
      <c r="F274" s="2" t="s">
        <v>169</v>
      </c>
      <c r="G274" s="6" t="s">
        <v>806</v>
      </c>
      <c r="H274" s="88"/>
      <c r="I274" s="88"/>
      <c r="J274" s="89"/>
      <c r="K274" s="6" t="s">
        <v>807</v>
      </c>
      <c r="L274" s="89"/>
      <c r="M274" s="6" t="s">
        <v>23</v>
      </c>
      <c r="N274" s="89"/>
      <c r="O274" s="3">
        <v>0</v>
      </c>
      <c r="P274" s="2">
        <v>0</v>
      </c>
      <c r="Q274" s="2">
        <v>0</v>
      </c>
      <c r="R274" s="2">
        <v>0</v>
      </c>
      <c r="S274" s="3">
        <v>0</v>
      </c>
      <c r="T274" s="3">
        <f>O274+(P274*'Total Mantenimiento Anual 2021'!$N$7)+(R274*'Total Mantenimiento Anual 2021'!$N$7)+S274</f>
        <v>0</v>
      </c>
    </row>
    <row r="275" spans="1:20" ht="14.25">
      <c r="A275" s="6" t="s">
        <v>804</v>
      </c>
      <c r="B275" s="88"/>
      <c r="C275" s="89"/>
      <c r="D275" s="6" t="s">
        <v>808</v>
      </c>
      <c r="E275" s="89"/>
      <c r="F275" s="2" t="s">
        <v>169</v>
      </c>
      <c r="G275" s="6" t="s">
        <v>809</v>
      </c>
      <c r="H275" s="88"/>
      <c r="I275" s="88"/>
      <c r="J275" s="89"/>
      <c r="K275" s="6" t="s">
        <v>810</v>
      </c>
      <c r="L275" s="89"/>
      <c r="M275" s="6" t="s">
        <v>23</v>
      </c>
      <c r="N275" s="89"/>
      <c r="O275" s="3">
        <v>0</v>
      </c>
      <c r="P275" s="2">
        <v>0</v>
      </c>
      <c r="Q275" s="2">
        <v>0</v>
      </c>
      <c r="R275" s="2">
        <v>0</v>
      </c>
      <c r="S275" s="3">
        <v>0</v>
      </c>
      <c r="T275" s="3">
        <f>O275+(P275*'Total Mantenimiento Anual 2021'!$N$7)+(R275*'Total Mantenimiento Anual 2021'!$N$7)+S275</f>
        <v>0</v>
      </c>
    </row>
    <row r="276" spans="1:20" ht="14.25">
      <c r="A276" s="6" t="s">
        <v>811</v>
      </c>
      <c r="B276" s="88"/>
      <c r="C276" s="89"/>
      <c r="D276" s="6" t="s">
        <v>812</v>
      </c>
      <c r="E276" s="89"/>
      <c r="F276" s="2" t="s">
        <v>20</v>
      </c>
      <c r="G276" s="6" t="s">
        <v>813</v>
      </c>
      <c r="H276" s="88"/>
      <c r="I276" s="88"/>
      <c r="J276" s="89"/>
      <c r="K276" s="6" t="s">
        <v>814</v>
      </c>
      <c r="L276" s="89"/>
      <c r="M276" s="6" t="s">
        <v>23</v>
      </c>
      <c r="N276" s="89"/>
      <c r="O276" s="3">
        <v>0</v>
      </c>
      <c r="P276" s="2">
        <v>0</v>
      </c>
      <c r="Q276" s="2">
        <v>0</v>
      </c>
      <c r="R276" s="2">
        <v>0</v>
      </c>
      <c r="S276" s="3">
        <v>0</v>
      </c>
      <c r="T276" s="3">
        <f>O276+(P276*'Total Mantenimiento Anual 2021'!$N$7)+(R276*'Total Mantenimiento Anual 2021'!$N$7)+S276</f>
        <v>0</v>
      </c>
    </row>
    <row r="277" spans="1:20" ht="14.25">
      <c r="A277" s="6" t="s">
        <v>811</v>
      </c>
      <c r="B277" s="88"/>
      <c r="C277" s="89"/>
      <c r="D277" s="6" t="s">
        <v>812</v>
      </c>
      <c r="E277" s="89"/>
      <c r="F277" s="2" t="s">
        <v>20</v>
      </c>
      <c r="G277" s="6" t="s">
        <v>815</v>
      </c>
      <c r="H277" s="88"/>
      <c r="I277" s="88"/>
      <c r="J277" s="89"/>
      <c r="K277" s="6" t="s">
        <v>816</v>
      </c>
      <c r="L277" s="89"/>
      <c r="M277" s="6" t="s">
        <v>23</v>
      </c>
      <c r="N277" s="89"/>
      <c r="O277" s="3">
        <v>0</v>
      </c>
      <c r="P277" s="2">
        <v>0</v>
      </c>
      <c r="Q277" s="2">
        <v>0</v>
      </c>
      <c r="R277" s="2">
        <v>0</v>
      </c>
      <c r="S277" s="3">
        <v>0</v>
      </c>
      <c r="T277" s="3">
        <f>O277+(P277*'Total Mantenimiento Anual 2021'!$N$7)+(R277*'Total Mantenimiento Anual 2021'!$N$7)+S277</f>
        <v>0</v>
      </c>
    </row>
    <row r="278" spans="1:20" ht="14.25">
      <c r="A278" s="6" t="s">
        <v>811</v>
      </c>
      <c r="B278" s="88"/>
      <c r="C278" s="89"/>
      <c r="D278" s="6" t="s">
        <v>812</v>
      </c>
      <c r="E278" s="89"/>
      <c r="F278" s="2" t="s">
        <v>20</v>
      </c>
      <c r="G278" s="6" t="s">
        <v>817</v>
      </c>
      <c r="H278" s="88"/>
      <c r="I278" s="88"/>
      <c r="J278" s="89"/>
      <c r="K278" s="6" t="s">
        <v>818</v>
      </c>
      <c r="L278" s="89"/>
      <c r="M278" s="6" t="s">
        <v>23</v>
      </c>
      <c r="N278" s="89"/>
      <c r="O278" s="3">
        <v>0</v>
      </c>
      <c r="P278" s="2">
        <v>0</v>
      </c>
      <c r="Q278" s="2">
        <v>0</v>
      </c>
      <c r="R278" s="2">
        <v>0</v>
      </c>
      <c r="S278" s="3">
        <v>0</v>
      </c>
      <c r="T278" s="3">
        <f>O278+(P278*'Total Mantenimiento Anual 2021'!$N$7)+(R278*'Total Mantenimiento Anual 2021'!$N$7)+S278</f>
        <v>0</v>
      </c>
    </row>
    <row r="279" spans="1:20" ht="14.25">
      <c r="A279" s="6" t="s">
        <v>811</v>
      </c>
      <c r="B279" s="88"/>
      <c r="C279" s="89"/>
      <c r="D279" s="6" t="s">
        <v>819</v>
      </c>
      <c r="E279" s="89"/>
      <c r="F279" s="2" t="s">
        <v>20</v>
      </c>
      <c r="G279" s="6" t="s">
        <v>820</v>
      </c>
      <c r="H279" s="88"/>
      <c r="I279" s="88"/>
      <c r="J279" s="89"/>
      <c r="K279" s="6" t="s">
        <v>821</v>
      </c>
      <c r="L279" s="89"/>
      <c r="M279" s="6" t="s">
        <v>30</v>
      </c>
      <c r="N279" s="89"/>
      <c r="O279" s="3">
        <v>0</v>
      </c>
      <c r="P279" s="2">
        <v>0</v>
      </c>
      <c r="Q279" s="2">
        <v>0</v>
      </c>
      <c r="R279" s="2">
        <v>0</v>
      </c>
      <c r="S279" s="3">
        <v>0</v>
      </c>
      <c r="T279" s="3">
        <f>O279+(P279*'Total Mantenimiento Anual 2021'!$N$7)+(R279*'Total Mantenimiento Anual 2021'!$N$7)+S279</f>
        <v>0</v>
      </c>
    </row>
    <row r="280" spans="1:20" ht="14.25">
      <c r="A280" s="6" t="s">
        <v>811</v>
      </c>
      <c r="B280" s="88"/>
      <c r="C280" s="89"/>
      <c r="D280" s="6" t="s">
        <v>819</v>
      </c>
      <c r="E280" s="89"/>
      <c r="F280" s="2" t="s">
        <v>20</v>
      </c>
      <c r="G280" s="6" t="s">
        <v>822</v>
      </c>
      <c r="H280" s="88"/>
      <c r="I280" s="88"/>
      <c r="J280" s="89"/>
      <c r="K280" s="6" t="s">
        <v>823</v>
      </c>
      <c r="L280" s="89"/>
      <c r="M280" s="6" t="s">
        <v>30</v>
      </c>
      <c r="N280" s="89"/>
      <c r="O280" s="3">
        <v>0</v>
      </c>
      <c r="P280" s="2">
        <v>0</v>
      </c>
      <c r="Q280" s="2">
        <v>0</v>
      </c>
      <c r="R280" s="2">
        <v>0</v>
      </c>
      <c r="S280" s="3">
        <v>0</v>
      </c>
      <c r="T280" s="3">
        <f>O280+(P280*'Total Mantenimiento Anual 2021'!$N$7)+(R280*'Total Mantenimiento Anual 2021'!$N$7)+S280</f>
        <v>0</v>
      </c>
    </row>
    <row r="281" spans="1:20" ht="14.25">
      <c r="A281" s="6" t="s">
        <v>811</v>
      </c>
      <c r="B281" s="88"/>
      <c r="C281" s="89"/>
      <c r="D281" s="6" t="s">
        <v>819</v>
      </c>
      <c r="E281" s="89"/>
      <c r="F281" s="2" t="s">
        <v>20</v>
      </c>
      <c r="G281" s="6" t="s">
        <v>824</v>
      </c>
      <c r="H281" s="88"/>
      <c r="I281" s="88"/>
      <c r="J281" s="89"/>
      <c r="K281" s="6" t="s">
        <v>825</v>
      </c>
      <c r="L281" s="89"/>
      <c r="M281" s="6" t="s">
        <v>30</v>
      </c>
      <c r="N281" s="89"/>
      <c r="O281" s="3">
        <v>0</v>
      </c>
      <c r="P281" s="2">
        <v>0</v>
      </c>
      <c r="Q281" s="2">
        <v>0</v>
      </c>
      <c r="R281" s="2">
        <v>0</v>
      </c>
      <c r="S281" s="3">
        <v>0</v>
      </c>
      <c r="T281" s="3">
        <f>O281+(P281*'Total Mantenimiento Anual 2021'!$N$7)+(R281*'Total Mantenimiento Anual 2021'!$N$7)+S281</f>
        <v>0</v>
      </c>
    </row>
    <row r="282" spans="1:20" ht="14.25">
      <c r="A282" s="6" t="s">
        <v>811</v>
      </c>
      <c r="B282" s="88"/>
      <c r="C282" s="89"/>
      <c r="D282" s="6" t="s">
        <v>819</v>
      </c>
      <c r="E282" s="89"/>
      <c r="F282" s="2" t="s">
        <v>20</v>
      </c>
      <c r="G282" s="6" t="s">
        <v>826</v>
      </c>
      <c r="H282" s="88"/>
      <c r="I282" s="88"/>
      <c r="J282" s="89"/>
      <c r="K282" s="6" t="s">
        <v>827</v>
      </c>
      <c r="L282" s="89"/>
      <c r="M282" s="6" t="s">
        <v>30</v>
      </c>
      <c r="N282" s="89"/>
      <c r="O282" s="3">
        <v>0</v>
      </c>
      <c r="P282" s="2">
        <v>0</v>
      </c>
      <c r="Q282" s="2">
        <v>0</v>
      </c>
      <c r="R282" s="2">
        <v>0</v>
      </c>
      <c r="S282" s="3">
        <v>0</v>
      </c>
      <c r="T282" s="3">
        <f>O282+(P282*'Total Mantenimiento Anual 2021'!$N$7)+(R282*'Total Mantenimiento Anual 2021'!$N$7)+S282</f>
        <v>0</v>
      </c>
    </row>
    <row r="283" spans="1:20" ht="14.25">
      <c r="A283" s="6" t="s">
        <v>811</v>
      </c>
      <c r="B283" s="88"/>
      <c r="C283" s="89"/>
      <c r="D283" s="6" t="s">
        <v>828</v>
      </c>
      <c r="E283" s="89"/>
      <c r="F283" s="2" t="s">
        <v>20</v>
      </c>
      <c r="G283" s="6" t="s">
        <v>829</v>
      </c>
      <c r="H283" s="88"/>
      <c r="I283" s="88"/>
      <c r="J283" s="89"/>
      <c r="K283" s="6" t="s">
        <v>830</v>
      </c>
      <c r="L283" s="89"/>
      <c r="M283" s="6" t="s">
        <v>30</v>
      </c>
      <c r="N283" s="89"/>
      <c r="O283" s="3">
        <v>0</v>
      </c>
      <c r="P283" s="2">
        <v>0</v>
      </c>
      <c r="Q283" s="2">
        <v>0</v>
      </c>
      <c r="R283" s="2">
        <v>0</v>
      </c>
      <c r="S283" s="3">
        <v>0</v>
      </c>
      <c r="T283" s="3">
        <f>O283+(P283*'Total Mantenimiento Anual 2021'!$N$7)+(R283*'Total Mantenimiento Anual 2021'!$N$7)+S283</f>
        <v>0</v>
      </c>
    </row>
    <row r="284" spans="1:20" ht="14.25">
      <c r="A284" s="6" t="s">
        <v>811</v>
      </c>
      <c r="B284" s="88"/>
      <c r="C284" s="89"/>
      <c r="D284" s="6" t="s">
        <v>819</v>
      </c>
      <c r="E284" s="89"/>
      <c r="F284" s="2" t="s">
        <v>20</v>
      </c>
      <c r="G284" s="6" t="s">
        <v>831</v>
      </c>
      <c r="H284" s="88"/>
      <c r="I284" s="88"/>
      <c r="J284" s="89"/>
      <c r="K284" s="6" t="s">
        <v>832</v>
      </c>
      <c r="L284" s="89"/>
      <c r="M284" s="6" t="s">
        <v>96</v>
      </c>
      <c r="N284" s="89"/>
      <c r="O284" s="3">
        <v>0</v>
      </c>
      <c r="P284" s="2">
        <v>0</v>
      </c>
      <c r="Q284" s="2">
        <v>0</v>
      </c>
      <c r="R284" s="2">
        <v>0</v>
      </c>
      <c r="S284" s="3">
        <v>0</v>
      </c>
      <c r="T284" s="3">
        <f>O284+(P284*'Total Mantenimiento Anual 2021'!$N$7)+(R284*'Total Mantenimiento Anual 2021'!$N$7)+S284</f>
        <v>0</v>
      </c>
    </row>
    <row r="285" spans="1:20" ht="14.25">
      <c r="A285" s="6" t="s">
        <v>811</v>
      </c>
      <c r="B285" s="88"/>
      <c r="C285" s="89"/>
      <c r="D285" s="6" t="s">
        <v>812</v>
      </c>
      <c r="E285" s="89"/>
      <c r="F285" s="2" t="s">
        <v>20</v>
      </c>
      <c r="G285" s="6" t="s">
        <v>833</v>
      </c>
      <c r="H285" s="88"/>
      <c r="I285" s="88"/>
      <c r="J285" s="89"/>
      <c r="K285" s="6" t="s">
        <v>834</v>
      </c>
      <c r="L285" s="89"/>
      <c r="M285" s="6" t="s">
        <v>96</v>
      </c>
      <c r="N285" s="89"/>
      <c r="O285" s="3">
        <v>0</v>
      </c>
      <c r="P285" s="2">
        <v>0</v>
      </c>
      <c r="Q285" s="2">
        <v>0</v>
      </c>
      <c r="R285" s="2">
        <v>0</v>
      </c>
      <c r="S285" s="3">
        <v>0</v>
      </c>
      <c r="T285" s="3">
        <f>O285+(P285*'Total Mantenimiento Anual 2021'!$N$7)+(R285*'Total Mantenimiento Anual 2021'!$N$7)+S285</f>
        <v>0</v>
      </c>
    </row>
    <row r="286" spans="1:20" ht="14.25">
      <c r="A286" s="6" t="s">
        <v>811</v>
      </c>
      <c r="B286" s="88"/>
      <c r="C286" s="89"/>
      <c r="D286" s="6" t="s">
        <v>819</v>
      </c>
      <c r="E286" s="89"/>
      <c r="F286" s="2" t="s">
        <v>20</v>
      </c>
      <c r="G286" s="6" t="s">
        <v>835</v>
      </c>
      <c r="H286" s="88"/>
      <c r="I286" s="88"/>
      <c r="J286" s="89"/>
      <c r="K286" s="6" t="s">
        <v>836</v>
      </c>
      <c r="L286" s="89"/>
      <c r="M286" s="6" t="s">
        <v>96</v>
      </c>
      <c r="N286" s="89"/>
      <c r="O286" s="3">
        <v>0</v>
      </c>
      <c r="P286" s="2">
        <v>0</v>
      </c>
      <c r="Q286" s="2">
        <v>0</v>
      </c>
      <c r="R286" s="2">
        <v>0</v>
      </c>
      <c r="S286" s="3">
        <v>0</v>
      </c>
      <c r="T286" s="3">
        <f>O286+(P286*'Total Mantenimiento Anual 2021'!$N$7)+(R286*'Total Mantenimiento Anual 2021'!$N$7)+S286</f>
        <v>0</v>
      </c>
    </row>
    <row r="287" spans="1:20" ht="14.25">
      <c r="A287" s="6" t="s">
        <v>811</v>
      </c>
      <c r="B287" s="88"/>
      <c r="C287" s="89"/>
      <c r="D287" s="6" t="s">
        <v>812</v>
      </c>
      <c r="E287" s="89"/>
      <c r="F287" s="2" t="s">
        <v>20</v>
      </c>
      <c r="G287" s="6" t="s">
        <v>837</v>
      </c>
      <c r="H287" s="88"/>
      <c r="I287" s="88"/>
      <c r="J287" s="89"/>
      <c r="K287" s="6" t="s">
        <v>838</v>
      </c>
      <c r="L287" s="89"/>
      <c r="M287" s="6" t="s">
        <v>35</v>
      </c>
      <c r="N287" s="89"/>
      <c r="O287" s="3">
        <v>0</v>
      </c>
      <c r="P287" s="2">
        <v>0</v>
      </c>
      <c r="Q287" s="2">
        <v>0</v>
      </c>
      <c r="R287" s="2">
        <v>0</v>
      </c>
      <c r="S287" s="3">
        <v>0</v>
      </c>
      <c r="T287" s="3">
        <f>O287+(P287*'Total Mantenimiento Anual 2021'!$N$7)+(R287*'Total Mantenimiento Anual 2021'!$N$7)+S287</f>
        <v>0</v>
      </c>
    </row>
    <row r="288" spans="1:20" ht="14.25">
      <c r="A288" s="6" t="s">
        <v>811</v>
      </c>
      <c r="B288" s="88"/>
      <c r="C288" s="89"/>
      <c r="D288" s="6" t="s">
        <v>812</v>
      </c>
      <c r="E288" s="89"/>
      <c r="F288" s="2" t="s">
        <v>20</v>
      </c>
      <c r="G288" s="6" t="s">
        <v>839</v>
      </c>
      <c r="H288" s="88"/>
      <c r="I288" s="88"/>
      <c r="J288" s="89"/>
      <c r="K288" s="6" t="s">
        <v>840</v>
      </c>
      <c r="L288" s="89"/>
      <c r="M288" s="6" t="s">
        <v>35</v>
      </c>
      <c r="N288" s="89"/>
      <c r="O288" s="3">
        <v>0</v>
      </c>
      <c r="P288" s="2">
        <v>0</v>
      </c>
      <c r="Q288" s="2">
        <v>0</v>
      </c>
      <c r="R288" s="2">
        <v>0</v>
      </c>
      <c r="S288" s="3">
        <v>0</v>
      </c>
      <c r="T288" s="3">
        <f>O288+(P288*'Total Mantenimiento Anual 2021'!$N$7)+(R288*'Total Mantenimiento Anual 2021'!$N$7)+S288</f>
        <v>0</v>
      </c>
    </row>
    <row r="289" spans="1:20" ht="14.25">
      <c r="A289" s="6" t="s">
        <v>811</v>
      </c>
      <c r="B289" s="88"/>
      <c r="C289" s="89"/>
      <c r="D289" s="6" t="s">
        <v>819</v>
      </c>
      <c r="E289" s="89"/>
      <c r="F289" s="2" t="s">
        <v>20</v>
      </c>
      <c r="G289" s="6" t="s">
        <v>841</v>
      </c>
      <c r="H289" s="88"/>
      <c r="I289" s="88"/>
      <c r="J289" s="89"/>
      <c r="K289" s="6" t="s">
        <v>842</v>
      </c>
      <c r="L289" s="89"/>
      <c r="M289" s="6" t="s">
        <v>239</v>
      </c>
      <c r="N289" s="89"/>
      <c r="O289" s="3">
        <v>0</v>
      </c>
      <c r="P289" s="2">
        <v>0</v>
      </c>
      <c r="Q289" s="2">
        <v>0</v>
      </c>
      <c r="R289" s="2">
        <v>0</v>
      </c>
      <c r="S289" s="3">
        <v>0</v>
      </c>
      <c r="T289" s="3">
        <f>O289+(P289*'Total Mantenimiento Anual 2021'!$N$7)+(R289*'Total Mantenimiento Anual 2021'!$N$7)+S289</f>
        <v>0</v>
      </c>
    </row>
    <row r="290" spans="1:20" ht="14.25">
      <c r="A290" s="6" t="s">
        <v>811</v>
      </c>
      <c r="B290" s="88"/>
      <c r="C290" s="89"/>
      <c r="D290" s="6" t="s">
        <v>812</v>
      </c>
      <c r="E290" s="89"/>
      <c r="F290" s="2" t="s">
        <v>20</v>
      </c>
      <c r="G290" s="6" t="s">
        <v>843</v>
      </c>
      <c r="H290" s="88"/>
      <c r="I290" s="88"/>
      <c r="J290" s="89"/>
      <c r="K290" s="6" t="s">
        <v>844</v>
      </c>
      <c r="L290" s="89"/>
      <c r="M290" s="6" t="s">
        <v>239</v>
      </c>
      <c r="N290" s="89"/>
      <c r="O290" s="3">
        <v>0</v>
      </c>
      <c r="P290" s="2">
        <v>0</v>
      </c>
      <c r="Q290" s="2">
        <v>0</v>
      </c>
      <c r="R290" s="2">
        <v>0</v>
      </c>
      <c r="S290" s="3">
        <v>0</v>
      </c>
      <c r="T290" s="3">
        <f>O290+(P290*'Total Mantenimiento Anual 2021'!$N$7)+(R290*'Total Mantenimiento Anual 2021'!$N$7)+S290</f>
        <v>0</v>
      </c>
    </row>
    <row r="291" spans="1:20" ht="14.25">
      <c r="A291" s="6" t="s">
        <v>811</v>
      </c>
      <c r="B291" s="88"/>
      <c r="C291" s="89"/>
      <c r="D291" s="6" t="s">
        <v>812</v>
      </c>
      <c r="E291" s="89"/>
      <c r="F291" s="2" t="s">
        <v>20</v>
      </c>
      <c r="G291" s="6" t="s">
        <v>845</v>
      </c>
      <c r="H291" s="88"/>
      <c r="I291" s="88"/>
      <c r="J291" s="89"/>
      <c r="K291" s="6" t="s">
        <v>846</v>
      </c>
      <c r="L291" s="89"/>
      <c r="M291" s="6" t="s">
        <v>239</v>
      </c>
      <c r="N291" s="89"/>
      <c r="O291" s="3">
        <v>0</v>
      </c>
      <c r="P291" s="2">
        <v>0</v>
      </c>
      <c r="Q291" s="2">
        <v>0</v>
      </c>
      <c r="R291" s="2">
        <v>0</v>
      </c>
      <c r="S291" s="3">
        <v>0</v>
      </c>
      <c r="T291" s="3">
        <f>O291+(P291*'Total Mantenimiento Anual 2021'!$N$7)+(R291*'Total Mantenimiento Anual 2021'!$N$7)+S291</f>
        <v>0</v>
      </c>
    </row>
    <row r="292" spans="1:20" ht="14.25">
      <c r="A292" s="6" t="s">
        <v>811</v>
      </c>
      <c r="B292" s="88"/>
      <c r="C292" s="89"/>
      <c r="D292" s="6" t="s">
        <v>812</v>
      </c>
      <c r="E292" s="89"/>
      <c r="F292" s="2" t="s">
        <v>20</v>
      </c>
      <c r="G292" s="6" t="s">
        <v>847</v>
      </c>
      <c r="H292" s="88"/>
      <c r="I292" s="88"/>
      <c r="J292" s="89"/>
      <c r="K292" s="6" t="s">
        <v>848</v>
      </c>
      <c r="L292" s="89"/>
      <c r="M292" s="6" t="s">
        <v>106</v>
      </c>
      <c r="N292" s="89"/>
      <c r="O292" s="3">
        <v>0</v>
      </c>
      <c r="P292" s="2">
        <v>0</v>
      </c>
      <c r="Q292" s="2">
        <v>0</v>
      </c>
      <c r="R292" s="2">
        <v>0</v>
      </c>
      <c r="S292" s="3">
        <v>0</v>
      </c>
      <c r="T292" s="3">
        <f>O292+(P292*'Total Mantenimiento Anual 2021'!$N$7)+(R292*'Total Mantenimiento Anual 2021'!$N$7)+S292</f>
        <v>0</v>
      </c>
    </row>
    <row r="293" spans="1:20" ht="14.25">
      <c r="A293" s="6" t="s">
        <v>811</v>
      </c>
      <c r="B293" s="88"/>
      <c r="C293" s="89"/>
      <c r="D293" s="6" t="s">
        <v>812</v>
      </c>
      <c r="E293" s="89"/>
      <c r="F293" s="2" t="s">
        <v>20</v>
      </c>
      <c r="G293" s="6" t="s">
        <v>849</v>
      </c>
      <c r="H293" s="88"/>
      <c r="I293" s="88"/>
      <c r="J293" s="89"/>
      <c r="K293" s="6" t="s">
        <v>850</v>
      </c>
      <c r="L293" s="89"/>
      <c r="M293" s="6" t="s">
        <v>106</v>
      </c>
      <c r="N293" s="89"/>
      <c r="O293" s="3">
        <v>0</v>
      </c>
      <c r="P293" s="2">
        <v>0</v>
      </c>
      <c r="Q293" s="2">
        <v>0</v>
      </c>
      <c r="R293" s="2">
        <v>0</v>
      </c>
      <c r="S293" s="3">
        <v>0</v>
      </c>
      <c r="T293" s="3">
        <f>O293+(P293*'Total Mantenimiento Anual 2021'!$N$7)+(R293*'Total Mantenimiento Anual 2021'!$N$7)+S293</f>
        <v>0</v>
      </c>
    </row>
    <row r="294" spans="1:20" ht="14.25">
      <c r="A294" s="6" t="s">
        <v>811</v>
      </c>
      <c r="B294" s="88"/>
      <c r="C294" s="89"/>
      <c r="D294" s="6" t="s">
        <v>812</v>
      </c>
      <c r="E294" s="89"/>
      <c r="F294" s="2" t="s">
        <v>20</v>
      </c>
      <c r="G294" s="6" t="s">
        <v>851</v>
      </c>
      <c r="H294" s="88"/>
      <c r="I294" s="88"/>
      <c r="J294" s="89"/>
      <c r="K294" s="6" t="s">
        <v>852</v>
      </c>
      <c r="L294" s="89"/>
      <c r="M294" s="6" t="s">
        <v>106</v>
      </c>
      <c r="N294" s="89"/>
      <c r="O294" s="3">
        <v>0</v>
      </c>
      <c r="P294" s="2">
        <v>0</v>
      </c>
      <c r="Q294" s="2">
        <v>0</v>
      </c>
      <c r="R294" s="2">
        <v>0</v>
      </c>
      <c r="S294" s="3">
        <v>0</v>
      </c>
      <c r="T294" s="3">
        <f>O294+(P294*'Total Mantenimiento Anual 2021'!$N$7)+(R294*'Total Mantenimiento Anual 2021'!$N$7)+S294</f>
        <v>0</v>
      </c>
    </row>
    <row r="295" spans="1:20" ht="14.25">
      <c r="A295" s="6" t="s">
        <v>811</v>
      </c>
      <c r="B295" s="88"/>
      <c r="C295" s="89"/>
      <c r="D295" s="6" t="s">
        <v>812</v>
      </c>
      <c r="E295" s="89"/>
      <c r="F295" s="2" t="s">
        <v>20</v>
      </c>
      <c r="G295" s="6" t="s">
        <v>853</v>
      </c>
      <c r="H295" s="88"/>
      <c r="I295" s="88"/>
      <c r="J295" s="89"/>
      <c r="K295" s="6" t="s">
        <v>854</v>
      </c>
      <c r="L295" s="89"/>
      <c r="M295" s="6" t="s">
        <v>106</v>
      </c>
      <c r="N295" s="89"/>
      <c r="O295" s="3">
        <v>0</v>
      </c>
      <c r="P295" s="2">
        <v>0</v>
      </c>
      <c r="Q295" s="2">
        <v>0</v>
      </c>
      <c r="R295" s="2">
        <v>0</v>
      </c>
      <c r="S295" s="3">
        <v>0</v>
      </c>
      <c r="T295" s="3">
        <f>O295+(P295*'Total Mantenimiento Anual 2021'!$N$7)+(R295*'Total Mantenimiento Anual 2021'!$N$7)+S295</f>
        <v>0</v>
      </c>
    </row>
    <row r="296" spans="1:20" ht="14.25">
      <c r="A296" s="6" t="s">
        <v>811</v>
      </c>
      <c r="B296" s="88"/>
      <c r="C296" s="89"/>
      <c r="D296" s="6" t="s">
        <v>812</v>
      </c>
      <c r="E296" s="89"/>
      <c r="F296" s="2" t="s">
        <v>20</v>
      </c>
      <c r="G296" s="6" t="s">
        <v>855</v>
      </c>
      <c r="H296" s="88"/>
      <c r="I296" s="88"/>
      <c r="J296" s="89"/>
      <c r="K296" s="6" t="s">
        <v>856</v>
      </c>
      <c r="L296" s="89"/>
      <c r="M296" s="6" t="s">
        <v>106</v>
      </c>
      <c r="N296" s="89"/>
      <c r="O296" s="3">
        <v>0</v>
      </c>
      <c r="P296" s="2">
        <v>0</v>
      </c>
      <c r="Q296" s="2">
        <v>0</v>
      </c>
      <c r="R296" s="2">
        <v>0</v>
      </c>
      <c r="S296" s="3">
        <v>0</v>
      </c>
      <c r="T296" s="3">
        <f>O296+(P296*'Total Mantenimiento Anual 2021'!$N$7)+(R296*'Total Mantenimiento Anual 2021'!$N$7)+S296</f>
        <v>0</v>
      </c>
    </row>
    <row r="297" spans="1:20" ht="14.25">
      <c r="A297" s="6" t="s">
        <v>811</v>
      </c>
      <c r="B297" s="88"/>
      <c r="C297" s="89"/>
      <c r="D297" s="6" t="s">
        <v>828</v>
      </c>
      <c r="E297" s="89"/>
      <c r="F297" s="2" t="s">
        <v>20</v>
      </c>
      <c r="G297" s="6" t="s">
        <v>857</v>
      </c>
      <c r="H297" s="88"/>
      <c r="I297" s="88"/>
      <c r="J297" s="89"/>
      <c r="K297" s="6" t="s">
        <v>858</v>
      </c>
      <c r="L297" s="89"/>
      <c r="M297" s="6" t="s">
        <v>106</v>
      </c>
      <c r="N297" s="89"/>
      <c r="O297" s="3">
        <v>0</v>
      </c>
      <c r="P297" s="2">
        <v>0</v>
      </c>
      <c r="Q297" s="2">
        <v>0</v>
      </c>
      <c r="R297" s="2">
        <v>0</v>
      </c>
      <c r="S297" s="3">
        <v>0</v>
      </c>
      <c r="T297" s="3">
        <f>O297+(P297*'Total Mantenimiento Anual 2021'!$N$7)+(R297*'Total Mantenimiento Anual 2021'!$N$7)+S297</f>
        <v>0</v>
      </c>
    </row>
    <row r="298" spans="1:20" ht="14.25">
      <c r="A298" s="6" t="s">
        <v>811</v>
      </c>
      <c r="B298" s="88"/>
      <c r="C298" s="89"/>
      <c r="D298" s="6" t="s">
        <v>828</v>
      </c>
      <c r="E298" s="89"/>
      <c r="F298" s="2" t="s">
        <v>20</v>
      </c>
      <c r="G298" s="6" t="s">
        <v>859</v>
      </c>
      <c r="H298" s="88"/>
      <c r="I298" s="88"/>
      <c r="J298" s="89"/>
      <c r="K298" s="6" t="s">
        <v>860</v>
      </c>
      <c r="L298" s="89"/>
      <c r="M298" s="6" t="s">
        <v>106</v>
      </c>
      <c r="N298" s="89"/>
      <c r="O298" s="3">
        <v>0</v>
      </c>
      <c r="P298" s="2">
        <v>0</v>
      </c>
      <c r="Q298" s="2">
        <v>0</v>
      </c>
      <c r="R298" s="2">
        <v>0</v>
      </c>
      <c r="S298" s="3">
        <v>0</v>
      </c>
      <c r="T298" s="3">
        <f>O298+(P298*'Total Mantenimiento Anual 2021'!$N$7)+(R298*'Total Mantenimiento Anual 2021'!$N$7)+S298</f>
        <v>0</v>
      </c>
    </row>
    <row r="299" spans="1:20" ht="14.25">
      <c r="A299" s="6" t="s">
        <v>861</v>
      </c>
      <c r="B299" s="88"/>
      <c r="C299" s="89"/>
      <c r="D299" s="6" t="s">
        <v>862</v>
      </c>
      <c r="E299" s="89"/>
      <c r="F299" s="2" t="s">
        <v>863</v>
      </c>
      <c r="G299" s="6" t="s">
        <v>864</v>
      </c>
      <c r="H299" s="88"/>
      <c r="I299" s="88"/>
      <c r="J299" s="89"/>
      <c r="K299" s="6" t="s">
        <v>865</v>
      </c>
      <c r="L299" s="89"/>
      <c r="M299" s="6" t="s">
        <v>23</v>
      </c>
      <c r="N299" s="89"/>
      <c r="O299" s="3">
        <v>0</v>
      </c>
      <c r="P299" s="2">
        <v>0</v>
      </c>
      <c r="Q299" s="2">
        <v>0</v>
      </c>
      <c r="R299" s="2">
        <v>0</v>
      </c>
      <c r="S299" s="3">
        <v>0</v>
      </c>
      <c r="T299" s="3">
        <f>O299+(P299*'Total Mantenimiento Anual 2021'!$N$7)+(R299*'Total Mantenimiento Anual 2021'!$N$7)+S299</f>
        <v>0</v>
      </c>
    </row>
    <row r="300" spans="1:20" ht="14.25">
      <c r="A300" s="6" t="s">
        <v>861</v>
      </c>
      <c r="B300" s="88"/>
      <c r="C300" s="89"/>
      <c r="D300" s="6" t="s">
        <v>866</v>
      </c>
      <c r="E300" s="89"/>
      <c r="F300" s="2" t="s">
        <v>863</v>
      </c>
      <c r="G300" s="6" t="s">
        <v>867</v>
      </c>
      <c r="H300" s="88"/>
      <c r="I300" s="88"/>
      <c r="J300" s="89"/>
      <c r="K300" s="6" t="s">
        <v>868</v>
      </c>
      <c r="L300" s="89"/>
      <c r="M300" s="6" t="s">
        <v>23</v>
      </c>
      <c r="N300" s="89"/>
      <c r="O300" s="3">
        <v>0</v>
      </c>
      <c r="P300" s="2">
        <v>0</v>
      </c>
      <c r="Q300" s="2">
        <v>0</v>
      </c>
      <c r="R300" s="2">
        <v>0</v>
      </c>
      <c r="S300" s="3">
        <v>0</v>
      </c>
      <c r="T300" s="3">
        <f>O300+(P300*'Total Mantenimiento Anual 2021'!$N$7)+(R300*'Total Mantenimiento Anual 2021'!$N$7)+S300</f>
        <v>0</v>
      </c>
    </row>
    <row r="301" spans="1:20" ht="14.25">
      <c r="A301" s="6" t="s">
        <v>861</v>
      </c>
      <c r="B301" s="88"/>
      <c r="C301" s="89"/>
      <c r="D301" s="6" t="s">
        <v>869</v>
      </c>
      <c r="E301" s="89"/>
      <c r="F301" s="2" t="s">
        <v>863</v>
      </c>
      <c r="G301" s="6" t="s">
        <v>870</v>
      </c>
      <c r="H301" s="88"/>
      <c r="I301" s="88"/>
      <c r="J301" s="89"/>
      <c r="K301" s="6" t="s">
        <v>871</v>
      </c>
      <c r="L301" s="89"/>
      <c r="M301" s="6" t="s">
        <v>23</v>
      </c>
      <c r="N301" s="89"/>
      <c r="O301" s="3">
        <v>0</v>
      </c>
      <c r="P301" s="2">
        <v>0</v>
      </c>
      <c r="Q301" s="2">
        <v>0</v>
      </c>
      <c r="R301" s="2">
        <v>0</v>
      </c>
      <c r="S301" s="3">
        <v>0</v>
      </c>
      <c r="T301" s="3">
        <f>O301+(P301*'Total Mantenimiento Anual 2021'!$N$7)+(R301*'Total Mantenimiento Anual 2021'!$N$7)+S301</f>
        <v>0</v>
      </c>
    </row>
    <row r="302" spans="1:20" ht="14.25">
      <c r="A302" s="6" t="s">
        <v>861</v>
      </c>
      <c r="B302" s="88"/>
      <c r="C302" s="89"/>
      <c r="D302" s="6" t="s">
        <v>872</v>
      </c>
      <c r="E302" s="89"/>
      <c r="F302" s="2" t="s">
        <v>863</v>
      </c>
      <c r="G302" s="6" t="s">
        <v>873</v>
      </c>
      <c r="H302" s="88"/>
      <c r="I302" s="88"/>
      <c r="J302" s="89"/>
      <c r="K302" s="6" t="s">
        <v>874</v>
      </c>
      <c r="L302" s="89"/>
      <c r="M302" s="6" t="s">
        <v>23</v>
      </c>
      <c r="N302" s="89"/>
      <c r="O302" s="3">
        <v>0</v>
      </c>
      <c r="P302" s="2">
        <v>0</v>
      </c>
      <c r="Q302" s="2">
        <v>0</v>
      </c>
      <c r="R302" s="2">
        <v>0</v>
      </c>
      <c r="S302" s="3">
        <v>0</v>
      </c>
      <c r="T302" s="3">
        <f>O302+(P302*'Total Mantenimiento Anual 2021'!$N$7)+(R302*'Total Mantenimiento Anual 2021'!$N$7)+S302</f>
        <v>0</v>
      </c>
    </row>
    <row r="303" spans="1:20" ht="14.25">
      <c r="A303" s="6" t="s">
        <v>861</v>
      </c>
      <c r="B303" s="88"/>
      <c r="C303" s="89"/>
      <c r="D303" s="6" t="s">
        <v>875</v>
      </c>
      <c r="E303" s="89"/>
      <c r="F303" s="2" t="s">
        <v>863</v>
      </c>
      <c r="G303" s="6" t="s">
        <v>876</v>
      </c>
      <c r="H303" s="88"/>
      <c r="I303" s="88"/>
      <c r="J303" s="89"/>
      <c r="K303" s="6" t="s">
        <v>877</v>
      </c>
      <c r="L303" s="89"/>
      <c r="M303" s="6" t="s">
        <v>23</v>
      </c>
      <c r="N303" s="89"/>
      <c r="O303" s="3">
        <v>0</v>
      </c>
      <c r="P303" s="2">
        <v>0</v>
      </c>
      <c r="Q303" s="2">
        <v>0</v>
      </c>
      <c r="R303" s="2">
        <v>0</v>
      </c>
      <c r="S303" s="3">
        <v>0</v>
      </c>
      <c r="T303" s="3">
        <f>O303+(P303*'Total Mantenimiento Anual 2021'!$N$7)+(R303*'Total Mantenimiento Anual 2021'!$N$7)+S303</f>
        <v>0</v>
      </c>
    </row>
    <row r="304" spans="1:20" ht="14.25">
      <c r="A304" s="6" t="s">
        <v>861</v>
      </c>
      <c r="B304" s="88"/>
      <c r="C304" s="89"/>
      <c r="D304" s="6" t="s">
        <v>875</v>
      </c>
      <c r="E304" s="89"/>
      <c r="F304" s="2" t="s">
        <v>863</v>
      </c>
      <c r="G304" s="6" t="s">
        <v>878</v>
      </c>
      <c r="H304" s="88"/>
      <c r="I304" s="88"/>
      <c r="J304" s="89"/>
      <c r="K304" s="6" t="s">
        <v>879</v>
      </c>
      <c r="L304" s="89"/>
      <c r="M304" s="6" t="s">
        <v>23</v>
      </c>
      <c r="N304" s="89"/>
      <c r="O304" s="3">
        <v>0</v>
      </c>
      <c r="P304" s="2">
        <v>0</v>
      </c>
      <c r="Q304" s="2">
        <v>0</v>
      </c>
      <c r="R304" s="2">
        <v>0</v>
      </c>
      <c r="S304" s="3">
        <v>0</v>
      </c>
      <c r="T304" s="3">
        <f>O304+(P304*'Total Mantenimiento Anual 2021'!$N$7)+(R304*'Total Mantenimiento Anual 2021'!$N$7)+S304</f>
        <v>0</v>
      </c>
    </row>
    <row r="305" spans="1:20" ht="14.25">
      <c r="A305" s="6" t="s">
        <v>861</v>
      </c>
      <c r="B305" s="88"/>
      <c r="C305" s="89"/>
      <c r="D305" s="6" t="s">
        <v>875</v>
      </c>
      <c r="E305" s="89"/>
      <c r="F305" s="2" t="s">
        <v>863</v>
      </c>
      <c r="G305" s="6" t="s">
        <v>880</v>
      </c>
      <c r="H305" s="88"/>
      <c r="I305" s="88"/>
      <c r="J305" s="89"/>
      <c r="K305" s="6" t="s">
        <v>881</v>
      </c>
      <c r="L305" s="89"/>
      <c r="M305" s="6" t="s">
        <v>23</v>
      </c>
      <c r="N305" s="89"/>
      <c r="O305" s="3">
        <v>0</v>
      </c>
      <c r="P305" s="2">
        <v>0</v>
      </c>
      <c r="Q305" s="2">
        <v>0</v>
      </c>
      <c r="R305" s="2">
        <v>0</v>
      </c>
      <c r="S305" s="3">
        <v>0</v>
      </c>
      <c r="T305" s="3">
        <f>O305+(P305*'Total Mantenimiento Anual 2021'!$N$7)+(R305*'Total Mantenimiento Anual 2021'!$N$7)+S305</f>
        <v>0</v>
      </c>
    </row>
    <row r="306" spans="1:20" ht="14.25">
      <c r="A306" s="6" t="s">
        <v>861</v>
      </c>
      <c r="B306" s="88"/>
      <c r="C306" s="89"/>
      <c r="D306" s="6" t="s">
        <v>882</v>
      </c>
      <c r="E306" s="89"/>
      <c r="F306" s="2" t="s">
        <v>883</v>
      </c>
      <c r="G306" s="6" t="s">
        <v>884</v>
      </c>
      <c r="H306" s="88"/>
      <c r="I306" s="88"/>
      <c r="J306" s="89"/>
      <c r="K306" s="6" t="s">
        <v>885</v>
      </c>
      <c r="L306" s="89"/>
      <c r="M306" s="6" t="s">
        <v>23</v>
      </c>
      <c r="N306" s="89"/>
      <c r="O306" s="3">
        <v>0</v>
      </c>
      <c r="P306" s="2">
        <v>0</v>
      </c>
      <c r="Q306" s="2">
        <v>0</v>
      </c>
      <c r="R306" s="2">
        <v>0</v>
      </c>
      <c r="S306" s="3">
        <v>0</v>
      </c>
      <c r="T306" s="3">
        <f>O306+(P306*'Total Mantenimiento Anual 2021'!$N$7)+(R306*'Total Mantenimiento Anual 2021'!$N$7)+S306</f>
        <v>0</v>
      </c>
    </row>
    <row r="307" spans="1:20" ht="14.25">
      <c r="A307" s="6" t="s">
        <v>861</v>
      </c>
      <c r="B307" s="88"/>
      <c r="C307" s="89"/>
      <c r="D307" s="6" t="s">
        <v>886</v>
      </c>
      <c r="E307" s="89"/>
      <c r="F307" s="2" t="s">
        <v>887</v>
      </c>
      <c r="G307" s="6" t="s">
        <v>888</v>
      </c>
      <c r="H307" s="88"/>
      <c r="I307" s="88"/>
      <c r="J307" s="89"/>
      <c r="K307" s="6" t="s">
        <v>889</v>
      </c>
      <c r="L307" s="89"/>
      <c r="M307" s="6" t="s">
        <v>239</v>
      </c>
      <c r="N307" s="89"/>
      <c r="O307" s="3">
        <v>0</v>
      </c>
      <c r="P307" s="2">
        <v>0</v>
      </c>
      <c r="Q307" s="2">
        <v>0</v>
      </c>
      <c r="R307" s="2">
        <v>0</v>
      </c>
      <c r="S307" s="3">
        <v>0</v>
      </c>
      <c r="T307" s="3">
        <f>O307+(P307*'Total Mantenimiento Anual 2021'!$N$7)+(R307*'Total Mantenimiento Anual 2021'!$N$7)+S307</f>
        <v>0</v>
      </c>
    </row>
    <row r="308" spans="1:20" ht="14.25">
      <c r="A308" s="6" t="s">
        <v>861</v>
      </c>
      <c r="B308" s="88"/>
      <c r="C308" s="89"/>
      <c r="D308" s="6" t="s">
        <v>886</v>
      </c>
      <c r="E308" s="89"/>
      <c r="F308" s="2" t="s">
        <v>887</v>
      </c>
      <c r="G308" s="6" t="s">
        <v>890</v>
      </c>
      <c r="H308" s="88"/>
      <c r="I308" s="88"/>
      <c r="J308" s="89"/>
      <c r="K308" s="6" t="s">
        <v>891</v>
      </c>
      <c r="L308" s="89"/>
      <c r="M308" s="6" t="s">
        <v>239</v>
      </c>
      <c r="N308" s="89"/>
      <c r="O308" s="3">
        <v>0</v>
      </c>
      <c r="P308" s="2">
        <v>0</v>
      </c>
      <c r="Q308" s="2">
        <v>0</v>
      </c>
      <c r="R308" s="2">
        <v>0</v>
      </c>
      <c r="S308" s="3">
        <v>0</v>
      </c>
      <c r="T308" s="3">
        <f>O308+(P308*'Total Mantenimiento Anual 2021'!$N$7)+(R308*'Total Mantenimiento Anual 2021'!$N$7)+S308</f>
        <v>0</v>
      </c>
    </row>
    <row r="309" spans="1:20" ht="14.25">
      <c r="A309" s="6" t="s">
        <v>861</v>
      </c>
      <c r="B309" s="88"/>
      <c r="C309" s="89"/>
      <c r="D309" s="6" t="s">
        <v>882</v>
      </c>
      <c r="E309" s="89"/>
      <c r="F309" s="2" t="s">
        <v>883</v>
      </c>
      <c r="G309" s="6" t="s">
        <v>892</v>
      </c>
      <c r="H309" s="88"/>
      <c r="I309" s="88"/>
      <c r="J309" s="89"/>
      <c r="K309" s="6" t="s">
        <v>893</v>
      </c>
      <c r="L309" s="89"/>
      <c r="M309" s="6" t="s">
        <v>239</v>
      </c>
      <c r="N309" s="89"/>
      <c r="O309" s="3">
        <v>0</v>
      </c>
      <c r="P309" s="2">
        <v>0</v>
      </c>
      <c r="Q309" s="2">
        <v>0</v>
      </c>
      <c r="R309" s="2">
        <v>0</v>
      </c>
      <c r="S309" s="3">
        <v>0</v>
      </c>
      <c r="T309" s="3">
        <f>O309+(P309*'Total Mantenimiento Anual 2021'!$N$7)+(R309*'Total Mantenimiento Anual 2021'!$N$7)+S309</f>
        <v>0</v>
      </c>
    </row>
    <row r="310" spans="1:20" ht="14.25">
      <c r="A310" s="6" t="s">
        <v>861</v>
      </c>
      <c r="B310" s="88"/>
      <c r="C310" s="89"/>
      <c r="D310" s="6" t="s">
        <v>869</v>
      </c>
      <c r="E310" s="89"/>
      <c r="F310" s="2" t="s">
        <v>863</v>
      </c>
      <c r="G310" s="6" t="s">
        <v>894</v>
      </c>
      <c r="H310" s="88"/>
      <c r="I310" s="88"/>
      <c r="J310" s="89"/>
      <c r="K310" s="6" t="s">
        <v>895</v>
      </c>
      <c r="L310" s="89"/>
      <c r="M310" s="6" t="s">
        <v>896</v>
      </c>
      <c r="N310" s="89"/>
      <c r="O310" s="3">
        <v>0</v>
      </c>
      <c r="P310" s="2">
        <v>0</v>
      </c>
      <c r="Q310" s="2">
        <v>0</v>
      </c>
      <c r="R310" s="2">
        <v>0</v>
      </c>
      <c r="S310" s="3">
        <v>0</v>
      </c>
      <c r="T310" s="3">
        <f>O310+(P310*'Total Mantenimiento Anual 2021'!$N$7)+(R310*'Total Mantenimiento Anual 2021'!$N$7)+S310</f>
        <v>0</v>
      </c>
    </row>
    <row r="311" spans="1:20" ht="14.25">
      <c r="A311" s="6" t="s">
        <v>861</v>
      </c>
      <c r="B311" s="88"/>
      <c r="C311" s="89"/>
      <c r="D311" s="6" t="s">
        <v>897</v>
      </c>
      <c r="E311" s="89"/>
      <c r="F311" s="2" t="s">
        <v>863</v>
      </c>
      <c r="G311" s="6" t="s">
        <v>898</v>
      </c>
      <c r="H311" s="88"/>
      <c r="I311" s="88"/>
      <c r="J311" s="89"/>
      <c r="K311" s="6" t="s">
        <v>899</v>
      </c>
      <c r="L311" s="89"/>
      <c r="M311" s="6" t="s">
        <v>106</v>
      </c>
      <c r="N311" s="89"/>
      <c r="O311" s="3">
        <v>0</v>
      </c>
      <c r="P311" s="2">
        <v>0</v>
      </c>
      <c r="Q311" s="2">
        <v>0</v>
      </c>
      <c r="R311" s="2">
        <v>0</v>
      </c>
      <c r="S311" s="3">
        <v>0</v>
      </c>
      <c r="T311" s="3">
        <f>O311+(P311*'Total Mantenimiento Anual 2021'!$N$7)+(R311*'Total Mantenimiento Anual 2021'!$N$7)+S311</f>
        <v>0</v>
      </c>
    </row>
    <row r="312" spans="1:20" ht="14.25">
      <c r="A312" s="6" t="s">
        <v>861</v>
      </c>
      <c r="B312" s="88"/>
      <c r="C312" s="89"/>
      <c r="D312" s="6" t="s">
        <v>897</v>
      </c>
      <c r="E312" s="89"/>
      <c r="F312" s="2" t="s">
        <v>900</v>
      </c>
      <c r="G312" s="6" t="s">
        <v>901</v>
      </c>
      <c r="H312" s="88"/>
      <c r="I312" s="88"/>
      <c r="J312" s="89"/>
      <c r="K312" s="6" t="s">
        <v>902</v>
      </c>
      <c r="L312" s="89"/>
      <c r="M312" s="6" t="s">
        <v>106</v>
      </c>
      <c r="N312" s="89"/>
      <c r="O312" s="3">
        <v>0</v>
      </c>
      <c r="P312" s="2">
        <v>0</v>
      </c>
      <c r="Q312" s="2">
        <v>0</v>
      </c>
      <c r="R312" s="2">
        <v>0</v>
      </c>
      <c r="S312" s="3">
        <v>0</v>
      </c>
      <c r="T312" s="3">
        <f>O312+(P312*'Total Mantenimiento Anual 2021'!$N$7)+(R312*'Total Mantenimiento Anual 2021'!$N$7)+S312</f>
        <v>0</v>
      </c>
    </row>
    <row r="313" spans="1:20" ht="14.25">
      <c r="A313" s="6" t="s">
        <v>903</v>
      </c>
      <c r="B313" s="88"/>
      <c r="C313" s="89"/>
      <c r="D313" s="6" t="s">
        <v>904</v>
      </c>
      <c r="E313" s="89"/>
      <c r="F313" s="2" t="s">
        <v>905</v>
      </c>
      <c r="G313" s="6" t="s">
        <v>906</v>
      </c>
      <c r="H313" s="88"/>
      <c r="I313" s="88"/>
      <c r="J313" s="89"/>
      <c r="K313" s="6" t="s">
        <v>907</v>
      </c>
      <c r="L313" s="89"/>
      <c r="M313" s="6" t="s">
        <v>23</v>
      </c>
      <c r="N313" s="89"/>
      <c r="O313" s="3">
        <v>0</v>
      </c>
      <c r="P313" s="2">
        <v>0</v>
      </c>
      <c r="Q313" s="2">
        <v>0</v>
      </c>
      <c r="R313" s="2">
        <v>0</v>
      </c>
      <c r="S313" s="3">
        <v>0</v>
      </c>
      <c r="T313" s="3">
        <f>O313+(P313*'Total Mantenimiento Anual 2021'!$N$7)+(R313*'Total Mantenimiento Anual 2021'!$N$7)+S313</f>
        <v>0</v>
      </c>
    </row>
    <row r="314" spans="1:20" ht="14.25">
      <c r="A314" s="6" t="s">
        <v>903</v>
      </c>
      <c r="B314" s="88"/>
      <c r="C314" s="89"/>
      <c r="D314" s="6" t="s">
        <v>904</v>
      </c>
      <c r="E314" s="89"/>
      <c r="F314" s="2" t="s">
        <v>905</v>
      </c>
      <c r="G314" s="6" t="s">
        <v>908</v>
      </c>
      <c r="H314" s="88"/>
      <c r="I314" s="88"/>
      <c r="J314" s="89"/>
      <c r="K314" s="6" t="s">
        <v>909</v>
      </c>
      <c r="L314" s="89"/>
      <c r="M314" s="6" t="s">
        <v>106</v>
      </c>
      <c r="N314" s="89"/>
      <c r="O314" s="3">
        <v>0</v>
      </c>
      <c r="P314" s="2">
        <v>0</v>
      </c>
      <c r="Q314" s="2">
        <v>0</v>
      </c>
      <c r="R314" s="2">
        <v>0</v>
      </c>
      <c r="S314" s="3">
        <v>0</v>
      </c>
      <c r="T314" s="3">
        <f>O314+(P314*'Total Mantenimiento Anual 2021'!$N$7)+(R314*'Total Mantenimiento Anual 2021'!$N$7)+S314</f>
        <v>0</v>
      </c>
    </row>
    <row r="315" spans="1:20" ht="14.25">
      <c r="A315" s="6" t="s">
        <v>903</v>
      </c>
      <c r="B315" s="88"/>
      <c r="C315" s="89"/>
      <c r="D315" s="6" t="s">
        <v>904</v>
      </c>
      <c r="E315" s="89"/>
      <c r="F315" s="2" t="s">
        <v>905</v>
      </c>
      <c r="G315" s="6" t="s">
        <v>910</v>
      </c>
      <c r="H315" s="88"/>
      <c r="I315" s="88"/>
      <c r="J315" s="89"/>
      <c r="K315" s="6" t="s">
        <v>911</v>
      </c>
      <c r="L315" s="89"/>
      <c r="M315" s="6" t="s">
        <v>106</v>
      </c>
      <c r="N315" s="89"/>
      <c r="O315" s="3">
        <v>0</v>
      </c>
      <c r="P315" s="2">
        <v>0</v>
      </c>
      <c r="Q315" s="2">
        <v>0</v>
      </c>
      <c r="R315" s="2">
        <v>0</v>
      </c>
      <c r="S315" s="3">
        <v>0</v>
      </c>
      <c r="T315" s="3">
        <f>O315+(P315*'Total Mantenimiento Anual 2021'!$N$7)+(R315*'Total Mantenimiento Anual 2021'!$N$7)+S315</f>
        <v>0</v>
      </c>
    </row>
    <row r="316" spans="1:20" ht="14.25">
      <c r="A316" s="6" t="s">
        <v>912</v>
      </c>
      <c r="B316" s="88"/>
      <c r="C316" s="89"/>
      <c r="D316" s="6" t="s">
        <v>913</v>
      </c>
      <c r="E316" s="89"/>
      <c r="F316" s="2" t="s">
        <v>914</v>
      </c>
      <c r="G316" s="6" t="s">
        <v>915</v>
      </c>
      <c r="H316" s="88"/>
      <c r="I316" s="88"/>
      <c r="J316" s="89"/>
      <c r="K316" s="6" t="s">
        <v>916</v>
      </c>
      <c r="L316" s="89"/>
      <c r="M316" s="6" t="s">
        <v>23</v>
      </c>
      <c r="N316" s="89"/>
      <c r="O316" s="3">
        <v>0</v>
      </c>
      <c r="P316" s="2">
        <v>0</v>
      </c>
      <c r="Q316" s="2">
        <v>0</v>
      </c>
      <c r="R316" s="2">
        <v>0</v>
      </c>
      <c r="S316" s="3">
        <v>0</v>
      </c>
      <c r="T316" s="3">
        <f>O316+(P316*'Total Mantenimiento Anual 2021'!$N$7)+(R316*'Total Mantenimiento Anual 2021'!$N$7)+S316</f>
        <v>0</v>
      </c>
    </row>
    <row r="317" spans="1:20" ht="14.25">
      <c r="A317" s="6" t="s">
        <v>917</v>
      </c>
      <c r="B317" s="88"/>
      <c r="C317" s="89"/>
      <c r="D317" s="6" t="s">
        <v>918</v>
      </c>
      <c r="E317" s="89"/>
      <c r="F317" s="2" t="s">
        <v>919</v>
      </c>
      <c r="G317" s="6" t="s">
        <v>920</v>
      </c>
      <c r="H317" s="88"/>
      <c r="I317" s="88"/>
      <c r="J317" s="89"/>
      <c r="K317" s="6" t="s">
        <v>921</v>
      </c>
      <c r="L317" s="89"/>
      <c r="M317" s="6" t="s">
        <v>118</v>
      </c>
      <c r="N317" s="89"/>
      <c r="O317" s="3">
        <v>0</v>
      </c>
      <c r="P317" s="2">
        <v>0</v>
      </c>
      <c r="Q317" s="2">
        <v>0</v>
      </c>
      <c r="R317" s="2">
        <v>0</v>
      </c>
      <c r="S317" s="3">
        <v>0</v>
      </c>
      <c r="T317" s="3">
        <f>O317+(P317*'Total Mantenimiento Anual 2021'!$N$7)+(R317*'Total Mantenimiento Anual 2021'!$N$7)+S317</f>
        <v>0</v>
      </c>
    </row>
    <row r="318" spans="1:20" ht="14.25">
      <c r="A318" s="6" t="s">
        <v>917</v>
      </c>
      <c r="B318" s="88"/>
      <c r="C318" s="89"/>
      <c r="D318" s="6" t="s">
        <v>918</v>
      </c>
      <c r="E318" s="89"/>
      <c r="F318" s="2" t="s">
        <v>919</v>
      </c>
      <c r="G318" s="6" t="s">
        <v>922</v>
      </c>
      <c r="H318" s="88"/>
      <c r="I318" s="88"/>
      <c r="J318" s="89"/>
      <c r="K318" s="6" t="s">
        <v>923</v>
      </c>
      <c r="L318" s="89"/>
      <c r="M318" s="6" t="s">
        <v>118</v>
      </c>
      <c r="N318" s="89"/>
      <c r="O318" s="3">
        <v>0</v>
      </c>
      <c r="P318" s="2">
        <v>0</v>
      </c>
      <c r="Q318" s="2">
        <v>0</v>
      </c>
      <c r="R318" s="2">
        <v>0</v>
      </c>
      <c r="S318" s="3">
        <v>0</v>
      </c>
      <c r="T318" s="3">
        <f>O318+(P318*'Total Mantenimiento Anual 2021'!$N$7)+(R318*'Total Mantenimiento Anual 2021'!$N$7)+S318</f>
        <v>0</v>
      </c>
    </row>
    <row r="319" spans="1:20" ht="14.25">
      <c r="A319" s="6" t="s">
        <v>917</v>
      </c>
      <c r="B319" s="88"/>
      <c r="C319" s="89"/>
      <c r="D319" s="6" t="s">
        <v>918</v>
      </c>
      <c r="E319" s="89"/>
      <c r="F319" s="2" t="s">
        <v>919</v>
      </c>
      <c r="G319" s="6" t="s">
        <v>924</v>
      </c>
      <c r="H319" s="88"/>
      <c r="I319" s="88"/>
      <c r="J319" s="89"/>
      <c r="K319" s="6" t="s">
        <v>925</v>
      </c>
      <c r="L319" s="89"/>
      <c r="M319" s="6" t="s">
        <v>118</v>
      </c>
      <c r="N319" s="89"/>
      <c r="O319" s="3">
        <v>0</v>
      </c>
      <c r="P319" s="2">
        <v>0</v>
      </c>
      <c r="Q319" s="2">
        <v>0</v>
      </c>
      <c r="R319" s="2">
        <v>0</v>
      </c>
      <c r="S319" s="3">
        <v>0</v>
      </c>
      <c r="T319" s="3">
        <f>O319+(P319*'Total Mantenimiento Anual 2021'!$N$7)+(R319*'Total Mantenimiento Anual 2021'!$N$7)+S319</f>
        <v>0</v>
      </c>
    </row>
    <row r="320" spans="1:20" ht="14.25">
      <c r="A320" s="6" t="s">
        <v>926</v>
      </c>
      <c r="B320" s="88"/>
      <c r="C320" s="89"/>
      <c r="D320" s="6" t="s">
        <v>927</v>
      </c>
      <c r="E320" s="89"/>
      <c r="F320" s="2" t="s">
        <v>928</v>
      </c>
      <c r="G320" s="6" t="s">
        <v>929</v>
      </c>
      <c r="H320" s="88"/>
      <c r="I320" s="88"/>
      <c r="J320" s="89"/>
      <c r="K320" s="6" t="s">
        <v>930</v>
      </c>
      <c r="L320" s="89"/>
      <c r="M320" s="6" t="s">
        <v>23</v>
      </c>
      <c r="N320" s="89"/>
      <c r="O320" s="3">
        <v>0</v>
      </c>
      <c r="P320" s="2">
        <v>0</v>
      </c>
      <c r="Q320" s="2">
        <v>0</v>
      </c>
      <c r="R320" s="2">
        <v>0</v>
      </c>
      <c r="S320" s="3">
        <v>0</v>
      </c>
      <c r="T320" s="3">
        <f>O320+(P320*'Total Mantenimiento Anual 2021'!$N$7)+(R320*'Total Mantenimiento Anual 2021'!$N$7)+S320</f>
        <v>0</v>
      </c>
    </row>
    <row r="321" spans="1:20" ht="14.25">
      <c r="A321" s="6" t="s">
        <v>931</v>
      </c>
      <c r="B321" s="88"/>
      <c r="C321" s="89"/>
      <c r="D321" s="6" t="s">
        <v>932</v>
      </c>
      <c r="E321" s="89"/>
      <c r="F321" s="2" t="s">
        <v>933</v>
      </c>
      <c r="G321" s="6" t="s">
        <v>934</v>
      </c>
      <c r="H321" s="88"/>
      <c r="I321" s="88"/>
      <c r="J321" s="89"/>
      <c r="K321" s="6" t="s">
        <v>935</v>
      </c>
      <c r="L321" s="89"/>
      <c r="M321" s="6" t="s">
        <v>35</v>
      </c>
      <c r="N321" s="89"/>
      <c r="O321" s="3">
        <v>0</v>
      </c>
      <c r="P321" s="2">
        <v>0</v>
      </c>
      <c r="Q321" s="2">
        <v>0</v>
      </c>
      <c r="R321" s="2">
        <v>0</v>
      </c>
      <c r="S321" s="3">
        <v>0</v>
      </c>
      <c r="T321" s="3">
        <f>O321+(P321*'Total Mantenimiento Anual 2021'!$N$7)+(R321*'Total Mantenimiento Anual 2021'!$N$7)+S321</f>
        <v>0</v>
      </c>
    </row>
    <row r="322" spans="1:20" ht="14.25">
      <c r="A322" s="6" t="s">
        <v>931</v>
      </c>
      <c r="B322" s="88"/>
      <c r="C322" s="89"/>
      <c r="D322" s="6" t="s">
        <v>936</v>
      </c>
      <c r="E322" s="89"/>
      <c r="F322" s="2" t="s">
        <v>937</v>
      </c>
      <c r="G322" s="6" t="s">
        <v>938</v>
      </c>
      <c r="H322" s="88"/>
      <c r="I322" s="88"/>
      <c r="J322" s="89"/>
      <c r="K322" s="6" t="s">
        <v>117</v>
      </c>
      <c r="L322" s="89"/>
      <c r="M322" s="6" t="s">
        <v>302</v>
      </c>
      <c r="N322" s="89"/>
      <c r="O322" s="3">
        <v>0</v>
      </c>
      <c r="P322" s="2">
        <v>0</v>
      </c>
      <c r="Q322" s="2">
        <v>0</v>
      </c>
      <c r="R322" s="2">
        <v>0</v>
      </c>
      <c r="S322" s="3">
        <v>0</v>
      </c>
      <c r="T322" s="3">
        <f>O322+(P322*'Total Mantenimiento Anual 2021'!$N$7)+(R322*'Total Mantenimiento Anual 2021'!$N$7)+S322</f>
        <v>0</v>
      </c>
    </row>
    <row r="323" spans="1:20" ht="14.25">
      <c r="A323" s="6" t="s">
        <v>939</v>
      </c>
      <c r="B323" s="88"/>
      <c r="C323" s="89"/>
      <c r="D323" s="6" t="s">
        <v>940</v>
      </c>
      <c r="E323" s="89"/>
      <c r="F323" s="2" t="s">
        <v>246</v>
      </c>
      <c r="G323" s="6" t="s">
        <v>941</v>
      </c>
      <c r="H323" s="88"/>
      <c r="I323" s="88"/>
      <c r="J323" s="89"/>
      <c r="K323" s="6" t="s">
        <v>942</v>
      </c>
      <c r="L323" s="89"/>
      <c r="M323" s="6" t="s">
        <v>138</v>
      </c>
      <c r="N323" s="89"/>
      <c r="O323" s="3">
        <v>0</v>
      </c>
      <c r="P323" s="2">
        <v>0</v>
      </c>
      <c r="Q323" s="2">
        <v>0</v>
      </c>
      <c r="R323" s="2">
        <v>0</v>
      </c>
      <c r="S323" s="3">
        <v>0</v>
      </c>
      <c r="T323" s="3">
        <f>O323+(P323*'Total Mantenimiento Anual 2021'!$N$7)+(R323*'Total Mantenimiento Anual 2021'!$N$7)+S323</f>
        <v>0</v>
      </c>
    </row>
    <row r="324" spans="1:20" ht="14.25">
      <c r="A324" s="6" t="s">
        <v>943</v>
      </c>
      <c r="B324" s="88"/>
      <c r="C324" s="89"/>
      <c r="D324" s="6" t="s">
        <v>944</v>
      </c>
      <c r="E324" s="89"/>
      <c r="F324" s="2" t="s">
        <v>945</v>
      </c>
      <c r="G324" s="6" t="s">
        <v>946</v>
      </c>
      <c r="H324" s="88"/>
      <c r="I324" s="88"/>
      <c r="J324" s="89"/>
      <c r="K324" s="6" t="s">
        <v>947</v>
      </c>
      <c r="L324" s="89"/>
      <c r="M324" s="6" t="s">
        <v>516</v>
      </c>
      <c r="N324" s="89"/>
      <c r="O324" s="3">
        <v>0</v>
      </c>
      <c r="P324" s="2">
        <v>0</v>
      </c>
      <c r="Q324" s="2">
        <v>0</v>
      </c>
      <c r="R324" s="2">
        <v>0</v>
      </c>
      <c r="S324" s="3">
        <v>0</v>
      </c>
      <c r="T324" s="3">
        <f>O324+(P324*'Total Mantenimiento Anual 2021'!$N$7)+(R324*'Total Mantenimiento Anual 2021'!$N$7)+S324</f>
        <v>0</v>
      </c>
    </row>
    <row r="325" spans="1:20" ht="14.25">
      <c r="A325" s="6" t="s">
        <v>943</v>
      </c>
      <c r="B325" s="88"/>
      <c r="C325" s="89"/>
      <c r="D325" s="6" t="s">
        <v>948</v>
      </c>
      <c r="E325" s="89"/>
      <c r="F325" s="2" t="s">
        <v>246</v>
      </c>
      <c r="G325" s="6" t="s">
        <v>949</v>
      </c>
      <c r="H325" s="88"/>
      <c r="I325" s="88"/>
      <c r="J325" s="89"/>
      <c r="K325" s="6" t="s">
        <v>258</v>
      </c>
      <c r="L325" s="89"/>
      <c r="M325" s="6" t="s">
        <v>23</v>
      </c>
      <c r="N325" s="89"/>
      <c r="O325" s="3">
        <v>0</v>
      </c>
      <c r="P325" s="2">
        <v>0</v>
      </c>
      <c r="Q325" s="2">
        <v>0</v>
      </c>
      <c r="R325" s="2">
        <v>0</v>
      </c>
      <c r="S325" s="3">
        <v>0</v>
      </c>
      <c r="T325" s="3">
        <f>O325+(P325*'Total Mantenimiento Anual 2021'!$N$7)+(R325*'Total Mantenimiento Anual 2021'!$N$7)+S325</f>
        <v>0</v>
      </c>
    </row>
    <row r="326" spans="1:20" ht="14.25">
      <c r="A326" s="6" t="s">
        <v>943</v>
      </c>
      <c r="B326" s="88"/>
      <c r="C326" s="89"/>
      <c r="D326" s="6" t="s">
        <v>948</v>
      </c>
      <c r="E326" s="89"/>
      <c r="F326" s="2" t="s">
        <v>246</v>
      </c>
      <c r="G326" s="6" t="s">
        <v>950</v>
      </c>
      <c r="H326" s="88"/>
      <c r="I326" s="88"/>
      <c r="J326" s="89"/>
      <c r="K326" s="6" t="s">
        <v>951</v>
      </c>
      <c r="L326" s="89"/>
      <c r="M326" s="6" t="s">
        <v>23</v>
      </c>
      <c r="N326" s="89"/>
      <c r="O326" s="3">
        <v>0</v>
      </c>
      <c r="P326" s="2">
        <v>0</v>
      </c>
      <c r="Q326" s="2">
        <v>0</v>
      </c>
      <c r="R326" s="2">
        <v>0</v>
      </c>
      <c r="S326" s="3">
        <v>0</v>
      </c>
      <c r="T326" s="3">
        <f>O326+(P326*'Total Mantenimiento Anual 2021'!$N$7)+(R326*'Total Mantenimiento Anual 2021'!$N$7)+S326</f>
        <v>0</v>
      </c>
    </row>
    <row r="327" spans="1:20" ht="14.25">
      <c r="A327" s="6" t="s">
        <v>943</v>
      </c>
      <c r="B327" s="88"/>
      <c r="C327" s="89"/>
      <c r="D327" s="6" t="s">
        <v>952</v>
      </c>
      <c r="E327" s="89"/>
      <c r="F327" s="2" t="s">
        <v>246</v>
      </c>
      <c r="G327" s="6" t="s">
        <v>953</v>
      </c>
      <c r="H327" s="88"/>
      <c r="I327" s="88"/>
      <c r="J327" s="89"/>
      <c r="K327" s="6" t="s">
        <v>954</v>
      </c>
      <c r="L327" s="89"/>
      <c r="M327" s="6" t="s">
        <v>23</v>
      </c>
      <c r="N327" s="89"/>
      <c r="O327" s="3">
        <v>0</v>
      </c>
      <c r="P327" s="2">
        <v>0</v>
      </c>
      <c r="Q327" s="2">
        <v>0</v>
      </c>
      <c r="R327" s="2">
        <v>0</v>
      </c>
      <c r="S327" s="3">
        <v>0</v>
      </c>
      <c r="T327" s="3">
        <f>O327+(P327*'Total Mantenimiento Anual 2021'!$N$7)+(R327*'Total Mantenimiento Anual 2021'!$N$7)+S327</f>
        <v>0</v>
      </c>
    </row>
    <row r="328" spans="1:20" ht="14.25">
      <c r="A328" s="6" t="s">
        <v>943</v>
      </c>
      <c r="B328" s="88"/>
      <c r="C328" s="89"/>
      <c r="D328" s="6" t="s">
        <v>952</v>
      </c>
      <c r="E328" s="89"/>
      <c r="F328" s="2" t="s">
        <v>246</v>
      </c>
      <c r="G328" s="6" t="s">
        <v>955</v>
      </c>
      <c r="H328" s="88"/>
      <c r="I328" s="88"/>
      <c r="J328" s="89"/>
      <c r="K328" s="6" t="s">
        <v>956</v>
      </c>
      <c r="L328" s="89"/>
      <c r="M328" s="6" t="s">
        <v>23</v>
      </c>
      <c r="N328" s="89"/>
      <c r="O328" s="3">
        <v>0</v>
      </c>
      <c r="P328" s="2">
        <v>0</v>
      </c>
      <c r="Q328" s="2">
        <v>0</v>
      </c>
      <c r="R328" s="2">
        <v>0</v>
      </c>
      <c r="S328" s="3">
        <v>0</v>
      </c>
      <c r="T328" s="3">
        <f>O328+(P328*'Total Mantenimiento Anual 2021'!$N$7)+(R328*'Total Mantenimiento Anual 2021'!$N$7)+S328</f>
        <v>0</v>
      </c>
    </row>
    <row r="329" spans="1:20" ht="14.25">
      <c r="A329" s="6" t="s">
        <v>943</v>
      </c>
      <c r="B329" s="88"/>
      <c r="C329" s="89"/>
      <c r="D329" s="6" t="s">
        <v>957</v>
      </c>
      <c r="E329" s="89"/>
      <c r="F329" s="2" t="s">
        <v>782</v>
      </c>
      <c r="G329" s="6" t="s">
        <v>958</v>
      </c>
      <c r="H329" s="88"/>
      <c r="I329" s="88"/>
      <c r="J329" s="89"/>
      <c r="K329" s="6" t="s">
        <v>959</v>
      </c>
      <c r="L329" s="89"/>
      <c r="M329" s="6" t="s">
        <v>23</v>
      </c>
      <c r="N329" s="89"/>
      <c r="O329" s="3">
        <v>0</v>
      </c>
      <c r="P329" s="2">
        <v>0</v>
      </c>
      <c r="Q329" s="2">
        <v>0</v>
      </c>
      <c r="R329" s="2">
        <v>0</v>
      </c>
      <c r="S329" s="3">
        <v>0</v>
      </c>
      <c r="T329" s="3">
        <f>O329+(P329*'Total Mantenimiento Anual 2021'!$N$7)+(R329*'Total Mantenimiento Anual 2021'!$N$7)+S329</f>
        <v>0</v>
      </c>
    </row>
    <row r="330" spans="1:20" ht="14.25">
      <c r="A330" s="6" t="s">
        <v>943</v>
      </c>
      <c r="B330" s="88"/>
      <c r="C330" s="89"/>
      <c r="D330" s="6" t="s">
        <v>960</v>
      </c>
      <c r="E330" s="89"/>
      <c r="F330" s="2" t="s">
        <v>961</v>
      </c>
      <c r="G330" s="6" t="s">
        <v>962</v>
      </c>
      <c r="H330" s="88"/>
      <c r="I330" s="88"/>
      <c r="J330" s="89"/>
      <c r="K330" s="6" t="s">
        <v>963</v>
      </c>
      <c r="L330" s="89"/>
      <c r="M330" s="6" t="s">
        <v>23</v>
      </c>
      <c r="N330" s="89"/>
      <c r="O330" s="3">
        <v>0</v>
      </c>
      <c r="P330" s="2">
        <v>0</v>
      </c>
      <c r="Q330" s="2">
        <v>0</v>
      </c>
      <c r="R330" s="2">
        <v>0</v>
      </c>
      <c r="S330" s="3">
        <v>0</v>
      </c>
      <c r="T330" s="3">
        <f>O330+(P330*'Total Mantenimiento Anual 2021'!$N$7)+(R330*'Total Mantenimiento Anual 2021'!$N$7)+S330</f>
        <v>0</v>
      </c>
    </row>
    <row r="331" spans="1:20" ht="14.25">
      <c r="A331" s="6" t="s">
        <v>943</v>
      </c>
      <c r="B331" s="88"/>
      <c r="C331" s="89"/>
      <c r="D331" s="6" t="s">
        <v>960</v>
      </c>
      <c r="E331" s="89"/>
      <c r="F331" s="2" t="s">
        <v>961</v>
      </c>
      <c r="G331" s="6" t="s">
        <v>964</v>
      </c>
      <c r="H331" s="88"/>
      <c r="I331" s="88"/>
      <c r="J331" s="89"/>
      <c r="K331" s="6" t="s">
        <v>965</v>
      </c>
      <c r="L331" s="89"/>
      <c r="M331" s="6" t="s">
        <v>23</v>
      </c>
      <c r="N331" s="89"/>
      <c r="O331" s="3">
        <v>0</v>
      </c>
      <c r="P331" s="2">
        <v>0</v>
      </c>
      <c r="Q331" s="2">
        <v>0</v>
      </c>
      <c r="R331" s="2">
        <v>0</v>
      </c>
      <c r="S331" s="3">
        <v>0</v>
      </c>
      <c r="T331" s="3">
        <f>O331+(P331*'Total Mantenimiento Anual 2021'!$N$7)+(R331*'Total Mantenimiento Anual 2021'!$N$7)+S331</f>
        <v>0</v>
      </c>
    </row>
    <row r="332" spans="1:20" ht="14.25">
      <c r="A332" s="6" t="s">
        <v>943</v>
      </c>
      <c r="B332" s="88"/>
      <c r="C332" s="89"/>
      <c r="D332" s="6" t="s">
        <v>966</v>
      </c>
      <c r="E332" s="89"/>
      <c r="F332" s="2" t="s">
        <v>246</v>
      </c>
      <c r="G332" s="6" t="s">
        <v>967</v>
      </c>
      <c r="H332" s="88"/>
      <c r="I332" s="88"/>
      <c r="J332" s="89"/>
      <c r="K332" s="6" t="s">
        <v>968</v>
      </c>
      <c r="L332" s="89"/>
      <c r="M332" s="6" t="s">
        <v>23</v>
      </c>
      <c r="N332" s="89"/>
      <c r="O332" s="3">
        <v>0</v>
      </c>
      <c r="P332" s="2">
        <v>0</v>
      </c>
      <c r="Q332" s="2">
        <v>0</v>
      </c>
      <c r="R332" s="2">
        <v>0</v>
      </c>
      <c r="S332" s="3">
        <v>0</v>
      </c>
      <c r="T332" s="3">
        <f>O332+(P332*'Total Mantenimiento Anual 2021'!$N$7)+(R332*'Total Mantenimiento Anual 2021'!$N$7)+S332</f>
        <v>0</v>
      </c>
    </row>
    <row r="333" spans="1:20" ht="14.25">
      <c r="A333" s="6" t="s">
        <v>943</v>
      </c>
      <c r="B333" s="88"/>
      <c r="C333" s="89"/>
      <c r="D333" s="6" t="s">
        <v>966</v>
      </c>
      <c r="E333" s="89"/>
      <c r="F333" s="2" t="s">
        <v>246</v>
      </c>
      <c r="G333" s="6" t="s">
        <v>969</v>
      </c>
      <c r="H333" s="88"/>
      <c r="I333" s="88"/>
      <c r="J333" s="89"/>
      <c r="K333" s="6" t="s">
        <v>970</v>
      </c>
      <c r="L333" s="89"/>
      <c r="M333" s="6" t="s">
        <v>23</v>
      </c>
      <c r="N333" s="89"/>
      <c r="O333" s="3">
        <v>0</v>
      </c>
      <c r="P333" s="2">
        <v>0</v>
      </c>
      <c r="Q333" s="2">
        <v>0</v>
      </c>
      <c r="R333" s="2">
        <v>0</v>
      </c>
      <c r="S333" s="3">
        <v>0</v>
      </c>
      <c r="T333" s="3">
        <f>O333+(P333*'Total Mantenimiento Anual 2021'!$N$7)+(R333*'Total Mantenimiento Anual 2021'!$N$7)+S333</f>
        <v>0</v>
      </c>
    </row>
    <row r="334" spans="1:20" ht="14.25">
      <c r="A334" s="6" t="s">
        <v>943</v>
      </c>
      <c r="B334" s="88"/>
      <c r="C334" s="89"/>
      <c r="D334" s="6" t="s">
        <v>966</v>
      </c>
      <c r="E334" s="89"/>
      <c r="F334" s="2" t="s">
        <v>246</v>
      </c>
      <c r="G334" s="6" t="s">
        <v>971</v>
      </c>
      <c r="H334" s="88"/>
      <c r="I334" s="88"/>
      <c r="J334" s="89"/>
      <c r="K334" s="6" t="s">
        <v>972</v>
      </c>
      <c r="L334" s="89"/>
      <c r="M334" s="6" t="s">
        <v>23</v>
      </c>
      <c r="N334" s="89"/>
      <c r="O334" s="3">
        <v>0</v>
      </c>
      <c r="P334" s="2">
        <v>0</v>
      </c>
      <c r="Q334" s="2">
        <v>0</v>
      </c>
      <c r="R334" s="2">
        <v>0</v>
      </c>
      <c r="S334" s="3">
        <v>0</v>
      </c>
      <c r="T334" s="3">
        <f>O334+(P334*'Total Mantenimiento Anual 2021'!$N$7)+(R334*'Total Mantenimiento Anual 2021'!$N$7)+S334</f>
        <v>0</v>
      </c>
    </row>
    <row r="335" spans="1:20" ht="14.25">
      <c r="A335" s="6" t="s">
        <v>943</v>
      </c>
      <c r="B335" s="88"/>
      <c r="C335" s="89"/>
      <c r="D335" s="6" t="s">
        <v>973</v>
      </c>
      <c r="E335" s="89"/>
      <c r="F335" s="2" t="s">
        <v>260</v>
      </c>
      <c r="G335" s="6" t="s">
        <v>974</v>
      </c>
      <c r="H335" s="88"/>
      <c r="I335" s="88"/>
      <c r="J335" s="89"/>
      <c r="K335" s="6" t="s">
        <v>975</v>
      </c>
      <c r="L335" s="89"/>
      <c r="M335" s="6" t="s">
        <v>23</v>
      </c>
      <c r="N335" s="89"/>
      <c r="O335" s="3">
        <v>0</v>
      </c>
      <c r="P335" s="2">
        <v>0</v>
      </c>
      <c r="Q335" s="2">
        <v>0</v>
      </c>
      <c r="R335" s="2">
        <v>0</v>
      </c>
      <c r="S335" s="3">
        <v>0</v>
      </c>
      <c r="T335" s="3">
        <f>O335+(P335*'Total Mantenimiento Anual 2021'!$N$7)+(R335*'Total Mantenimiento Anual 2021'!$N$7)+S335</f>
        <v>0</v>
      </c>
    </row>
    <row r="336" spans="1:20" ht="14.25">
      <c r="A336" s="6" t="s">
        <v>943</v>
      </c>
      <c r="B336" s="88"/>
      <c r="C336" s="89"/>
      <c r="D336" s="6" t="s">
        <v>973</v>
      </c>
      <c r="E336" s="89"/>
      <c r="F336" s="2" t="s">
        <v>260</v>
      </c>
      <c r="G336" s="6" t="s">
        <v>976</v>
      </c>
      <c r="H336" s="88"/>
      <c r="I336" s="88"/>
      <c r="J336" s="89"/>
      <c r="K336" s="6" t="s">
        <v>977</v>
      </c>
      <c r="L336" s="89"/>
      <c r="M336" s="6" t="s">
        <v>23</v>
      </c>
      <c r="N336" s="89"/>
      <c r="O336" s="3">
        <v>0</v>
      </c>
      <c r="P336" s="2">
        <v>0</v>
      </c>
      <c r="Q336" s="2">
        <v>0</v>
      </c>
      <c r="R336" s="2">
        <v>0</v>
      </c>
      <c r="S336" s="3">
        <v>0</v>
      </c>
      <c r="T336" s="3">
        <f>O336+(P336*'Total Mantenimiento Anual 2021'!$N$7)+(R336*'Total Mantenimiento Anual 2021'!$N$7)+S336</f>
        <v>0</v>
      </c>
    </row>
    <row r="337" spans="1:20" ht="14.25">
      <c r="A337" s="6" t="s">
        <v>943</v>
      </c>
      <c r="B337" s="88"/>
      <c r="C337" s="89"/>
      <c r="D337" s="6" t="s">
        <v>973</v>
      </c>
      <c r="E337" s="89"/>
      <c r="F337" s="2" t="s">
        <v>260</v>
      </c>
      <c r="G337" s="6" t="s">
        <v>978</v>
      </c>
      <c r="H337" s="88"/>
      <c r="I337" s="88"/>
      <c r="J337" s="89"/>
      <c r="K337" s="6" t="s">
        <v>979</v>
      </c>
      <c r="L337" s="89"/>
      <c r="M337" s="6" t="s">
        <v>23</v>
      </c>
      <c r="N337" s="89"/>
      <c r="O337" s="3">
        <v>0</v>
      </c>
      <c r="P337" s="2">
        <v>0</v>
      </c>
      <c r="Q337" s="2">
        <v>0</v>
      </c>
      <c r="R337" s="2">
        <v>0</v>
      </c>
      <c r="S337" s="3">
        <v>0</v>
      </c>
      <c r="T337" s="3">
        <f>O337+(P337*'Total Mantenimiento Anual 2021'!$N$7)+(R337*'Total Mantenimiento Anual 2021'!$N$7)+S337</f>
        <v>0</v>
      </c>
    </row>
    <row r="338" spans="1:20" ht="14.25">
      <c r="A338" s="6" t="s">
        <v>943</v>
      </c>
      <c r="B338" s="88"/>
      <c r="C338" s="89"/>
      <c r="D338" s="6" t="s">
        <v>973</v>
      </c>
      <c r="E338" s="89"/>
      <c r="F338" s="2" t="s">
        <v>260</v>
      </c>
      <c r="G338" s="6" t="s">
        <v>980</v>
      </c>
      <c r="H338" s="88"/>
      <c r="I338" s="88"/>
      <c r="J338" s="89"/>
      <c r="K338" s="6" t="s">
        <v>981</v>
      </c>
      <c r="L338" s="89"/>
      <c r="M338" s="6" t="s">
        <v>23</v>
      </c>
      <c r="N338" s="89"/>
      <c r="O338" s="3">
        <v>0</v>
      </c>
      <c r="P338" s="2">
        <v>0</v>
      </c>
      <c r="Q338" s="2">
        <v>0</v>
      </c>
      <c r="R338" s="2">
        <v>0</v>
      </c>
      <c r="S338" s="3">
        <v>0</v>
      </c>
      <c r="T338" s="3">
        <f>O338+(P338*'Total Mantenimiento Anual 2021'!$N$7)+(R338*'Total Mantenimiento Anual 2021'!$N$7)+S338</f>
        <v>0</v>
      </c>
    </row>
    <row r="339" spans="1:20" ht="14.25">
      <c r="A339" s="6" t="s">
        <v>943</v>
      </c>
      <c r="B339" s="88"/>
      <c r="C339" s="89"/>
      <c r="D339" s="6" t="s">
        <v>982</v>
      </c>
      <c r="E339" s="89"/>
      <c r="F339" s="2" t="s">
        <v>246</v>
      </c>
      <c r="G339" s="6" t="s">
        <v>983</v>
      </c>
      <c r="H339" s="88"/>
      <c r="I339" s="88"/>
      <c r="J339" s="89"/>
      <c r="K339" s="6" t="s">
        <v>984</v>
      </c>
      <c r="L339" s="89"/>
      <c r="M339" s="6" t="s">
        <v>66</v>
      </c>
      <c r="N339" s="89"/>
      <c r="O339" s="3">
        <v>0</v>
      </c>
      <c r="P339" s="2">
        <v>0</v>
      </c>
      <c r="Q339" s="2">
        <v>0</v>
      </c>
      <c r="R339" s="2">
        <v>0</v>
      </c>
      <c r="S339" s="3">
        <v>0</v>
      </c>
      <c r="T339" s="3">
        <f>O339+(P339*'Total Mantenimiento Anual 2021'!$N$7)+(R339*'Total Mantenimiento Anual 2021'!$N$7)+S339</f>
        <v>0</v>
      </c>
    </row>
    <row r="340" spans="1:20" ht="14.25">
      <c r="A340" s="6" t="s">
        <v>943</v>
      </c>
      <c r="B340" s="88"/>
      <c r="C340" s="89"/>
      <c r="D340" s="6" t="s">
        <v>966</v>
      </c>
      <c r="E340" s="89"/>
      <c r="F340" s="2" t="s">
        <v>246</v>
      </c>
      <c r="G340" s="6" t="s">
        <v>985</v>
      </c>
      <c r="H340" s="88"/>
      <c r="I340" s="88"/>
      <c r="J340" s="89"/>
      <c r="K340" s="6" t="s">
        <v>986</v>
      </c>
      <c r="L340" s="89"/>
      <c r="M340" s="6" t="s">
        <v>66</v>
      </c>
      <c r="N340" s="89"/>
      <c r="O340" s="3">
        <v>0</v>
      </c>
      <c r="P340" s="2">
        <v>0</v>
      </c>
      <c r="Q340" s="2">
        <v>0</v>
      </c>
      <c r="R340" s="2">
        <v>0</v>
      </c>
      <c r="S340" s="3">
        <v>0</v>
      </c>
      <c r="T340" s="3">
        <f>O340+(P340*'Total Mantenimiento Anual 2021'!$N$7)+(R340*'Total Mantenimiento Anual 2021'!$N$7)+S340</f>
        <v>0</v>
      </c>
    </row>
    <row r="341" spans="1:20" ht="14.25">
      <c r="A341" s="6" t="s">
        <v>943</v>
      </c>
      <c r="B341" s="88"/>
      <c r="C341" s="89"/>
      <c r="D341" s="6" t="s">
        <v>987</v>
      </c>
      <c r="E341" s="89"/>
      <c r="F341" s="2" t="s">
        <v>260</v>
      </c>
      <c r="G341" s="6" t="s">
        <v>988</v>
      </c>
      <c r="H341" s="88"/>
      <c r="I341" s="88"/>
      <c r="J341" s="89"/>
      <c r="K341" s="6" t="s">
        <v>989</v>
      </c>
      <c r="L341" s="89"/>
      <c r="M341" s="6" t="s">
        <v>71</v>
      </c>
      <c r="N341" s="89"/>
      <c r="O341" s="3">
        <v>0</v>
      </c>
      <c r="P341" s="2">
        <v>0</v>
      </c>
      <c r="Q341" s="2">
        <v>0</v>
      </c>
      <c r="R341" s="2">
        <v>0</v>
      </c>
      <c r="S341" s="3">
        <v>0</v>
      </c>
      <c r="T341" s="3">
        <f>O341+(P341*'Total Mantenimiento Anual 2021'!$N$7)+(R341*'Total Mantenimiento Anual 2021'!$N$7)+S341</f>
        <v>0</v>
      </c>
    </row>
    <row r="342" spans="1:20" ht="14.25">
      <c r="A342" s="6" t="s">
        <v>943</v>
      </c>
      <c r="B342" s="88"/>
      <c r="C342" s="89"/>
      <c r="D342" s="6" t="s">
        <v>973</v>
      </c>
      <c r="E342" s="89"/>
      <c r="F342" s="2" t="s">
        <v>260</v>
      </c>
      <c r="G342" s="6" t="s">
        <v>990</v>
      </c>
      <c r="H342" s="88"/>
      <c r="I342" s="88"/>
      <c r="J342" s="89"/>
      <c r="K342" s="6" t="s">
        <v>991</v>
      </c>
      <c r="L342" s="89"/>
      <c r="M342" s="6" t="s">
        <v>71</v>
      </c>
      <c r="N342" s="89"/>
      <c r="O342" s="3">
        <v>0</v>
      </c>
      <c r="P342" s="2">
        <v>0</v>
      </c>
      <c r="Q342" s="2">
        <v>0</v>
      </c>
      <c r="R342" s="2">
        <v>0</v>
      </c>
      <c r="S342" s="3">
        <v>0</v>
      </c>
      <c r="T342" s="3">
        <f>O342+(P342*'Total Mantenimiento Anual 2021'!$N$7)+(R342*'Total Mantenimiento Anual 2021'!$N$7)+S342</f>
        <v>0</v>
      </c>
    </row>
    <row r="343" spans="1:20" ht="14.25">
      <c r="A343" s="6" t="s">
        <v>943</v>
      </c>
      <c r="B343" s="88"/>
      <c r="C343" s="89"/>
      <c r="D343" s="6" t="s">
        <v>948</v>
      </c>
      <c r="E343" s="89"/>
      <c r="F343" s="2" t="s">
        <v>246</v>
      </c>
      <c r="G343" s="6" t="s">
        <v>992</v>
      </c>
      <c r="H343" s="88"/>
      <c r="I343" s="88"/>
      <c r="J343" s="89"/>
      <c r="K343" s="6" t="s">
        <v>993</v>
      </c>
      <c r="L343" s="89"/>
      <c r="M343" s="6" t="s">
        <v>328</v>
      </c>
      <c r="N343" s="89"/>
      <c r="O343" s="3">
        <v>0</v>
      </c>
      <c r="P343" s="2">
        <v>0</v>
      </c>
      <c r="Q343" s="2">
        <v>0</v>
      </c>
      <c r="R343" s="2">
        <v>0</v>
      </c>
      <c r="S343" s="3">
        <v>0</v>
      </c>
      <c r="T343" s="3">
        <f>O343+(P343*'Total Mantenimiento Anual 2021'!$N$7)+(R343*'Total Mantenimiento Anual 2021'!$N$7)+S343</f>
        <v>0</v>
      </c>
    </row>
    <row r="344" spans="1:20" ht="14.25">
      <c r="A344" s="6" t="s">
        <v>943</v>
      </c>
      <c r="B344" s="88"/>
      <c r="C344" s="89"/>
      <c r="D344" s="6" t="s">
        <v>948</v>
      </c>
      <c r="E344" s="89"/>
      <c r="F344" s="2" t="s">
        <v>246</v>
      </c>
      <c r="G344" s="6" t="s">
        <v>994</v>
      </c>
      <c r="H344" s="88"/>
      <c r="I344" s="88"/>
      <c r="J344" s="89"/>
      <c r="K344" s="6" t="s">
        <v>995</v>
      </c>
      <c r="L344" s="89"/>
      <c r="M344" s="6" t="s">
        <v>328</v>
      </c>
      <c r="N344" s="89"/>
      <c r="O344" s="3">
        <v>0</v>
      </c>
      <c r="P344" s="2">
        <v>0</v>
      </c>
      <c r="Q344" s="2">
        <v>0</v>
      </c>
      <c r="R344" s="2">
        <v>0</v>
      </c>
      <c r="S344" s="3">
        <v>0</v>
      </c>
      <c r="T344" s="3">
        <f>O344+(P344*'Total Mantenimiento Anual 2021'!$N$7)+(R344*'Total Mantenimiento Anual 2021'!$N$7)+S344</f>
        <v>0</v>
      </c>
    </row>
    <row r="345" spans="1:20" ht="14.25">
      <c r="A345" s="6" t="s">
        <v>943</v>
      </c>
      <c r="B345" s="88"/>
      <c r="C345" s="89"/>
      <c r="D345" s="6" t="s">
        <v>966</v>
      </c>
      <c r="E345" s="89"/>
      <c r="F345" s="2" t="s">
        <v>246</v>
      </c>
      <c r="G345" s="6" t="s">
        <v>996</v>
      </c>
      <c r="H345" s="88"/>
      <c r="I345" s="88"/>
      <c r="J345" s="89"/>
      <c r="K345" s="6" t="s">
        <v>997</v>
      </c>
      <c r="L345" s="89"/>
      <c r="M345" s="6" t="s">
        <v>328</v>
      </c>
      <c r="N345" s="89"/>
      <c r="O345" s="3">
        <v>0</v>
      </c>
      <c r="P345" s="2">
        <v>0</v>
      </c>
      <c r="Q345" s="2">
        <v>0</v>
      </c>
      <c r="R345" s="2">
        <v>0</v>
      </c>
      <c r="S345" s="3">
        <v>0</v>
      </c>
      <c r="T345" s="3">
        <f>O345+(P345*'Total Mantenimiento Anual 2021'!$N$7)+(R345*'Total Mantenimiento Anual 2021'!$N$7)+S345</f>
        <v>0</v>
      </c>
    </row>
    <row r="346" spans="1:20" ht="14.25">
      <c r="A346" s="6" t="s">
        <v>943</v>
      </c>
      <c r="B346" s="88"/>
      <c r="C346" s="89"/>
      <c r="D346" s="6" t="s">
        <v>966</v>
      </c>
      <c r="E346" s="89"/>
      <c r="F346" s="2" t="s">
        <v>246</v>
      </c>
      <c r="G346" s="6" t="s">
        <v>998</v>
      </c>
      <c r="H346" s="88"/>
      <c r="I346" s="88"/>
      <c r="J346" s="89"/>
      <c r="K346" s="6" t="s">
        <v>999</v>
      </c>
      <c r="L346" s="89"/>
      <c r="M346" s="6" t="s">
        <v>328</v>
      </c>
      <c r="N346" s="89"/>
      <c r="O346" s="3">
        <v>0</v>
      </c>
      <c r="P346" s="2">
        <v>0</v>
      </c>
      <c r="Q346" s="2">
        <v>0</v>
      </c>
      <c r="R346" s="2">
        <v>0</v>
      </c>
      <c r="S346" s="3">
        <v>0</v>
      </c>
      <c r="T346" s="3">
        <f>O346+(P346*'Total Mantenimiento Anual 2021'!$N$7)+(R346*'Total Mantenimiento Anual 2021'!$N$7)+S346</f>
        <v>0</v>
      </c>
    </row>
    <row r="347" spans="1:20" ht="14.25">
      <c r="A347" s="6" t="s">
        <v>943</v>
      </c>
      <c r="B347" s="88"/>
      <c r="C347" s="89"/>
      <c r="D347" s="6" t="s">
        <v>966</v>
      </c>
      <c r="E347" s="89"/>
      <c r="F347" s="2" t="s">
        <v>246</v>
      </c>
      <c r="G347" s="6" t="s">
        <v>1000</v>
      </c>
      <c r="H347" s="88"/>
      <c r="I347" s="88"/>
      <c r="J347" s="89"/>
      <c r="K347" s="6" t="s">
        <v>1001</v>
      </c>
      <c r="L347" s="89"/>
      <c r="M347" s="6" t="s">
        <v>75</v>
      </c>
      <c r="N347" s="89"/>
      <c r="O347" s="3">
        <v>0</v>
      </c>
      <c r="P347" s="2">
        <v>0</v>
      </c>
      <c r="Q347" s="2">
        <v>0</v>
      </c>
      <c r="R347" s="2">
        <v>0</v>
      </c>
      <c r="S347" s="3">
        <v>0</v>
      </c>
      <c r="T347" s="3">
        <f>O347+(P347*'Total Mantenimiento Anual 2021'!$N$7)+(R347*'Total Mantenimiento Anual 2021'!$N$7)+S347</f>
        <v>0</v>
      </c>
    </row>
    <row r="348" spans="1:20" ht="14.25">
      <c r="A348" s="6" t="s">
        <v>943</v>
      </c>
      <c r="B348" s="88"/>
      <c r="C348" s="89"/>
      <c r="D348" s="6" t="s">
        <v>966</v>
      </c>
      <c r="E348" s="89"/>
      <c r="F348" s="2" t="s">
        <v>246</v>
      </c>
      <c r="G348" s="6" t="s">
        <v>1002</v>
      </c>
      <c r="H348" s="88"/>
      <c r="I348" s="88"/>
      <c r="J348" s="89"/>
      <c r="K348" s="6" t="s">
        <v>1003</v>
      </c>
      <c r="L348" s="89"/>
      <c r="M348" s="6" t="s">
        <v>75</v>
      </c>
      <c r="N348" s="89"/>
      <c r="O348" s="3">
        <v>0</v>
      </c>
      <c r="P348" s="2">
        <v>1</v>
      </c>
      <c r="Q348" s="2">
        <v>0</v>
      </c>
      <c r="R348" s="2">
        <v>0</v>
      </c>
      <c r="S348" s="3">
        <v>0</v>
      </c>
      <c r="T348" s="3">
        <f>O348+(P348*'Total Mantenimiento Anual 2021'!$N$7)+(R348*'Total Mantenimiento Anual 2021'!$N$7)+S348</f>
        <v>9259.2592592592591</v>
      </c>
    </row>
    <row r="349" spans="1:20" ht="14.25">
      <c r="A349" s="6" t="s">
        <v>943</v>
      </c>
      <c r="B349" s="88"/>
      <c r="C349" s="89"/>
      <c r="D349" s="6" t="s">
        <v>1004</v>
      </c>
      <c r="E349" s="89"/>
      <c r="F349" s="2" t="s">
        <v>1005</v>
      </c>
      <c r="G349" s="6" t="s">
        <v>1006</v>
      </c>
      <c r="H349" s="88"/>
      <c r="I349" s="88"/>
      <c r="J349" s="89"/>
      <c r="K349" s="6" t="s">
        <v>1007</v>
      </c>
      <c r="L349" s="89"/>
      <c r="M349" s="6" t="s">
        <v>75</v>
      </c>
      <c r="N349" s="89"/>
      <c r="O349" s="3">
        <v>0</v>
      </c>
      <c r="P349" s="2">
        <v>1</v>
      </c>
      <c r="Q349" s="2">
        <v>0</v>
      </c>
      <c r="R349" s="2">
        <v>0</v>
      </c>
      <c r="S349" s="3">
        <v>0</v>
      </c>
      <c r="T349" s="3">
        <f>O349+(P349*'Total Mantenimiento Anual 2021'!$N$7)+(R349*'Total Mantenimiento Anual 2021'!$N$7)+S349</f>
        <v>9259.2592592592591</v>
      </c>
    </row>
    <row r="350" spans="1:20" ht="14.25">
      <c r="A350" s="6" t="s">
        <v>943</v>
      </c>
      <c r="B350" s="88"/>
      <c r="C350" s="89"/>
      <c r="D350" s="6" t="s">
        <v>987</v>
      </c>
      <c r="E350" s="89"/>
      <c r="F350" s="2" t="s">
        <v>260</v>
      </c>
      <c r="G350" s="6" t="s">
        <v>1008</v>
      </c>
      <c r="H350" s="88"/>
      <c r="I350" s="88"/>
      <c r="J350" s="89"/>
      <c r="K350" s="6" t="s">
        <v>1009</v>
      </c>
      <c r="L350" s="89"/>
      <c r="M350" s="6" t="s">
        <v>75</v>
      </c>
      <c r="N350" s="89"/>
      <c r="O350" s="3">
        <v>0</v>
      </c>
      <c r="P350" s="2">
        <v>0</v>
      </c>
      <c r="Q350" s="2">
        <v>0</v>
      </c>
      <c r="R350" s="2">
        <v>0</v>
      </c>
      <c r="S350" s="3">
        <v>0</v>
      </c>
      <c r="T350" s="3">
        <f>O350+(P350*'Total Mantenimiento Anual 2021'!$N$7)+(R350*'Total Mantenimiento Anual 2021'!$N$7)+S350</f>
        <v>0</v>
      </c>
    </row>
    <row r="351" spans="1:20" ht="14.25">
      <c r="A351" s="6" t="s">
        <v>943</v>
      </c>
      <c r="B351" s="88"/>
      <c r="C351" s="89"/>
      <c r="D351" s="6" t="s">
        <v>952</v>
      </c>
      <c r="E351" s="89"/>
      <c r="F351" s="2" t="s">
        <v>246</v>
      </c>
      <c r="G351" s="6" t="s">
        <v>1010</v>
      </c>
      <c r="H351" s="88"/>
      <c r="I351" s="88"/>
      <c r="J351" s="89"/>
      <c r="K351" s="6" t="s">
        <v>1011</v>
      </c>
      <c r="L351" s="89"/>
      <c r="M351" s="6" t="s">
        <v>30</v>
      </c>
      <c r="N351" s="89"/>
      <c r="O351" s="3">
        <v>0</v>
      </c>
      <c r="P351" s="2">
        <v>0</v>
      </c>
      <c r="Q351" s="2">
        <v>0</v>
      </c>
      <c r="R351" s="2">
        <v>0</v>
      </c>
      <c r="S351" s="3">
        <v>0</v>
      </c>
      <c r="T351" s="3">
        <f>O351+(P351*'Total Mantenimiento Anual 2021'!$N$7)+(R351*'Total Mantenimiento Anual 2021'!$N$7)+S351</f>
        <v>0</v>
      </c>
    </row>
    <row r="352" spans="1:20" ht="14.25">
      <c r="A352" s="6" t="s">
        <v>943</v>
      </c>
      <c r="B352" s="88"/>
      <c r="C352" s="89"/>
      <c r="D352" s="6" t="s">
        <v>952</v>
      </c>
      <c r="E352" s="89"/>
      <c r="F352" s="2" t="s">
        <v>246</v>
      </c>
      <c r="G352" s="6" t="s">
        <v>1012</v>
      </c>
      <c r="H352" s="88"/>
      <c r="I352" s="88"/>
      <c r="J352" s="89"/>
      <c r="K352" s="6" t="s">
        <v>1013</v>
      </c>
      <c r="L352" s="89"/>
      <c r="M352" s="6" t="s">
        <v>30</v>
      </c>
      <c r="N352" s="89"/>
      <c r="O352" s="3">
        <v>0</v>
      </c>
      <c r="P352" s="2">
        <v>0</v>
      </c>
      <c r="Q352" s="2">
        <v>0</v>
      </c>
      <c r="R352" s="2">
        <v>0</v>
      </c>
      <c r="S352" s="3">
        <v>0</v>
      </c>
      <c r="T352" s="3">
        <f>O352+(P352*'Total Mantenimiento Anual 2021'!$N$7)+(R352*'Total Mantenimiento Anual 2021'!$N$7)+S352</f>
        <v>0</v>
      </c>
    </row>
    <row r="353" spans="1:20" ht="14.25">
      <c r="A353" s="6" t="s">
        <v>943</v>
      </c>
      <c r="B353" s="88"/>
      <c r="C353" s="89"/>
      <c r="D353" s="6" t="s">
        <v>957</v>
      </c>
      <c r="E353" s="89"/>
      <c r="F353" s="2" t="s">
        <v>782</v>
      </c>
      <c r="G353" s="6" t="s">
        <v>1014</v>
      </c>
      <c r="H353" s="88"/>
      <c r="I353" s="88"/>
      <c r="J353" s="89"/>
      <c r="K353" s="6" t="s">
        <v>1015</v>
      </c>
      <c r="L353" s="89"/>
      <c r="M353" s="6" t="s">
        <v>30</v>
      </c>
      <c r="N353" s="89"/>
      <c r="O353" s="3">
        <v>0</v>
      </c>
      <c r="P353" s="2">
        <v>0</v>
      </c>
      <c r="Q353" s="2">
        <v>0</v>
      </c>
      <c r="R353" s="2">
        <v>0</v>
      </c>
      <c r="S353" s="3">
        <v>0</v>
      </c>
      <c r="T353" s="3">
        <f>O353+(P353*'Total Mantenimiento Anual 2021'!$N$7)+(R353*'Total Mantenimiento Anual 2021'!$N$7)+S353</f>
        <v>0</v>
      </c>
    </row>
    <row r="354" spans="1:20" ht="14.25">
      <c r="A354" s="6" t="s">
        <v>943</v>
      </c>
      <c r="B354" s="88"/>
      <c r="C354" s="89"/>
      <c r="D354" s="6" t="s">
        <v>957</v>
      </c>
      <c r="E354" s="89"/>
      <c r="F354" s="2" t="s">
        <v>782</v>
      </c>
      <c r="G354" s="6" t="s">
        <v>1016</v>
      </c>
      <c r="H354" s="88"/>
      <c r="I354" s="88"/>
      <c r="J354" s="89"/>
      <c r="K354" s="6" t="s">
        <v>1017</v>
      </c>
      <c r="L354" s="89"/>
      <c r="M354" s="6" t="s">
        <v>30</v>
      </c>
      <c r="N354" s="89"/>
      <c r="O354" s="3">
        <v>0</v>
      </c>
      <c r="P354" s="2">
        <v>0</v>
      </c>
      <c r="Q354" s="2">
        <v>1</v>
      </c>
      <c r="R354" s="2">
        <v>1</v>
      </c>
      <c r="S354" s="3">
        <v>0</v>
      </c>
      <c r="T354" s="3">
        <f>O354+(P354*'Total Mantenimiento Anual 2021'!$N$7)+(R354*'Total Mantenimiento Anual 2021'!$N$7)+S354</f>
        <v>9259.2592592592591</v>
      </c>
    </row>
    <row r="355" spans="1:20" ht="14.25">
      <c r="A355" s="6" t="s">
        <v>943</v>
      </c>
      <c r="B355" s="88"/>
      <c r="C355" s="89"/>
      <c r="D355" s="6" t="s">
        <v>973</v>
      </c>
      <c r="E355" s="89"/>
      <c r="F355" s="2" t="s">
        <v>260</v>
      </c>
      <c r="G355" s="6" t="s">
        <v>1018</v>
      </c>
      <c r="H355" s="88"/>
      <c r="I355" s="88"/>
      <c r="J355" s="89"/>
      <c r="K355" s="6" t="s">
        <v>1019</v>
      </c>
      <c r="L355" s="89"/>
      <c r="M355" s="6" t="s">
        <v>30</v>
      </c>
      <c r="N355" s="89"/>
      <c r="O355" s="3">
        <v>0</v>
      </c>
      <c r="P355" s="2">
        <v>0</v>
      </c>
      <c r="Q355" s="2">
        <v>0</v>
      </c>
      <c r="R355" s="2">
        <v>0</v>
      </c>
      <c r="S355" s="3">
        <v>0</v>
      </c>
      <c r="T355" s="3">
        <f>O355+(P355*'Total Mantenimiento Anual 2021'!$N$7)+(R355*'Total Mantenimiento Anual 2021'!$N$7)+S355</f>
        <v>0</v>
      </c>
    </row>
    <row r="356" spans="1:20" ht="14.25">
      <c r="A356" s="6" t="s">
        <v>943</v>
      </c>
      <c r="B356" s="88"/>
      <c r="C356" s="89"/>
      <c r="D356" s="6" t="s">
        <v>973</v>
      </c>
      <c r="E356" s="89"/>
      <c r="F356" s="2" t="s">
        <v>260</v>
      </c>
      <c r="G356" s="6" t="s">
        <v>1020</v>
      </c>
      <c r="H356" s="88"/>
      <c r="I356" s="88"/>
      <c r="J356" s="89"/>
      <c r="K356" s="6" t="s">
        <v>1021</v>
      </c>
      <c r="L356" s="89"/>
      <c r="M356" s="6" t="s">
        <v>30</v>
      </c>
      <c r="N356" s="89"/>
      <c r="O356" s="3">
        <v>0</v>
      </c>
      <c r="P356" s="2">
        <v>0</v>
      </c>
      <c r="Q356" s="2">
        <v>0</v>
      </c>
      <c r="R356" s="2">
        <v>0</v>
      </c>
      <c r="S356" s="3">
        <v>0</v>
      </c>
      <c r="T356" s="3">
        <f>O356+(P356*'Total Mantenimiento Anual 2021'!$N$7)+(R356*'Total Mantenimiento Anual 2021'!$N$7)+S356</f>
        <v>0</v>
      </c>
    </row>
    <row r="357" spans="1:20" ht="14.25">
      <c r="A357" s="6" t="s">
        <v>943</v>
      </c>
      <c r="B357" s="88"/>
      <c r="C357" s="89"/>
      <c r="D357" s="6" t="s">
        <v>966</v>
      </c>
      <c r="E357" s="89"/>
      <c r="F357" s="2" t="s">
        <v>246</v>
      </c>
      <c r="G357" s="6" t="s">
        <v>1022</v>
      </c>
      <c r="H357" s="88"/>
      <c r="I357" s="88"/>
      <c r="J357" s="89"/>
      <c r="K357" s="6" t="s">
        <v>1023</v>
      </c>
      <c r="L357" s="89"/>
      <c r="M357" s="6" t="s">
        <v>30</v>
      </c>
      <c r="N357" s="89"/>
      <c r="O357" s="3">
        <v>0</v>
      </c>
      <c r="P357" s="2">
        <v>0</v>
      </c>
      <c r="Q357" s="2">
        <v>0</v>
      </c>
      <c r="R357" s="2">
        <v>0</v>
      </c>
      <c r="S357" s="3">
        <v>0</v>
      </c>
      <c r="T357" s="3">
        <f>O357+(P357*'Total Mantenimiento Anual 2021'!$N$7)+(R357*'Total Mantenimiento Anual 2021'!$N$7)+S357</f>
        <v>0</v>
      </c>
    </row>
    <row r="358" spans="1:20" ht="14.25">
      <c r="A358" s="6" t="s">
        <v>943</v>
      </c>
      <c r="B358" s="88"/>
      <c r="C358" s="89"/>
      <c r="D358" s="6" t="s">
        <v>966</v>
      </c>
      <c r="E358" s="89"/>
      <c r="F358" s="2" t="s">
        <v>246</v>
      </c>
      <c r="G358" s="6" t="s">
        <v>1024</v>
      </c>
      <c r="H358" s="88"/>
      <c r="I358" s="88"/>
      <c r="J358" s="89"/>
      <c r="K358" s="6" t="s">
        <v>1025</v>
      </c>
      <c r="L358" s="89"/>
      <c r="M358" s="6" t="s">
        <v>30</v>
      </c>
      <c r="N358" s="89"/>
      <c r="O358" s="3">
        <v>0</v>
      </c>
      <c r="P358" s="2">
        <v>0</v>
      </c>
      <c r="Q358" s="2">
        <v>0</v>
      </c>
      <c r="R358" s="2">
        <v>0</v>
      </c>
      <c r="S358" s="3">
        <v>0</v>
      </c>
      <c r="T358" s="3">
        <f>O358+(P358*'Total Mantenimiento Anual 2021'!$N$7)+(R358*'Total Mantenimiento Anual 2021'!$N$7)+S358</f>
        <v>0</v>
      </c>
    </row>
    <row r="359" spans="1:20" ht="14.25">
      <c r="A359" s="6" t="s">
        <v>943</v>
      </c>
      <c r="B359" s="88"/>
      <c r="C359" s="89"/>
      <c r="D359" s="6" t="s">
        <v>948</v>
      </c>
      <c r="E359" s="89"/>
      <c r="F359" s="2" t="s">
        <v>246</v>
      </c>
      <c r="G359" s="6" t="s">
        <v>1026</v>
      </c>
      <c r="H359" s="88"/>
      <c r="I359" s="88"/>
      <c r="J359" s="89"/>
      <c r="K359" s="6" t="s">
        <v>1027</v>
      </c>
      <c r="L359" s="89"/>
      <c r="M359" s="6" t="s">
        <v>81</v>
      </c>
      <c r="N359" s="89"/>
      <c r="O359" s="3">
        <v>0</v>
      </c>
      <c r="P359" s="2">
        <v>0</v>
      </c>
      <c r="Q359" s="2">
        <v>0</v>
      </c>
      <c r="R359" s="2">
        <v>0</v>
      </c>
      <c r="S359" s="3">
        <v>0</v>
      </c>
      <c r="T359" s="3">
        <f>O359+(P359*'Total Mantenimiento Anual 2021'!$N$7)+(R359*'Total Mantenimiento Anual 2021'!$N$7)+S359</f>
        <v>0</v>
      </c>
    </row>
    <row r="360" spans="1:20" ht="14.25">
      <c r="A360" s="6" t="s">
        <v>943</v>
      </c>
      <c r="B360" s="88"/>
      <c r="C360" s="89"/>
      <c r="D360" s="6" t="s">
        <v>948</v>
      </c>
      <c r="E360" s="89"/>
      <c r="F360" s="2" t="s">
        <v>246</v>
      </c>
      <c r="G360" s="6" t="s">
        <v>1028</v>
      </c>
      <c r="H360" s="88"/>
      <c r="I360" s="88"/>
      <c r="J360" s="89"/>
      <c r="K360" s="6" t="s">
        <v>1029</v>
      </c>
      <c r="L360" s="89"/>
      <c r="M360" s="6" t="s">
        <v>81</v>
      </c>
      <c r="N360" s="89"/>
      <c r="O360" s="3">
        <v>0</v>
      </c>
      <c r="P360" s="2">
        <v>0</v>
      </c>
      <c r="Q360" s="2">
        <v>0</v>
      </c>
      <c r="R360" s="2">
        <v>0</v>
      </c>
      <c r="S360" s="3">
        <v>0</v>
      </c>
      <c r="T360" s="3">
        <f>O360+(P360*'Total Mantenimiento Anual 2021'!$N$7)+(R360*'Total Mantenimiento Anual 2021'!$N$7)+S360</f>
        <v>0</v>
      </c>
    </row>
    <row r="361" spans="1:20" ht="14.25">
      <c r="A361" s="6" t="s">
        <v>943</v>
      </c>
      <c r="B361" s="88"/>
      <c r="C361" s="89"/>
      <c r="D361" s="6" t="s">
        <v>966</v>
      </c>
      <c r="E361" s="89"/>
      <c r="F361" s="2" t="s">
        <v>246</v>
      </c>
      <c r="G361" s="6" t="s">
        <v>1030</v>
      </c>
      <c r="H361" s="88"/>
      <c r="I361" s="88"/>
      <c r="J361" s="89"/>
      <c r="K361" s="6" t="s">
        <v>1031</v>
      </c>
      <c r="L361" s="89"/>
      <c r="M361" s="6" t="s">
        <v>81</v>
      </c>
      <c r="N361" s="89"/>
      <c r="O361" s="3">
        <v>0</v>
      </c>
      <c r="P361" s="2">
        <v>0</v>
      </c>
      <c r="Q361" s="2">
        <v>0</v>
      </c>
      <c r="R361" s="2">
        <v>0</v>
      </c>
      <c r="S361" s="3">
        <v>0</v>
      </c>
      <c r="T361" s="3">
        <f>O361+(P361*'Total Mantenimiento Anual 2021'!$N$7)+(R361*'Total Mantenimiento Anual 2021'!$N$7)+S361</f>
        <v>0</v>
      </c>
    </row>
    <row r="362" spans="1:20" ht="14.25">
      <c r="A362" s="6" t="s">
        <v>943</v>
      </c>
      <c r="B362" s="88"/>
      <c r="C362" s="89"/>
      <c r="D362" s="6" t="s">
        <v>1004</v>
      </c>
      <c r="E362" s="89"/>
      <c r="F362" s="2" t="s">
        <v>1005</v>
      </c>
      <c r="G362" s="6" t="s">
        <v>1032</v>
      </c>
      <c r="H362" s="88"/>
      <c r="I362" s="88"/>
      <c r="J362" s="89"/>
      <c r="K362" s="6" t="s">
        <v>1033</v>
      </c>
      <c r="L362" s="89"/>
      <c r="M362" s="6" t="s">
        <v>81</v>
      </c>
      <c r="N362" s="89"/>
      <c r="O362" s="3">
        <v>0</v>
      </c>
      <c r="P362" s="2">
        <v>0</v>
      </c>
      <c r="Q362" s="2">
        <v>0</v>
      </c>
      <c r="R362" s="2">
        <v>0</v>
      </c>
      <c r="S362" s="3">
        <v>0</v>
      </c>
      <c r="T362" s="3">
        <f>O362+(P362*'Total Mantenimiento Anual 2021'!$N$7)+(R362*'Total Mantenimiento Anual 2021'!$N$7)+S362</f>
        <v>0</v>
      </c>
    </row>
    <row r="363" spans="1:20" ht="14.25">
      <c r="A363" s="6" t="s">
        <v>943</v>
      </c>
      <c r="B363" s="88"/>
      <c r="C363" s="89"/>
      <c r="D363" s="6" t="s">
        <v>987</v>
      </c>
      <c r="E363" s="89"/>
      <c r="F363" s="2" t="s">
        <v>260</v>
      </c>
      <c r="G363" s="6" t="s">
        <v>1034</v>
      </c>
      <c r="H363" s="88"/>
      <c r="I363" s="88"/>
      <c r="J363" s="89"/>
      <c r="K363" s="6" t="s">
        <v>1035</v>
      </c>
      <c r="L363" s="89"/>
      <c r="M363" s="6" t="s">
        <v>81</v>
      </c>
      <c r="N363" s="89"/>
      <c r="O363" s="3">
        <v>0</v>
      </c>
      <c r="P363" s="2">
        <v>0</v>
      </c>
      <c r="Q363" s="2">
        <v>1</v>
      </c>
      <c r="R363" s="2">
        <v>1</v>
      </c>
      <c r="S363" s="3">
        <v>0</v>
      </c>
      <c r="T363" s="3">
        <f>O363+(P363*'Total Mantenimiento Anual 2021'!$N$7)+(R363*'Total Mantenimiento Anual 2021'!$N$7)+S363</f>
        <v>9259.2592592592591</v>
      </c>
    </row>
    <row r="364" spans="1:20" ht="14.25">
      <c r="A364" s="6" t="s">
        <v>943</v>
      </c>
      <c r="B364" s="88"/>
      <c r="C364" s="89"/>
      <c r="D364" s="6" t="s">
        <v>1036</v>
      </c>
      <c r="E364" s="89"/>
      <c r="F364" s="2" t="s">
        <v>260</v>
      </c>
      <c r="G364" s="6" t="s">
        <v>1037</v>
      </c>
      <c r="H364" s="88"/>
      <c r="I364" s="88"/>
      <c r="J364" s="89"/>
      <c r="K364" s="6" t="s">
        <v>1038</v>
      </c>
      <c r="L364" s="89"/>
      <c r="M364" s="6" t="s">
        <v>88</v>
      </c>
      <c r="N364" s="89"/>
      <c r="O364" s="3">
        <v>516000</v>
      </c>
      <c r="P364" s="2">
        <v>0</v>
      </c>
      <c r="Q364" s="2">
        <v>1</v>
      </c>
      <c r="R364" s="2">
        <v>1</v>
      </c>
      <c r="S364" s="3">
        <v>0</v>
      </c>
      <c r="T364" s="3">
        <f>O364+(P364*'Total Mantenimiento Anual 2021'!$N$7)+(R364*'Total Mantenimiento Anual 2021'!$N$7)+S364</f>
        <v>525259.25925925921</v>
      </c>
    </row>
    <row r="365" spans="1:20" ht="14.25">
      <c r="A365" s="6" t="s">
        <v>943</v>
      </c>
      <c r="B365" s="88"/>
      <c r="C365" s="89"/>
      <c r="D365" s="6" t="s">
        <v>966</v>
      </c>
      <c r="E365" s="89"/>
      <c r="F365" s="2" t="s">
        <v>246</v>
      </c>
      <c r="G365" s="6" t="s">
        <v>1039</v>
      </c>
      <c r="H365" s="88"/>
      <c r="I365" s="88"/>
      <c r="J365" s="89"/>
      <c r="K365" s="6" t="s">
        <v>1040</v>
      </c>
      <c r="L365" s="89"/>
      <c r="M365" s="6" t="s">
        <v>88</v>
      </c>
      <c r="N365" s="89"/>
      <c r="O365" s="3">
        <v>0</v>
      </c>
      <c r="P365" s="2">
        <v>0</v>
      </c>
      <c r="Q365" s="2">
        <v>0</v>
      </c>
      <c r="R365" s="2">
        <v>0</v>
      </c>
      <c r="S365" s="3">
        <v>0</v>
      </c>
      <c r="T365" s="3">
        <f>O365+(P365*'Total Mantenimiento Anual 2021'!$N$7)+(R365*'Total Mantenimiento Anual 2021'!$N$7)+S365</f>
        <v>0</v>
      </c>
    </row>
    <row r="366" spans="1:20" ht="14.25">
      <c r="A366" s="6" t="s">
        <v>943</v>
      </c>
      <c r="B366" s="88"/>
      <c r="C366" s="89"/>
      <c r="D366" s="6" t="s">
        <v>966</v>
      </c>
      <c r="E366" s="89"/>
      <c r="F366" s="2" t="s">
        <v>246</v>
      </c>
      <c r="G366" s="6" t="s">
        <v>1041</v>
      </c>
      <c r="H366" s="88"/>
      <c r="I366" s="88"/>
      <c r="J366" s="89"/>
      <c r="K366" s="6" t="s">
        <v>1042</v>
      </c>
      <c r="L366" s="89"/>
      <c r="M366" s="6" t="s">
        <v>88</v>
      </c>
      <c r="N366" s="89"/>
      <c r="O366" s="3">
        <v>676478</v>
      </c>
      <c r="P366" s="2">
        <v>0</v>
      </c>
      <c r="Q366" s="2">
        <v>1</v>
      </c>
      <c r="R366" s="2">
        <v>4</v>
      </c>
      <c r="S366" s="3">
        <v>0</v>
      </c>
      <c r="T366" s="3">
        <f>O366+(P366*'Total Mantenimiento Anual 2021'!$N$7)+(R366*'Total Mantenimiento Anual 2021'!$N$7)+S366</f>
        <v>713515.03703703708</v>
      </c>
    </row>
    <row r="367" spans="1:20" ht="14.25">
      <c r="A367" s="6" t="s">
        <v>943</v>
      </c>
      <c r="B367" s="88"/>
      <c r="C367" s="89"/>
      <c r="D367" s="6" t="s">
        <v>1004</v>
      </c>
      <c r="E367" s="89"/>
      <c r="F367" s="2" t="s">
        <v>1005</v>
      </c>
      <c r="G367" s="6" t="s">
        <v>1043</v>
      </c>
      <c r="H367" s="88"/>
      <c r="I367" s="88"/>
      <c r="J367" s="89"/>
      <c r="K367" s="6" t="s">
        <v>1044</v>
      </c>
      <c r="L367" s="89"/>
      <c r="M367" s="6" t="s">
        <v>88</v>
      </c>
      <c r="N367" s="89"/>
      <c r="O367" s="3">
        <v>0</v>
      </c>
      <c r="P367" s="2">
        <v>0</v>
      </c>
      <c r="Q367" s="2">
        <v>0</v>
      </c>
      <c r="R367" s="2">
        <v>0</v>
      </c>
      <c r="S367" s="3">
        <v>0</v>
      </c>
      <c r="T367" s="3">
        <f>O367+(P367*'Total Mantenimiento Anual 2021'!$N$7)+(R367*'Total Mantenimiento Anual 2021'!$N$7)+S367</f>
        <v>0</v>
      </c>
    </row>
    <row r="368" spans="1:20" ht="14.25">
      <c r="A368" s="6" t="s">
        <v>943</v>
      </c>
      <c r="B368" s="88"/>
      <c r="C368" s="89"/>
      <c r="D368" s="6" t="s">
        <v>987</v>
      </c>
      <c r="E368" s="89"/>
      <c r="F368" s="2" t="s">
        <v>260</v>
      </c>
      <c r="G368" s="6" t="s">
        <v>1045</v>
      </c>
      <c r="H368" s="88"/>
      <c r="I368" s="88"/>
      <c r="J368" s="89"/>
      <c r="K368" s="6" t="s">
        <v>1046</v>
      </c>
      <c r="L368" s="89"/>
      <c r="M368" s="6" t="s">
        <v>88</v>
      </c>
      <c r="N368" s="89"/>
      <c r="O368" s="3">
        <v>0</v>
      </c>
      <c r="P368" s="2">
        <v>0</v>
      </c>
      <c r="Q368" s="2">
        <v>1</v>
      </c>
      <c r="R368" s="2">
        <v>2</v>
      </c>
      <c r="S368" s="3">
        <v>0</v>
      </c>
      <c r="T368" s="3">
        <f>O368+(P368*'Total Mantenimiento Anual 2021'!$N$7)+(R368*'Total Mantenimiento Anual 2021'!$N$7)+S368</f>
        <v>18518.518518518518</v>
      </c>
    </row>
    <row r="369" spans="1:20" ht="14.25">
      <c r="A369" s="6" t="s">
        <v>943</v>
      </c>
      <c r="B369" s="88"/>
      <c r="C369" s="89"/>
      <c r="D369" s="6" t="s">
        <v>948</v>
      </c>
      <c r="E369" s="89"/>
      <c r="F369" s="2" t="s">
        <v>246</v>
      </c>
      <c r="G369" s="6" t="s">
        <v>1047</v>
      </c>
      <c r="H369" s="88"/>
      <c r="I369" s="88"/>
      <c r="J369" s="89"/>
      <c r="K369" s="6" t="s">
        <v>1048</v>
      </c>
      <c r="L369" s="89"/>
      <c r="M369" s="6" t="s">
        <v>93</v>
      </c>
      <c r="N369" s="89"/>
      <c r="O369" s="3">
        <v>0</v>
      </c>
      <c r="P369" s="2">
        <v>0</v>
      </c>
      <c r="Q369" s="2">
        <v>0</v>
      </c>
      <c r="R369" s="2">
        <v>0</v>
      </c>
      <c r="S369" s="3">
        <v>0</v>
      </c>
      <c r="T369" s="3">
        <f>O369+(P369*'Total Mantenimiento Anual 2021'!$N$7)+(R369*'Total Mantenimiento Anual 2021'!$N$7)+S369</f>
        <v>0</v>
      </c>
    </row>
    <row r="370" spans="1:20" ht="14.25">
      <c r="A370" s="6" t="s">
        <v>943</v>
      </c>
      <c r="B370" s="88"/>
      <c r="C370" s="89"/>
      <c r="D370" s="6" t="s">
        <v>973</v>
      </c>
      <c r="E370" s="89"/>
      <c r="F370" s="2" t="s">
        <v>260</v>
      </c>
      <c r="G370" s="6" t="s">
        <v>1049</v>
      </c>
      <c r="H370" s="88"/>
      <c r="I370" s="88"/>
      <c r="J370" s="89"/>
      <c r="K370" s="6" t="s">
        <v>1050</v>
      </c>
      <c r="L370" s="89"/>
      <c r="M370" s="6" t="s">
        <v>93</v>
      </c>
      <c r="N370" s="89"/>
      <c r="O370" s="3">
        <v>0</v>
      </c>
      <c r="P370" s="2">
        <v>0</v>
      </c>
      <c r="Q370" s="2">
        <v>0</v>
      </c>
      <c r="R370" s="2">
        <v>0</v>
      </c>
      <c r="S370" s="3">
        <v>0</v>
      </c>
      <c r="T370" s="3">
        <f>O370+(P370*'Total Mantenimiento Anual 2021'!$N$7)+(R370*'Total Mantenimiento Anual 2021'!$N$7)+S370</f>
        <v>0</v>
      </c>
    </row>
    <row r="371" spans="1:20" ht="14.25">
      <c r="A371" s="6" t="s">
        <v>943</v>
      </c>
      <c r="B371" s="88"/>
      <c r="C371" s="89"/>
      <c r="D371" s="6" t="s">
        <v>987</v>
      </c>
      <c r="E371" s="89"/>
      <c r="F371" s="2" t="s">
        <v>260</v>
      </c>
      <c r="G371" s="6" t="s">
        <v>1051</v>
      </c>
      <c r="H371" s="88"/>
      <c r="I371" s="88"/>
      <c r="J371" s="89"/>
      <c r="K371" s="6" t="s">
        <v>1052</v>
      </c>
      <c r="L371" s="89"/>
      <c r="M371" s="6" t="s">
        <v>93</v>
      </c>
      <c r="N371" s="89"/>
      <c r="O371" s="3">
        <v>0</v>
      </c>
      <c r="P371" s="2">
        <v>0</v>
      </c>
      <c r="Q371" s="2">
        <v>0</v>
      </c>
      <c r="R371" s="2">
        <v>0</v>
      </c>
      <c r="S371" s="3">
        <v>0</v>
      </c>
      <c r="T371" s="3">
        <f>O371+(P371*'Total Mantenimiento Anual 2021'!$N$7)+(R371*'Total Mantenimiento Anual 2021'!$N$7)+S371</f>
        <v>0</v>
      </c>
    </row>
    <row r="372" spans="1:20" ht="14.25">
      <c r="A372" s="6" t="s">
        <v>943</v>
      </c>
      <c r="B372" s="88"/>
      <c r="C372" s="89"/>
      <c r="D372" s="6" t="s">
        <v>987</v>
      </c>
      <c r="E372" s="89"/>
      <c r="F372" s="2" t="s">
        <v>260</v>
      </c>
      <c r="G372" s="6" t="s">
        <v>1053</v>
      </c>
      <c r="H372" s="88"/>
      <c r="I372" s="88"/>
      <c r="J372" s="89"/>
      <c r="K372" s="6" t="s">
        <v>1054</v>
      </c>
      <c r="L372" s="89"/>
      <c r="M372" s="6" t="s">
        <v>93</v>
      </c>
      <c r="N372" s="89"/>
      <c r="O372" s="3">
        <v>0</v>
      </c>
      <c r="P372" s="2">
        <v>0</v>
      </c>
      <c r="Q372" s="2">
        <v>0</v>
      </c>
      <c r="R372" s="2">
        <v>0</v>
      </c>
      <c r="S372" s="3">
        <v>0</v>
      </c>
      <c r="T372" s="3">
        <f>O372+(P372*'Total Mantenimiento Anual 2021'!$N$7)+(R372*'Total Mantenimiento Anual 2021'!$N$7)+S372</f>
        <v>0</v>
      </c>
    </row>
    <row r="373" spans="1:20" ht="14.25">
      <c r="A373" s="6" t="s">
        <v>943</v>
      </c>
      <c r="B373" s="88"/>
      <c r="C373" s="89"/>
      <c r="D373" s="6" t="s">
        <v>952</v>
      </c>
      <c r="E373" s="89"/>
      <c r="F373" s="2" t="s">
        <v>246</v>
      </c>
      <c r="G373" s="6" t="s">
        <v>1055</v>
      </c>
      <c r="H373" s="88"/>
      <c r="I373" s="88"/>
      <c r="J373" s="89"/>
      <c r="K373" s="6" t="s">
        <v>1056</v>
      </c>
      <c r="L373" s="89"/>
      <c r="M373" s="6" t="s">
        <v>96</v>
      </c>
      <c r="N373" s="89"/>
      <c r="O373" s="3">
        <v>1025000</v>
      </c>
      <c r="P373" s="2">
        <v>0</v>
      </c>
      <c r="Q373" s="2">
        <v>1</v>
      </c>
      <c r="R373" s="2">
        <v>3</v>
      </c>
      <c r="S373" s="3">
        <v>0</v>
      </c>
      <c r="T373" s="3">
        <f>O373+(P373*'Total Mantenimiento Anual 2021'!$N$7)+(R373*'Total Mantenimiento Anual 2021'!$N$7)+S373</f>
        <v>1052777.7777777778</v>
      </c>
    </row>
    <row r="374" spans="1:20" ht="14.25">
      <c r="A374" s="6" t="s">
        <v>943</v>
      </c>
      <c r="B374" s="88"/>
      <c r="C374" s="89"/>
      <c r="D374" s="6" t="s">
        <v>1004</v>
      </c>
      <c r="E374" s="89"/>
      <c r="F374" s="2" t="s">
        <v>1005</v>
      </c>
      <c r="G374" s="6" t="s">
        <v>1057</v>
      </c>
      <c r="H374" s="88"/>
      <c r="I374" s="88"/>
      <c r="J374" s="89"/>
      <c r="K374" s="6" t="s">
        <v>1058</v>
      </c>
      <c r="L374" s="89"/>
      <c r="M374" s="6" t="s">
        <v>96</v>
      </c>
      <c r="N374" s="89"/>
      <c r="O374" s="3">
        <v>0</v>
      </c>
      <c r="P374" s="2">
        <v>0</v>
      </c>
      <c r="Q374" s="2">
        <v>0</v>
      </c>
      <c r="R374" s="2">
        <v>0</v>
      </c>
      <c r="S374" s="3">
        <v>0</v>
      </c>
      <c r="T374" s="3">
        <f>O374+(P374*'Total Mantenimiento Anual 2021'!$N$7)+(R374*'Total Mantenimiento Anual 2021'!$N$7)+S374</f>
        <v>0</v>
      </c>
    </row>
    <row r="375" spans="1:20" ht="14.25">
      <c r="A375" s="6" t="s">
        <v>943</v>
      </c>
      <c r="B375" s="88"/>
      <c r="C375" s="89"/>
      <c r="D375" s="6" t="s">
        <v>1004</v>
      </c>
      <c r="E375" s="89"/>
      <c r="F375" s="2" t="s">
        <v>1005</v>
      </c>
      <c r="G375" s="6" t="s">
        <v>1059</v>
      </c>
      <c r="H375" s="88"/>
      <c r="I375" s="88"/>
      <c r="J375" s="89"/>
      <c r="K375" s="6" t="s">
        <v>1060</v>
      </c>
      <c r="L375" s="89"/>
      <c r="M375" s="6" t="s">
        <v>96</v>
      </c>
      <c r="N375" s="89"/>
      <c r="O375" s="3">
        <v>0</v>
      </c>
      <c r="P375" s="2">
        <v>0</v>
      </c>
      <c r="Q375" s="2">
        <v>0</v>
      </c>
      <c r="R375" s="2">
        <v>0</v>
      </c>
      <c r="S375" s="3">
        <v>0</v>
      </c>
      <c r="T375" s="3">
        <f>O375+(P375*'Total Mantenimiento Anual 2021'!$N$7)+(R375*'Total Mantenimiento Anual 2021'!$N$7)+S375</f>
        <v>0</v>
      </c>
    </row>
    <row r="376" spans="1:20" ht="14.25">
      <c r="A376" s="6" t="s">
        <v>943</v>
      </c>
      <c r="B376" s="88"/>
      <c r="C376" s="89"/>
      <c r="D376" s="6" t="s">
        <v>973</v>
      </c>
      <c r="E376" s="89"/>
      <c r="F376" s="2" t="s">
        <v>260</v>
      </c>
      <c r="G376" s="6" t="s">
        <v>1061</v>
      </c>
      <c r="H376" s="88"/>
      <c r="I376" s="88"/>
      <c r="J376" s="89"/>
      <c r="K376" s="6" t="s">
        <v>1062</v>
      </c>
      <c r="L376" s="89"/>
      <c r="M376" s="6" t="s">
        <v>99</v>
      </c>
      <c r="N376" s="89"/>
      <c r="O376" s="3">
        <v>0</v>
      </c>
      <c r="P376" s="2">
        <v>0</v>
      </c>
      <c r="Q376" s="2">
        <v>0</v>
      </c>
      <c r="R376" s="2">
        <v>0</v>
      </c>
      <c r="S376" s="3">
        <v>0</v>
      </c>
      <c r="T376" s="3">
        <f>O376+(P376*'Total Mantenimiento Anual 2021'!$N$7)+(R376*'Total Mantenimiento Anual 2021'!$N$7)+S376</f>
        <v>0</v>
      </c>
    </row>
    <row r="377" spans="1:20" ht="14.25">
      <c r="A377" s="6" t="s">
        <v>943</v>
      </c>
      <c r="B377" s="88"/>
      <c r="C377" s="89"/>
      <c r="D377" s="6" t="s">
        <v>973</v>
      </c>
      <c r="E377" s="89"/>
      <c r="F377" s="2" t="s">
        <v>260</v>
      </c>
      <c r="G377" s="6" t="s">
        <v>1063</v>
      </c>
      <c r="H377" s="88"/>
      <c r="I377" s="88"/>
      <c r="J377" s="89"/>
      <c r="K377" s="6" t="s">
        <v>1064</v>
      </c>
      <c r="L377" s="89"/>
      <c r="M377" s="6" t="s">
        <v>102</v>
      </c>
      <c r="N377" s="89"/>
      <c r="O377" s="3">
        <v>0</v>
      </c>
      <c r="P377" s="2">
        <v>0</v>
      </c>
      <c r="Q377" s="2">
        <v>0</v>
      </c>
      <c r="R377" s="2">
        <v>0</v>
      </c>
      <c r="S377" s="3">
        <v>0</v>
      </c>
      <c r="T377" s="3">
        <f>O377+(P377*'Total Mantenimiento Anual 2021'!$N$7)+(R377*'Total Mantenimiento Anual 2021'!$N$7)+S377</f>
        <v>0</v>
      </c>
    </row>
    <row r="378" spans="1:20" ht="14.25">
      <c r="A378" s="6" t="s">
        <v>943</v>
      </c>
      <c r="B378" s="88"/>
      <c r="C378" s="89"/>
      <c r="D378" s="6" t="s">
        <v>973</v>
      </c>
      <c r="E378" s="89"/>
      <c r="F378" s="2" t="s">
        <v>260</v>
      </c>
      <c r="G378" s="6" t="s">
        <v>1065</v>
      </c>
      <c r="H378" s="88"/>
      <c r="I378" s="88"/>
      <c r="J378" s="89"/>
      <c r="K378" s="6" t="s">
        <v>1066</v>
      </c>
      <c r="L378" s="89"/>
      <c r="M378" s="6" t="s">
        <v>102</v>
      </c>
      <c r="N378" s="89"/>
      <c r="O378" s="3">
        <v>0</v>
      </c>
      <c r="P378" s="2">
        <v>0</v>
      </c>
      <c r="Q378" s="2">
        <v>0</v>
      </c>
      <c r="R378" s="2">
        <v>0</v>
      </c>
      <c r="S378" s="3">
        <v>0</v>
      </c>
      <c r="T378" s="3">
        <f>O378+(P378*'Total Mantenimiento Anual 2021'!$N$7)+(R378*'Total Mantenimiento Anual 2021'!$N$7)+S378</f>
        <v>0</v>
      </c>
    </row>
    <row r="379" spans="1:20" ht="14.25">
      <c r="A379" s="6" t="s">
        <v>943</v>
      </c>
      <c r="B379" s="88"/>
      <c r="C379" s="89"/>
      <c r="D379" s="6" t="s">
        <v>952</v>
      </c>
      <c r="E379" s="89"/>
      <c r="F379" s="2" t="s">
        <v>246</v>
      </c>
      <c r="G379" s="6" t="s">
        <v>1067</v>
      </c>
      <c r="H379" s="88"/>
      <c r="I379" s="88"/>
      <c r="J379" s="89"/>
      <c r="K379" s="6" t="s">
        <v>1068</v>
      </c>
      <c r="L379" s="89"/>
      <c r="M379" s="6" t="s">
        <v>310</v>
      </c>
      <c r="N379" s="89"/>
      <c r="O379" s="3">
        <v>0</v>
      </c>
      <c r="P379" s="2">
        <v>0</v>
      </c>
      <c r="Q379" s="2">
        <v>1</v>
      </c>
      <c r="R379" s="2">
        <v>1</v>
      </c>
      <c r="S379" s="3">
        <v>0</v>
      </c>
      <c r="T379" s="3">
        <f>O379+(P379*'Total Mantenimiento Anual 2021'!$N$7)+(R379*'Total Mantenimiento Anual 2021'!$N$7)+S379</f>
        <v>9259.2592592592591</v>
      </c>
    </row>
    <row r="380" spans="1:20" ht="14.25">
      <c r="A380" s="6" t="s">
        <v>943</v>
      </c>
      <c r="B380" s="88"/>
      <c r="C380" s="89"/>
      <c r="D380" s="6" t="s">
        <v>1069</v>
      </c>
      <c r="E380" s="89"/>
      <c r="F380" s="2" t="s">
        <v>1070</v>
      </c>
      <c r="G380" s="6" t="s">
        <v>1071</v>
      </c>
      <c r="H380" s="88"/>
      <c r="I380" s="88"/>
      <c r="J380" s="89"/>
      <c r="K380" s="6" t="s">
        <v>1072</v>
      </c>
      <c r="L380" s="89"/>
      <c r="M380" s="6" t="s">
        <v>138</v>
      </c>
      <c r="N380" s="89"/>
      <c r="O380" s="3">
        <v>0</v>
      </c>
      <c r="P380" s="2">
        <v>0</v>
      </c>
      <c r="Q380" s="2">
        <v>0</v>
      </c>
      <c r="R380" s="2">
        <v>0</v>
      </c>
      <c r="S380" s="3">
        <v>0</v>
      </c>
      <c r="T380" s="3">
        <f>O380+(P380*'Total Mantenimiento Anual 2021'!$N$7)+(R380*'Total Mantenimiento Anual 2021'!$N$7)+S380</f>
        <v>0</v>
      </c>
    </row>
    <row r="381" spans="1:20" ht="14.25">
      <c r="A381" s="6" t="s">
        <v>943</v>
      </c>
      <c r="B381" s="88"/>
      <c r="C381" s="89"/>
      <c r="D381" s="6" t="s">
        <v>1069</v>
      </c>
      <c r="E381" s="89"/>
      <c r="F381" s="2" t="s">
        <v>1070</v>
      </c>
      <c r="G381" s="6" t="s">
        <v>1073</v>
      </c>
      <c r="H381" s="88"/>
      <c r="I381" s="88"/>
      <c r="J381" s="89"/>
      <c r="K381" s="6" t="s">
        <v>1074</v>
      </c>
      <c r="L381" s="89"/>
      <c r="M381" s="6" t="s">
        <v>138</v>
      </c>
      <c r="N381" s="89"/>
      <c r="O381" s="3">
        <v>0</v>
      </c>
      <c r="P381" s="2">
        <v>0</v>
      </c>
      <c r="Q381" s="2">
        <v>0</v>
      </c>
      <c r="R381" s="2">
        <v>0</v>
      </c>
      <c r="S381" s="3">
        <v>0</v>
      </c>
      <c r="T381" s="3">
        <f>O381+(P381*'Total Mantenimiento Anual 2021'!$N$7)+(R381*'Total Mantenimiento Anual 2021'!$N$7)+S381</f>
        <v>0</v>
      </c>
    </row>
    <row r="382" spans="1:20" ht="14.25">
      <c r="A382" s="6" t="s">
        <v>943</v>
      </c>
      <c r="B382" s="88"/>
      <c r="C382" s="89"/>
      <c r="D382" s="6" t="s">
        <v>948</v>
      </c>
      <c r="E382" s="89"/>
      <c r="F382" s="2" t="s">
        <v>246</v>
      </c>
      <c r="G382" s="6" t="s">
        <v>1075</v>
      </c>
      <c r="H382" s="88"/>
      <c r="I382" s="88"/>
      <c r="J382" s="89"/>
      <c r="K382" s="6" t="s">
        <v>1076</v>
      </c>
      <c r="L382" s="89"/>
      <c r="M382" s="6" t="s">
        <v>35</v>
      </c>
      <c r="N382" s="89"/>
      <c r="O382" s="3">
        <f>820000+581500</f>
        <v>1401500</v>
      </c>
      <c r="P382" s="2">
        <v>1</v>
      </c>
      <c r="Q382" s="2">
        <v>1</v>
      </c>
      <c r="R382" s="2">
        <v>1</v>
      </c>
      <c r="S382" s="3">
        <v>0</v>
      </c>
      <c r="T382" s="3">
        <f>O382+(P382*'Total Mantenimiento Anual 2021'!$N$7)+(R382*'Total Mantenimiento Anual 2021'!$N$7)+S382</f>
        <v>1420018.5185185187</v>
      </c>
    </row>
    <row r="383" spans="1:20" ht="14.25">
      <c r="A383" s="6" t="s">
        <v>943</v>
      </c>
      <c r="B383" s="88"/>
      <c r="C383" s="89"/>
      <c r="D383" s="6" t="s">
        <v>948</v>
      </c>
      <c r="E383" s="89"/>
      <c r="F383" s="2" t="s">
        <v>246</v>
      </c>
      <c r="G383" s="6" t="s">
        <v>1077</v>
      </c>
      <c r="H383" s="88"/>
      <c r="I383" s="88"/>
      <c r="J383" s="89"/>
      <c r="K383" s="6" t="s">
        <v>1078</v>
      </c>
      <c r="L383" s="89"/>
      <c r="M383" s="6" t="s">
        <v>35</v>
      </c>
      <c r="N383" s="89"/>
      <c r="O383" s="3">
        <v>0</v>
      </c>
      <c r="P383" s="2">
        <v>0</v>
      </c>
      <c r="Q383" s="2">
        <v>0</v>
      </c>
      <c r="R383" s="2">
        <v>0</v>
      </c>
      <c r="S383" s="3">
        <v>0</v>
      </c>
      <c r="T383" s="3">
        <f>O383+(P383*'Total Mantenimiento Anual 2021'!$N$7)+(R383*'Total Mantenimiento Anual 2021'!$N$7)+S383</f>
        <v>0</v>
      </c>
    </row>
    <row r="384" spans="1:20" ht="14.25">
      <c r="A384" s="6" t="s">
        <v>943</v>
      </c>
      <c r="B384" s="88"/>
      <c r="C384" s="89"/>
      <c r="D384" s="6" t="s">
        <v>948</v>
      </c>
      <c r="E384" s="89"/>
      <c r="F384" s="2" t="s">
        <v>246</v>
      </c>
      <c r="G384" s="6" t="s">
        <v>1079</v>
      </c>
      <c r="H384" s="88"/>
      <c r="I384" s="88"/>
      <c r="J384" s="89"/>
      <c r="K384" s="6" t="s">
        <v>1080</v>
      </c>
      <c r="L384" s="89"/>
      <c r="M384" s="6" t="s">
        <v>35</v>
      </c>
      <c r="N384" s="89"/>
      <c r="O384" s="3">
        <v>0</v>
      </c>
      <c r="P384" s="2">
        <v>0</v>
      </c>
      <c r="Q384" s="2">
        <v>0</v>
      </c>
      <c r="R384" s="2">
        <v>0</v>
      </c>
      <c r="S384" s="3">
        <v>0</v>
      </c>
      <c r="T384" s="3">
        <f>O384+(P384*'Total Mantenimiento Anual 2021'!$N$7)+(R384*'Total Mantenimiento Anual 2021'!$N$7)+S384</f>
        <v>0</v>
      </c>
    </row>
    <row r="385" spans="1:20" ht="14.25">
      <c r="A385" s="6" t="s">
        <v>943</v>
      </c>
      <c r="B385" s="88"/>
      <c r="C385" s="89"/>
      <c r="D385" s="6" t="s">
        <v>948</v>
      </c>
      <c r="E385" s="89"/>
      <c r="F385" s="2" t="s">
        <v>246</v>
      </c>
      <c r="G385" s="6" t="s">
        <v>1081</v>
      </c>
      <c r="H385" s="88"/>
      <c r="I385" s="88"/>
      <c r="J385" s="89"/>
      <c r="K385" s="6" t="s">
        <v>1082</v>
      </c>
      <c r="L385" s="89"/>
      <c r="M385" s="6" t="s">
        <v>35</v>
      </c>
      <c r="N385" s="89"/>
      <c r="O385" s="3">
        <v>0</v>
      </c>
      <c r="P385" s="2">
        <v>0</v>
      </c>
      <c r="Q385" s="2">
        <v>0</v>
      </c>
      <c r="R385" s="2">
        <v>0</v>
      </c>
      <c r="S385" s="3">
        <v>0</v>
      </c>
      <c r="T385" s="3">
        <f>O385+(P385*'Total Mantenimiento Anual 2021'!$N$7)+(R385*'Total Mantenimiento Anual 2021'!$N$7)+S385</f>
        <v>0</v>
      </c>
    </row>
    <row r="386" spans="1:20" ht="14.25">
      <c r="A386" s="6" t="s">
        <v>943</v>
      </c>
      <c r="B386" s="88"/>
      <c r="C386" s="89"/>
      <c r="D386" s="6" t="s">
        <v>948</v>
      </c>
      <c r="E386" s="89"/>
      <c r="F386" s="2" t="s">
        <v>246</v>
      </c>
      <c r="G386" s="6" t="s">
        <v>1083</v>
      </c>
      <c r="H386" s="88"/>
      <c r="I386" s="88"/>
      <c r="J386" s="89"/>
      <c r="K386" s="6" t="s">
        <v>1084</v>
      </c>
      <c r="L386" s="89"/>
      <c r="M386" s="6" t="s">
        <v>35</v>
      </c>
      <c r="N386" s="89"/>
      <c r="O386" s="3">
        <v>0</v>
      </c>
      <c r="P386" s="2">
        <v>0</v>
      </c>
      <c r="Q386" s="2">
        <v>0</v>
      </c>
      <c r="R386" s="2">
        <v>0</v>
      </c>
      <c r="S386" s="3">
        <v>0</v>
      </c>
      <c r="T386" s="3">
        <f>O386+(P386*'Total Mantenimiento Anual 2021'!$N$7)+(R386*'Total Mantenimiento Anual 2021'!$N$7)+S386</f>
        <v>0</v>
      </c>
    </row>
    <row r="387" spans="1:20" ht="14.25">
      <c r="A387" s="6" t="s">
        <v>943</v>
      </c>
      <c r="B387" s="88"/>
      <c r="C387" s="89"/>
      <c r="D387" s="6" t="s">
        <v>982</v>
      </c>
      <c r="E387" s="89"/>
      <c r="F387" s="2" t="s">
        <v>246</v>
      </c>
      <c r="G387" s="6" t="s">
        <v>1085</v>
      </c>
      <c r="H387" s="88"/>
      <c r="I387" s="88"/>
      <c r="J387" s="89"/>
      <c r="K387" s="6" t="s">
        <v>1086</v>
      </c>
      <c r="L387" s="89"/>
      <c r="M387" s="6" t="s">
        <v>35</v>
      </c>
      <c r="N387" s="89"/>
      <c r="O387" s="3">
        <v>0</v>
      </c>
      <c r="P387" s="2">
        <v>0</v>
      </c>
      <c r="Q387" s="2">
        <v>0</v>
      </c>
      <c r="R387" s="2">
        <v>0</v>
      </c>
      <c r="S387" s="3">
        <v>0</v>
      </c>
      <c r="T387" s="3">
        <f>O387+(P387*'Total Mantenimiento Anual 2021'!$N$7)+(R387*'Total Mantenimiento Anual 2021'!$N$7)+S387</f>
        <v>0</v>
      </c>
    </row>
    <row r="388" spans="1:20" ht="14.25">
      <c r="A388" s="6" t="s">
        <v>943</v>
      </c>
      <c r="B388" s="88"/>
      <c r="C388" s="89"/>
      <c r="D388" s="6" t="s">
        <v>982</v>
      </c>
      <c r="E388" s="89"/>
      <c r="F388" s="2" t="s">
        <v>246</v>
      </c>
      <c r="G388" s="6" t="s">
        <v>1087</v>
      </c>
      <c r="H388" s="88"/>
      <c r="I388" s="88"/>
      <c r="J388" s="89"/>
      <c r="K388" s="6" t="s">
        <v>1088</v>
      </c>
      <c r="L388" s="89"/>
      <c r="M388" s="6" t="s">
        <v>35</v>
      </c>
      <c r="N388" s="89"/>
      <c r="O388" s="3">
        <v>0</v>
      </c>
      <c r="P388" s="2">
        <v>0</v>
      </c>
      <c r="Q388" s="2">
        <v>0</v>
      </c>
      <c r="R388" s="2">
        <v>0</v>
      </c>
      <c r="S388" s="3">
        <v>0</v>
      </c>
      <c r="T388" s="3">
        <f>O388+(P388*'Total Mantenimiento Anual 2021'!$N$7)+(R388*'Total Mantenimiento Anual 2021'!$N$7)+S388</f>
        <v>0</v>
      </c>
    </row>
    <row r="389" spans="1:20" ht="14.25">
      <c r="A389" s="6" t="s">
        <v>943</v>
      </c>
      <c r="B389" s="88"/>
      <c r="C389" s="89"/>
      <c r="D389" s="6" t="s">
        <v>982</v>
      </c>
      <c r="E389" s="89"/>
      <c r="F389" s="2" t="s">
        <v>246</v>
      </c>
      <c r="G389" s="6" t="s">
        <v>1089</v>
      </c>
      <c r="H389" s="88"/>
      <c r="I389" s="88"/>
      <c r="J389" s="89"/>
      <c r="K389" s="6" t="s">
        <v>1090</v>
      </c>
      <c r="L389" s="89"/>
      <c r="M389" s="6" t="s">
        <v>35</v>
      </c>
      <c r="N389" s="89"/>
      <c r="O389" s="3">
        <v>0</v>
      </c>
      <c r="P389" s="2">
        <v>0</v>
      </c>
      <c r="Q389" s="2">
        <v>0</v>
      </c>
      <c r="R389" s="2">
        <v>0</v>
      </c>
      <c r="S389" s="3">
        <v>0</v>
      </c>
      <c r="T389" s="3">
        <f>O389+(P389*'Total Mantenimiento Anual 2021'!$N$7)+(R389*'Total Mantenimiento Anual 2021'!$N$7)+S389</f>
        <v>0</v>
      </c>
    </row>
    <row r="390" spans="1:20" ht="14.25">
      <c r="A390" s="6" t="s">
        <v>943</v>
      </c>
      <c r="B390" s="88"/>
      <c r="C390" s="89"/>
      <c r="D390" s="6" t="s">
        <v>1091</v>
      </c>
      <c r="E390" s="89"/>
      <c r="F390" s="2" t="s">
        <v>246</v>
      </c>
      <c r="G390" s="6" t="s">
        <v>1092</v>
      </c>
      <c r="H390" s="88"/>
      <c r="I390" s="88"/>
      <c r="J390" s="89"/>
      <c r="K390" s="6" t="s">
        <v>1093</v>
      </c>
      <c r="L390" s="89"/>
      <c r="M390" s="6" t="s">
        <v>35</v>
      </c>
      <c r="N390" s="89"/>
      <c r="O390" s="3">
        <v>0</v>
      </c>
      <c r="P390" s="2">
        <v>1</v>
      </c>
      <c r="Q390" s="2">
        <v>0</v>
      </c>
      <c r="R390" s="2">
        <v>0</v>
      </c>
      <c r="S390" s="3">
        <v>0</v>
      </c>
      <c r="T390" s="3">
        <f>O390+(P390*'Total Mantenimiento Anual 2021'!$N$7)+(R390*'Total Mantenimiento Anual 2021'!$N$7)+S390</f>
        <v>9259.2592592592591</v>
      </c>
    </row>
    <row r="391" spans="1:20" ht="14.25">
      <c r="A391" s="6" t="s">
        <v>943</v>
      </c>
      <c r="B391" s="88"/>
      <c r="C391" s="89"/>
      <c r="D391" s="6" t="s">
        <v>982</v>
      </c>
      <c r="E391" s="89"/>
      <c r="F391" s="2" t="s">
        <v>246</v>
      </c>
      <c r="G391" s="6" t="s">
        <v>1094</v>
      </c>
      <c r="H391" s="88"/>
      <c r="I391" s="88"/>
      <c r="J391" s="89"/>
      <c r="K391" s="6" t="s">
        <v>1095</v>
      </c>
      <c r="L391" s="89"/>
      <c r="M391" s="6" t="s">
        <v>35</v>
      </c>
      <c r="N391" s="89"/>
      <c r="O391" s="3">
        <v>0</v>
      </c>
      <c r="P391" s="2">
        <v>1</v>
      </c>
      <c r="Q391" s="2">
        <v>0</v>
      </c>
      <c r="R391" s="2">
        <v>0</v>
      </c>
      <c r="S391" s="3">
        <v>0</v>
      </c>
      <c r="T391" s="3">
        <f>O391+(P391*'Total Mantenimiento Anual 2021'!$N$7)+(R391*'Total Mantenimiento Anual 2021'!$N$7)+S391</f>
        <v>9259.2592592592591</v>
      </c>
    </row>
    <row r="392" spans="1:20" ht="14.25">
      <c r="A392" s="6" t="s">
        <v>943</v>
      </c>
      <c r="B392" s="88"/>
      <c r="C392" s="89"/>
      <c r="D392" s="6" t="s">
        <v>982</v>
      </c>
      <c r="E392" s="89"/>
      <c r="F392" s="2" t="s">
        <v>246</v>
      </c>
      <c r="G392" s="6" t="s">
        <v>1096</v>
      </c>
      <c r="H392" s="88"/>
      <c r="I392" s="88"/>
      <c r="J392" s="89"/>
      <c r="K392" s="6" t="s">
        <v>1097</v>
      </c>
      <c r="L392" s="89"/>
      <c r="M392" s="6" t="s">
        <v>35</v>
      </c>
      <c r="N392" s="89"/>
      <c r="O392" s="3">
        <v>0</v>
      </c>
      <c r="P392" s="2">
        <v>1</v>
      </c>
      <c r="Q392" s="2">
        <v>1</v>
      </c>
      <c r="R392" s="2">
        <v>1</v>
      </c>
      <c r="S392" s="3">
        <v>0</v>
      </c>
      <c r="T392" s="3">
        <f>O392+(P392*'Total Mantenimiento Anual 2021'!$N$7)+(R392*'Total Mantenimiento Anual 2021'!$N$7)+S392</f>
        <v>18518.518518518518</v>
      </c>
    </row>
    <row r="393" spans="1:20" ht="14.25">
      <c r="A393" s="6" t="s">
        <v>943</v>
      </c>
      <c r="B393" s="88"/>
      <c r="C393" s="89"/>
      <c r="D393" s="6" t="s">
        <v>982</v>
      </c>
      <c r="E393" s="89"/>
      <c r="F393" s="2" t="s">
        <v>246</v>
      </c>
      <c r="G393" s="6" t="s">
        <v>1098</v>
      </c>
      <c r="H393" s="88"/>
      <c r="I393" s="88"/>
      <c r="J393" s="89"/>
      <c r="K393" s="6" t="s">
        <v>1099</v>
      </c>
      <c r="L393" s="89"/>
      <c r="M393" s="6" t="s">
        <v>35</v>
      </c>
      <c r="N393" s="89"/>
      <c r="O393" s="3">
        <v>0</v>
      </c>
      <c r="P393" s="2">
        <v>1</v>
      </c>
      <c r="Q393" s="2">
        <v>0</v>
      </c>
      <c r="R393" s="2">
        <v>0</v>
      </c>
      <c r="S393" s="3">
        <v>0</v>
      </c>
      <c r="T393" s="3">
        <f>O393+(P393*'Total Mantenimiento Anual 2021'!$N$7)+(R393*'Total Mantenimiento Anual 2021'!$N$7)+S393</f>
        <v>9259.2592592592591</v>
      </c>
    </row>
    <row r="394" spans="1:20" ht="14.25">
      <c r="A394" s="6" t="s">
        <v>943</v>
      </c>
      <c r="B394" s="88"/>
      <c r="C394" s="89"/>
      <c r="D394" s="6" t="s">
        <v>982</v>
      </c>
      <c r="E394" s="89"/>
      <c r="F394" s="2" t="s">
        <v>246</v>
      </c>
      <c r="G394" s="6" t="s">
        <v>1100</v>
      </c>
      <c r="H394" s="88"/>
      <c r="I394" s="88"/>
      <c r="J394" s="89"/>
      <c r="K394" s="6" t="s">
        <v>1101</v>
      </c>
      <c r="L394" s="89"/>
      <c r="M394" s="6" t="s">
        <v>35</v>
      </c>
      <c r="N394" s="89"/>
      <c r="O394" s="3">
        <v>0</v>
      </c>
      <c r="P394" s="2">
        <v>1</v>
      </c>
      <c r="Q394" s="2">
        <v>1</v>
      </c>
      <c r="R394" s="2">
        <v>1</v>
      </c>
      <c r="S394" s="3">
        <v>0</v>
      </c>
      <c r="T394" s="3">
        <f>O394+(P394*'Total Mantenimiento Anual 2021'!$N$7)+(R394*'Total Mantenimiento Anual 2021'!$N$7)+S394</f>
        <v>18518.518518518518</v>
      </c>
    </row>
    <row r="395" spans="1:20" ht="14.25">
      <c r="A395" s="6" t="s">
        <v>943</v>
      </c>
      <c r="B395" s="88"/>
      <c r="C395" s="89"/>
      <c r="D395" s="6" t="s">
        <v>982</v>
      </c>
      <c r="E395" s="89"/>
      <c r="F395" s="2" t="s">
        <v>246</v>
      </c>
      <c r="G395" s="6" t="s">
        <v>1102</v>
      </c>
      <c r="H395" s="88"/>
      <c r="I395" s="88"/>
      <c r="J395" s="89"/>
      <c r="K395" s="6" t="s">
        <v>1103</v>
      </c>
      <c r="L395" s="89"/>
      <c r="M395" s="6" t="s">
        <v>1104</v>
      </c>
      <c r="N395" s="89"/>
      <c r="O395" s="3">
        <v>0</v>
      </c>
      <c r="P395" s="2">
        <v>0</v>
      </c>
      <c r="Q395" s="2">
        <v>0</v>
      </c>
      <c r="R395" s="2">
        <v>0</v>
      </c>
      <c r="S395" s="3">
        <v>0</v>
      </c>
      <c r="T395" s="3">
        <f>O395+(P395*'Total Mantenimiento Anual 2021'!$N$7)+(R395*'Total Mantenimiento Anual 2021'!$N$7)+S395</f>
        <v>0</v>
      </c>
    </row>
    <row r="396" spans="1:20" ht="14.25">
      <c r="A396" s="6" t="s">
        <v>943</v>
      </c>
      <c r="B396" s="88"/>
      <c r="C396" s="89"/>
      <c r="D396" s="6" t="s">
        <v>960</v>
      </c>
      <c r="E396" s="89"/>
      <c r="F396" s="2" t="s">
        <v>961</v>
      </c>
      <c r="G396" s="6" t="s">
        <v>1105</v>
      </c>
      <c r="H396" s="88"/>
      <c r="I396" s="88"/>
      <c r="J396" s="89"/>
      <c r="K396" s="6" t="s">
        <v>1106</v>
      </c>
      <c r="L396" s="89"/>
      <c r="M396" s="6" t="s">
        <v>239</v>
      </c>
      <c r="N396" s="89"/>
      <c r="O396" s="3">
        <v>0</v>
      </c>
      <c r="P396" s="2">
        <v>0</v>
      </c>
      <c r="Q396" s="2">
        <v>0</v>
      </c>
      <c r="R396" s="2">
        <v>0</v>
      </c>
      <c r="S396" s="3">
        <v>0</v>
      </c>
      <c r="T396" s="3">
        <f>O396+(P396*'Total Mantenimiento Anual 2021'!$N$7)+(R396*'Total Mantenimiento Anual 2021'!$N$7)+S396</f>
        <v>0</v>
      </c>
    </row>
    <row r="397" spans="1:20" ht="14.25">
      <c r="A397" s="6" t="s">
        <v>943</v>
      </c>
      <c r="B397" s="88"/>
      <c r="C397" s="89"/>
      <c r="D397" s="6" t="s">
        <v>960</v>
      </c>
      <c r="E397" s="89"/>
      <c r="F397" s="2" t="s">
        <v>961</v>
      </c>
      <c r="G397" s="6" t="s">
        <v>1107</v>
      </c>
      <c r="H397" s="88"/>
      <c r="I397" s="88"/>
      <c r="J397" s="89"/>
      <c r="K397" s="6" t="s">
        <v>1108</v>
      </c>
      <c r="L397" s="89"/>
      <c r="M397" s="6" t="s">
        <v>239</v>
      </c>
      <c r="N397" s="89"/>
      <c r="O397" s="3">
        <v>0</v>
      </c>
      <c r="P397" s="2">
        <v>0</v>
      </c>
      <c r="Q397" s="2">
        <v>0</v>
      </c>
      <c r="R397" s="2">
        <v>0</v>
      </c>
      <c r="S397" s="3">
        <v>0</v>
      </c>
      <c r="T397" s="3">
        <f>O397+(P397*'Total Mantenimiento Anual 2021'!$N$7)+(R397*'Total Mantenimiento Anual 2021'!$N$7)+S397</f>
        <v>0</v>
      </c>
    </row>
    <row r="398" spans="1:20" ht="14.25">
      <c r="A398" s="6" t="s">
        <v>943</v>
      </c>
      <c r="B398" s="88"/>
      <c r="C398" s="89"/>
      <c r="D398" s="6" t="s">
        <v>960</v>
      </c>
      <c r="E398" s="89"/>
      <c r="F398" s="2" t="s">
        <v>961</v>
      </c>
      <c r="G398" s="6" t="s">
        <v>1109</v>
      </c>
      <c r="H398" s="88"/>
      <c r="I398" s="88"/>
      <c r="J398" s="89"/>
      <c r="K398" s="6" t="s">
        <v>1110</v>
      </c>
      <c r="L398" s="89"/>
      <c r="M398" s="6" t="s">
        <v>239</v>
      </c>
      <c r="N398" s="89"/>
      <c r="O398" s="3">
        <v>0</v>
      </c>
      <c r="P398" s="2">
        <v>0</v>
      </c>
      <c r="Q398" s="2">
        <v>0</v>
      </c>
      <c r="R398" s="2">
        <v>0</v>
      </c>
      <c r="S398" s="3">
        <v>0</v>
      </c>
      <c r="T398" s="3">
        <f>O398+(P398*'Total Mantenimiento Anual 2021'!$N$7)+(R398*'Total Mantenimiento Anual 2021'!$N$7)+S398</f>
        <v>0</v>
      </c>
    </row>
    <row r="399" spans="1:20" ht="14.25">
      <c r="A399" s="6" t="s">
        <v>943</v>
      </c>
      <c r="B399" s="88"/>
      <c r="C399" s="89"/>
      <c r="D399" s="6" t="s">
        <v>960</v>
      </c>
      <c r="E399" s="89"/>
      <c r="F399" s="2" t="s">
        <v>961</v>
      </c>
      <c r="G399" s="6" t="s">
        <v>1111</v>
      </c>
      <c r="H399" s="88"/>
      <c r="I399" s="88"/>
      <c r="J399" s="89"/>
      <c r="K399" s="6" t="s">
        <v>1112</v>
      </c>
      <c r="L399" s="89"/>
      <c r="M399" s="6" t="s">
        <v>239</v>
      </c>
      <c r="N399" s="89"/>
      <c r="O399" s="3">
        <v>0</v>
      </c>
      <c r="P399" s="2">
        <v>0</v>
      </c>
      <c r="Q399" s="2">
        <v>0</v>
      </c>
      <c r="R399" s="2">
        <v>0</v>
      </c>
      <c r="S399" s="3">
        <v>0</v>
      </c>
      <c r="T399" s="3">
        <f>O399+(P399*'Total Mantenimiento Anual 2021'!$N$7)+(R399*'Total Mantenimiento Anual 2021'!$N$7)+S399</f>
        <v>0</v>
      </c>
    </row>
    <row r="400" spans="1:20" ht="14.25">
      <c r="A400" s="6" t="s">
        <v>943</v>
      </c>
      <c r="B400" s="88"/>
      <c r="C400" s="89"/>
      <c r="D400" s="6" t="s">
        <v>960</v>
      </c>
      <c r="E400" s="89"/>
      <c r="F400" s="2" t="s">
        <v>961</v>
      </c>
      <c r="G400" s="6" t="s">
        <v>1113</v>
      </c>
      <c r="H400" s="88"/>
      <c r="I400" s="88"/>
      <c r="J400" s="89"/>
      <c r="K400" s="6" t="s">
        <v>1114</v>
      </c>
      <c r="L400" s="89"/>
      <c r="M400" s="6" t="s">
        <v>239</v>
      </c>
      <c r="N400" s="89"/>
      <c r="O400" s="3">
        <v>0</v>
      </c>
      <c r="P400" s="2">
        <v>0</v>
      </c>
      <c r="Q400" s="2">
        <v>0</v>
      </c>
      <c r="R400" s="2">
        <v>0</v>
      </c>
      <c r="S400" s="3">
        <v>0</v>
      </c>
      <c r="T400" s="3">
        <f>O400+(P400*'Total Mantenimiento Anual 2021'!$N$7)+(R400*'Total Mantenimiento Anual 2021'!$N$7)+S400</f>
        <v>0</v>
      </c>
    </row>
    <row r="401" spans="1:20" ht="14.25">
      <c r="A401" s="6" t="s">
        <v>943</v>
      </c>
      <c r="B401" s="88"/>
      <c r="C401" s="89"/>
      <c r="D401" s="6" t="s">
        <v>960</v>
      </c>
      <c r="E401" s="89"/>
      <c r="F401" s="2" t="s">
        <v>961</v>
      </c>
      <c r="G401" s="6" t="s">
        <v>1115</v>
      </c>
      <c r="H401" s="88"/>
      <c r="I401" s="88"/>
      <c r="J401" s="89"/>
      <c r="K401" s="6" t="s">
        <v>1116</v>
      </c>
      <c r="L401" s="89"/>
      <c r="M401" s="6" t="s">
        <v>239</v>
      </c>
      <c r="N401" s="89"/>
      <c r="O401" s="3">
        <v>0</v>
      </c>
      <c r="P401" s="2">
        <v>0</v>
      </c>
      <c r="Q401" s="2">
        <v>0</v>
      </c>
      <c r="R401" s="2">
        <v>0</v>
      </c>
      <c r="S401" s="3">
        <v>0</v>
      </c>
      <c r="T401" s="3">
        <f>O401+(P401*'Total Mantenimiento Anual 2021'!$N$7)+(R401*'Total Mantenimiento Anual 2021'!$N$7)+S401</f>
        <v>0</v>
      </c>
    </row>
    <row r="402" spans="1:20" ht="14.25">
      <c r="A402" s="6" t="s">
        <v>943</v>
      </c>
      <c r="B402" s="88"/>
      <c r="C402" s="89"/>
      <c r="D402" s="6" t="s">
        <v>960</v>
      </c>
      <c r="E402" s="89"/>
      <c r="F402" s="2" t="s">
        <v>961</v>
      </c>
      <c r="G402" s="6" t="s">
        <v>1117</v>
      </c>
      <c r="H402" s="88"/>
      <c r="I402" s="88"/>
      <c r="J402" s="89"/>
      <c r="K402" s="6" t="s">
        <v>1118</v>
      </c>
      <c r="L402" s="89"/>
      <c r="M402" s="6" t="s">
        <v>239</v>
      </c>
      <c r="N402" s="89"/>
      <c r="O402" s="3">
        <v>0</v>
      </c>
      <c r="P402" s="2">
        <v>0</v>
      </c>
      <c r="Q402" s="2">
        <v>0</v>
      </c>
      <c r="R402" s="2">
        <v>0</v>
      </c>
      <c r="S402" s="3">
        <v>0</v>
      </c>
      <c r="T402" s="3">
        <f>O402+(P402*'Total Mantenimiento Anual 2021'!$N$7)+(R402*'Total Mantenimiento Anual 2021'!$N$7)+S402</f>
        <v>0</v>
      </c>
    </row>
    <row r="403" spans="1:20" ht="14.25">
      <c r="A403" s="6" t="s">
        <v>943</v>
      </c>
      <c r="B403" s="88"/>
      <c r="C403" s="89"/>
      <c r="D403" s="6" t="s">
        <v>960</v>
      </c>
      <c r="E403" s="89"/>
      <c r="F403" s="2" t="s">
        <v>961</v>
      </c>
      <c r="G403" s="6" t="s">
        <v>1119</v>
      </c>
      <c r="H403" s="88"/>
      <c r="I403" s="88"/>
      <c r="J403" s="89"/>
      <c r="K403" s="6" t="s">
        <v>1120</v>
      </c>
      <c r="L403" s="89"/>
      <c r="M403" s="6" t="s">
        <v>239</v>
      </c>
      <c r="N403" s="89"/>
      <c r="O403" s="3">
        <v>0</v>
      </c>
      <c r="P403" s="2">
        <v>0</v>
      </c>
      <c r="Q403" s="2">
        <v>0</v>
      </c>
      <c r="R403" s="2">
        <v>0</v>
      </c>
      <c r="S403" s="3">
        <v>0</v>
      </c>
      <c r="T403" s="3">
        <f>O403+(P403*'Total Mantenimiento Anual 2021'!$N$7)+(R403*'Total Mantenimiento Anual 2021'!$N$7)+S403</f>
        <v>0</v>
      </c>
    </row>
    <row r="404" spans="1:20" ht="14.25">
      <c r="A404" s="6" t="s">
        <v>943</v>
      </c>
      <c r="B404" s="88"/>
      <c r="C404" s="89"/>
      <c r="D404" s="6" t="s">
        <v>960</v>
      </c>
      <c r="E404" s="89"/>
      <c r="F404" s="2" t="s">
        <v>961</v>
      </c>
      <c r="G404" s="6" t="s">
        <v>1121</v>
      </c>
      <c r="H404" s="88"/>
      <c r="I404" s="88"/>
      <c r="J404" s="89"/>
      <c r="K404" s="6" t="s">
        <v>1122</v>
      </c>
      <c r="L404" s="89"/>
      <c r="M404" s="6" t="s">
        <v>239</v>
      </c>
      <c r="N404" s="89"/>
      <c r="O404" s="3">
        <v>0</v>
      </c>
      <c r="P404" s="2">
        <v>0</v>
      </c>
      <c r="Q404" s="2">
        <v>0</v>
      </c>
      <c r="R404" s="2">
        <v>0</v>
      </c>
      <c r="S404" s="3">
        <v>0</v>
      </c>
      <c r="T404" s="3">
        <f>O404+(P404*'Total Mantenimiento Anual 2021'!$N$7)+(R404*'Total Mantenimiento Anual 2021'!$N$7)+S404</f>
        <v>0</v>
      </c>
    </row>
    <row r="405" spans="1:20" ht="14.25">
      <c r="A405" s="6" t="s">
        <v>943</v>
      </c>
      <c r="B405" s="88"/>
      <c r="C405" s="89"/>
      <c r="D405" s="6" t="s">
        <v>960</v>
      </c>
      <c r="E405" s="89"/>
      <c r="F405" s="2" t="s">
        <v>961</v>
      </c>
      <c r="G405" s="6" t="s">
        <v>1123</v>
      </c>
      <c r="H405" s="88"/>
      <c r="I405" s="88"/>
      <c r="J405" s="89"/>
      <c r="K405" s="6" t="s">
        <v>1124</v>
      </c>
      <c r="L405" s="89"/>
      <c r="M405" s="6" t="s">
        <v>239</v>
      </c>
      <c r="N405" s="89"/>
      <c r="O405" s="3">
        <v>0</v>
      </c>
      <c r="P405" s="2">
        <v>0</v>
      </c>
      <c r="Q405" s="2">
        <v>0</v>
      </c>
      <c r="R405" s="2">
        <v>0</v>
      </c>
      <c r="S405" s="3">
        <v>0</v>
      </c>
      <c r="T405" s="3">
        <f>O405+(P405*'Total Mantenimiento Anual 2021'!$N$7)+(R405*'Total Mantenimiento Anual 2021'!$N$7)+S405</f>
        <v>0</v>
      </c>
    </row>
    <row r="406" spans="1:20" ht="14.25">
      <c r="A406" s="6" t="s">
        <v>943</v>
      </c>
      <c r="B406" s="88"/>
      <c r="C406" s="89"/>
      <c r="D406" s="6" t="s">
        <v>960</v>
      </c>
      <c r="E406" s="89"/>
      <c r="F406" s="2" t="s">
        <v>961</v>
      </c>
      <c r="G406" s="6" t="s">
        <v>1125</v>
      </c>
      <c r="H406" s="88"/>
      <c r="I406" s="88"/>
      <c r="J406" s="89"/>
      <c r="K406" s="6" t="s">
        <v>1126</v>
      </c>
      <c r="L406" s="89"/>
      <c r="M406" s="6" t="s">
        <v>239</v>
      </c>
      <c r="N406" s="89"/>
      <c r="O406" s="3">
        <v>0</v>
      </c>
      <c r="P406" s="2">
        <v>0</v>
      </c>
      <c r="Q406" s="2">
        <v>0</v>
      </c>
      <c r="R406" s="2">
        <v>0</v>
      </c>
      <c r="S406" s="3">
        <v>0</v>
      </c>
      <c r="T406" s="3">
        <f>O406+(P406*'Total Mantenimiento Anual 2021'!$N$7)+(R406*'Total Mantenimiento Anual 2021'!$N$7)+S406</f>
        <v>0</v>
      </c>
    </row>
    <row r="407" spans="1:20" ht="14.25">
      <c r="A407" s="6" t="s">
        <v>943</v>
      </c>
      <c r="B407" s="88"/>
      <c r="C407" s="89"/>
      <c r="D407" s="6" t="s">
        <v>960</v>
      </c>
      <c r="E407" s="89"/>
      <c r="F407" s="2" t="s">
        <v>961</v>
      </c>
      <c r="G407" s="6" t="s">
        <v>1127</v>
      </c>
      <c r="H407" s="88"/>
      <c r="I407" s="88"/>
      <c r="J407" s="89"/>
      <c r="K407" s="6" t="s">
        <v>1128</v>
      </c>
      <c r="L407" s="89"/>
      <c r="M407" s="6" t="s">
        <v>239</v>
      </c>
      <c r="N407" s="89"/>
      <c r="O407" s="3">
        <v>0</v>
      </c>
      <c r="P407" s="2">
        <v>0</v>
      </c>
      <c r="Q407" s="2">
        <v>0</v>
      </c>
      <c r="R407" s="2">
        <v>0</v>
      </c>
      <c r="S407" s="3">
        <v>0</v>
      </c>
      <c r="T407" s="3">
        <f>O407+(P407*'Total Mantenimiento Anual 2021'!$N$7)+(R407*'Total Mantenimiento Anual 2021'!$N$7)+S407</f>
        <v>0</v>
      </c>
    </row>
    <row r="408" spans="1:20" ht="14.25">
      <c r="A408" s="6" t="s">
        <v>943</v>
      </c>
      <c r="B408" s="88"/>
      <c r="C408" s="89"/>
      <c r="D408" s="6" t="s">
        <v>960</v>
      </c>
      <c r="E408" s="89"/>
      <c r="F408" s="2" t="s">
        <v>961</v>
      </c>
      <c r="G408" s="6" t="s">
        <v>1129</v>
      </c>
      <c r="H408" s="88"/>
      <c r="I408" s="88"/>
      <c r="J408" s="89"/>
      <c r="K408" s="6" t="s">
        <v>1130</v>
      </c>
      <c r="L408" s="89"/>
      <c r="M408" s="6" t="s">
        <v>239</v>
      </c>
      <c r="N408" s="89"/>
      <c r="O408" s="3">
        <v>0</v>
      </c>
      <c r="P408" s="2">
        <v>0</v>
      </c>
      <c r="Q408" s="2">
        <v>0</v>
      </c>
      <c r="R408" s="2">
        <v>0</v>
      </c>
      <c r="S408" s="3">
        <v>0</v>
      </c>
      <c r="T408" s="3">
        <f>O408+(P408*'Total Mantenimiento Anual 2021'!$N$7)+(R408*'Total Mantenimiento Anual 2021'!$N$7)+S408</f>
        <v>0</v>
      </c>
    </row>
    <row r="409" spans="1:20" ht="14.25">
      <c r="A409" s="6" t="s">
        <v>943</v>
      </c>
      <c r="B409" s="88"/>
      <c r="C409" s="89"/>
      <c r="D409" s="6" t="s">
        <v>960</v>
      </c>
      <c r="E409" s="89"/>
      <c r="F409" s="2" t="s">
        <v>961</v>
      </c>
      <c r="G409" s="6" t="s">
        <v>1131</v>
      </c>
      <c r="H409" s="88"/>
      <c r="I409" s="88"/>
      <c r="J409" s="89"/>
      <c r="K409" s="6" t="s">
        <v>1132</v>
      </c>
      <c r="L409" s="89"/>
      <c r="M409" s="6" t="s">
        <v>239</v>
      </c>
      <c r="N409" s="89"/>
      <c r="O409" s="3">
        <v>0</v>
      </c>
      <c r="P409" s="2">
        <v>0</v>
      </c>
      <c r="Q409" s="2">
        <v>0</v>
      </c>
      <c r="R409" s="2">
        <v>0</v>
      </c>
      <c r="S409" s="3">
        <v>0</v>
      </c>
      <c r="T409" s="3">
        <f>O409+(P409*'Total Mantenimiento Anual 2021'!$N$7)+(R409*'Total Mantenimiento Anual 2021'!$N$7)+S409</f>
        <v>0</v>
      </c>
    </row>
    <row r="410" spans="1:20" ht="14.25">
      <c r="A410" s="6" t="s">
        <v>943</v>
      </c>
      <c r="B410" s="88"/>
      <c r="C410" s="89"/>
      <c r="D410" s="6" t="s">
        <v>960</v>
      </c>
      <c r="E410" s="89"/>
      <c r="F410" s="2" t="s">
        <v>961</v>
      </c>
      <c r="G410" s="6" t="s">
        <v>1133</v>
      </c>
      <c r="H410" s="88"/>
      <c r="I410" s="88"/>
      <c r="J410" s="89"/>
      <c r="K410" s="6" t="s">
        <v>1134</v>
      </c>
      <c r="L410" s="89"/>
      <c r="M410" s="6" t="s">
        <v>239</v>
      </c>
      <c r="N410" s="89"/>
      <c r="O410" s="3">
        <v>0</v>
      </c>
      <c r="P410" s="2">
        <v>0</v>
      </c>
      <c r="Q410" s="2">
        <v>0</v>
      </c>
      <c r="R410" s="2">
        <v>0</v>
      </c>
      <c r="S410" s="3">
        <v>0</v>
      </c>
      <c r="T410" s="3">
        <f>O410+(P410*'Total Mantenimiento Anual 2021'!$N$7)+(R410*'Total Mantenimiento Anual 2021'!$N$7)+S410</f>
        <v>0</v>
      </c>
    </row>
    <row r="411" spans="1:20" ht="14.25">
      <c r="A411" s="6" t="s">
        <v>943</v>
      </c>
      <c r="B411" s="88"/>
      <c r="C411" s="89"/>
      <c r="D411" s="6" t="s">
        <v>1091</v>
      </c>
      <c r="E411" s="89"/>
      <c r="F411" s="2" t="s">
        <v>246</v>
      </c>
      <c r="G411" s="6" t="s">
        <v>1135</v>
      </c>
      <c r="H411" s="88"/>
      <c r="I411" s="88"/>
      <c r="J411" s="89"/>
      <c r="K411" s="6" t="s">
        <v>1136</v>
      </c>
      <c r="L411" s="89"/>
      <c r="M411" s="6" t="s">
        <v>239</v>
      </c>
      <c r="N411" s="89"/>
      <c r="O411" s="3">
        <v>0</v>
      </c>
      <c r="P411" s="2">
        <v>0</v>
      </c>
      <c r="Q411" s="2">
        <v>0</v>
      </c>
      <c r="R411" s="2">
        <v>0</v>
      </c>
      <c r="S411" s="3">
        <v>0</v>
      </c>
      <c r="T411" s="3">
        <f>O411+(P411*'Total Mantenimiento Anual 2021'!$N$7)+(R411*'Total Mantenimiento Anual 2021'!$N$7)+S411</f>
        <v>0</v>
      </c>
    </row>
    <row r="412" spans="1:20" ht="14.25">
      <c r="A412" s="6" t="s">
        <v>943</v>
      </c>
      <c r="B412" s="88"/>
      <c r="C412" s="89"/>
      <c r="D412" s="6" t="s">
        <v>1004</v>
      </c>
      <c r="E412" s="89"/>
      <c r="F412" s="2" t="s">
        <v>1005</v>
      </c>
      <c r="G412" s="6" t="s">
        <v>1137</v>
      </c>
      <c r="H412" s="88"/>
      <c r="I412" s="88"/>
      <c r="J412" s="89"/>
      <c r="K412" s="6" t="s">
        <v>1138</v>
      </c>
      <c r="L412" s="89"/>
      <c r="M412" s="6" t="s">
        <v>239</v>
      </c>
      <c r="N412" s="89"/>
      <c r="O412" s="3">
        <v>0</v>
      </c>
      <c r="P412" s="2">
        <v>0</v>
      </c>
      <c r="Q412" s="2">
        <v>0</v>
      </c>
      <c r="R412" s="2">
        <v>0</v>
      </c>
      <c r="S412" s="3">
        <v>0</v>
      </c>
      <c r="T412" s="3">
        <f>O412+(P412*'Total Mantenimiento Anual 2021'!$N$7)+(R412*'Total Mantenimiento Anual 2021'!$N$7)+S412</f>
        <v>0</v>
      </c>
    </row>
    <row r="413" spans="1:20" ht="14.25">
      <c r="A413" s="6" t="s">
        <v>943</v>
      </c>
      <c r="B413" s="88"/>
      <c r="C413" s="89"/>
      <c r="D413" s="6" t="s">
        <v>973</v>
      </c>
      <c r="E413" s="89"/>
      <c r="F413" s="2" t="s">
        <v>260</v>
      </c>
      <c r="G413" s="6" t="s">
        <v>1139</v>
      </c>
      <c r="H413" s="88"/>
      <c r="I413" s="88"/>
      <c r="J413" s="89"/>
      <c r="K413" s="6" t="s">
        <v>1140</v>
      </c>
      <c r="L413" s="89"/>
      <c r="M413" s="6" t="s">
        <v>239</v>
      </c>
      <c r="N413" s="89"/>
      <c r="O413" s="3">
        <v>0</v>
      </c>
      <c r="P413" s="2">
        <v>0</v>
      </c>
      <c r="Q413" s="2">
        <v>0</v>
      </c>
      <c r="R413" s="2">
        <v>0</v>
      </c>
      <c r="S413" s="3">
        <v>0</v>
      </c>
      <c r="T413" s="3">
        <f>O413+(P413*'Total Mantenimiento Anual 2021'!$N$7)+(R413*'Total Mantenimiento Anual 2021'!$N$7)+S413</f>
        <v>0</v>
      </c>
    </row>
    <row r="414" spans="1:20" ht="14.25">
      <c r="A414" s="6" t="s">
        <v>943</v>
      </c>
      <c r="B414" s="88"/>
      <c r="C414" s="89"/>
      <c r="D414" s="6" t="s">
        <v>1141</v>
      </c>
      <c r="E414" s="89"/>
      <c r="F414" s="2" t="s">
        <v>260</v>
      </c>
      <c r="G414" s="6" t="s">
        <v>1142</v>
      </c>
      <c r="H414" s="88"/>
      <c r="I414" s="88"/>
      <c r="J414" s="89"/>
      <c r="K414" s="6" t="s">
        <v>1143</v>
      </c>
      <c r="L414" s="89"/>
      <c r="M414" s="6" t="s">
        <v>239</v>
      </c>
      <c r="N414" s="89"/>
      <c r="O414" s="3">
        <v>0</v>
      </c>
      <c r="P414" s="2">
        <v>0</v>
      </c>
      <c r="Q414" s="2">
        <v>0</v>
      </c>
      <c r="R414" s="2">
        <v>0</v>
      </c>
      <c r="S414" s="3">
        <v>0</v>
      </c>
      <c r="T414" s="3">
        <f>O414+(P414*'Total Mantenimiento Anual 2021'!$N$7)+(R414*'Total Mantenimiento Anual 2021'!$N$7)+S414</f>
        <v>0</v>
      </c>
    </row>
    <row r="415" spans="1:20" ht="14.25">
      <c r="A415" s="6" t="s">
        <v>943</v>
      </c>
      <c r="B415" s="88"/>
      <c r="C415" s="89"/>
      <c r="D415" s="6" t="s">
        <v>960</v>
      </c>
      <c r="E415" s="89"/>
      <c r="F415" s="2" t="s">
        <v>961</v>
      </c>
      <c r="G415" s="6" t="s">
        <v>1144</v>
      </c>
      <c r="H415" s="88"/>
      <c r="I415" s="88"/>
      <c r="J415" s="89"/>
      <c r="K415" s="6" t="s">
        <v>1145</v>
      </c>
      <c r="L415" s="89"/>
      <c r="M415" s="6" t="s">
        <v>239</v>
      </c>
      <c r="N415" s="89"/>
      <c r="O415" s="3">
        <v>0</v>
      </c>
      <c r="P415" s="2">
        <v>0</v>
      </c>
      <c r="Q415" s="2">
        <v>0</v>
      </c>
      <c r="R415" s="2">
        <v>0</v>
      </c>
      <c r="S415" s="3">
        <v>0</v>
      </c>
      <c r="T415" s="3">
        <f>O415+(P415*'Total Mantenimiento Anual 2021'!$N$7)+(R415*'Total Mantenimiento Anual 2021'!$N$7)+S415</f>
        <v>0</v>
      </c>
    </row>
    <row r="416" spans="1:20" ht="14.25">
      <c r="A416" s="6" t="s">
        <v>943</v>
      </c>
      <c r="B416" s="88"/>
      <c r="C416" s="89"/>
      <c r="D416" s="6" t="s">
        <v>1004</v>
      </c>
      <c r="E416" s="89"/>
      <c r="F416" s="2" t="s">
        <v>1005</v>
      </c>
      <c r="G416" s="6" t="s">
        <v>1146</v>
      </c>
      <c r="H416" s="88"/>
      <c r="I416" s="88"/>
      <c r="J416" s="89"/>
      <c r="K416" s="6" t="s">
        <v>1147</v>
      </c>
      <c r="L416" s="89"/>
      <c r="M416" s="6" t="s">
        <v>106</v>
      </c>
      <c r="N416" s="89"/>
      <c r="O416" s="3">
        <v>0</v>
      </c>
      <c r="P416" s="2">
        <v>0</v>
      </c>
      <c r="Q416" s="2">
        <v>0</v>
      </c>
      <c r="R416" s="2">
        <v>0</v>
      </c>
      <c r="S416" s="3">
        <v>0</v>
      </c>
      <c r="T416" s="3">
        <f>O416+(P416*'Total Mantenimiento Anual 2021'!$N$7)+(R416*'Total Mantenimiento Anual 2021'!$N$7)+S416</f>
        <v>0</v>
      </c>
    </row>
    <row r="417" spans="1:20" ht="14.25">
      <c r="A417" s="6" t="s">
        <v>943</v>
      </c>
      <c r="B417" s="88"/>
      <c r="C417" s="89"/>
      <c r="D417" s="6" t="s">
        <v>982</v>
      </c>
      <c r="E417" s="89"/>
      <c r="F417" s="2" t="s">
        <v>246</v>
      </c>
      <c r="G417" s="6" t="s">
        <v>1148</v>
      </c>
      <c r="H417" s="88"/>
      <c r="I417" s="88"/>
      <c r="J417" s="89"/>
      <c r="K417" s="6" t="s">
        <v>1149</v>
      </c>
      <c r="L417" s="89"/>
      <c r="M417" s="6" t="s">
        <v>106</v>
      </c>
      <c r="N417" s="89"/>
      <c r="O417" s="3">
        <v>0</v>
      </c>
      <c r="P417" s="2">
        <v>0</v>
      </c>
      <c r="Q417" s="2">
        <v>0</v>
      </c>
      <c r="R417" s="2">
        <v>0</v>
      </c>
      <c r="S417" s="3">
        <v>0</v>
      </c>
      <c r="T417" s="3">
        <f>O417+(P417*'Total Mantenimiento Anual 2021'!$N$7)+(R417*'Total Mantenimiento Anual 2021'!$N$7)+S417</f>
        <v>0</v>
      </c>
    </row>
    <row r="418" spans="1:20" ht="14.25">
      <c r="A418" s="6" t="s">
        <v>943</v>
      </c>
      <c r="B418" s="88"/>
      <c r="C418" s="89"/>
      <c r="D418" s="6" t="s">
        <v>966</v>
      </c>
      <c r="E418" s="89"/>
      <c r="F418" s="2" t="s">
        <v>246</v>
      </c>
      <c r="G418" s="6" t="s">
        <v>1150</v>
      </c>
      <c r="H418" s="88"/>
      <c r="I418" s="88"/>
      <c r="J418" s="89"/>
      <c r="K418" s="6" t="s">
        <v>1151</v>
      </c>
      <c r="L418" s="89"/>
      <c r="M418" s="6" t="s">
        <v>106</v>
      </c>
      <c r="N418" s="89"/>
      <c r="O418" s="3">
        <v>0</v>
      </c>
      <c r="P418" s="2">
        <v>0</v>
      </c>
      <c r="Q418" s="2">
        <v>1</v>
      </c>
      <c r="R418" s="2">
        <v>2</v>
      </c>
      <c r="S418" s="3">
        <v>0</v>
      </c>
      <c r="T418" s="3">
        <f>O418+(P418*'Total Mantenimiento Anual 2021'!$N$7)+(R418*'Total Mantenimiento Anual 2021'!$N$7)+S418</f>
        <v>18518.518518518518</v>
      </c>
    </row>
    <row r="419" spans="1:20" ht="14.25">
      <c r="A419" s="6" t="s">
        <v>943</v>
      </c>
      <c r="B419" s="88"/>
      <c r="C419" s="89"/>
      <c r="D419" s="6" t="s">
        <v>948</v>
      </c>
      <c r="E419" s="89"/>
      <c r="F419" s="2" t="s">
        <v>246</v>
      </c>
      <c r="G419" s="6" t="s">
        <v>1152</v>
      </c>
      <c r="H419" s="88"/>
      <c r="I419" s="88"/>
      <c r="J419" s="89"/>
      <c r="K419" s="6" t="s">
        <v>1153</v>
      </c>
      <c r="L419" s="89"/>
      <c r="M419" s="6" t="s">
        <v>302</v>
      </c>
      <c r="N419" s="89"/>
      <c r="O419" s="3">
        <v>0</v>
      </c>
      <c r="P419" s="2">
        <v>0</v>
      </c>
      <c r="Q419" s="2">
        <v>0</v>
      </c>
      <c r="R419" s="2">
        <v>0</v>
      </c>
      <c r="S419" s="3">
        <v>0</v>
      </c>
      <c r="T419" s="3">
        <f>O419+(P419*'Total Mantenimiento Anual 2021'!$N$7)+(R419*'Total Mantenimiento Anual 2021'!$N$7)+S419</f>
        <v>0</v>
      </c>
    </row>
    <row r="420" spans="1:20" ht="14.25">
      <c r="A420" s="6" t="s">
        <v>943</v>
      </c>
      <c r="B420" s="88"/>
      <c r="C420" s="89"/>
      <c r="D420" s="6" t="s">
        <v>973</v>
      </c>
      <c r="E420" s="89"/>
      <c r="F420" s="2" t="s">
        <v>260</v>
      </c>
      <c r="G420" s="6" t="s">
        <v>1154</v>
      </c>
      <c r="H420" s="88"/>
      <c r="I420" s="88"/>
      <c r="J420" s="89"/>
      <c r="K420" s="6" t="s">
        <v>1155</v>
      </c>
      <c r="L420" s="89"/>
      <c r="M420" s="6" t="s">
        <v>302</v>
      </c>
      <c r="N420" s="89"/>
      <c r="O420" s="3">
        <v>0</v>
      </c>
      <c r="P420" s="2">
        <v>1</v>
      </c>
      <c r="Q420" s="2">
        <v>0</v>
      </c>
      <c r="R420" s="2">
        <v>0</v>
      </c>
      <c r="S420" s="3">
        <v>0</v>
      </c>
      <c r="T420" s="3">
        <f>O420+(P420*'Total Mantenimiento Anual 2021'!$N$7)+(R420*'Total Mantenimiento Anual 2021'!$N$7)+S420</f>
        <v>9259.2592592592591</v>
      </c>
    </row>
    <row r="421" spans="1:20" ht="14.25">
      <c r="A421" s="6" t="s">
        <v>943</v>
      </c>
      <c r="B421" s="88"/>
      <c r="C421" s="89"/>
      <c r="D421" s="6" t="s">
        <v>973</v>
      </c>
      <c r="E421" s="89"/>
      <c r="F421" s="2" t="s">
        <v>260</v>
      </c>
      <c r="G421" s="6" t="s">
        <v>1156</v>
      </c>
      <c r="H421" s="88"/>
      <c r="I421" s="88"/>
      <c r="J421" s="89"/>
      <c r="K421" s="6" t="s">
        <v>1157</v>
      </c>
      <c r="L421" s="89"/>
      <c r="M421" s="6" t="s">
        <v>302</v>
      </c>
      <c r="N421" s="89"/>
      <c r="O421" s="3">
        <v>0</v>
      </c>
      <c r="P421" s="2">
        <v>0</v>
      </c>
      <c r="Q421" s="2">
        <v>1</v>
      </c>
      <c r="R421" s="2">
        <v>2</v>
      </c>
      <c r="S421" s="3">
        <v>0</v>
      </c>
      <c r="T421" s="3">
        <f>O421+(P421*'Total Mantenimiento Anual 2021'!$N$7)+(R421*'Total Mantenimiento Anual 2021'!$N$7)+S421</f>
        <v>18518.518518518518</v>
      </c>
    </row>
    <row r="422" spans="1:20" ht="14.25">
      <c r="A422" s="6" t="s">
        <v>943</v>
      </c>
      <c r="B422" s="88"/>
      <c r="C422" s="89"/>
      <c r="D422" s="6" t="s">
        <v>973</v>
      </c>
      <c r="E422" s="89"/>
      <c r="F422" s="2" t="s">
        <v>260</v>
      </c>
      <c r="G422" s="6" t="s">
        <v>1158</v>
      </c>
      <c r="H422" s="88"/>
      <c r="I422" s="88"/>
      <c r="J422" s="89"/>
      <c r="K422" s="6" t="s">
        <v>1159</v>
      </c>
      <c r="L422" s="89"/>
      <c r="M422" s="6" t="s">
        <v>302</v>
      </c>
      <c r="N422" s="89"/>
      <c r="O422" s="3">
        <v>0</v>
      </c>
      <c r="P422" s="2">
        <v>0</v>
      </c>
      <c r="Q422" s="2">
        <v>0</v>
      </c>
      <c r="R422" s="2">
        <v>0</v>
      </c>
      <c r="S422" s="3">
        <v>0</v>
      </c>
      <c r="T422" s="3">
        <f>O422+(P422*'Total Mantenimiento Anual 2021'!$N$7)+(R422*'Total Mantenimiento Anual 2021'!$N$7)+S422</f>
        <v>0</v>
      </c>
    </row>
    <row r="423" spans="1:20" ht="14.25">
      <c r="A423" s="6" t="s">
        <v>943</v>
      </c>
      <c r="B423" s="88"/>
      <c r="C423" s="89"/>
      <c r="D423" s="6" t="s">
        <v>973</v>
      </c>
      <c r="E423" s="89"/>
      <c r="F423" s="2" t="s">
        <v>260</v>
      </c>
      <c r="G423" s="6" t="s">
        <v>1160</v>
      </c>
      <c r="H423" s="88"/>
      <c r="I423" s="88"/>
      <c r="J423" s="89"/>
      <c r="K423" s="6" t="s">
        <v>1161</v>
      </c>
      <c r="L423" s="89"/>
      <c r="M423" s="6" t="s">
        <v>302</v>
      </c>
      <c r="N423" s="89"/>
      <c r="O423" s="3">
        <v>0</v>
      </c>
      <c r="P423" s="2">
        <v>0</v>
      </c>
      <c r="Q423" s="2">
        <v>0</v>
      </c>
      <c r="R423" s="2">
        <v>0</v>
      </c>
      <c r="S423" s="3">
        <v>0</v>
      </c>
      <c r="T423" s="3">
        <f>O423+(P423*'Total Mantenimiento Anual 2021'!$N$7)+(R423*'Total Mantenimiento Anual 2021'!$N$7)+S423</f>
        <v>0</v>
      </c>
    </row>
    <row r="424" spans="1:20" ht="14.25">
      <c r="A424" s="6" t="s">
        <v>943</v>
      </c>
      <c r="B424" s="88"/>
      <c r="C424" s="89"/>
      <c r="D424" s="6" t="s">
        <v>973</v>
      </c>
      <c r="E424" s="89"/>
      <c r="F424" s="2" t="s">
        <v>260</v>
      </c>
      <c r="G424" s="6" t="s">
        <v>1162</v>
      </c>
      <c r="H424" s="88"/>
      <c r="I424" s="88"/>
      <c r="J424" s="89"/>
      <c r="K424" s="6" t="s">
        <v>1163</v>
      </c>
      <c r="L424" s="89"/>
      <c r="M424" s="6" t="s">
        <v>302</v>
      </c>
      <c r="N424" s="89"/>
      <c r="O424" s="3">
        <v>0</v>
      </c>
      <c r="P424" s="2">
        <v>0</v>
      </c>
      <c r="Q424" s="2">
        <v>0</v>
      </c>
      <c r="R424" s="2">
        <v>0</v>
      </c>
      <c r="S424" s="3">
        <v>0</v>
      </c>
      <c r="T424" s="3">
        <f>O424+(P424*'Total Mantenimiento Anual 2021'!$N$7)+(R424*'Total Mantenimiento Anual 2021'!$N$7)+S424</f>
        <v>0</v>
      </c>
    </row>
    <row r="425" spans="1:20" ht="14.25">
      <c r="A425" s="6" t="s">
        <v>943</v>
      </c>
      <c r="B425" s="88"/>
      <c r="C425" s="89"/>
      <c r="D425" s="6" t="s">
        <v>973</v>
      </c>
      <c r="E425" s="89"/>
      <c r="F425" s="2" t="s">
        <v>260</v>
      </c>
      <c r="G425" s="6" t="s">
        <v>1164</v>
      </c>
      <c r="H425" s="88"/>
      <c r="I425" s="88"/>
      <c r="J425" s="89"/>
      <c r="K425" s="6" t="s">
        <v>1165</v>
      </c>
      <c r="L425" s="89"/>
      <c r="M425" s="6" t="s">
        <v>302</v>
      </c>
      <c r="N425" s="89"/>
      <c r="O425" s="3">
        <v>0</v>
      </c>
      <c r="P425" s="2">
        <v>0</v>
      </c>
      <c r="Q425" s="2">
        <v>0</v>
      </c>
      <c r="R425" s="2">
        <v>0</v>
      </c>
      <c r="S425" s="3">
        <v>0</v>
      </c>
      <c r="T425" s="3">
        <f>O425+(P425*'Total Mantenimiento Anual 2021'!$N$7)+(R425*'Total Mantenimiento Anual 2021'!$N$7)+S425</f>
        <v>0</v>
      </c>
    </row>
    <row r="426" spans="1:20" ht="14.25">
      <c r="A426" s="6" t="s">
        <v>943</v>
      </c>
      <c r="B426" s="88"/>
      <c r="C426" s="89"/>
      <c r="D426" s="6" t="s">
        <v>973</v>
      </c>
      <c r="E426" s="89"/>
      <c r="F426" s="2" t="s">
        <v>260</v>
      </c>
      <c r="G426" s="6" t="s">
        <v>1166</v>
      </c>
      <c r="H426" s="88"/>
      <c r="I426" s="88"/>
      <c r="J426" s="89"/>
      <c r="K426" s="6" t="s">
        <v>1167</v>
      </c>
      <c r="L426" s="89"/>
      <c r="M426" s="6" t="s">
        <v>302</v>
      </c>
      <c r="N426" s="89"/>
      <c r="O426" s="3">
        <v>0</v>
      </c>
      <c r="P426" s="2">
        <v>0</v>
      </c>
      <c r="Q426" s="2">
        <v>0</v>
      </c>
      <c r="R426" s="2">
        <v>0</v>
      </c>
      <c r="S426" s="3">
        <v>0</v>
      </c>
      <c r="T426" s="3">
        <f>O426+(P426*'Total Mantenimiento Anual 2021'!$N$7)+(R426*'Total Mantenimiento Anual 2021'!$N$7)+S426</f>
        <v>0</v>
      </c>
    </row>
    <row r="427" spans="1:20" ht="14.25">
      <c r="A427" s="6" t="s">
        <v>943</v>
      </c>
      <c r="B427" s="88"/>
      <c r="C427" s="89"/>
      <c r="D427" s="6" t="s">
        <v>973</v>
      </c>
      <c r="E427" s="89"/>
      <c r="F427" s="2" t="s">
        <v>260</v>
      </c>
      <c r="G427" s="6" t="s">
        <v>1168</v>
      </c>
      <c r="H427" s="88"/>
      <c r="I427" s="88"/>
      <c r="J427" s="89"/>
      <c r="K427" s="6" t="s">
        <v>1169</v>
      </c>
      <c r="L427" s="89"/>
      <c r="M427" s="6" t="s">
        <v>302</v>
      </c>
      <c r="N427" s="89"/>
      <c r="O427" s="3">
        <v>0</v>
      </c>
      <c r="P427" s="2">
        <v>0</v>
      </c>
      <c r="Q427" s="2">
        <v>0</v>
      </c>
      <c r="R427" s="2">
        <v>0</v>
      </c>
      <c r="S427" s="3">
        <v>0</v>
      </c>
      <c r="T427" s="3">
        <f>O427+(P427*'Total Mantenimiento Anual 2021'!$N$7)+(R427*'Total Mantenimiento Anual 2021'!$N$7)+S427</f>
        <v>0</v>
      </c>
    </row>
    <row r="428" spans="1:20" ht="14.25">
      <c r="A428" s="6" t="s">
        <v>943</v>
      </c>
      <c r="B428" s="88"/>
      <c r="C428" s="89"/>
      <c r="D428" s="6" t="s">
        <v>973</v>
      </c>
      <c r="E428" s="89"/>
      <c r="F428" s="2" t="s">
        <v>260</v>
      </c>
      <c r="G428" s="6" t="s">
        <v>1170</v>
      </c>
      <c r="H428" s="88"/>
      <c r="I428" s="88"/>
      <c r="J428" s="89"/>
      <c r="K428" s="6" t="s">
        <v>1171</v>
      </c>
      <c r="L428" s="89"/>
      <c r="M428" s="6" t="s">
        <v>302</v>
      </c>
      <c r="N428" s="89"/>
      <c r="O428" s="3">
        <v>0</v>
      </c>
      <c r="P428" s="2">
        <v>0</v>
      </c>
      <c r="Q428" s="2">
        <v>0</v>
      </c>
      <c r="R428" s="2">
        <v>0</v>
      </c>
      <c r="S428" s="3">
        <v>0</v>
      </c>
      <c r="T428" s="3">
        <f>O428+(P428*'Total Mantenimiento Anual 2021'!$N$7)+(R428*'Total Mantenimiento Anual 2021'!$N$7)+S428</f>
        <v>0</v>
      </c>
    </row>
    <row r="429" spans="1:20" ht="14.25">
      <c r="A429" s="6" t="s">
        <v>943</v>
      </c>
      <c r="B429" s="88"/>
      <c r="C429" s="89"/>
      <c r="D429" s="6" t="s">
        <v>973</v>
      </c>
      <c r="E429" s="89"/>
      <c r="F429" s="2" t="s">
        <v>260</v>
      </c>
      <c r="G429" s="6" t="s">
        <v>1172</v>
      </c>
      <c r="H429" s="88"/>
      <c r="I429" s="88"/>
      <c r="J429" s="89"/>
      <c r="K429" s="6" t="s">
        <v>1173</v>
      </c>
      <c r="L429" s="89"/>
      <c r="M429" s="6" t="s">
        <v>302</v>
      </c>
      <c r="N429" s="89"/>
      <c r="O429" s="3">
        <v>0</v>
      </c>
      <c r="P429" s="2">
        <v>0</v>
      </c>
      <c r="Q429" s="2">
        <v>1</v>
      </c>
      <c r="R429" s="2">
        <v>1</v>
      </c>
      <c r="S429" s="3">
        <v>0</v>
      </c>
      <c r="T429" s="3">
        <f>O429+(P429*'Total Mantenimiento Anual 2021'!$N$7)+(R429*'Total Mantenimiento Anual 2021'!$N$7)+S429</f>
        <v>9259.2592592592591</v>
      </c>
    </row>
    <row r="430" spans="1:20" ht="14.25">
      <c r="A430" s="6" t="s">
        <v>943</v>
      </c>
      <c r="B430" s="88"/>
      <c r="C430" s="89"/>
      <c r="D430" s="6" t="s">
        <v>973</v>
      </c>
      <c r="E430" s="89"/>
      <c r="F430" s="2" t="s">
        <v>260</v>
      </c>
      <c r="G430" s="6" t="s">
        <v>1174</v>
      </c>
      <c r="H430" s="88"/>
      <c r="I430" s="88"/>
      <c r="J430" s="89"/>
      <c r="K430" s="6" t="s">
        <v>1175</v>
      </c>
      <c r="L430" s="89"/>
      <c r="M430" s="6" t="s">
        <v>302</v>
      </c>
      <c r="N430" s="89"/>
      <c r="O430" s="3">
        <v>0</v>
      </c>
      <c r="P430" s="2">
        <v>0</v>
      </c>
      <c r="Q430" s="2">
        <v>0</v>
      </c>
      <c r="R430" s="2">
        <v>0</v>
      </c>
      <c r="S430" s="3">
        <v>0</v>
      </c>
      <c r="T430" s="3">
        <f>O430+(P430*'Total Mantenimiento Anual 2021'!$N$7)+(R430*'Total Mantenimiento Anual 2021'!$N$7)+S430</f>
        <v>0</v>
      </c>
    </row>
    <row r="431" spans="1:20" ht="14.25">
      <c r="A431" s="6" t="s">
        <v>943</v>
      </c>
      <c r="B431" s="88"/>
      <c r="C431" s="89"/>
      <c r="D431" s="6" t="s">
        <v>973</v>
      </c>
      <c r="E431" s="89"/>
      <c r="F431" s="2" t="s">
        <v>260</v>
      </c>
      <c r="G431" s="6" t="s">
        <v>1176</v>
      </c>
      <c r="H431" s="88"/>
      <c r="I431" s="88"/>
      <c r="J431" s="89"/>
      <c r="K431" s="6" t="s">
        <v>1177</v>
      </c>
      <c r="L431" s="89"/>
      <c r="M431" s="6" t="s">
        <v>302</v>
      </c>
      <c r="N431" s="89"/>
      <c r="O431" s="3">
        <v>0</v>
      </c>
      <c r="P431" s="2">
        <v>0</v>
      </c>
      <c r="Q431" s="2">
        <v>0</v>
      </c>
      <c r="R431" s="2">
        <v>0</v>
      </c>
      <c r="S431" s="3">
        <v>0</v>
      </c>
      <c r="T431" s="3">
        <f>O431+(P431*'Total Mantenimiento Anual 2021'!$N$7)+(R431*'Total Mantenimiento Anual 2021'!$N$7)+S431</f>
        <v>0</v>
      </c>
    </row>
    <row r="432" spans="1:20" ht="14.25">
      <c r="A432" s="6" t="s">
        <v>943</v>
      </c>
      <c r="B432" s="88"/>
      <c r="C432" s="89"/>
      <c r="D432" s="6" t="s">
        <v>973</v>
      </c>
      <c r="E432" s="89"/>
      <c r="F432" s="2" t="s">
        <v>260</v>
      </c>
      <c r="G432" s="6" t="s">
        <v>1178</v>
      </c>
      <c r="H432" s="88"/>
      <c r="I432" s="88"/>
      <c r="J432" s="89"/>
      <c r="K432" s="6" t="s">
        <v>1179</v>
      </c>
      <c r="L432" s="89"/>
      <c r="M432" s="6" t="s">
        <v>302</v>
      </c>
      <c r="N432" s="89"/>
      <c r="O432" s="3">
        <v>0</v>
      </c>
      <c r="P432" s="2">
        <v>0</v>
      </c>
      <c r="Q432" s="2">
        <v>1</v>
      </c>
      <c r="R432" s="2">
        <v>1</v>
      </c>
      <c r="S432" s="3">
        <v>0</v>
      </c>
      <c r="T432" s="3">
        <f>O432+(P432*'Total Mantenimiento Anual 2021'!$N$7)+(R432*'Total Mantenimiento Anual 2021'!$N$7)+S432</f>
        <v>9259.2592592592591</v>
      </c>
    </row>
    <row r="433" spans="1:20" ht="14.25">
      <c r="A433" s="6" t="s">
        <v>943</v>
      </c>
      <c r="B433" s="88"/>
      <c r="C433" s="89"/>
      <c r="D433" s="6" t="s">
        <v>966</v>
      </c>
      <c r="E433" s="89"/>
      <c r="F433" s="2" t="s">
        <v>246</v>
      </c>
      <c r="G433" s="6" t="s">
        <v>1180</v>
      </c>
      <c r="H433" s="88"/>
      <c r="I433" s="88"/>
      <c r="J433" s="89"/>
      <c r="K433" s="6" t="s">
        <v>1181</v>
      </c>
      <c r="L433" s="89"/>
      <c r="M433" s="6" t="s">
        <v>302</v>
      </c>
      <c r="N433" s="89"/>
      <c r="O433" s="3">
        <v>0</v>
      </c>
      <c r="P433" s="2">
        <v>0</v>
      </c>
      <c r="Q433" s="2">
        <v>0</v>
      </c>
      <c r="R433" s="2">
        <v>0</v>
      </c>
      <c r="S433" s="3">
        <v>0</v>
      </c>
      <c r="T433" s="3">
        <f>O433+(P433*'Total Mantenimiento Anual 2021'!$N$7)+(R433*'Total Mantenimiento Anual 2021'!$N$7)+S433</f>
        <v>0</v>
      </c>
    </row>
    <row r="434" spans="1:20" ht="14.25">
      <c r="A434" s="6" t="s">
        <v>943</v>
      </c>
      <c r="B434" s="88"/>
      <c r="C434" s="89"/>
      <c r="D434" s="6" t="s">
        <v>966</v>
      </c>
      <c r="E434" s="89"/>
      <c r="F434" s="2" t="s">
        <v>246</v>
      </c>
      <c r="G434" s="6" t="s">
        <v>1182</v>
      </c>
      <c r="H434" s="88"/>
      <c r="I434" s="88"/>
      <c r="J434" s="89"/>
      <c r="K434" s="6" t="s">
        <v>1183</v>
      </c>
      <c r="L434" s="89"/>
      <c r="M434" s="6" t="s">
        <v>302</v>
      </c>
      <c r="N434" s="89"/>
      <c r="O434" s="3">
        <v>0</v>
      </c>
      <c r="P434" s="2">
        <v>0</v>
      </c>
      <c r="Q434" s="2">
        <v>0</v>
      </c>
      <c r="R434" s="2">
        <v>0</v>
      </c>
      <c r="S434" s="3">
        <v>0</v>
      </c>
      <c r="T434" s="3">
        <f>O434+(P434*'Total Mantenimiento Anual 2021'!$N$7)+(R434*'Total Mantenimiento Anual 2021'!$N$7)+S434</f>
        <v>0</v>
      </c>
    </row>
    <row r="435" spans="1:20" ht="14.25">
      <c r="A435" s="6" t="s">
        <v>943</v>
      </c>
      <c r="B435" s="88"/>
      <c r="C435" s="89"/>
      <c r="D435" s="6" t="s">
        <v>966</v>
      </c>
      <c r="E435" s="89"/>
      <c r="F435" s="2" t="s">
        <v>246</v>
      </c>
      <c r="G435" s="6" t="s">
        <v>1184</v>
      </c>
      <c r="H435" s="88"/>
      <c r="I435" s="88"/>
      <c r="J435" s="89"/>
      <c r="K435" s="6" t="s">
        <v>1185</v>
      </c>
      <c r="L435" s="89"/>
      <c r="M435" s="6" t="s">
        <v>302</v>
      </c>
      <c r="N435" s="89"/>
      <c r="O435" s="3">
        <v>0</v>
      </c>
      <c r="P435" s="2">
        <v>0</v>
      </c>
      <c r="Q435" s="2">
        <v>0</v>
      </c>
      <c r="R435" s="2">
        <v>0</v>
      </c>
      <c r="S435" s="3">
        <v>0</v>
      </c>
      <c r="T435" s="3">
        <f>O435+(P435*'Total Mantenimiento Anual 2021'!$N$7)+(R435*'Total Mantenimiento Anual 2021'!$N$7)+S435</f>
        <v>0</v>
      </c>
    </row>
    <row r="436" spans="1:20" ht="14.25">
      <c r="A436" s="6" t="s">
        <v>943</v>
      </c>
      <c r="B436" s="88"/>
      <c r="C436" s="89"/>
      <c r="D436" s="6" t="s">
        <v>966</v>
      </c>
      <c r="E436" s="89"/>
      <c r="F436" s="2" t="s">
        <v>246</v>
      </c>
      <c r="G436" s="6" t="s">
        <v>1186</v>
      </c>
      <c r="H436" s="88"/>
      <c r="I436" s="88"/>
      <c r="J436" s="89"/>
      <c r="K436" s="6" t="s">
        <v>1187</v>
      </c>
      <c r="L436" s="89"/>
      <c r="M436" s="6" t="s">
        <v>302</v>
      </c>
      <c r="N436" s="89"/>
      <c r="O436" s="3">
        <v>0</v>
      </c>
      <c r="P436" s="2">
        <v>1</v>
      </c>
      <c r="Q436" s="2">
        <v>0</v>
      </c>
      <c r="R436" s="2">
        <v>0</v>
      </c>
      <c r="S436" s="3">
        <v>0</v>
      </c>
      <c r="T436" s="3">
        <f>O436+(P436*'Total Mantenimiento Anual 2021'!$N$7)+(R436*'Total Mantenimiento Anual 2021'!$N$7)+S436</f>
        <v>9259.2592592592591</v>
      </c>
    </row>
    <row r="437" spans="1:20" ht="14.25">
      <c r="A437" s="6" t="s">
        <v>943</v>
      </c>
      <c r="B437" s="88"/>
      <c r="C437" s="89"/>
      <c r="D437" s="6" t="s">
        <v>966</v>
      </c>
      <c r="E437" s="89"/>
      <c r="F437" s="2" t="s">
        <v>246</v>
      </c>
      <c r="G437" s="6" t="s">
        <v>1188</v>
      </c>
      <c r="H437" s="88"/>
      <c r="I437" s="88"/>
      <c r="J437" s="89"/>
      <c r="K437" s="6" t="s">
        <v>1189</v>
      </c>
      <c r="L437" s="89"/>
      <c r="M437" s="6" t="s">
        <v>302</v>
      </c>
      <c r="N437" s="89"/>
      <c r="O437" s="3">
        <v>0</v>
      </c>
      <c r="P437" s="2">
        <v>0</v>
      </c>
      <c r="Q437" s="2">
        <v>0</v>
      </c>
      <c r="R437" s="2">
        <v>0</v>
      </c>
      <c r="S437" s="3">
        <v>0</v>
      </c>
      <c r="T437" s="3">
        <f>O437+(P437*'Total Mantenimiento Anual 2021'!$N$7)+(R437*'Total Mantenimiento Anual 2021'!$N$7)+S437</f>
        <v>0</v>
      </c>
    </row>
    <row r="438" spans="1:20" ht="14.25">
      <c r="A438" s="6" t="s">
        <v>943</v>
      </c>
      <c r="B438" s="88"/>
      <c r="C438" s="89"/>
      <c r="D438" s="6" t="s">
        <v>944</v>
      </c>
      <c r="E438" s="89"/>
      <c r="F438" s="2" t="s">
        <v>945</v>
      </c>
      <c r="G438" s="6" t="s">
        <v>1190</v>
      </c>
      <c r="H438" s="88"/>
      <c r="I438" s="88"/>
      <c r="J438" s="89"/>
      <c r="K438" s="6" t="s">
        <v>1191</v>
      </c>
      <c r="L438" s="89"/>
      <c r="M438" s="6" t="s">
        <v>302</v>
      </c>
      <c r="N438" s="89"/>
      <c r="O438" s="3">
        <v>0</v>
      </c>
      <c r="P438" s="2">
        <v>0</v>
      </c>
      <c r="Q438" s="2">
        <v>0</v>
      </c>
      <c r="R438" s="2">
        <v>0</v>
      </c>
      <c r="S438" s="3">
        <v>0</v>
      </c>
      <c r="T438" s="3">
        <f>O438+(P438*'Total Mantenimiento Anual 2021'!$N$7)+(R438*'Total Mantenimiento Anual 2021'!$N$7)+S438</f>
        <v>0</v>
      </c>
    </row>
    <row r="439" spans="1:20" ht="14.25">
      <c r="A439" s="6" t="s">
        <v>943</v>
      </c>
      <c r="B439" s="88"/>
      <c r="C439" s="89"/>
      <c r="D439" s="6" t="s">
        <v>973</v>
      </c>
      <c r="E439" s="89"/>
      <c r="F439" s="2" t="s">
        <v>260</v>
      </c>
      <c r="G439" s="6" t="s">
        <v>1192</v>
      </c>
      <c r="H439" s="88"/>
      <c r="I439" s="88"/>
      <c r="J439" s="89"/>
      <c r="K439" s="6" t="s">
        <v>1193</v>
      </c>
      <c r="L439" s="89"/>
      <c r="M439" s="6" t="s">
        <v>302</v>
      </c>
      <c r="N439" s="89"/>
      <c r="O439" s="3">
        <v>0</v>
      </c>
      <c r="P439" s="2">
        <v>0</v>
      </c>
      <c r="Q439" s="2">
        <v>0</v>
      </c>
      <c r="R439" s="2">
        <v>0</v>
      </c>
      <c r="S439" s="3">
        <v>0</v>
      </c>
      <c r="T439" s="3">
        <f>O439+(P439*'Total Mantenimiento Anual 2021'!$N$7)+(R439*'Total Mantenimiento Anual 2021'!$N$7)+S439</f>
        <v>0</v>
      </c>
    </row>
    <row r="440" spans="1:20" ht="14.25">
      <c r="A440" s="6" t="s">
        <v>943</v>
      </c>
      <c r="B440" s="88"/>
      <c r="C440" s="89"/>
      <c r="D440" s="6" t="s">
        <v>948</v>
      </c>
      <c r="E440" s="89"/>
      <c r="F440" s="2" t="s">
        <v>246</v>
      </c>
      <c r="G440" s="6" t="s">
        <v>1194</v>
      </c>
      <c r="H440" s="88"/>
      <c r="I440" s="88"/>
      <c r="J440" s="89"/>
      <c r="K440" s="6" t="s">
        <v>1195</v>
      </c>
      <c r="L440" s="89"/>
      <c r="M440" s="6" t="s">
        <v>1196</v>
      </c>
      <c r="N440" s="89"/>
      <c r="O440" s="3">
        <v>0</v>
      </c>
      <c r="P440" s="2">
        <v>0</v>
      </c>
      <c r="Q440" s="2">
        <v>0</v>
      </c>
      <c r="R440" s="2">
        <v>0</v>
      </c>
      <c r="S440" s="3">
        <v>0</v>
      </c>
      <c r="T440" s="3">
        <f>O440+(P440*'Total Mantenimiento Anual 2021'!$N$7)+(R440*'Total Mantenimiento Anual 2021'!$N$7)+S440</f>
        <v>0</v>
      </c>
    </row>
    <row r="441" spans="1:20" ht="14.25">
      <c r="A441" s="6" t="s">
        <v>1197</v>
      </c>
      <c r="B441" s="88"/>
      <c r="C441" s="89"/>
      <c r="D441" s="6" t="s">
        <v>1198</v>
      </c>
      <c r="E441" s="89"/>
      <c r="F441" s="2" t="s">
        <v>1199</v>
      </c>
      <c r="G441" s="6" t="s">
        <v>1200</v>
      </c>
      <c r="H441" s="88"/>
      <c r="I441" s="88"/>
      <c r="J441" s="89"/>
      <c r="K441" s="6" t="s">
        <v>1201</v>
      </c>
      <c r="L441" s="89"/>
      <c r="M441" s="6" t="s">
        <v>106</v>
      </c>
      <c r="N441" s="89"/>
      <c r="O441" s="3">
        <v>0</v>
      </c>
      <c r="P441" s="2">
        <v>0</v>
      </c>
      <c r="Q441" s="2">
        <v>0</v>
      </c>
      <c r="R441" s="2">
        <v>0</v>
      </c>
      <c r="S441" s="3">
        <v>0</v>
      </c>
      <c r="T441" s="3">
        <f>O441+(P441*'Total Mantenimiento Anual 2021'!$N$7)+(R441*'Total Mantenimiento Anual 2021'!$N$7)+S441</f>
        <v>0</v>
      </c>
    </row>
    <row r="442" spans="1:20" ht="14.25">
      <c r="A442" s="6" t="s">
        <v>1197</v>
      </c>
      <c r="B442" s="88"/>
      <c r="C442" s="89"/>
      <c r="D442" s="6" t="s">
        <v>1198</v>
      </c>
      <c r="E442" s="89"/>
      <c r="F442" s="2" t="s">
        <v>1199</v>
      </c>
      <c r="G442" s="6" t="s">
        <v>1202</v>
      </c>
      <c r="H442" s="88"/>
      <c r="I442" s="88"/>
      <c r="J442" s="89"/>
      <c r="K442" s="6" t="s">
        <v>1203</v>
      </c>
      <c r="L442" s="89"/>
      <c r="M442" s="6" t="s">
        <v>106</v>
      </c>
      <c r="N442" s="89"/>
      <c r="O442" s="3">
        <v>0</v>
      </c>
      <c r="P442" s="2">
        <v>0</v>
      </c>
      <c r="Q442" s="2">
        <v>0</v>
      </c>
      <c r="R442" s="2">
        <v>0</v>
      </c>
      <c r="S442" s="3">
        <v>0</v>
      </c>
      <c r="T442" s="3">
        <f>O442+(P442*'Total Mantenimiento Anual 2021'!$N$7)+(R442*'Total Mantenimiento Anual 2021'!$N$7)+S442</f>
        <v>0</v>
      </c>
    </row>
    <row r="443" spans="1:20" ht="14.25">
      <c r="A443" s="6" t="s">
        <v>1197</v>
      </c>
      <c r="B443" s="88"/>
      <c r="C443" s="89"/>
      <c r="D443" s="6" t="s">
        <v>1198</v>
      </c>
      <c r="E443" s="89"/>
      <c r="F443" s="2" t="s">
        <v>1199</v>
      </c>
      <c r="G443" s="6" t="s">
        <v>1204</v>
      </c>
      <c r="H443" s="88"/>
      <c r="I443" s="88"/>
      <c r="J443" s="89"/>
      <c r="K443" s="6" t="s">
        <v>1205</v>
      </c>
      <c r="L443" s="89"/>
      <c r="M443" s="6" t="s">
        <v>106</v>
      </c>
      <c r="N443" s="89"/>
      <c r="O443" s="3">
        <v>0</v>
      </c>
      <c r="P443" s="2">
        <v>0</v>
      </c>
      <c r="Q443" s="2">
        <v>1</v>
      </c>
      <c r="R443" s="2">
        <v>2</v>
      </c>
      <c r="S443" s="3">
        <v>0</v>
      </c>
      <c r="T443" s="3">
        <f>O443+(P443*'Total Mantenimiento Anual 2021'!$N$7)+(R443*'Total Mantenimiento Anual 2021'!$N$7)+S443</f>
        <v>18518.518518518518</v>
      </c>
    </row>
    <row r="444" spans="1:20" ht="14.25">
      <c r="A444" s="6" t="s">
        <v>1206</v>
      </c>
      <c r="B444" s="88"/>
      <c r="C444" s="89"/>
      <c r="D444" s="6" t="s">
        <v>1207</v>
      </c>
      <c r="E444" s="89"/>
      <c r="F444" s="2" t="s">
        <v>330</v>
      </c>
      <c r="G444" s="6" t="s">
        <v>1208</v>
      </c>
      <c r="H444" s="88"/>
      <c r="I444" s="88"/>
      <c r="J444" s="89"/>
      <c r="K444" s="6" t="s">
        <v>1209</v>
      </c>
      <c r="L444" s="89"/>
      <c r="M444" s="6" t="s">
        <v>310</v>
      </c>
      <c r="N444" s="89"/>
      <c r="O444" s="3">
        <v>0</v>
      </c>
      <c r="P444" s="2">
        <v>0</v>
      </c>
      <c r="Q444" s="2">
        <v>0</v>
      </c>
      <c r="R444" s="2">
        <v>0</v>
      </c>
      <c r="S444" s="3">
        <v>0</v>
      </c>
      <c r="T444" s="3">
        <f>O444+(P444*'Total Mantenimiento Anual 2021'!$N$7)+(R444*'Total Mantenimiento Anual 2021'!$N$7)+S444</f>
        <v>0</v>
      </c>
    </row>
    <row r="445" spans="1:20" ht="14.25">
      <c r="A445" s="6" t="s">
        <v>1210</v>
      </c>
      <c r="B445" s="88"/>
      <c r="C445" s="89"/>
      <c r="D445" s="6" t="s">
        <v>1211</v>
      </c>
      <c r="E445" s="89"/>
      <c r="F445" s="2" t="s">
        <v>260</v>
      </c>
      <c r="G445" s="6" t="s">
        <v>1212</v>
      </c>
      <c r="H445" s="88"/>
      <c r="I445" s="88"/>
      <c r="J445" s="89"/>
      <c r="K445" s="6" t="s">
        <v>1213</v>
      </c>
      <c r="L445" s="89"/>
      <c r="M445" s="6" t="s">
        <v>328</v>
      </c>
      <c r="N445" s="89"/>
      <c r="O445" s="3">
        <v>0</v>
      </c>
      <c r="P445" s="2">
        <v>0</v>
      </c>
      <c r="Q445" s="2">
        <v>0</v>
      </c>
      <c r="R445" s="2">
        <v>0</v>
      </c>
      <c r="S445" s="3">
        <v>0</v>
      </c>
      <c r="T445" s="3">
        <f>O445+(P445*'Total Mantenimiento Anual 2021'!$N$7)+(R445*'Total Mantenimiento Anual 2021'!$N$7)+S445</f>
        <v>0</v>
      </c>
    </row>
    <row r="446" spans="1:20" ht="14.25">
      <c r="A446" s="6" t="s">
        <v>1210</v>
      </c>
      <c r="B446" s="88"/>
      <c r="C446" s="89"/>
      <c r="D446" s="6" t="s">
        <v>1211</v>
      </c>
      <c r="E446" s="89"/>
      <c r="F446" s="2" t="s">
        <v>260</v>
      </c>
      <c r="G446" s="6" t="s">
        <v>1214</v>
      </c>
      <c r="H446" s="88"/>
      <c r="I446" s="88"/>
      <c r="J446" s="89"/>
      <c r="K446" s="6" t="s">
        <v>1215</v>
      </c>
      <c r="L446" s="89"/>
      <c r="M446" s="6" t="s">
        <v>35</v>
      </c>
      <c r="N446" s="89"/>
      <c r="O446" s="3">
        <v>0</v>
      </c>
      <c r="P446" s="2">
        <v>0</v>
      </c>
      <c r="Q446" s="2">
        <v>0</v>
      </c>
      <c r="R446" s="2">
        <v>0</v>
      </c>
      <c r="S446" s="3">
        <v>0</v>
      </c>
      <c r="T446" s="3">
        <f>O446+(P446*'Total Mantenimiento Anual 2021'!$N$7)+(R446*'Total Mantenimiento Anual 2021'!$N$7)+S446</f>
        <v>0</v>
      </c>
    </row>
    <row r="447" spans="1:20" ht="14.25">
      <c r="A447" s="6" t="s">
        <v>1210</v>
      </c>
      <c r="B447" s="88"/>
      <c r="C447" s="89"/>
      <c r="D447" s="6" t="s">
        <v>1211</v>
      </c>
      <c r="E447" s="89"/>
      <c r="F447" s="2" t="s">
        <v>260</v>
      </c>
      <c r="G447" s="6" t="s">
        <v>1216</v>
      </c>
      <c r="H447" s="88"/>
      <c r="I447" s="88"/>
      <c r="J447" s="89"/>
      <c r="K447" s="6" t="s">
        <v>1217</v>
      </c>
      <c r="L447" s="89"/>
      <c r="M447" s="6" t="s">
        <v>106</v>
      </c>
      <c r="N447" s="89"/>
      <c r="O447" s="3">
        <v>0</v>
      </c>
      <c r="P447" s="2">
        <v>0</v>
      </c>
      <c r="Q447" s="2">
        <v>0</v>
      </c>
      <c r="R447" s="2">
        <v>0</v>
      </c>
      <c r="S447" s="3">
        <v>0</v>
      </c>
      <c r="T447" s="3">
        <f>O447+(P447*'Total Mantenimiento Anual 2021'!$N$7)+(R447*'Total Mantenimiento Anual 2021'!$N$7)+S447</f>
        <v>0</v>
      </c>
    </row>
    <row r="448" spans="1:20" ht="14.25">
      <c r="A448" s="6" t="s">
        <v>1218</v>
      </c>
      <c r="B448" s="88"/>
      <c r="C448" s="89"/>
      <c r="D448" s="6" t="s">
        <v>1219</v>
      </c>
      <c r="E448" s="89"/>
      <c r="F448" s="2" t="s">
        <v>1220</v>
      </c>
      <c r="G448" s="6" t="s">
        <v>1221</v>
      </c>
      <c r="H448" s="88"/>
      <c r="I448" s="88"/>
      <c r="J448" s="89"/>
      <c r="K448" s="6" t="s">
        <v>1222</v>
      </c>
      <c r="L448" s="89"/>
      <c r="M448" s="6" t="s">
        <v>40</v>
      </c>
      <c r="N448" s="89"/>
      <c r="O448" s="3">
        <v>0</v>
      </c>
      <c r="P448" s="2">
        <v>0</v>
      </c>
      <c r="Q448" s="2">
        <v>0</v>
      </c>
      <c r="R448" s="2">
        <v>0</v>
      </c>
      <c r="S448" s="3">
        <v>0</v>
      </c>
      <c r="T448" s="3">
        <f>O448+(P448*'Total Mantenimiento Anual 2021'!$N$7)+(R448*'Total Mantenimiento Anual 2021'!$N$7)+S448</f>
        <v>0</v>
      </c>
    </row>
    <row r="449" spans="1:20" ht="14.25">
      <c r="A449" s="6" t="s">
        <v>1218</v>
      </c>
      <c r="B449" s="88"/>
      <c r="C449" s="89"/>
      <c r="D449" s="6" t="s">
        <v>1219</v>
      </c>
      <c r="E449" s="89"/>
      <c r="F449" s="2" t="s">
        <v>1220</v>
      </c>
      <c r="G449" s="6" t="s">
        <v>1223</v>
      </c>
      <c r="H449" s="88"/>
      <c r="I449" s="88"/>
      <c r="J449" s="89"/>
      <c r="K449" s="6" t="s">
        <v>117</v>
      </c>
      <c r="L449" s="89"/>
      <c r="M449" s="6" t="s">
        <v>40</v>
      </c>
      <c r="N449" s="89"/>
      <c r="O449" s="3">
        <v>0</v>
      </c>
      <c r="P449" s="2">
        <v>0</v>
      </c>
      <c r="Q449" s="2">
        <v>0</v>
      </c>
      <c r="R449" s="2">
        <v>0</v>
      </c>
      <c r="S449" s="3">
        <v>0</v>
      </c>
      <c r="T449" s="3">
        <f>O449+(P449*'Total Mantenimiento Anual 2021'!$N$7)+(R449*'Total Mantenimiento Anual 2021'!$N$7)+S449</f>
        <v>0</v>
      </c>
    </row>
    <row r="450" spans="1:20" ht="14.25">
      <c r="A450" s="6" t="s">
        <v>1218</v>
      </c>
      <c r="B450" s="88"/>
      <c r="C450" s="89"/>
      <c r="D450" s="6" t="s">
        <v>1219</v>
      </c>
      <c r="E450" s="89"/>
      <c r="F450" s="2" t="s">
        <v>1220</v>
      </c>
      <c r="G450" s="6" t="s">
        <v>1224</v>
      </c>
      <c r="H450" s="88"/>
      <c r="I450" s="88"/>
      <c r="J450" s="89"/>
      <c r="K450" s="6" t="s">
        <v>117</v>
      </c>
      <c r="L450" s="89"/>
      <c r="M450" s="6" t="s">
        <v>40</v>
      </c>
      <c r="N450" s="89"/>
      <c r="O450" s="3">
        <v>0</v>
      </c>
      <c r="P450" s="2">
        <v>0</v>
      </c>
      <c r="Q450" s="2">
        <v>0</v>
      </c>
      <c r="R450" s="2">
        <v>0</v>
      </c>
      <c r="S450" s="3">
        <v>0</v>
      </c>
      <c r="T450" s="3">
        <f>O450+(P450*'Total Mantenimiento Anual 2021'!$N$7)+(R450*'Total Mantenimiento Anual 2021'!$N$7)+S450</f>
        <v>0</v>
      </c>
    </row>
    <row r="451" spans="1:20" ht="14.25">
      <c r="A451" s="6" t="s">
        <v>1218</v>
      </c>
      <c r="B451" s="88"/>
      <c r="C451" s="89"/>
      <c r="D451" s="6" t="s">
        <v>1219</v>
      </c>
      <c r="E451" s="89"/>
      <c r="F451" s="2" t="s">
        <v>1220</v>
      </c>
      <c r="G451" s="6" t="s">
        <v>1225</v>
      </c>
      <c r="H451" s="88"/>
      <c r="I451" s="88"/>
      <c r="J451" s="89"/>
      <c r="K451" s="6" t="s">
        <v>220</v>
      </c>
      <c r="L451" s="89"/>
      <c r="M451" s="6" t="s">
        <v>40</v>
      </c>
      <c r="N451" s="89"/>
      <c r="O451" s="3">
        <v>0</v>
      </c>
      <c r="P451" s="2">
        <v>0</v>
      </c>
      <c r="Q451" s="2">
        <v>0</v>
      </c>
      <c r="R451" s="2">
        <v>0</v>
      </c>
      <c r="S451" s="3">
        <v>0</v>
      </c>
      <c r="T451" s="3">
        <f>O451+(P451*'Total Mantenimiento Anual 2021'!$N$7)+(R451*'Total Mantenimiento Anual 2021'!$N$7)+S451</f>
        <v>0</v>
      </c>
    </row>
    <row r="452" spans="1:20" ht="14.25">
      <c r="A452" s="6" t="s">
        <v>1226</v>
      </c>
      <c r="B452" s="88"/>
      <c r="C452" s="89"/>
      <c r="D452" s="6" t="s">
        <v>1227</v>
      </c>
      <c r="E452" s="89"/>
      <c r="F452" s="2" t="s">
        <v>777</v>
      </c>
      <c r="G452" s="6" t="s">
        <v>1228</v>
      </c>
      <c r="H452" s="88"/>
      <c r="I452" s="88"/>
      <c r="J452" s="89"/>
      <c r="K452" s="6" t="s">
        <v>1229</v>
      </c>
      <c r="L452" s="89"/>
      <c r="M452" s="6" t="s">
        <v>35</v>
      </c>
      <c r="N452" s="89"/>
      <c r="O452" s="3">
        <v>0</v>
      </c>
      <c r="P452" s="2">
        <v>0</v>
      </c>
      <c r="Q452" s="2">
        <v>0</v>
      </c>
      <c r="R452" s="2">
        <v>0</v>
      </c>
      <c r="S452" s="3">
        <v>0</v>
      </c>
      <c r="T452" s="3">
        <f>O452+(P452*'Total Mantenimiento Anual 2021'!$N$7)+(R452*'Total Mantenimiento Anual 2021'!$N$7)+S452</f>
        <v>0</v>
      </c>
    </row>
    <row r="453" spans="1:20" ht="14.25">
      <c r="A453" s="6" t="s">
        <v>1226</v>
      </c>
      <c r="B453" s="88"/>
      <c r="C453" s="89"/>
      <c r="D453" s="6" t="s">
        <v>1227</v>
      </c>
      <c r="E453" s="89"/>
      <c r="F453" s="2" t="s">
        <v>777</v>
      </c>
      <c r="G453" s="6" t="s">
        <v>1230</v>
      </c>
      <c r="H453" s="88"/>
      <c r="I453" s="88"/>
      <c r="J453" s="89"/>
      <c r="K453" s="6" t="s">
        <v>1231</v>
      </c>
      <c r="L453" s="89"/>
      <c r="M453" s="6" t="s">
        <v>896</v>
      </c>
      <c r="N453" s="89"/>
      <c r="O453" s="3">
        <v>0</v>
      </c>
      <c r="P453" s="2">
        <v>0</v>
      </c>
      <c r="Q453" s="2">
        <v>0</v>
      </c>
      <c r="R453" s="2">
        <v>0</v>
      </c>
      <c r="S453" s="3">
        <v>0</v>
      </c>
      <c r="T453" s="3">
        <f>O453+(P453*'Total Mantenimiento Anual 2021'!$N$7)+(R453*'Total Mantenimiento Anual 2021'!$N$7)+S453</f>
        <v>0</v>
      </c>
    </row>
    <row r="454" spans="1:20" ht="14.25">
      <c r="A454" s="6" t="s">
        <v>1226</v>
      </c>
      <c r="B454" s="88"/>
      <c r="C454" s="89"/>
      <c r="D454" s="6" t="s">
        <v>1227</v>
      </c>
      <c r="E454" s="89"/>
      <c r="F454" s="2" t="s">
        <v>777</v>
      </c>
      <c r="G454" s="6" t="s">
        <v>1232</v>
      </c>
      <c r="H454" s="88"/>
      <c r="I454" s="88"/>
      <c r="J454" s="89"/>
      <c r="K454" s="6" t="s">
        <v>1233</v>
      </c>
      <c r="L454" s="89"/>
      <c r="M454" s="6" t="s">
        <v>106</v>
      </c>
      <c r="N454" s="89"/>
      <c r="O454" s="3">
        <v>0</v>
      </c>
      <c r="P454" s="2">
        <v>0</v>
      </c>
      <c r="Q454" s="2">
        <v>0</v>
      </c>
      <c r="R454" s="2">
        <v>0</v>
      </c>
      <c r="S454" s="3">
        <v>0</v>
      </c>
      <c r="T454" s="3">
        <f>O454+(P454*'Total Mantenimiento Anual 2021'!$N$7)+(R454*'Total Mantenimiento Anual 2021'!$N$7)+S454</f>
        <v>0</v>
      </c>
    </row>
    <row r="455" spans="1:20" ht="14.25">
      <c r="A455" s="6" t="s">
        <v>1234</v>
      </c>
      <c r="B455" s="88"/>
      <c r="C455" s="89"/>
      <c r="D455" s="6" t="s">
        <v>1235</v>
      </c>
      <c r="E455" s="89"/>
      <c r="F455" s="2" t="s">
        <v>1236</v>
      </c>
      <c r="G455" s="6" t="s">
        <v>1237</v>
      </c>
      <c r="H455" s="88"/>
      <c r="I455" s="88"/>
      <c r="J455" s="89"/>
      <c r="K455" s="6" t="s">
        <v>1238</v>
      </c>
      <c r="L455" s="89"/>
      <c r="M455" s="6" t="s">
        <v>99</v>
      </c>
      <c r="N455" s="89"/>
      <c r="O455" s="3">
        <v>0</v>
      </c>
      <c r="P455" s="2">
        <v>0</v>
      </c>
      <c r="Q455" s="2">
        <v>0</v>
      </c>
      <c r="R455" s="2">
        <v>0</v>
      </c>
      <c r="S455" s="3">
        <v>0</v>
      </c>
      <c r="T455" s="3">
        <f>O455+(P455*'Total Mantenimiento Anual 2021'!$N$7)+(R455*'Total Mantenimiento Anual 2021'!$N$7)+S455</f>
        <v>0</v>
      </c>
    </row>
    <row r="456" spans="1:20" ht="14.25">
      <c r="A456" s="6" t="s">
        <v>1234</v>
      </c>
      <c r="B456" s="88"/>
      <c r="C456" s="89"/>
      <c r="D456" s="6" t="s">
        <v>1235</v>
      </c>
      <c r="E456" s="89"/>
      <c r="F456" s="2" t="s">
        <v>1236</v>
      </c>
      <c r="G456" s="6" t="s">
        <v>1239</v>
      </c>
      <c r="H456" s="88"/>
      <c r="I456" s="88"/>
      <c r="J456" s="89"/>
      <c r="K456" s="6" t="s">
        <v>1238</v>
      </c>
      <c r="L456" s="89"/>
      <c r="M456" s="6" t="s">
        <v>99</v>
      </c>
      <c r="N456" s="89"/>
      <c r="O456" s="3">
        <v>0</v>
      </c>
      <c r="P456" s="2">
        <v>0</v>
      </c>
      <c r="Q456" s="2">
        <v>0</v>
      </c>
      <c r="R456" s="2">
        <v>0</v>
      </c>
      <c r="S456" s="3">
        <v>0</v>
      </c>
      <c r="T456" s="3">
        <f>O456+(P456*'Total Mantenimiento Anual 2021'!$N$7)+(R456*'Total Mantenimiento Anual 2021'!$N$7)+S456</f>
        <v>0</v>
      </c>
    </row>
    <row r="457" spans="1:20" ht="14.25">
      <c r="A457" s="6" t="s">
        <v>1234</v>
      </c>
      <c r="B457" s="88"/>
      <c r="C457" s="89"/>
      <c r="D457" s="6" t="s">
        <v>1240</v>
      </c>
      <c r="E457" s="89"/>
      <c r="F457" s="2" t="s">
        <v>1236</v>
      </c>
      <c r="G457" s="6" t="s">
        <v>1241</v>
      </c>
      <c r="H457" s="88"/>
      <c r="I457" s="88"/>
      <c r="J457" s="89"/>
      <c r="K457" s="6" t="s">
        <v>1242</v>
      </c>
      <c r="L457" s="89"/>
      <c r="M457" s="6" t="s">
        <v>99</v>
      </c>
      <c r="N457" s="89"/>
      <c r="O457" s="3">
        <v>0</v>
      </c>
      <c r="P457" s="2">
        <v>0</v>
      </c>
      <c r="Q457" s="2">
        <v>0</v>
      </c>
      <c r="R457" s="2">
        <v>0</v>
      </c>
      <c r="S457" s="3">
        <v>0</v>
      </c>
      <c r="T457" s="3">
        <f>O457+(P457*'Total Mantenimiento Anual 2021'!$N$7)+(R457*'Total Mantenimiento Anual 2021'!$N$7)+S457</f>
        <v>0</v>
      </c>
    </row>
    <row r="458" spans="1:20" ht="14.25">
      <c r="A458" s="6" t="s">
        <v>1243</v>
      </c>
      <c r="B458" s="88"/>
      <c r="C458" s="89"/>
      <c r="D458" s="6" t="s">
        <v>1244</v>
      </c>
      <c r="E458" s="89"/>
      <c r="F458" s="2" t="s">
        <v>1245</v>
      </c>
      <c r="G458" s="6" t="s">
        <v>1246</v>
      </c>
      <c r="H458" s="88"/>
      <c r="I458" s="88"/>
      <c r="J458" s="89"/>
      <c r="K458" s="6" t="s">
        <v>1247</v>
      </c>
      <c r="L458" s="89"/>
      <c r="M458" s="6" t="s">
        <v>318</v>
      </c>
      <c r="N458" s="89"/>
      <c r="O458" s="3">
        <v>0</v>
      </c>
      <c r="P458" s="2">
        <v>0</v>
      </c>
      <c r="Q458" s="2">
        <v>0</v>
      </c>
      <c r="R458" s="2">
        <v>0</v>
      </c>
      <c r="S458" s="3">
        <v>0</v>
      </c>
      <c r="T458" s="3">
        <f>O458+(P458*'Total Mantenimiento Anual 2021'!$N$7)+(R458*'Total Mantenimiento Anual 2021'!$N$7)+S458</f>
        <v>0</v>
      </c>
    </row>
    <row r="459" spans="1:20" ht="14.25">
      <c r="A459" s="6" t="s">
        <v>1248</v>
      </c>
      <c r="B459" s="88"/>
      <c r="C459" s="89"/>
      <c r="D459" s="6" t="s">
        <v>1249</v>
      </c>
      <c r="E459" s="89"/>
      <c r="F459" s="2" t="s">
        <v>1250</v>
      </c>
      <c r="G459" s="6" t="s">
        <v>1251</v>
      </c>
      <c r="H459" s="88"/>
      <c r="I459" s="88"/>
      <c r="J459" s="89"/>
      <c r="K459" s="6" t="s">
        <v>1252</v>
      </c>
      <c r="L459" s="89"/>
      <c r="M459" s="6" t="s">
        <v>30</v>
      </c>
      <c r="N459" s="89"/>
      <c r="O459" s="3">
        <v>0</v>
      </c>
      <c r="P459" s="2">
        <v>0</v>
      </c>
      <c r="Q459" s="2">
        <v>0</v>
      </c>
      <c r="R459" s="2">
        <v>0</v>
      </c>
      <c r="S459" s="3">
        <v>0</v>
      </c>
      <c r="T459" s="3">
        <f>O459+(P459*'Total Mantenimiento Anual 2021'!$N$7)+(R459*'Total Mantenimiento Anual 2021'!$N$7)+S459</f>
        <v>0</v>
      </c>
    </row>
    <row r="460" spans="1:20" ht="14.25">
      <c r="A460" s="6" t="s">
        <v>1248</v>
      </c>
      <c r="B460" s="88"/>
      <c r="C460" s="89"/>
      <c r="D460" s="6" t="s">
        <v>1253</v>
      </c>
      <c r="E460" s="89"/>
      <c r="F460" s="2" t="s">
        <v>457</v>
      </c>
      <c r="G460" s="6" t="s">
        <v>1254</v>
      </c>
      <c r="H460" s="88"/>
      <c r="I460" s="88"/>
      <c r="J460" s="89"/>
      <c r="K460" s="6" t="s">
        <v>1255</v>
      </c>
      <c r="L460" s="89"/>
      <c r="M460" s="6" t="s">
        <v>30</v>
      </c>
      <c r="N460" s="89"/>
      <c r="O460" s="3">
        <v>0</v>
      </c>
      <c r="P460" s="2">
        <v>0</v>
      </c>
      <c r="Q460" s="2">
        <v>0</v>
      </c>
      <c r="R460" s="2">
        <v>0</v>
      </c>
      <c r="S460" s="3">
        <v>0</v>
      </c>
      <c r="T460" s="3">
        <f>O460+(P460*'Total Mantenimiento Anual 2021'!$N$7)+(R460*'Total Mantenimiento Anual 2021'!$N$7)+S460</f>
        <v>0</v>
      </c>
    </row>
    <row r="461" spans="1:20" ht="14.25">
      <c r="A461" s="6" t="s">
        <v>1256</v>
      </c>
      <c r="B461" s="88"/>
      <c r="C461" s="89"/>
      <c r="D461" s="6" t="s">
        <v>1257</v>
      </c>
      <c r="E461" s="89"/>
      <c r="F461" s="2" t="s">
        <v>1258</v>
      </c>
      <c r="G461" s="6" t="s">
        <v>1259</v>
      </c>
      <c r="H461" s="88"/>
      <c r="I461" s="88"/>
      <c r="J461" s="89"/>
      <c r="K461" s="6" t="s">
        <v>1260</v>
      </c>
      <c r="L461" s="89"/>
      <c r="M461" s="6" t="s">
        <v>66</v>
      </c>
      <c r="N461" s="89"/>
      <c r="O461" s="3">
        <v>0</v>
      </c>
      <c r="P461" s="2">
        <v>0</v>
      </c>
      <c r="Q461" s="2">
        <v>0</v>
      </c>
      <c r="R461" s="2">
        <v>0</v>
      </c>
      <c r="S461" s="3">
        <v>0</v>
      </c>
      <c r="T461" s="3">
        <f>O461+(P461*'Total Mantenimiento Anual 2021'!$N$7)+(R461*'Total Mantenimiento Anual 2021'!$N$7)+S461</f>
        <v>0</v>
      </c>
    </row>
    <row r="462" spans="1:20" ht="14.25">
      <c r="A462" s="6" t="s">
        <v>1256</v>
      </c>
      <c r="B462" s="88"/>
      <c r="C462" s="89"/>
      <c r="D462" s="6" t="s">
        <v>1257</v>
      </c>
      <c r="E462" s="89"/>
      <c r="F462" s="2" t="s">
        <v>1258</v>
      </c>
      <c r="G462" s="6" t="s">
        <v>1261</v>
      </c>
      <c r="H462" s="88"/>
      <c r="I462" s="88"/>
      <c r="J462" s="89"/>
      <c r="K462" s="6" t="s">
        <v>1262</v>
      </c>
      <c r="L462" s="89"/>
      <c r="M462" s="6" t="s">
        <v>81</v>
      </c>
      <c r="N462" s="89"/>
      <c r="O462" s="3">
        <v>0</v>
      </c>
      <c r="P462" s="2">
        <v>0</v>
      </c>
      <c r="Q462" s="2">
        <v>1</v>
      </c>
      <c r="R462" s="2">
        <v>2</v>
      </c>
      <c r="S462" s="3">
        <v>0</v>
      </c>
      <c r="T462" s="3">
        <f>O462+(P462*'Total Mantenimiento Anual 2021'!$N$7)+(R462*'Total Mantenimiento Anual 2021'!$N$7)+S462</f>
        <v>18518.518518518518</v>
      </c>
    </row>
    <row r="463" spans="1:20" ht="14.25">
      <c r="A463" s="6" t="s">
        <v>1256</v>
      </c>
      <c r="B463" s="88"/>
      <c r="C463" s="89"/>
      <c r="D463" s="6" t="s">
        <v>1263</v>
      </c>
      <c r="E463" s="89"/>
      <c r="F463" s="2" t="s">
        <v>1258</v>
      </c>
      <c r="G463" s="6" t="s">
        <v>1264</v>
      </c>
      <c r="H463" s="88"/>
      <c r="I463" s="88"/>
      <c r="J463" s="89"/>
      <c r="K463" s="6" t="s">
        <v>1265</v>
      </c>
      <c r="L463" s="89"/>
      <c r="M463" s="6" t="s">
        <v>96</v>
      </c>
      <c r="N463" s="89"/>
      <c r="O463" s="3">
        <v>0</v>
      </c>
      <c r="P463" s="2">
        <v>0</v>
      </c>
      <c r="Q463" s="2">
        <v>0</v>
      </c>
      <c r="R463" s="2">
        <v>0</v>
      </c>
      <c r="S463" s="3">
        <v>0</v>
      </c>
      <c r="T463" s="3">
        <f>O463+(P463*'Total Mantenimiento Anual 2021'!$N$7)+(R463*'Total Mantenimiento Anual 2021'!$N$7)+S463</f>
        <v>0</v>
      </c>
    </row>
    <row r="464" spans="1:20" ht="14.25">
      <c r="A464" s="6" t="s">
        <v>1256</v>
      </c>
      <c r="B464" s="88"/>
      <c r="C464" s="89"/>
      <c r="D464" s="6" t="s">
        <v>1266</v>
      </c>
      <c r="E464" s="89"/>
      <c r="F464" s="2" t="s">
        <v>1267</v>
      </c>
      <c r="G464" s="6" t="s">
        <v>1268</v>
      </c>
      <c r="H464" s="88"/>
      <c r="I464" s="88"/>
      <c r="J464" s="89"/>
      <c r="K464" s="6" t="s">
        <v>1269</v>
      </c>
      <c r="L464" s="89"/>
      <c r="M464" s="6" t="s">
        <v>96</v>
      </c>
      <c r="N464" s="89"/>
      <c r="O464" s="3">
        <v>0</v>
      </c>
      <c r="P464" s="2">
        <v>0</v>
      </c>
      <c r="Q464" s="2">
        <v>0</v>
      </c>
      <c r="R464" s="2">
        <v>0</v>
      </c>
      <c r="S464" s="3">
        <v>0</v>
      </c>
      <c r="T464" s="3">
        <f>O464+(P464*'Total Mantenimiento Anual 2021'!$N$7)+(R464*'Total Mantenimiento Anual 2021'!$N$7)+S464</f>
        <v>0</v>
      </c>
    </row>
    <row r="465" spans="1:20" ht="14.25">
      <c r="A465" s="6" t="s">
        <v>1256</v>
      </c>
      <c r="B465" s="88"/>
      <c r="C465" s="89"/>
      <c r="D465" s="6" t="s">
        <v>1270</v>
      </c>
      <c r="E465" s="89"/>
      <c r="F465" s="2" t="s">
        <v>1271</v>
      </c>
      <c r="G465" s="6" t="s">
        <v>1272</v>
      </c>
      <c r="H465" s="88"/>
      <c r="I465" s="88"/>
      <c r="J465" s="89"/>
      <c r="K465" s="6" t="s">
        <v>1273</v>
      </c>
      <c r="L465" s="89"/>
      <c r="M465" s="6" t="s">
        <v>96</v>
      </c>
      <c r="N465" s="89"/>
      <c r="O465" s="3">
        <v>0</v>
      </c>
      <c r="P465" s="2">
        <v>0</v>
      </c>
      <c r="Q465" s="2">
        <v>0</v>
      </c>
      <c r="R465" s="2">
        <v>0</v>
      </c>
      <c r="S465" s="3">
        <v>0</v>
      </c>
      <c r="T465" s="3">
        <f>O465+(P465*'Total Mantenimiento Anual 2021'!$N$7)+(R465*'Total Mantenimiento Anual 2021'!$N$7)+S465</f>
        <v>0</v>
      </c>
    </row>
    <row r="466" spans="1:20" ht="14.25">
      <c r="A466" s="6" t="s">
        <v>1256</v>
      </c>
      <c r="B466" s="88"/>
      <c r="C466" s="89"/>
      <c r="D466" s="6" t="s">
        <v>1257</v>
      </c>
      <c r="E466" s="89"/>
      <c r="F466" s="2" t="s">
        <v>1258</v>
      </c>
      <c r="G466" s="6" t="s">
        <v>1274</v>
      </c>
      <c r="H466" s="88"/>
      <c r="I466" s="88"/>
      <c r="J466" s="89"/>
      <c r="K466" s="6" t="s">
        <v>1275</v>
      </c>
      <c r="L466" s="89"/>
      <c r="M466" s="6" t="s">
        <v>99</v>
      </c>
      <c r="N466" s="89"/>
      <c r="O466" s="3">
        <v>0</v>
      </c>
      <c r="P466" s="2">
        <v>0</v>
      </c>
      <c r="Q466" s="2">
        <v>0</v>
      </c>
      <c r="R466" s="2">
        <v>0</v>
      </c>
      <c r="S466" s="3">
        <v>0</v>
      </c>
      <c r="T466" s="3">
        <f>O466+(P466*'Total Mantenimiento Anual 2021'!$N$7)+(R466*'Total Mantenimiento Anual 2021'!$N$7)+S466</f>
        <v>0</v>
      </c>
    </row>
    <row r="467" spans="1:20" ht="14.25">
      <c r="A467" s="6" t="s">
        <v>1256</v>
      </c>
      <c r="B467" s="88"/>
      <c r="C467" s="89"/>
      <c r="D467" s="6" t="s">
        <v>1276</v>
      </c>
      <c r="E467" s="89"/>
      <c r="F467" s="2" t="s">
        <v>1258</v>
      </c>
      <c r="G467" s="6" t="s">
        <v>1277</v>
      </c>
      <c r="H467" s="88"/>
      <c r="I467" s="88"/>
      <c r="J467" s="89"/>
      <c r="K467" s="6" t="s">
        <v>1278</v>
      </c>
      <c r="L467" s="89"/>
      <c r="M467" s="6" t="s">
        <v>310</v>
      </c>
      <c r="N467" s="89"/>
      <c r="O467" s="3">
        <v>0</v>
      </c>
      <c r="P467" s="2">
        <v>0</v>
      </c>
      <c r="Q467" s="2">
        <v>0</v>
      </c>
      <c r="R467" s="2">
        <v>0</v>
      </c>
      <c r="S467" s="3">
        <v>0</v>
      </c>
      <c r="T467" s="3">
        <f>O467+(P467*'Total Mantenimiento Anual 2021'!$N$7)+(R467*'Total Mantenimiento Anual 2021'!$N$7)+S467</f>
        <v>0</v>
      </c>
    </row>
    <row r="468" spans="1:20" ht="14.25">
      <c r="A468" s="6" t="s">
        <v>1256</v>
      </c>
      <c r="B468" s="88"/>
      <c r="C468" s="89"/>
      <c r="D468" s="6" t="s">
        <v>1279</v>
      </c>
      <c r="E468" s="89"/>
      <c r="F468" s="2" t="s">
        <v>1280</v>
      </c>
      <c r="G468" s="6" t="s">
        <v>1281</v>
      </c>
      <c r="H468" s="88"/>
      <c r="I468" s="88"/>
      <c r="J468" s="89"/>
      <c r="K468" s="6" t="s">
        <v>1282</v>
      </c>
      <c r="L468" s="89"/>
      <c r="M468" s="6" t="s">
        <v>310</v>
      </c>
      <c r="N468" s="89"/>
      <c r="O468" s="3">
        <v>0</v>
      </c>
      <c r="P468" s="2">
        <v>0</v>
      </c>
      <c r="Q468" s="2">
        <v>0</v>
      </c>
      <c r="R468" s="2">
        <v>0</v>
      </c>
      <c r="S468" s="3">
        <v>0</v>
      </c>
      <c r="T468" s="3">
        <f>O468+(P468*'Total Mantenimiento Anual 2021'!$N$7)+(R468*'Total Mantenimiento Anual 2021'!$N$7)+S468</f>
        <v>0</v>
      </c>
    </row>
    <row r="469" spans="1:20" ht="14.25">
      <c r="A469" s="6" t="s">
        <v>1256</v>
      </c>
      <c r="B469" s="88"/>
      <c r="C469" s="89"/>
      <c r="D469" s="6" t="s">
        <v>1257</v>
      </c>
      <c r="E469" s="89"/>
      <c r="F469" s="2" t="s">
        <v>1258</v>
      </c>
      <c r="G469" s="6" t="s">
        <v>1283</v>
      </c>
      <c r="H469" s="88"/>
      <c r="I469" s="88"/>
      <c r="J469" s="89"/>
      <c r="K469" s="6" t="s">
        <v>1284</v>
      </c>
      <c r="L469" s="89"/>
      <c r="M469" s="6" t="s">
        <v>35</v>
      </c>
      <c r="N469" s="89"/>
      <c r="O469" s="3">
        <v>0</v>
      </c>
      <c r="P469" s="2">
        <v>0</v>
      </c>
      <c r="Q469" s="2">
        <v>1</v>
      </c>
      <c r="R469" s="2">
        <v>1</v>
      </c>
      <c r="S469" s="3">
        <v>0</v>
      </c>
      <c r="T469" s="3">
        <f>O469+(P469*'Total Mantenimiento Anual 2021'!$N$7)+(R469*'Total Mantenimiento Anual 2021'!$N$7)+S469</f>
        <v>9259.2592592592591</v>
      </c>
    </row>
    <row r="470" spans="1:20" ht="14.25">
      <c r="A470" s="6" t="s">
        <v>1285</v>
      </c>
      <c r="B470" s="88"/>
      <c r="C470" s="89"/>
      <c r="D470" s="6" t="s">
        <v>1286</v>
      </c>
      <c r="E470" s="89"/>
      <c r="F470" s="2" t="s">
        <v>961</v>
      </c>
      <c r="G470" s="6" t="s">
        <v>1287</v>
      </c>
      <c r="H470" s="88"/>
      <c r="I470" s="88"/>
      <c r="J470" s="89"/>
      <c r="K470" s="6" t="s">
        <v>1288</v>
      </c>
      <c r="L470" s="89"/>
      <c r="M470" s="6" t="s">
        <v>896</v>
      </c>
      <c r="N470" s="89"/>
      <c r="O470" s="3">
        <v>0</v>
      </c>
      <c r="P470" s="2">
        <v>0</v>
      </c>
      <c r="Q470" s="2">
        <v>0</v>
      </c>
      <c r="R470" s="2">
        <v>0</v>
      </c>
      <c r="S470" s="3">
        <v>0</v>
      </c>
      <c r="T470" s="3">
        <f>O470+(P470*'Total Mantenimiento Anual 2021'!$N$7)+(R470*'Total Mantenimiento Anual 2021'!$N$7)+S470</f>
        <v>0</v>
      </c>
    </row>
    <row r="471" spans="1:20" ht="14.25">
      <c r="A471" s="6" t="s">
        <v>1285</v>
      </c>
      <c r="B471" s="88"/>
      <c r="C471" s="89"/>
      <c r="D471" s="6" t="s">
        <v>1286</v>
      </c>
      <c r="E471" s="89"/>
      <c r="F471" s="2" t="s">
        <v>961</v>
      </c>
      <c r="G471" s="6" t="s">
        <v>1289</v>
      </c>
      <c r="H471" s="88"/>
      <c r="I471" s="88"/>
      <c r="J471" s="89"/>
      <c r="K471" s="6" t="s">
        <v>1290</v>
      </c>
      <c r="L471" s="89"/>
      <c r="M471" s="6" t="s">
        <v>896</v>
      </c>
      <c r="N471" s="89"/>
      <c r="O471" s="3">
        <v>0</v>
      </c>
      <c r="P471" s="2">
        <v>0</v>
      </c>
      <c r="Q471" s="2">
        <v>0</v>
      </c>
      <c r="R471" s="2">
        <v>0</v>
      </c>
      <c r="S471" s="3">
        <v>0</v>
      </c>
      <c r="T471" s="3">
        <f>O471+(P471*'Total Mantenimiento Anual 2021'!$N$7)+(R471*'Total Mantenimiento Anual 2021'!$N$7)+S471</f>
        <v>0</v>
      </c>
    </row>
    <row r="472" spans="1:20" ht="14.25">
      <c r="A472" s="6" t="s">
        <v>1285</v>
      </c>
      <c r="B472" s="88"/>
      <c r="C472" s="89"/>
      <c r="D472" s="6" t="s">
        <v>1286</v>
      </c>
      <c r="E472" s="89"/>
      <c r="F472" s="2" t="s">
        <v>961</v>
      </c>
      <c r="G472" s="6" t="s">
        <v>1291</v>
      </c>
      <c r="H472" s="88"/>
      <c r="I472" s="88"/>
      <c r="J472" s="89"/>
      <c r="K472" s="6" t="s">
        <v>1292</v>
      </c>
      <c r="L472" s="89"/>
      <c r="M472" s="6" t="s">
        <v>896</v>
      </c>
      <c r="N472" s="89"/>
      <c r="O472" s="3">
        <v>0</v>
      </c>
      <c r="P472" s="2">
        <v>0</v>
      </c>
      <c r="Q472" s="2">
        <v>0</v>
      </c>
      <c r="R472" s="2">
        <v>0</v>
      </c>
      <c r="S472" s="3">
        <v>0</v>
      </c>
      <c r="T472" s="3">
        <f>O472+(P472*'Total Mantenimiento Anual 2021'!$N$7)+(R472*'Total Mantenimiento Anual 2021'!$N$7)+S472</f>
        <v>0</v>
      </c>
    </row>
    <row r="473" spans="1:20" ht="14.25">
      <c r="A473" s="6" t="s">
        <v>1285</v>
      </c>
      <c r="B473" s="88"/>
      <c r="C473" s="89"/>
      <c r="D473" s="6" t="s">
        <v>1286</v>
      </c>
      <c r="E473" s="89"/>
      <c r="F473" s="2" t="s">
        <v>961</v>
      </c>
      <c r="G473" s="6" t="s">
        <v>1293</v>
      </c>
      <c r="H473" s="88"/>
      <c r="I473" s="88"/>
      <c r="J473" s="89"/>
      <c r="K473" s="6" t="s">
        <v>1294</v>
      </c>
      <c r="L473" s="89"/>
      <c r="M473" s="6" t="s">
        <v>896</v>
      </c>
      <c r="N473" s="89"/>
      <c r="O473" s="3">
        <v>0</v>
      </c>
      <c r="P473" s="2">
        <v>0</v>
      </c>
      <c r="Q473" s="2">
        <v>0</v>
      </c>
      <c r="R473" s="2">
        <v>0</v>
      </c>
      <c r="S473" s="3">
        <v>0</v>
      </c>
      <c r="T473" s="3">
        <f>O473+(P473*'Total Mantenimiento Anual 2021'!$N$7)+(R473*'Total Mantenimiento Anual 2021'!$N$7)+S473</f>
        <v>0</v>
      </c>
    </row>
    <row r="474" spans="1:20" ht="14.25">
      <c r="A474" s="6" t="s">
        <v>1285</v>
      </c>
      <c r="B474" s="88"/>
      <c r="C474" s="89"/>
      <c r="D474" s="6" t="s">
        <v>1286</v>
      </c>
      <c r="E474" s="89"/>
      <c r="F474" s="2" t="s">
        <v>961</v>
      </c>
      <c r="G474" s="6" t="s">
        <v>1295</v>
      </c>
      <c r="H474" s="88"/>
      <c r="I474" s="88"/>
      <c r="J474" s="89"/>
      <c r="K474" s="6" t="s">
        <v>1296</v>
      </c>
      <c r="L474" s="89"/>
      <c r="M474" s="6" t="s">
        <v>896</v>
      </c>
      <c r="N474" s="89"/>
      <c r="O474" s="3">
        <v>0</v>
      </c>
      <c r="P474" s="2">
        <v>0</v>
      </c>
      <c r="Q474" s="2">
        <v>0</v>
      </c>
      <c r="R474" s="2">
        <v>0</v>
      </c>
      <c r="S474" s="3">
        <v>0</v>
      </c>
      <c r="T474" s="3">
        <f>O474+(P474*'Total Mantenimiento Anual 2021'!$N$7)+(R474*'Total Mantenimiento Anual 2021'!$N$7)+S474</f>
        <v>0</v>
      </c>
    </row>
    <row r="475" spans="1:20" ht="14.25">
      <c r="A475" s="6" t="s">
        <v>1285</v>
      </c>
      <c r="B475" s="88"/>
      <c r="C475" s="89"/>
      <c r="D475" s="6" t="s">
        <v>1286</v>
      </c>
      <c r="E475" s="89"/>
      <c r="F475" s="2" t="s">
        <v>961</v>
      </c>
      <c r="G475" s="6" t="s">
        <v>1297</v>
      </c>
      <c r="H475" s="88"/>
      <c r="I475" s="88"/>
      <c r="J475" s="89"/>
      <c r="K475" s="6" t="s">
        <v>1298</v>
      </c>
      <c r="L475" s="89"/>
      <c r="M475" s="6" t="s">
        <v>896</v>
      </c>
      <c r="N475" s="89"/>
      <c r="O475" s="3">
        <v>0</v>
      </c>
      <c r="P475" s="2">
        <v>0</v>
      </c>
      <c r="Q475" s="2">
        <v>0</v>
      </c>
      <c r="R475" s="2">
        <v>0</v>
      </c>
      <c r="S475" s="3">
        <v>0</v>
      </c>
      <c r="T475" s="3">
        <f>O475+(P475*'Total Mantenimiento Anual 2021'!$N$7)+(R475*'Total Mantenimiento Anual 2021'!$N$7)+S475</f>
        <v>0</v>
      </c>
    </row>
    <row r="476" spans="1:20" ht="14.25">
      <c r="A476" s="6" t="s">
        <v>1285</v>
      </c>
      <c r="B476" s="88"/>
      <c r="C476" s="89"/>
      <c r="D476" s="6" t="s">
        <v>1286</v>
      </c>
      <c r="E476" s="89"/>
      <c r="F476" s="2" t="s">
        <v>961</v>
      </c>
      <c r="G476" s="6" t="s">
        <v>1299</v>
      </c>
      <c r="H476" s="88"/>
      <c r="I476" s="88"/>
      <c r="J476" s="89"/>
      <c r="K476" s="6" t="s">
        <v>1300</v>
      </c>
      <c r="L476" s="89"/>
      <c r="M476" s="6" t="s">
        <v>896</v>
      </c>
      <c r="N476" s="89"/>
      <c r="O476" s="3">
        <v>0</v>
      </c>
      <c r="P476" s="2">
        <v>0</v>
      </c>
      <c r="Q476" s="2">
        <v>0</v>
      </c>
      <c r="R476" s="2">
        <v>0</v>
      </c>
      <c r="S476" s="3">
        <v>0</v>
      </c>
      <c r="T476" s="3">
        <f>O476+(P476*'Total Mantenimiento Anual 2021'!$N$7)+(R476*'Total Mantenimiento Anual 2021'!$N$7)+S476</f>
        <v>0</v>
      </c>
    </row>
    <row r="477" spans="1:20" ht="14.25">
      <c r="A477" s="6" t="s">
        <v>1285</v>
      </c>
      <c r="B477" s="88"/>
      <c r="C477" s="89"/>
      <c r="D477" s="6" t="s">
        <v>1286</v>
      </c>
      <c r="E477" s="89"/>
      <c r="F477" s="2" t="s">
        <v>961</v>
      </c>
      <c r="G477" s="6" t="s">
        <v>1301</v>
      </c>
      <c r="H477" s="88"/>
      <c r="I477" s="88"/>
      <c r="J477" s="89"/>
      <c r="K477" s="6" t="s">
        <v>1302</v>
      </c>
      <c r="L477" s="89"/>
      <c r="M477" s="6" t="s">
        <v>106</v>
      </c>
      <c r="N477" s="89"/>
      <c r="O477" s="3">
        <v>0</v>
      </c>
      <c r="P477" s="2">
        <v>0</v>
      </c>
      <c r="Q477" s="2">
        <v>0</v>
      </c>
      <c r="R477" s="2">
        <v>0</v>
      </c>
      <c r="S477" s="3">
        <v>0</v>
      </c>
      <c r="T477" s="3">
        <f>O477+(P477*'Total Mantenimiento Anual 2021'!$N$7)+(R477*'Total Mantenimiento Anual 2021'!$N$7)+S477</f>
        <v>0</v>
      </c>
    </row>
    <row r="478" spans="1:20" ht="14.25">
      <c r="A478" s="6" t="s">
        <v>1303</v>
      </c>
      <c r="B478" s="88"/>
      <c r="C478" s="89"/>
      <c r="D478" s="6" t="s">
        <v>215</v>
      </c>
      <c r="E478" s="89"/>
      <c r="F478" s="2" t="s">
        <v>216</v>
      </c>
      <c r="G478" s="6" t="s">
        <v>1304</v>
      </c>
      <c r="H478" s="88"/>
      <c r="I478" s="88"/>
      <c r="J478" s="89"/>
      <c r="K478" s="6" t="s">
        <v>1305</v>
      </c>
      <c r="L478" s="89"/>
      <c r="M478" s="6" t="s">
        <v>23</v>
      </c>
      <c r="N478" s="89"/>
      <c r="O478" s="3">
        <v>0</v>
      </c>
      <c r="P478" s="2">
        <v>0</v>
      </c>
      <c r="Q478" s="2">
        <v>0</v>
      </c>
      <c r="R478" s="2">
        <v>0</v>
      </c>
      <c r="S478" s="3">
        <v>0</v>
      </c>
      <c r="T478" s="3">
        <f>O478+(P478*'Total Mantenimiento Anual 2021'!$N$7)+(R478*'Total Mantenimiento Anual 2021'!$N$7)+S478</f>
        <v>0</v>
      </c>
    </row>
    <row r="479" spans="1:20" ht="14.25">
      <c r="A479" s="6" t="s">
        <v>1303</v>
      </c>
      <c r="B479" s="88"/>
      <c r="C479" s="89"/>
      <c r="D479" s="6" t="s">
        <v>215</v>
      </c>
      <c r="E479" s="89"/>
      <c r="F479" s="2" t="s">
        <v>216</v>
      </c>
      <c r="G479" s="6" t="s">
        <v>1306</v>
      </c>
      <c r="H479" s="88"/>
      <c r="I479" s="88"/>
      <c r="J479" s="89"/>
      <c r="K479" s="6" t="s">
        <v>1307</v>
      </c>
      <c r="L479" s="89"/>
      <c r="M479" s="6" t="s">
        <v>23</v>
      </c>
      <c r="N479" s="89"/>
      <c r="O479" s="3">
        <v>0</v>
      </c>
      <c r="P479" s="2">
        <v>0</v>
      </c>
      <c r="Q479" s="2">
        <v>0</v>
      </c>
      <c r="R479" s="2">
        <v>0</v>
      </c>
      <c r="S479" s="3">
        <v>0</v>
      </c>
      <c r="T479" s="3">
        <f>O479+(P479*'Total Mantenimiento Anual 2021'!$N$7)+(R479*'Total Mantenimiento Anual 2021'!$N$7)+S479</f>
        <v>0</v>
      </c>
    </row>
    <row r="480" spans="1:20" ht="14.25">
      <c r="A480" s="6" t="s">
        <v>1308</v>
      </c>
      <c r="B480" s="88"/>
      <c r="C480" s="89"/>
      <c r="D480" s="6" t="s">
        <v>1309</v>
      </c>
      <c r="E480" s="89"/>
      <c r="F480" s="2" t="s">
        <v>1310</v>
      </c>
      <c r="G480" s="6" t="s">
        <v>1311</v>
      </c>
      <c r="H480" s="88"/>
      <c r="I480" s="88"/>
      <c r="J480" s="89"/>
      <c r="K480" s="6" t="s">
        <v>1312</v>
      </c>
      <c r="L480" s="89"/>
      <c r="M480" s="6" t="s">
        <v>23</v>
      </c>
      <c r="N480" s="89"/>
      <c r="O480" s="3">
        <v>0</v>
      </c>
      <c r="P480" s="2">
        <v>0</v>
      </c>
      <c r="Q480" s="2">
        <v>0</v>
      </c>
      <c r="R480" s="2">
        <v>0</v>
      </c>
      <c r="S480" s="3">
        <v>0</v>
      </c>
      <c r="T480" s="3">
        <f>O480+(P480*'Total Mantenimiento Anual 2021'!$N$7)+(R480*'Total Mantenimiento Anual 2021'!$N$7)+S480</f>
        <v>0</v>
      </c>
    </row>
    <row r="481" spans="1:20" ht="14.25">
      <c r="A481" s="6" t="s">
        <v>1313</v>
      </c>
      <c r="B481" s="88"/>
      <c r="C481" s="89"/>
      <c r="D481" s="6" t="s">
        <v>1314</v>
      </c>
      <c r="E481" s="89"/>
      <c r="F481" s="2" t="s">
        <v>348</v>
      </c>
      <c r="G481" s="6" t="s">
        <v>1315</v>
      </c>
      <c r="H481" s="88"/>
      <c r="I481" s="88"/>
      <c r="J481" s="89"/>
      <c r="K481" s="6" t="s">
        <v>1316</v>
      </c>
      <c r="L481" s="89"/>
      <c r="M481" s="6" t="s">
        <v>310</v>
      </c>
      <c r="N481" s="89"/>
      <c r="O481" s="3">
        <v>0</v>
      </c>
      <c r="P481" s="2">
        <v>0</v>
      </c>
      <c r="Q481" s="2">
        <v>0</v>
      </c>
      <c r="R481" s="2">
        <v>0</v>
      </c>
      <c r="S481" s="3">
        <v>0</v>
      </c>
      <c r="T481" s="3">
        <f>O481+(P481*'Total Mantenimiento Anual 2021'!$N$7)+(R481*'Total Mantenimiento Anual 2021'!$N$7)+S481</f>
        <v>0</v>
      </c>
    </row>
    <row r="482" spans="1:20" ht="42.75">
      <c r="A482" s="6" t="s">
        <v>1317</v>
      </c>
      <c r="B482" s="88"/>
      <c r="C482" s="89"/>
      <c r="D482" s="6" t="s">
        <v>1318</v>
      </c>
      <c r="E482" s="89"/>
      <c r="F482" s="2" t="s">
        <v>1505</v>
      </c>
      <c r="G482" s="6" t="s">
        <v>1319</v>
      </c>
      <c r="H482" s="88"/>
      <c r="I482" s="88"/>
      <c r="J482" s="89"/>
      <c r="K482" s="6" t="s">
        <v>1320</v>
      </c>
      <c r="L482" s="89"/>
      <c r="M482" s="6" t="s">
        <v>30</v>
      </c>
      <c r="N482" s="89"/>
      <c r="O482" s="3">
        <v>0</v>
      </c>
      <c r="P482" s="2">
        <v>0</v>
      </c>
      <c r="Q482" s="2">
        <v>0</v>
      </c>
      <c r="R482" s="2">
        <v>0</v>
      </c>
      <c r="S482" s="3">
        <v>0</v>
      </c>
      <c r="T482" s="3">
        <f>O482+(P482*'Total Mantenimiento Anual 2021'!$N$7)+(R482*'Total Mantenimiento Anual 2021'!$N$7)+S482</f>
        <v>0</v>
      </c>
    </row>
    <row r="483" spans="1:20" ht="14.25">
      <c r="A483" s="6" t="s">
        <v>1321</v>
      </c>
      <c r="B483" s="88"/>
      <c r="C483" s="89"/>
      <c r="D483" s="6" t="s">
        <v>1322</v>
      </c>
      <c r="E483" s="89"/>
      <c r="F483" s="2" t="s">
        <v>1323</v>
      </c>
      <c r="G483" s="6" t="s">
        <v>1324</v>
      </c>
      <c r="H483" s="88"/>
      <c r="I483" s="88"/>
      <c r="J483" s="89"/>
      <c r="K483" s="6" t="s">
        <v>1325</v>
      </c>
      <c r="L483" s="89"/>
      <c r="M483" s="6" t="s">
        <v>23</v>
      </c>
      <c r="N483" s="89"/>
      <c r="O483" s="3">
        <v>0</v>
      </c>
      <c r="P483" s="2">
        <v>0</v>
      </c>
      <c r="Q483" s="2">
        <v>0</v>
      </c>
      <c r="R483" s="2">
        <v>0</v>
      </c>
      <c r="S483" s="3">
        <v>0</v>
      </c>
      <c r="T483" s="3">
        <f>O483+(P483*'Total Mantenimiento Anual 2021'!$N$7)+(R483*'Total Mantenimiento Anual 2021'!$N$7)+S483</f>
        <v>0</v>
      </c>
    </row>
    <row r="484" spans="1:20" ht="14.25">
      <c r="A484" s="6" t="s">
        <v>1321</v>
      </c>
      <c r="B484" s="88"/>
      <c r="C484" s="89"/>
      <c r="D484" s="6" t="s">
        <v>1322</v>
      </c>
      <c r="E484" s="89"/>
      <c r="F484" s="2" t="s">
        <v>1323</v>
      </c>
      <c r="G484" s="6" t="s">
        <v>1326</v>
      </c>
      <c r="H484" s="88"/>
      <c r="I484" s="88"/>
      <c r="J484" s="89"/>
      <c r="K484" s="6" t="s">
        <v>1327</v>
      </c>
      <c r="L484" s="89"/>
      <c r="M484" s="6" t="s">
        <v>23</v>
      </c>
      <c r="N484" s="89"/>
      <c r="O484" s="3">
        <v>0</v>
      </c>
      <c r="P484" s="2">
        <v>0</v>
      </c>
      <c r="Q484" s="2">
        <v>0</v>
      </c>
      <c r="R484" s="2">
        <v>0</v>
      </c>
      <c r="S484" s="3">
        <v>0</v>
      </c>
      <c r="T484" s="3">
        <f>O484+(P484*'Total Mantenimiento Anual 2021'!$N$7)+(R484*'Total Mantenimiento Anual 2021'!$N$7)+S484</f>
        <v>0</v>
      </c>
    </row>
    <row r="485" spans="1:20" ht="14.25">
      <c r="A485" s="6" t="s">
        <v>1321</v>
      </c>
      <c r="B485" s="88"/>
      <c r="C485" s="89"/>
      <c r="D485" s="6" t="s">
        <v>1322</v>
      </c>
      <c r="E485" s="89"/>
      <c r="F485" s="2" t="s">
        <v>1323</v>
      </c>
      <c r="G485" s="6" t="s">
        <v>1328</v>
      </c>
      <c r="H485" s="88"/>
      <c r="I485" s="88"/>
      <c r="J485" s="89"/>
      <c r="K485" s="6" t="s">
        <v>1329</v>
      </c>
      <c r="L485" s="89"/>
      <c r="M485" s="6" t="s">
        <v>23</v>
      </c>
      <c r="N485" s="89"/>
      <c r="O485" s="3">
        <v>0</v>
      </c>
      <c r="P485" s="2">
        <v>0</v>
      </c>
      <c r="Q485" s="2">
        <v>0</v>
      </c>
      <c r="R485" s="2">
        <v>0</v>
      </c>
      <c r="S485" s="3">
        <v>0</v>
      </c>
      <c r="T485" s="3">
        <f>O485+(P485*'Total Mantenimiento Anual 2021'!$N$7)+(R485*'Total Mantenimiento Anual 2021'!$N$7)+S485</f>
        <v>0</v>
      </c>
    </row>
    <row r="486" spans="1:20" ht="14.25">
      <c r="A486" s="6" t="s">
        <v>1321</v>
      </c>
      <c r="B486" s="88"/>
      <c r="C486" s="89"/>
      <c r="D486" s="6" t="s">
        <v>1322</v>
      </c>
      <c r="E486" s="89"/>
      <c r="F486" s="2" t="s">
        <v>1323</v>
      </c>
      <c r="G486" s="6" t="s">
        <v>1330</v>
      </c>
      <c r="H486" s="88"/>
      <c r="I486" s="88"/>
      <c r="J486" s="89"/>
      <c r="K486" s="6" t="s">
        <v>1331</v>
      </c>
      <c r="L486" s="89"/>
      <c r="M486" s="6" t="s">
        <v>30</v>
      </c>
      <c r="N486" s="89"/>
      <c r="O486" s="3">
        <v>0</v>
      </c>
      <c r="P486" s="2">
        <v>2</v>
      </c>
      <c r="Q486" s="2">
        <v>1</v>
      </c>
      <c r="R486" s="2">
        <v>1</v>
      </c>
      <c r="S486" s="3">
        <v>0</v>
      </c>
      <c r="T486" s="3">
        <f>O486+(P486*'Total Mantenimiento Anual 2021'!$N$7)+(R486*'Total Mantenimiento Anual 2021'!$N$7)+S486</f>
        <v>27777.777777777777</v>
      </c>
    </row>
    <row r="487" spans="1:20" ht="14.25">
      <c r="A487" s="6" t="s">
        <v>1321</v>
      </c>
      <c r="B487" s="88"/>
      <c r="C487" s="89"/>
      <c r="D487" s="6" t="s">
        <v>1322</v>
      </c>
      <c r="E487" s="89"/>
      <c r="F487" s="2" t="s">
        <v>1323</v>
      </c>
      <c r="G487" s="6" t="s">
        <v>1332</v>
      </c>
      <c r="H487" s="88"/>
      <c r="I487" s="88"/>
      <c r="J487" s="89"/>
      <c r="K487" s="6" t="s">
        <v>1333</v>
      </c>
      <c r="L487" s="89"/>
      <c r="M487" s="6" t="s">
        <v>30</v>
      </c>
      <c r="N487" s="89"/>
      <c r="O487" s="3">
        <v>0</v>
      </c>
      <c r="P487" s="2">
        <v>2</v>
      </c>
      <c r="Q487" s="2">
        <v>0</v>
      </c>
      <c r="R487" s="2">
        <v>0</v>
      </c>
      <c r="S487" s="3">
        <v>0</v>
      </c>
      <c r="T487" s="3">
        <f>O487+(P487*'Total Mantenimiento Anual 2021'!$N$7)+(R487*'Total Mantenimiento Anual 2021'!$N$7)+S487</f>
        <v>18518.518518518518</v>
      </c>
    </row>
    <row r="488" spans="1:20" ht="14.25">
      <c r="A488" s="6" t="s">
        <v>1321</v>
      </c>
      <c r="B488" s="88"/>
      <c r="C488" s="89"/>
      <c r="D488" s="6" t="s">
        <v>1322</v>
      </c>
      <c r="E488" s="89"/>
      <c r="F488" s="2" t="s">
        <v>1323</v>
      </c>
      <c r="G488" s="6" t="s">
        <v>1334</v>
      </c>
      <c r="H488" s="88"/>
      <c r="I488" s="88"/>
      <c r="J488" s="89"/>
      <c r="K488" s="6" t="s">
        <v>1335</v>
      </c>
      <c r="L488" s="89"/>
      <c r="M488" s="6" t="s">
        <v>30</v>
      </c>
      <c r="N488" s="89"/>
      <c r="O488" s="3">
        <v>0</v>
      </c>
      <c r="P488" s="2">
        <v>0</v>
      </c>
      <c r="Q488" s="2">
        <v>1</v>
      </c>
      <c r="R488" s="2">
        <v>2</v>
      </c>
      <c r="S488" s="3">
        <v>0</v>
      </c>
      <c r="T488" s="3">
        <f>O488+(P488*'Total Mantenimiento Anual 2021'!$N$7)+(R488*'Total Mantenimiento Anual 2021'!$N$7)+S488</f>
        <v>18518.518518518518</v>
      </c>
    </row>
    <row r="489" spans="1:20" ht="14.25">
      <c r="A489" s="6" t="s">
        <v>1321</v>
      </c>
      <c r="B489" s="88"/>
      <c r="C489" s="89"/>
      <c r="D489" s="6" t="s">
        <v>1322</v>
      </c>
      <c r="E489" s="89"/>
      <c r="F489" s="2" t="s">
        <v>1323</v>
      </c>
      <c r="G489" s="6" t="s">
        <v>1336</v>
      </c>
      <c r="H489" s="88"/>
      <c r="I489" s="88"/>
      <c r="J489" s="89"/>
      <c r="K489" s="6" t="s">
        <v>1337</v>
      </c>
      <c r="L489" s="89"/>
      <c r="M489" s="6" t="s">
        <v>35</v>
      </c>
      <c r="N489" s="89"/>
      <c r="O489" s="3">
        <v>0</v>
      </c>
      <c r="P489" s="2">
        <v>0</v>
      </c>
      <c r="Q489" s="2">
        <v>0</v>
      </c>
      <c r="R489" s="2">
        <v>0</v>
      </c>
      <c r="S489" s="3">
        <v>0</v>
      </c>
      <c r="T489" s="3">
        <f>O489+(P489*'Total Mantenimiento Anual 2021'!$N$7)+(R489*'Total Mantenimiento Anual 2021'!$N$7)+S489</f>
        <v>0</v>
      </c>
    </row>
    <row r="490" spans="1:20" ht="14.25">
      <c r="A490" s="6" t="s">
        <v>1321</v>
      </c>
      <c r="B490" s="88"/>
      <c r="C490" s="89"/>
      <c r="D490" s="6" t="s">
        <v>1322</v>
      </c>
      <c r="E490" s="89"/>
      <c r="F490" s="2" t="s">
        <v>1323</v>
      </c>
      <c r="G490" s="6" t="s">
        <v>1338</v>
      </c>
      <c r="H490" s="88"/>
      <c r="I490" s="88"/>
      <c r="J490" s="89"/>
      <c r="K490" s="6" t="s">
        <v>1339</v>
      </c>
      <c r="L490" s="89"/>
      <c r="M490" s="6" t="s">
        <v>239</v>
      </c>
      <c r="N490" s="89"/>
      <c r="O490" s="3">
        <v>0</v>
      </c>
      <c r="P490" s="2">
        <v>0</v>
      </c>
      <c r="Q490" s="2">
        <v>0</v>
      </c>
      <c r="R490" s="2">
        <v>0</v>
      </c>
      <c r="S490" s="3">
        <v>0</v>
      </c>
      <c r="T490" s="3">
        <f>O490+(P490*'Total Mantenimiento Anual 2021'!$N$7)+(R490*'Total Mantenimiento Anual 2021'!$N$7)+S490</f>
        <v>0</v>
      </c>
    </row>
    <row r="491" spans="1:20" ht="14.25">
      <c r="A491" s="6" t="s">
        <v>1321</v>
      </c>
      <c r="B491" s="88"/>
      <c r="C491" s="89"/>
      <c r="D491" s="6" t="s">
        <v>1322</v>
      </c>
      <c r="E491" s="89"/>
      <c r="F491" s="2" t="s">
        <v>1323</v>
      </c>
      <c r="G491" s="6" t="s">
        <v>1340</v>
      </c>
      <c r="H491" s="88"/>
      <c r="I491" s="88"/>
      <c r="J491" s="89"/>
      <c r="K491" s="6" t="s">
        <v>1341</v>
      </c>
      <c r="L491" s="89"/>
      <c r="M491" s="6" t="s">
        <v>239</v>
      </c>
      <c r="N491" s="89"/>
      <c r="O491" s="3">
        <v>0</v>
      </c>
      <c r="P491" s="2">
        <v>2</v>
      </c>
      <c r="Q491" s="2">
        <v>0</v>
      </c>
      <c r="R491" s="2">
        <v>0</v>
      </c>
      <c r="S491" s="3">
        <v>0</v>
      </c>
      <c r="T491" s="3">
        <f>O491+(P491*'Total Mantenimiento Anual 2021'!$N$7)+(R491*'Total Mantenimiento Anual 2021'!$N$7)+S491</f>
        <v>18518.518518518518</v>
      </c>
    </row>
    <row r="492" spans="1:20" ht="14.25">
      <c r="A492" s="6" t="s">
        <v>1321</v>
      </c>
      <c r="B492" s="88"/>
      <c r="C492" s="89"/>
      <c r="D492" s="6" t="s">
        <v>1322</v>
      </c>
      <c r="E492" s="89"/>
      <c r="F492" s="2" t="s">
        <v>1323</v>
      </c>
      <c r="G492" s="6" t="s">
        <v>1342</v>
      </c>
      <c r="H492" s="88"/>
      <c r="I492" s="88"/>
      <c r="J492" s="89"/>
      <c r="K492" s="6" t="s">
        <v>1343</v>
      </c>
      <c r="L492" s="89"/>
      <c r="M492" s="6" t="s">
        <v>106</v>
      </c>
      <c r="N492" s="89"/>
      <c r="O492" s="3">
        <v>0</v>
      </c>
      <c r="P492" s="2">
        <v>0</v>
      </c>
      <c r="Q492" s="2">
        <v>0</v>
      </c>
      <c r="R492" s="2">
        <v>0</v>
      </c>
      <c r="S492" s="3">
        <v>0</v>
      </c>
      <c r="T492" s="3">
        <f>O492+(P492*'Total Mantenimiento Anual 2021'!$N$7)+(R492*'Total Mantenimiento Anual 2021'!$N$7)+S492</f>
        <v>0</v>
      </c>
    </row>
    <row r="493" spans="1:20" ht="14.25">
      <c r="A493" s="6" t="s">
        <v>1321</v>
      </c>
      <c r="B493" s="88"/>
      <c r="C493" s="89"/>
      <c r="D493" s="6" t="s">
        <v>1322</v>
      </c>
      <c r="E493" s="89"/>
      <c r="F493" s="2" t="s">
        <v>1323</v>
      </c>
      <c r="G493" s="6" t="s">
        <v>1344</v>
      </c>
      <c r="H493" s="88"/>
      <c r="I493" s="88"/>
      <c r="J493" s="89"/>
      <c r="K493" s="6" t="s">
        <v>1345</v>
      </c>
      <c r="L493" s="89"/>
      <c r="M493" s="6" t="s">
        <v>106</v>
      </c>
      <c r="N493" s="89"/>
      <c r="O493" s="3">
        <v>0</v>
      </c>
      <c r="P493" s="2">
        <v>0</v>
      </c>
      <c r="Q493" s="2">
        <v>0</v>
      </c>
      <c r="R493" s="2">
        <v>0</v>
      </c>
      <c r="S493" s="3">
        <v>0</v>
      </c>
      <c r="T493" s="3">
        <f>O493+(P493*'Total Mantenimiento Anual 2021'!$N$7)+(R493*'Total Mantenimiento Anual 2021'!$N$7)+S493</f>
        <v>0</v>
      </c>
    </row>
    <row r="494" spans="1:20" ht="14.25">
      <c r="A494" s="6" t="s">
        <v>1321</v>
      </c>
      <c r="B494" s="88"/>
      <c r="C494" s="89"/>
      <c r="D494" s="6" t="s">
        <v>1346</v>
      </c>
      <c r="E494" s="89"/>
      <c r="F494" s="2" t="s">
        <v>1347</v>
      </c>
      <c r="G494" s="6" t="s">
        <v>1348</v>
      </c>
      <c r="H494" s="88"/>
      <c r="I494" s="88"/>
      <c r="J494" s="89"/>
      <c r="K494" s="6" t="s">
        <v>1349</v>
      </c>
      <c r="L494" s="89"/>
      <c r="M494" s="6" t="s">
        <v>106</v>
      </c>
      <c r="N494" s="89"/>
      <c r="O494" s="3">
        <v>0</v>
      </c>
      <c r="P494" s="2">
        <v>0</v>
      </c>
      <c r="Q494" s="2">
        <v>0</v>
      </c>
      <c r="R494" s="2">
        <v>0</v>
      </c>
      <c r="S494" s="3">
        <v>0</v>
      </c>
      <c r="T494" s="3">
        <f>O494+(P494*'Total Mantenimiento Anual 2021'!$N$7)+(R494*'Total Mantenimiento Anual 2021'!$N$7)+S494</f>
        <v>0</v>
      </c>
    </row>
    <row r="495" spans="1:20" ht="14.25">
      <c r="A495" s="6" t="s">
        <v>1321</v>
      </c>
      <c r="B495" s="88"/>
      <c r="C495" s="89"/>
      <c r="D495" s="6" t="s">
        <v>1346</v>
      </c>
      <c r="E495" s="89"/>
      <c r="F495" s="2" t="s">
        <v>1347</v>
      </c>
      <c r="G495" s="6" t="s">
        <v>1350</v>
      </c>
      <c r="H495" s="88"/>
      <c r="I495" s="88"/>
      <c r="J495" s="89"/>
      <c r="K495" s="6" t="s">
        <v>1351</v>
      </c>
      <c r="L495" s="89"/>
      <c r="M495" s="6" t="s">
        <v>106</v>
      </c>
      <c r="N495" s="89"/>
      <c r="O495" s="3">
        <v>0</v>
      </c>
      <c r="P495" s="2">
        <v>0</v>
      </c>
      <c r="Q495" s="2">
        <v>0</v>
      </c>
      <c r="R495" s="2">
        <v>0</v>
      </c>
      <c r="S495" s="3">
        <v>0</v>
      </c>
      <c r="T495" s="3">
        <f>O495+(P495*'Total Mantenimiento Anual 2021'!$N$7)+(R495*'Total Mantenimiento Anual 2021'!$N$7)+S495</f>
        <v>0</v>
      </c>
    </row>
    <row r="496" spans="1:20" ht="14.25">
      <c r="A496" s="6" t="s">
        <v>1352</v>
      </c>
      <c r="B496" s="88"/>
      <c r="C496" s="89"/>
      <c r="D496" s="6" t="s">
        <v>1353</v>
      </c>
      <c r="E496" s="89"/>
      <c r="F496" s="2" t="s">
        <v>1354</v>
      </c>
      <c r="G496" s="6" t="s">
        <v>1355</v>
      </c>
      <c r="H496" s="88"/>
      <c r="I496" s="88"/>
      <c r="J496" s="89"/>
      <c r="K496" s="6" t="s">
        <v>1356</v>
      </c>
      <c r="L496" s="89"/>
      <c r="M496" s="6" t="s">
        <v>30</v>
      </c>
      <c r="N496" s="89"/>
      <c r="O496" s="3">
        <v>0</v>
      </c>
      <c r="P496" s="2">
        <v>0</v>
      </c>
      <c r="Q496" s="2">
        <v>0</v>
      </c>
      <c r="R496" s="2">
        <v>0</v>
      </c>
      <c r="S496" s="3">
        <v>0</v>
      </c>
      <c r="T496" s="3">
        <f>O496+(P496*'Total Mantenimiento Anual 2021'!$N$7)+(R496*'Total Mantenimiento Anual 2021'!$N$7)+S496</f>
        <v>0</v>
      </c>
    </row>
    <row r="497" spans="1:20" ht="14.25">
      <c r="A497" s="6" t="s">
        <v>1357</v>
      </c>
      <c r="B497" s="88"/>
      <c r="C497" s="89"/>
      <c r="D497" s="6" t="s">
        <v>1358</v>
      </c>
      <c r="E497" s="89"/>
      <c r="F497" s="2" t="s">
        <v>1359</v>
      </c>
      <c r="G497" s="6" t="s">
        <v>1360</v>
      </c>
      <c r="H497" s="88"/>
      <c r="I497" s="88"/>
      <c r="J497" s="89"/>
      <c r="K497" s="6" t="s">
        <v>1361</v>
      </c>
      <c r="L497" s="89"/>
      <c r="M497" s="6" t="s">
        <v>30</v>
      </c>
      <c r="N497" s="89"/>
      <c r="O497" s="3">
        <v>0</v>
      </c>
      <c r="P497" s="2">
        <v>0</v>
      </c>
      <c r="Q497" s="2">
        <v>0</v>
      </c>
      <c r="R497" s="2">
        <v>0</v>
      </c>
      <c r="S497" s="3">
        <v>0</v>
      </c>
      <c r="T497" s="3">
        <f>O497+(P497*'Total Mantenimiento Anual 2021'!$N$7)+(R497*'Total Mantenimiento Anual 2021'!$N$7)+S497</f>
        <v>0</v>
      </c>
    </row>
    <row r="498" spans="1:20" ht="14.25">
      <c r="A498" s="6" t="s">
        <v>1362</v>
      </c>
      <c r="B498" s="88"/>
      <c r="C498" s="89"/>
      <c r="D498" s="6" t="s">
        <v>1363</v>
      </c>
      <c r="E498" s="89"/>
      <c r="F498" s="2" t="s">
        <v>1364</v>
      </c>
      <c r="G498" s="6" t="s">
        <v>1365</v>
      </c>
      <c r="H498" s="88"/>
      <c r="I498" s="88"/>
      <c r="J498" s="89"/>
      <c r="K498" s="6" t="s">
        <v>1366</v>
      </c>
      <c r="L498" s="89"/>
      <c r="M498" s="6" t="s">
        <v>35</v>
      </c>
      <c r="N498" s="89"/>
      <c r="O498" s="3">
        <v>0</v>
      </c>
      <c r="P498" s="2">
        <v>0</v>
      </c>
      <c r="Q498" s="2">
        <v>0</v>
      </c>
      <c r="R498" s="2">
        <v>0</v>
      </c>
      <c r="S498" s="3">
        <v>0</v>
      </c>
      <c r="T498" s="3">
        <f>O498+(P498*'Total Mantenimiento Anual 2021'!$N$7)+(R498*'Total Mantenimiento Anual 2021'!$N$7)+S498</f>
        <v>0</v>
      </c>
    </row>
    <row r="499" spans="1:20" ht="14.25">
      <c r="A499" s="6" t="s">
        <v>1362</v>
      </c>
      <c r="B499" s="88"/>
      <c r="C499" s="89"/>
      <c r="D499" s="6" t="s">
        <v>1363</v>
      </c>
      <c r="E499" s="89"/>
      <c r="F499" s="2" t="s">
        <v>1364</v>
      </c>
      <c r="G499" s="6" t="s">
        <v>1367</v>
      </c>
      <c r="H499" s="88"/>
      <c r="I499" s="88"/>
      <c r="J499" s="89"/>
      <c r="K499" s="6" t="s">
        <v>1368</v>
      </c>
      <c r="L499" s="89"/>
      <c r="M499" s="6" t="s">
        <v>35</v>
      </c>
      <c r="N499" s="89"/>
      <c r="O499" s="3">
        <v>0</v>
      </c>
      <c r="P499" s="2">
        <v>0</v>
      </c>
      <c r="Q499" s="2">
        <v>0</v>
      </c>
      <c r="R499" s="2">
        <v>0</v>
      </c>
      <c r="S499" s="3">
        <v>0</v>
      </c>
      <c r="T499" s="3">
        <f>O499+(P499*'Total Mantenimiento Anual 2021'!$N$7)+(R499*'Total Mantenimiento Anual 2021'!$N$7)+S499</f>
        <v>0</v>
      </c>
    </row>
    <row r="500" spans="1:20" ht="14.25">
      <c r="A500" s="6" t="s">
        <v>1362</v>
      </c>
      <c r="B500" s="88"/>
      <c r="C500" s="89"/>
      <c r="D500" s="6" t="s">
        <v>1369</v>
      </c>
      <c r="E500" s="89"/>
      <c r="F500" s="2" t="s">
        <v>1506</v>
      </c>
      <c r="G500" s="6" t="s">
        <v>1371</v>
      </c>
      <c r="H500" s="88"/>
      <c r="I500" s="88"/>
      <c r="J500" s="89"/>
      <c r="K500" s="6" t="s">
        <v>1372</v>
      </c>
      <c r="L500" s="89"/>
      <c r="M500" s="6" t="s">
        <v>239</v>
      </c>
      <c r="N500" s="89"/>
      <c r="O500" s="3">
        <v>0</v>
      </c>
      <c r="P500" s="2">
        <v>0</v>
      </c>
      <c r="Q500" s="2">
        <v>0</v>
      </c>
      <c r="R500" s="2">
        <v>0</v>
      </c>
      <c r="S500" s="3">
        <v>0</v>
      </c>
      <c r="T500" s="3">
        <f>O500+(P500*'Total Mantenimiento Anual 2021'!$N$7)+(R500*'Total Mantenimiento Anual 2021'!$N$7)+S500</f>
        <v>0</v>
      </c>
    </row>
    <row r="501" spans="1:20" ht="14.25">
      <c r="A501" s="6" t="s">
        <v>1373</v>
      </c>
      <c r="B501" s="88"/>
      <c r="C501" s="89"/>
      <c r="D501" s="6" t="s">
        <v>1374</v>
      </c>
      <c r="E501" s="89"/>
      <c r="F501" s="2" t="s">
        <v>348</v>
      </c>
      <c r="G501" s="6" t="s">
        <v>1375</v>
      </c>
      <c r="H501" s="88"/>
      <c r="I501" s="88"/>
      <c r="J501" s="89"/>
      <c r="K501" s="6" t="s">
        <v>1376</v>
      </c>
      <c r="L501" s="89"/>
      <c r="M501" s="6" t="s">
        <v>310</v>
      </c>
      <c r="N501" s="89"/>
      <c r="O501" s="3">
        <v>0</v>
      </c>
      <c r="P501" s="2">
        <v>0</v>
      </c>
      <c r="Q501" s="2">
        <v>2</v>
      </c>
      <c r="R501" s="2">
        <v>7</v>
      </c>
      <c r="S501" s="3">
        <v>0</v>
      </c>
      <c r="T501" s="3">
        <f>O501+(P501*'Total Mantenimiento Anual 2021'!$N$7)+(R501*'Total Mantenimiento Anual 2021'!$N$7)+S501</f>
        <v>64814.814814814818</v>
      </c>
    </row>
    <row r="502" spans="1:20" ht="14.25">
      <c r="A502" s="6" t="s">
        <v>1377</v>
      </c>
      <c r="B502" s="88"/>
      <c r="C502" s="89"/>
      <c r="D502" s="6" t="s">
        <v>1378</v>
      </c>
      <c r="E502" s="89"/>
      <c r="F502" s="2" t="s">
        <v>184</v>
      </c>
      <c r="G502" s="6" t="s">
        <v>1379</v>
      </c>
      <c r="H502" s="88"/>
      <c r="I502" s="88"/>
      <c r="J502" s="89"/>
      <c r="K502" s="6" t="s">
        <v>1380</v>
      </c>
      <c r="L502" s="89"/>
      <c r="M502" s="6" t="s">
        <v>99</v>
      </c>
      <c r="N502" s="89"/>
      <c r="O502" s="3">
        <v>0</v>
      </c>
      <c r="P502" s="2">
        <v>0</v>
      </c>
      <c r="Q502" s="2">
        <v>0</v>
      </c>
      <c r="R502" s="2">
        <v>0</v>
      </c>
      <c r="S502" s="3">
        <v>0</v>
      </c>
      <c r="T502" s="3">
        <f>O502+(P502*'Total Mantenimiento Anual 2021'!$N$7)+(R502*'Total Mantenimiento Anual 2021'!$N$7)+S502</f>
        <v>0</v>
      </c>
    </row>
    <row r="503" spans="1:20" ht="14.25">
      <c r="A503" s="6" t="s">
        <v>1377</v>
      </c>
      <c r="B503" s="88"/>
      <c r="C503" s="89"/>
      <c r="D503" s="6" t="s">
        <v>1381</v>
      </c>
      <c r="E503" s="89"/>
      <c r="F503" s="2" t="s">
        <v>1382</v>
      </c>
      <c r="G503" s="6" t="s">
        <v>1383</v>
      </c>
      <c r="H503" s="88"/>
      <c r="I503" s="88"/>
      <c r="J503" s="89"/>
      <c r="K503" s="6" t="s">
        <v>1384</v>
      </c>
      <c r="L503" s="89"/>
      <c r="M503" s="6" t="s">
        <v>99</v>
      </c>
      <c r="N503" s="89"/>
      <c r="O503" s="3">
        <v>0</v>
      </c>
      <c r="P503" s="2">
        <v>0</v>
      </c>
      <c r="Q503" s="2">
        <v>0</v>
      </c>
      <c r="R503" s="2">
        <v>0</v>
      </c>
      <c r="S503" s="3">
        <v>0</v>
      </c>
      <c r="T503" s="3">
        <f>O503+(P503*'Total Mantenimiento Anual 2021'!$N$7)+(R503*'Total Mantenimiento Anual 2021'!$N$7)+S503</f>
        <v>0</v>
      </c>
    </row>
    <row r="504" spans="1:20" ht="14.25">
      <c r="A504" s="6" t="s">
        <v>1385</v>
      </c>
      <c r="B504" s="88"/>
      <c r="C504" s="89"/>
      <c r="D504" s="6" t="s">
        <v>1386</v>
      </c>
      <c r="E504" s="89"/>
      <c r="F504" s="2" t="s">
        <v>961</v>
      </c>
      <c r="G504" s="6" t="s">
        <v>1387</v>
      </c>
      <c r="H504" s="88"/>
      <c r="I504" s="88"/>
      <c r="J504" s="89"/>
      <c r="K504" s="6" t="s">
        <v>1388</v>
      </c>
      <c r="L504" s="89"/>
      <c r="M504" s="6" t="s">
        <v>23</v>
      </c>
      <c r="N504" s="89"/>
      <c r="O504" s="3">
        <v>0</v>
      </c>
      <c r="P504" s="2">
        <v>0</v>
      </c>
      <c r="Q504" s="2">
        <v>0</v>
      </c>
      <c r="R504" s="2">
        <v>0</v>
      </c>
      <c r="S504" s="3">
        <v>0</v>
      </c>
      <c r="T504" s="3">
        <f>O504+(P504*'Total Mantenimiento Anual 2021'!$N$7)+(R504*'Total Mantenimiento Anual 2021'!$N$7)+S504</f>
        <v>0</v>
      </c>
    </row>
    <row r="505" spans="1:20" ht="14.25">
      <c r="A505" s="6" t="s">
        <v>1385</v>
      </c>
      <c r="B505" s="88"/>
      <c r="C505" s="89"/>
      <c r="D505" s="6" t="s">
        <v>1386</v>
      </c>
      <c r="E505" s="89"/>
      <c r="F505" s="2" t="s">
        <v>961</v>
      </c>
      <c r="G505" s="6" t="s">
        <v>1389</v>
      </c>
      <c r="H505" s="88"/>
      <c r="I505" s="88"/>
      <c r="J505" s="89"/>
      <c r="K505" s="6" t="s">
        <v>1390</v>
      </c>
      <c r="L505" s="89"/>
      <c r="M505" s="6" t="s">
        <v>23</v>
      </c>
      <c r="N505" s="89"/>
      <c r="O505" s="3">
        <v>0</v>
      </c>
      <c r="P505" s="2">
        <v>0</v>
      </c>
      <c r="Q505" s="2">
        <v>0</v>
      </c>
      <c r="R505" s="2">
        <v>0</v>
      </c>
      <c r="S505" s="3">
        <v>0</v>
      </c>
      <c r="T505" s="3">
        <f>O505+(P505*'Total Mantenimiento Anual 2021'!$N$7)+(R505*'Total Mantenimiento Anual 2021'!$N$7)+S505</f>
        <v>0</v>
      </c>
    </row>
    <row r="506" spans="1:20" ht="14.25">
      <c r="A506" s="6" t="s">
        <v>1385</v>
      </c>
      <c r="B506" s="88"/>
      <c r="C506" s="89"/>
      <c r="D506" s="6" t="s">
        <v>1391</v>
      </c>
      <c r="E506" s="89"/>
      <c r="F506" s="2" t="s">
        <v>782</v>
      </c>
      <c r="G506" s="6" t="s">
        <v>1392</v>
      </c>
      <c r="H506" s="88"/>
      <c r="I506" s="88"/>
      <c r="J506" s="89"/>
      <c r="K506" s="6" t="s">
        <v>1393</v>
      </c>
      <c r="L506" s="89"/>
      <c r="M506" s="6" t="s">
        <v>96</v>
      </c>
      <c r="N506" s="89"/>
      <c r="O506" s="3">
        <v>0</v>
      </c>
      <c r="P506" s="2">
        <v>0</v>
      </c>
      <c r="Q506" s="2">
        <v>0</v>
      </c>
      <c r="R506" s="2">
        <v>0</v>
      </c>
      <c r="S506" s="3">
        <v>0</v>
      </c>
      <c r="T506" s="3">
        <f>O506+(P506*'Total Mantenimiento Anual 2021'!$N$7)+(R506*'Total Mantenimiento Anual 2021'!$N$7)+S506</f>
        <v>0</v>
      </c>
    </row>
    <row r="507" spans="1:20" ht="14.25">
      <c r="A507" s="6" t="s">
        <v>1385</v>
      </c>
      <c r="B507" s="88"/>
      <c r="C507" s="89"/>
      <c r="D507" s="6" t="s">
        <v>1391</v>
      </c>
      <c r="E507" s="89"/>
      <c r="F507" s="2" t="s">
        <v>782</v>
      </c>
      <c r="G507" s="6" t="s">
        <v>1394</v>
      </c>
      <c r="H507" s="88"/>
      <c r="I507" s="88"/>
      <c r="J507" s="89"/>
      <c r="K507" s="6" t="s">
        <v>1395</v>
      </c>
      <c r="L507" s="89"/>
      <c r="M507" s="6" t="s">
        <v>96</v>
      </c>
      <c r="N507" s="89"/>
      <c r="O507" s="3">
        <v>0</v>
      </c>
      <c r="P507" s="2">
        <v>0</v>
      </c>
      <c r="Q507" s="2">
        <v>0</v>
      </c>
      <c r="R507" s="2">
        <v>0</v>
      </c>
      <c r="S507" s="3">
        <v>0</v>
      </c>
      <c r="T507" s="3">
        <f>O507+(P507*'Total Mantenimiento Anual 2021'!$N$7)+(R507*'Total Mantenimiento Anual 2021'!$N$7)+S507</f>
        <v>0</v>
      </c>
    </row>
    <row r="508" spans="1:20" ht="14.25">
      <c r="A508" s="6" t="s">
        <v>1396</v>
      </c>
      <c r="B508" s="88"/>
      <c r="C508" s="89"/>
      <c r="D508" s="6" t="s">
        <v>1397</v>
      </c>
      <c r="E508" s="89"/>
      <c r="F508" s="2" t="s">
        <v>1398</v>
      </c>
      <c r="G508" s="6" t="s">
        <v>1399</v>
      </c>
      <c r="H508" s="88"/>
      <c r="I508" s="88"/>
      <c r="J508" s="89"/>
      <c r="K508" s="6" t="s">
        <v>1400</v>
      </c>
      <c r="L508" s="89"/>
      <c r="M508" s="6" t="s">
        <v>35</v>
      </c>
      <c r="N508" s="89"/>
      <c r="O508" s="3">
        <v>0</v>
      </c>
      <c r="P508" s="2">
        <v>2</v>
      </c>
      <c r="Q508" s="2">
        <v>0</v>
      </c>
      <c r="R508" s="2">
        <v>0</v>
      </c>
      <c r="S508" s="3">
        <v>0</v>
      </c>
      <c r="T508" s="3">
        <f>O508+(P508*'Total Mantenimiento Anual 2021'!$N$7)+(R508*'Total Mantenimiento Anual 2021'!$N$7)+S508</f>
        <v>18518.518518518518</v>
      </c>
    </row>
    <row r="509" spans="1:20" ht="14.25">
      <c r="A509" s="6" t="s">
        <v>1396</v>
      </c>
      <c r="B509" s="88"/>
      <c r="C509" s="89"/>
      <c r="D509" s="6" t="s">
        <v>1397</v>
      </c>
      <c r="E509" s="89"/>
      <c r="F509" s="2" t="s">
        <v>1398</v>
      </c>
      <c r="G509" s="6" t="s">
        <v>1401</v>
      </c>
      <c r="H509" s="88"/>
      <c r="I509" s="88"/>
      <c r="J509" s="89"/>
      <c r="K509" s="6" t="s">
        <v>1402</v>
      </c>
      <c r="L509" s="89"/>
      <c r="M509" s="6" t="s">
        <v>35</v>
      </c>
      <c r="N509" s="89"/>
      <c r="O509" s="3">
        <v>0</v>
      </c>
      <c r="P509" s="2">
        <v>0</v>
      </c>
      <c r="Q509" s="2">
        <v>0</v>
      </c>
      <c r="R509" s="2">
        <v>0</v>
      </c>
      <c r="S509" s="3">
        <v>2696542</v>
      </c>
      <c r="T509" s="3">
        <f>O509+(P509*'Total Mantenimiento Anual 2021'!$N$7)+(R509*'Total Mantenimiento Anual 2021'!$N$7)+S509</f>
        <v>2696542</v>
      </c>
    </row>
    <row r="510" spans="1:20" ht="14.25">
      <c r="A510" s="6" t="s">
        <v>1396</v>
      </c>
      <c r="B510" s="88"/>
      <c r="C510" s="89"/>
      <c r="D510" s="6" t="s">
        <v>1397</v>
      </c>
      <c r="E510" s="89"/>
      <c r="F510" s="2" t="s">
        <v>1398</v>
      </c>
      <c r="G510" s="6" t="s">
        <v>1403</v>
      </c>
      <c r="H510" s="88"/>
      <c r="I510" s="88"/>
      <c r="J510" s="89"/>
      <c r="K510" s="6" t="s">
        <v>1404</v>
      </c>
      <c r="L510" s="89"/>
      <c r="M510" s="6" t="s">
        <v>239</v>
      </c>
      <c r="N510" s="89"/>
      <c r="O510" s="3">
        <v>0</v>
      </c>
      <c r="P510" s="2">
        <v>0</v>
      </c>
      <c r="Q510" s="2">
        <v>0</v>
      </c>
      <c r="R510" s="2">
        <v>0</v>
      </c>
      <c r="S510" s="3">
        <v>0</v>
      </c>
      <c r="T510" s="3">
        <f>O510+(P510*'Total Mantenimiento Anual 2021'!$N$7)+(R510*'Total Mantenimiento Anual 2021'!$N$7)+S510</f>
        <v>0</v>
      </c>
    </row>
    <row r="511" spans="1:20" ht="14.25">
      <c r="A511" s="6" t="s">
        <v>1396</v>
      </c>
      <c r="B511" s="88"/>
      <c r="C511" s="89"/>
      <c r="D511" s="6" t="s">
        <v>1397</v>
      </c>
      <c r="E511" s="89"/>
      <c r="F511" s="2" t="s">
        <v>1398</v>
      </c>
      <c r="G511" s="6" t="s">
        <v>1405</v>
      </c>
      <c r="H511" s="88"/>
      <c r="I511" s="88"/>
      <c r="J511" s="89"/>
      <c r="K511" s="6" t="s">
        <v>1406</v>
      </c>
      <c r="L511" s="89"/>
      <c r="M511" s="6" t="s">
        <v>239</v>
      </c>
      <c r="N511" s="89"/>
      <c r="O511" s="3">
        <v>0</v>
      </c>
      <c r="P511" s="2">
        <v>0</v>
      </c>
      <c r="Q511" s="2">
        <v>0</v>
      </c>
      <c r="R511" s="2">
        <v>0</v>
      </c>
      <c r="S511" s="3">
        <v>0</v>
      </c>
      <c r="T511" s="3">
        <f>O511+(P511*'Total Mantenimiento Anual 2021'!$N$7)+(R511*'Total Mantenimiento Anual 2021'!$N$7)+S511</f>
        <v>0</v>
      </c>
    </row>
    <row r="512" spans="1:20" ht="14.25">
      <c r="A512" s="6" t="s">
        <v>1396</v>
      </c>
      <c r="B512" s="88"/>
      <c r="C512" s="89"/>
      <c r="D512" s="6" t="s">
        <v>1397</v>
      </c>
      <c r="E512" s="89"/>
      <c r="F512" s="2" t="s">
        <v>1398</v>
      </c>
      <c r="G512" s="6" t="s">
        <v>1407</v>
      </c>
      <c r="H512" s="88"/>
      <c r="I512" s="88"/>
      <c r="J512" s="89"/>
      <c r="K512" s="6" t="s">
        <v>1408</v>
      </c>
      <c r="L512" s="89"/>
      <c r="M512" s="6" t="s">
        <v>239</v>
      </c>
      <c r="N512" s="89"/>
      <c r="O512" s="3">
        <v>0</v>
      </c>
      <c r="P512" s="2">
        <v>2</v>
      </c>
      <c r="Q512" s="2">
        <v>0</v>
      </c>
      <c r="R512" s="2">
        <v>0</v>
      </c>
      <c r="S512" s="3">
        <v>2696542</v>
      </c>
      <c r="T512" s="3">
        <f>O512+(P512*'Total Mantenimiento Anual 2021'!$N$7)+(R512*'Total Mantenimiento Anual 2021'!$N$7)+S512</f>
        <v>2715060.5185185187</v>
      </c>
    </row>
    <row r="513" spans="1:20" ht="14.25">
      <c r="A513" s="6" t="s">
        <v>1396</v>
      </c>
      <c r="B513" s="88"/>
      <c r="C513" s="89"/>
      <c r="D513" s="6" t="s">
        <v>1397</v>
      </c>
      <c r="E513" s="89"/>
      <c r="F513" s="2" t="s">
        <v>1398</v>
      </c>
      <c r="G513" s="6" t="s">
        <v>1409</v>
      </c>
      <c r="H513" s="88"/>
      <c r="I513" s="88"/>
      <c r="J513" s="89"/>
      <c r="K513" s="6" t="s">
        <v>1410</v>
      </c>
      <c r="L513" s="89"/>
      <c r="M513" s="6" t="s">
        <v>239</v>
      </c>
      <c r="N513" s="89"/>
      <c r="O513" s="3">
        <v>0</v>
      </c>
      <c r="P513" s="2">
        <v>0</v>
      </c>
      <c r="Q513" s="2">
        <v>0</v>
      </c>
      <c r="R513" s="2">
        <v>0</v>
      </c>
      <c r="S513" s="3">
        <v>0</v>
      </c>
      <c r="T513" s="3">
        <f>O513+(P513*'Total Mantenimiento Anual 2021'!$N$7)+(R513*'Total Mantenimiento Anual 2021'!$N$7)+S513</f>
        <v>0</v>
      </c>
    </row>
    <row r="514" spans="1:20" ht="14.25">
      <c r="A514" s="6" t="s">
        <v>1411</v>
      </c>
      <c r="B514" s="88"/>
      <c r="C514" s="89"/>
      <c r="D514" s="6" t="s">
        <v>1412</v>
      </c>
      <c r="E514" s="89"/>
      <c r="F514" s="2" t="s">
        <v>1413</v>
      </c>
      <c r="G514" s="6" t="s">
        <v>1414</v>
      </c>
      <c r="H514" s="88"/>
      <c r="I514" s="88"/>
      <c r="J514" s="89"/>
      <c r="K514" s="6" t="s">
        <v>1415</v>
      </c>
      <c r="L514" s="89"/>
      <c r="M514" s="6" t="s">
        <v>35</v>
      </c>
      <c r="N514" s="89"/>
      <c r="O514" s="3">
        <v>0</v>
      </c>
      <c r="P514" s="2">
        <v>2</v>
      </c>
      <c r="Q514" s="2">
        <v>0</v>
      </c>
      <c r="R514" s="2">
        <v>0</v>
      </c>
      <c r="S514" s="3">
        <v>1409555</v>
      </c>
      <c r="T514" s="3">
        <f>O514+(P514*'Total Mantenimiento Anual 2021'!$N$7)+(R514*'Total Mantenimiento Anual 2021'!$N$7)+S514</f>
        <v>1428073.5185185184</v>
      </c>
    </row>
    <row r="515" spans="1:20" ht="14.25">
      <c r="A515" s="6" t="s">
        <v>1411</v>
      </c>
      <c r="B515" s="88"/>
      <c r="C515" s="89"/>
      <c r="D515" s="6" t="s">
        <v>1412</v>
      </c>
      <c r="E515" s="89"/>
      <c r="F515" s="2" t="s">
        <v>1413</v>
      </c>
      <c r="G515" s="6" t="s">
        <v>1416</v>
      </c>
      <c r="H515" s="88"/>
      <c r="I515" s="88"/>
      <c r="J515" s="89"/>
      <c r="K515" s="6" t="s">
        <v>1417</v>
      </c>
      <c r="L515" s="89"/>
      <c r="M515" s="6" t="s">
        <v>35</v>
      </c>
      <c r="N515" s="89"/>
      <c r="O515" s="3">
        <v>0</v>
      </c>
      <c r="P515" s="2">
        <v>2</v>
      </c>
      <c r="Q515" s="2">
        <v>0</v>
      </c>
      <c r="R515" s="2">
        <v>0</v>
      </c>
      <c r="S515" s="3">
        <v>1409555</v>
      </c>
      <c r="T515" s="3">
        <f>O515+(P515*'Total Mantenimiento Anual 2021'!$N$7)+(R515*'Total Mantenimiento Anual 2021'!$N$7)+S515</f>
        <v>1428073.5185185184</v>
      </c>
    </row>
    <row r="516" spans="1:20" ht="14.25">
      <c r="A516" s="6" t="s">
        <v>1411</v>
      </c>
      <c r="B516" s="88"/>
      <c r="C516" s="89"/>
      <c r="D516" s="6" t="s">
        <v>1418</v>
      </c>
      <c r="E516" s="89"/>
      <c r="F516" s="2" t="s">
        <v>1419</v>
      </c>
      <c r="G516" s="6" t="s">
        <v>1420</v>
      </c>
      <c r="H516" s="88"/>
      <c r="I516" s="88"/>
      <c r="J516" s="89"/>
      <c r="K516" s="6" t="s">
        <v>1421</v>
      </c>
      <c r="L516" s="89"/>
      <c r="M516" s="6" t="s">
        <v>239</v>
      </c>
      <c r="N516" s="89"/>
      <c r="O516" s="3">
        <v>0</v>
      </c>
      <c r="P516" s="2">
        <v>0</v>
      </c>
      <c r="Q516" s="2">
        <v>0</v>
      </c>
      <c r="R516" s="2">
        <v>0</v>
      </c>
      <c r="S516" s="3">
        <v>0</v>
      </c>
      <c r="T516" s="3">
        <f>O516+(P516*'Total Mantenimiento Anual 2021'!$N$7)+(R516*'Total Mantenimiento Anual 2021'!$N$7)+S516</f>
        <v>0</v>
      </c>
    </row>
    <row r="517" spans="1:20" ht="14.25">
      <c r="A517" s="6" t="s">
        <v>1411</v>
      </c>
      <c r="B517" s="88"/>
      <c r="C517" s="89"/>
      <c r="D517" s="6" t="s">
        <v>1418</v>
      </c>
      <c r="E517" s="89"/>
      <c r="F517" s="2" t="s">
        <v>1419</v>
      </c>
      <c r="G517" s="6" t="s">
        <v>1422</v>
      </c>
      <c r="H517" s="88"/>
      <c r="I517" s="88"/>
      <c r="J517" s="89"/>
      <c r="K517" s="6" t="s">
        <v>1423</v>
      </c>
      <c r="L517" s="89"/>
      <c r="M517" s="6" t="s">
        <v>239</v>
      </c>
      <c r="N517" s="89"/>
      <c r="O517" s="3">
        <v>0</v>
      </c>
      <c r="P517" s="2">
        <v>0</v>
      </c>
      <c r="Q517" s="2">
        <v>0</v>
      </c>
      <c r="R517" s="2">
        <v>0</v>
      </c>
      <c r="S517" s="3">
        <v>0</v>
      </c>
      <c r="T517" s="3">
        <f>O517+(P517*'Total Mantenimiento Anual 2021'!$N$7)+(R517*'Total Mantenimiento Anual 2021'!$N$7)+S517</f>
        <v>0</v>
      </c>
    </row>
    <row r="518" spans="1:20" ht="14.25">
      <c r="A518" s="6" t="s">
        <v>1411</v>
      </c>
      <c r="B518" s="88"/>
      <c r="C518" s="89"/>
      <c r="D518" s="6" t="s">
        <v>1424</v>
      </c>
      <c r="E518" s="89"/>
      <c r="F518" s="2" t="s">
        <v>1419</v>
      </c>
      <c r="G518" s="6" t="s">
        <v>1425</v>
      </c>
      <c r="H518" s="88"/>
      <c r="I518" s="88"/>
      <c r="J518" s="89"/>
      <c r="K518" s="6" t="s">
        <v>1426</v>
      </c>
      <c r="L518" s="89"/>
      <c r="M518" s="6" t="s">
        <v>239</v>
      </c>
      <c r="N518" s="89"/>
      <c r="O518" s="3">
        <v>0</v>
      </c>
      <c r="P518" s="2">
        <v>0</v>
      </c>
      <c r="Q518" s="2">
        <v>0</v>
      </c>
      <c r="R518" s="2">
        <v>0</v>
      </c>
      <c r="S518" s="3">
        <v>0</v>
      </c>
      <c r="T518" s="3">
        <f>O518+(P518*'Total Mantenimiento Anual 2021'!$N$7)+(R518*'Total Mantenimiento Anual 2021'!$N$7)+S518</f>
        <v>0</v>
      </c>
    </row>
    <row r="519" spans="1:20" ht="14.25">
      <c r="A519" s="6" t="s">
        <v>1411</v>
      </c>
      <c r="B519" s="88"/>
      <c r="C519" s="89"/>
      <c r="D519" s="6" t="s">
        <v>1424</v>
      </c>
      <c r="E519" s="89"/>
      <c r="F519" s="2" t="s">
        <v>1419</v>
      </c>
      <c r="G519" s="6" t="s">
        <v>1427</v>
      </c>
      <c r="H519" s="88"/>
      <c r="I519" s="88"/>
      <c r="J519" s="89"/>
      <c r="K519" s="6" t="s">
        <v>1428</v>
      </c>
      <c r="L519" s="89"/>
      <c r="M519" s="6" t="s">
        <v>239</v>
      </c>
      <c r="N519" s="89"/>
      <c r="O519" s="3">
        <v>0</v>
      </c>
      <c r="P519" s="2">
        <v>0</v>
      </c>
      <c r="Q519" s="2">
        <v>0</v>
      </c>
      <c r="R519" s="2">
        <v>0</v>
      </c>
      <c r="S519" s="3">
        <v>0</v>
      </c>
      <c r="T519" s="3">
        <f>O519+(P519*'Total Mantenimiento Anual 2021'!$N$7)+(R519*'Total Mantenimiento Anual 2021'!$N$7)+S519</f>
        <v>0</v>
      </c>
    </row>
    <row r="520" spans="1:20" ht="14.25">
      <c r="A520" s="6" t="s">
        <v>1411</v>
      </c>
      <c r="B520" s="88"/>
      <c r="C520" s="89"/>
      <c r="D520" s="6" t="s">
        <v>1424</v>
      </c>
      <c r="E520" s="89"/>
      <c r="F520" s="2" t="s">
        <v>1419</v>
      </c>
      <c r="G520" s="6" t="s">
        <v>1429</v>
      </c>
      <c r="H520" s="88"/>
      <c r="I520" s="88"/>
      <c r="J520" s="89"/>
      <c r="K520" s="6" t="s">
        <v>1430</v>
      </c>
      <c r="L520" s="89"/>
      <c r="M520" s="6" t="s">
        <v>239</v>
      </c>
      <c r="N520" s="89"/>
      <c r="O520" s="3">
        <v>0</v>
      </c>
      <c r="P520" s="2">
        <v>0</v>
      </c>
      <c r="Q520" s="2">
        <v>0</v>
      </c>
      <c r="R520" s="2">
        <v>0</v>
      </c>
      <c r="S520" s="3">
        <v>0</v>
      </c>
      <c r="T520" s="3">
        <f>O520+(P520*'Total Mantenimiento Anual 2021'!$N$7)+(R520*'Total Mantenimiento Anual 2021'!$N$7)+S520</f>
        <v>0</v>
      </c>
    </row>
    <row r="521" spans="1:20" ht="14.25">
      <c r="A521" s="6" t="s">
        <v>1411</v>
      </c>
      <c r="B521" s="88"/>
      <c r="C521" s="89"/>
      <c r="D521" s="6" t="s">
        <v>1424</v>
      </c>
      <c r="E521" s="89"/>
      <c r="F521" s="2" t="s">
        <v>1419</v>
      </c>
      <c r="G521" s="6" t="s">
        <v>1431</v>
      </c>
      <c r="H521" s="88"/>
      <c r="I521" s="88"/>
      <c r="J521" s="89"/>
      <c r="K521" s="6" t="s">
        <v>1432</v>
      </c>
      <c r="L521" s="89"/>
      <c r="M521" s="6" t="s">
        <v>239</v>
      </c>
      <c r="N521" s="89"/>
      <c r="O521" s="3">
        <v>0</v>
      </c>
      <c r="P521" s="2">
        <v>0</v>
      </c>
      <c r="Q521" s="2">
        <v>0</v>
      </c>
      <c r="R521" s="2">
        <v>0</v>
      </c>
      <c r="S521" s="3">
        <v>0</v>
      </c>
      <c r="T521" s="3">
        <f>O521+(P521*'Total Mantenimiento Anual 2021'!$N$7)+(R521*'Total Mantenimiento Anual 2021'!$N$7)+S521</f>
        <v>0</v>
      </c>
    </row>
    <row r="522" spans="1:20" ht="14.25">
      <c r="A522" s="6" t="s">
        <v>1411</v>
      </c>
      <c r="B522" s="88"/>
      <c r="C522" s="89"/>
      <c r="D522" s="6" t="s">
        <v>1412</v>
      </c>
      <c r="E522" s="89"/>
      <c r="F522" s="2" t="s">
        <v>1413</v>
      </c>
      <c r="G522" s="6" t="s">
        <v>1433</v>
      </c>
      <c r="H522" s="88"/>
      <c r="I522" s="88"/>
      <c r="J522" s="89"/>
      <c r="K522" s="6" t="s">
        <v>1434</v>
      </c>
      <c r="L522" s="89"/>
      <c r="M522" s="6" t="s">
        <v>106</v>
      </c>
      <c r="N522" s="89"/>
      <c r="O522" s="3">
        <v>0</v>
      </c>
      <c r="P522" s="2">
        <v>2</v>
      </c>
      <c r="Q522" s="2">
        <v>0</v>
      </c>
      <c r="R522" s="2">
        <v>0</v>
      </c>
      <c r="S522" s="3">
        <v>1409555</v>
      </c>
      <c r="T522" s="3">
        <f>O522+(P522*'Total Mantenimiento Anual 2021'!$N$7)+(R522*'Total Mantenimiento Anual 2021'!$N$7)+S522</f>
        <v>1428073.5185185184</v>
      </c>
    </row>
    <row r="523" spans="1:20" ht="14.25">
      <c r="A523" s="6" t="s">
        <v>1411</v>
      </c>
      <c r="B523" s="88"/>
      <c r="C523" s="89"/>
      <c r="D523" s="6" t="s">
        <v>1412</v>
      </c>
      <c r="E523" s="89"/>
      <c r="F523" s="2" t="s">
        <v>1413</v>
      </c>
      <c r="G523" s="6" t="s">
        <v>1435</v>
      </c>
      <c r="H523" s="88"/>
      <c r="I523" s="88"/>
      <c r="J523" s="89"/>
      <c r="K523" s="6" t="s">
        <v>1436</v>
      </c>
      <c r="L523" s="89"/>
      <c r="M523" s="6" t="s">
        <v>106</v>
      </c>
      <c r="N523" s="89"/>
      <c r="O523" s="3">
        <v>0</v>
      </c>
      <c r="P523" s="2">
        <v>2</v>
      </c>
      <c r="Q523" s="2">
        <v>0</v>
      </c>
      <c r="R523" s="2">
        <v>0</v>
      </c>
      <c r="S523" s="3">
        <v>1409555</v>
      </c>
      <c r="T523" s="3">
        <f>O523+(P523*'Total Mantenimiento Anual 2021'!$N$7)+(R523*'Total Mantenimiento Anual 2021'!$N$7)+S523</f>
        <v>1428073.5185185184</v>
      </c>
    </row>
    <row r="524" spans="1:20" ht="14.25">
      <c r="A524" s="6" t="s">
        <v>1411</v>
      </c>
      <c r="B524" s="88"/>
      <c r="C524" s="89"/>
      <c r="D524" s="6" t="s">
        <v>1412</v>
      </c>
      <c r="E524" s="89"/>
      <c r="F524" s="2" t="s">
        <v>1413</v>
      </c>
      <c r="G524" s="6" t="s">
        <v>1437</v>
      </c>
      <c r="H524" s="88"/>
      <c r="I524" s="88"/>
      <c r="J524" s="89"/>
      <c r="K524" s="6" t="s">
        <v>1438</v>
      </c>
      <c r="L524" s="89"/>
      <c r="M524" s="6" t="s">
        <v>106</v>
      </c>
      <c r="N524" s="89"/>
      <c r="O524" s="3">
        <v>0</v>
      </c>
      <c r="P524" s="2">
        <v>2</v>
      </c>
      <c r="Q524" s="2">
        <v>0</v>
      </c>
      <c r="R524" s="2">
        <v>0</v>
      </c>
      <c r="S524" s="3">
        <v>1409555</v>
      </c>
      <c r="T524" s="3">
        <f>O524+(P524*'Total Mantenimiento Anual 2021'!$N$7)+(R524*'Total Mantenimiento Anual 2021'!$N$7)+S524</f>
        <v>1428073.5185185184</v>
      </c>
    </row>
    <row r="525" spans="1:20" ht="14.25">
      <c r="A525" s="6" t="s">
        <v>1411</v>
      </c>
      <c r="B525" s="88"/>
      <c r="C525" s="89"/>
      <c r="D525" s="6" t="s">
        <v>1412</v>
      </c>
      <c r="E525" s="89"/>
      <c r="F525" s="2" t="s">
        <v>1413</v>
      </c>
      <c r="G525" s="6" t="s">
        <v>1439</v>
      </c>
      <c r="H525" s="88"/>
      <c r="I525" s="88"/>
      <c r="J525" s="89"/>
      <c r="K525" s="6" t="s">
        <v>1440</v>
      </c>
      <c r="L525" s="89"/>
      <c r="M525" s="6" t="s">
        <v>106</v>
      </c>
      <c r="N525" s="89"/>
      <c r="O525" s="3">
        <v>0</v>
      </c>
      <c r="P525" s="2">
        <v>2</v>
      </c>
      <c r="Q525" s="2">
        <v>0</v>
      </c>
      <c r="R525" s="2">
        <v>0</v>
      </c>
      <c r="S525" s="3">
        <v>1409555</v>
      </c>
      <c r="T525" s="3">
        <f>O525+(P525*'Total Mantenimiento Anual 2021'!$N$7)+(R525*'Total Mantenimiento Anual 2021'!$N$7)+S525</f>
        <v>1428073.5185185184</v>
      </c>
    </row>
    <row r="526" spans="1:20" ht="14.25">
      <c r="A526" s="6" t="s">
        <v>1441</v>
      </c>
      <c r="B526" s="88"/>
      <c r="C526" s="89"/>
      <c r="D526" s="6" t="s">
        <v>1442</v>
      </c>
      <c r="E526" s="89"/>
      <c r="F526" s="2" t="s">
        <v>1443</v>
      </c>
      <c r="G526" s="6" t="s">
        <v>1444</v>
      </c>
      <c r="H526" s="88"/>
      <c r="I526" s="88"/>
      <c r="J526" s="89"/>
      <c r="K526" s="6" t="s">
        <v>1445</v>
      </c>
      <c r="L526" s="89"/>
      <c r="M526" s="6" t="s">
        <v>106</v>
      </c>
      <c r="N526" s="89"/>
      <c r="O526" s="3">
        <v>0</v>
      </c>
      <c r="P526" s="2">
        <v>0</v>
      </c>
      <c r="Q526" s="2">
        <v>0</v>
      </c>
      <c r="R526" s="2">
        <v>0</v>
      </c>
      <c r="S526" s="3">
        <v>0</v>
      </c>
      <c r="T526" s="3">
        <f>O526+(P526*'Total Mantenimiento Anual 2021'!$N$7)+(R526*'Total Mantenimiento Anual 2021'!$N$7)+S526</f>
        <v>0</v>
      </c>
    </row>
    <row r="527" spans="1:20" ht="14.25">
      <c r="A527" s="6" t="s">
        <v>1446</v>
      </c>
      <c r="B527" s="88"/>
      <c r="C527" s="89"/>
      <c r="D527" s="6" t="s">
        <v>1447</v>
      </c>
      <c r="E527" s="89"/>
      <c r="F527" s="2" t="s">
        <v>961</v>
      </c>
      <c r="G527" s="6" t="s">
        <v>1448</v>
      </c>
      <c r="H527" s="88"/>
      <c r="I527" s="88"/>
      <c r="J527" s="89"/>
      <c r="K527" s="6" t="s">
        <v>1449</v>
      </c>
      <c r="L527" s="89"/>
      <c r="M527" s="6" t="s">
        <v>239</v>
      </c>
      <c r="N527" s="89"/>
      <c r="O527" s="3">
        <v>0</v>
      </c>
      <c r="P527" s="2">
        <v>0</v>
      </c>
      <c r="Q527" s="2">
        <v>0</v>
      </c>
      <c r="R527" s="2">
        <v>0</v>
      </c>
      <c r="S527" s="3">
        <v>0</v>
      </c>
      <c r="T527" s="3">
        <f>O527+(P527*'Total Mantenimiento Anual 2021'!$N$7)+(R527*'Total Mantenimiento Anual 2021'!$N$7)+S527</f>
        <v>0</v>
      </c>
    </row>
    <row r="528" spans="1:20" ht="14.25">
      <c r="A528" s="6" t="s">
        <v>1446</v>
      </c>
      <c r="B528" s="88"/>
      <c r="C528" s="89"/>
      <c r="D528" s="6" t="s">
        <v>1447</v>
      </c>
      <c r="E528" s="89"/>
      <c r="F528" s="2" t="s">
        <v>961</v>
      </c>
      <c r="G528" s="6" t="s">
        <v>1450</v>
      </c>
      <c r="H528" s="88"/>
      <c r="I528" s="88"/>
      <c r="J528" s="89"/>
      <c r="K528" s="6" t="s">
        <v>1451</v>
      </c>
      <c r="L528" s="89"/>
      <c r="M528" s="6" t="s">
        <v>239</v>
      </c>
      <c r="N528" s="89"/>
      <c r="O528" s="3">
        <v>0</v>
      </c>
      <c r="P528" s="2">
        <v>0</v>
      </c>
      <c r="Q528" s="2">
        <v>0</v>
      </c>
      <c r="R528" s="2">
        <v>0</v>
      </c>
      <c r="S528" s="3">
        <v>0</v>
      </c>
      <c r="T528" s="3">
        <f>O528+(P528*'Total Mantenimiento Anual 2021'!$N$7)+(R528*'Total Mantenimiento Anual 2021'!$N$7)+S528</f>
        <v>0</v>
      </c>
    </row>
    <row r="529" spans="1:20" ht="14.25">
      <c r="A529" s="6" t="s">
        <v>1446</v>
      </c>
      <c r="B529" s="88"/>
      <c r="C529" s="89"/>
      <c r="D529" s="6" t="s">
        <v>1447</v>
      </c>
      <c r="E529" s="89"/>
      <c r="F529" s="2" t="s">
        <v>961</v>
      </c>
      <c r="G529" s="6" t="s">
        <v>1452</v>
      </c>
      <c r="H529" s="88"/>
      <c r="I529" s="88"/>
      <c r="J529" s="89"/>
      <c r="K529" s="6" t="s">
        <v>1453</v>
      </c>
      <c r="L529" s="89"/>
      <c r="M529" s="6" t="s">
        <v>239</v>
      </c>
      <c r="N529" s="89"/>
      <c r="O529" s="3">
        <v>0</v>
      </c>
      <c r="P529" s="2">
        <v>0</v>
      </c>
      <c r="Q529" s="2">
        <v>0</v>
      </c>
      <c r="R529" s="2">
        <v>0</v>
      </c>
      <c r="S529" s="3">
        <v>0</v>
      </c>
      <c r="T529" s="3">
        <f>O529+(P529*'Total Mantenimiento Anual 2021'!$N$7)+(R529*'Total Mantenimiento Anual 2021'!$N$7)+S529</f>
        <v>0</v>
      </c>
    </row>
    <row r="530" spans="1:20" ht="14.25">
      <c r="A530" s="6" t="s">
        <v>1446</v>
      </c>
      <c r="B530" s="88"/>
      <c r="C530" s="89"/>
      <c r="D530" s="6" t="s">
        <v>1447</v>
      </c>
      <c r="E530" s="89"/>
      <c r="F530" s="2" t="s">
        <v>961</v>
      </c>
      <c r="G530" s="6" t="s">
        <v>1454</v>
      </c>
      <c r="H530" s="88"/>
      <c r="I530" s="88"/>
      <c r="J530" s="89"/>
      <c r="K530" s="6" t="s">
        <v>1455</v>
      </c>
      <c r="L530" s="89"/>
      <c r="M530" s="6" t="s">
        <v>239</v>
      </c>
      <c r="N530" s="89"/>
      <c r="O530" s="3">
        <v>0</v>
      </c>
      <c r="P530" s="2">
        <v>0</v>
      </c>
      <c r="Q530" s="2">
        <v>0</v>
      </c>
      <c r="R530" s="2">
        <v>0</v>
      </c>
      <c r="S530" s="3">
        <v>0</v>
      </c>
      <c r="T530" s="3">
        <f>O530+(P530*'Total Mantenimiento Anual 2021'!$N$7)+(R530*'Total Mantenimiento Anual 2021'!$N$7)+S530</f>
        <v>0</v>
      </c>
    </row>
    <row r="531" spans="1:20" ht="14.25">
      <c r="A531" s="6" t="s">
        <v>1446</v>
      </c>
      <c r="B531" s="88"/>
      <c r="C531" s="89"/>
      <c r="D531" s="6" t="s">
        <v>1447</v>
      </c>
      <c r="E531" s="89"/>
      <c r="F531" s="2" t="s">
        <v>961</v>
      </c>
      <c r="G531" s="6" t="s">
        <v>1456</v>
      </c>
      <c r="H531" s="88"/>
      <c r="I531" s="88"/>
      <c r="J531" s="89"/>
      <c r="K531" s="6" t="s">
        <v>1457</v>
      </c>
      <c r="L531" s="89"/>
      <c r="M531" s="6" t="s">
        <v>239</v>
      </c>
      <c r="N531" s="89"/>
      <c r="O531" s="3">
        <v>0</v>
      </c>
      <c r="P531" s="2">
        <v>0</v>
      </c>
      <c r="Q531" s="2">
        <v>0</v>
      </c>
      <c r="R531" s="2">
        <v>0</v>
      </c>
      <c r="S531" s="3">
        <v>0</v>
      </c>
      <c r="T531" s="3">
        <f>O531+(P531*'Total Mantenimiento Anual 2021'!$N$7)+(R531*'Total Mantenimiento Anual 2021'!$N$7)+S531</f>
        <v>0</v>
      </c>
    </row>
    <row r="532" spans="1:20" ht="14.25">
      <c r="A532" s="6" t="s">
        <v>1446</v>
      </c>
      <c r="B532" s="88"/>
      <c r="C532" s="89"/>
      <c r="D532" s="6" t="s">
        <v>1447</v>
      </c>
      <c r="E532" s="89"/>
      <c r="F532" s="2" t="s">
        <v>961</v>
      </c>
      <c r="G532" s="6" t="s">
        <v>1458</v>
      </c>
      <c r="H532" s="88"/>
      <c r="I532" s="88"/>
      <c r="J532" s="89"/>
      <c r="K532" s="6" t="s">
        <v>1459</v>
      </c>
      <c r="L532" s="89"/>
      <c r="M532" s="6" t="s">
        <v>239</v>
      </c>
      <c r="N532" s="89"/>
      <c r="O532" s="3">
        <v>0</v>
      </c>
      <c r="P532" s="2">
        <v>0</v>
      </c>
      <c r="Q532" s="2">
        <v>0</v>
      </c>
      <c r="R532" s="2">
        <v>0</v>
      </c>
      <c r="S532" s="3">
        <v>0</v>
      </c>
      <c r="T532" s="3">
        <f>O532+(P532*'Total Mantenimiento Anual 2021'!$N$7)+(R532*'Total Mantenimiento Anual 2021'!$N$7)+S532</f>
        <v>0</v>
      </c>
    </row>
    <row r="533" spans="1:20" ht="14.25">
      <c r="A533" s="6" t="s">
        <v>1446</v>
      </c>
      <c r="B533" s="88"/>
      <c r="C533" s="89"/>
      <c r="D533" s="6" t="s">
        <v>1460</v>
      </c>
      <c r="E533" s="89"/>
      <c r="F533" s="2" t="s">
        <v>961</v>
      </c>
      <c r="G533" s="6" t="s">
        <v>1461</v>
      </c>
      <c r="H533" s="88"/>
      <c r="I533" s="88"/>
      <c r="J533" s="89"/>
      <c r="K533" s="6" t="s">
        <v>1462</v>
      </c>
      <c r="L533" s="89"/>
      <c r="M533" s="6" t="s">
        <v>239</v>
      </c>
      <c r="N533" s="89"/>
      <c r="O533" s="3">
        <v>0</v>
      </c>
      <c r="P533" s="2">
        <v>0</v>
      </c>
      <c r="Q533" s="2">
        <v>0</v>
      </c>
      <c r="R533" s="2">
        <v>0</v>
      </c>
      <c r="S533" s="3">
        <v>0</v>
      </c>
      <c r="T533" s="3">
        <f>O533+(P533*'Total Mantenimiento Anual 2021'!$N$7)+(R533*'Total Mantenimiento Anual 2021'!$N$7)+S533</f>
        <v>0</v>
      </c>
    </row>
    <row r="534" spans="1:20" ht="14.25">
      <c r="A534" s="6" t="s">
        <v>1446</v>
      </c>
      <c r="B534" s="88"/>
      <c r="C534" s="89"/>
      <c r="D534" s="6" t="s">
        <v>1463</v>
      </c>
      <c r="E534" s="89"/>
      <c r="F534" s="2" t="s">
        <v>260</v>
      </c>
      <c r="G534" s="6" t="s">
        <v>1464</v>
      </c>
      <c r="H534" s="88"/>
      <c r="I534" s="88"/>
      <c r="J534" s="89"/>
      <c r="K534" s="6" t="s">
        <v>1465</v>
      </c>
      <c r="L534" s="89"/>
      <c r="M534" s="6" t="s">
        <v>239</v>
      </c>
      <c r="N534" s="89"/>
      <c r="O534" s="3">
        <v>0</v>
      </c>
      <c r="P534" s="2">
        <v>2</v>
      </c>
      <c r="Q534" s="2">
        <v>0</v>
      </c>
      <c r="R534" s="2">
        <v>0</v>
      </c>
      <c r="S534" s="3">
        <v>0</v>
      </c>
      <c r="T534" s="3">
        <f>O534+(P534*'Total Mantenimiento Anual 2021'!$N$7)+(R534*'Total Mantenimiento Anual 2021'!$N$7)+S534</f>
        <v>18518.518518518518</v>
      </c>
    </row>
    <row r="535" spans="1:20" ht="14.25">
      <c r="A535" s="6" t="s">
        <v>1446</v>
      </c>
      <c r="B535" s="88"/>
      <c r="C535" s="89"/>
      <c r="D535" s="6" t="s">
        <v>1466</v>
      </c>
      <c r="E535" s="89"/>
      <c r="F535" s="2" t="s">
        <v>1507</v>
      </c>
      <c r="G535" s="6" t="s">
        <v>1467</v>
      </c>
      <c r="H535" s="88"/>
      <c r="I535" s="88"/>
      <c r="J535" s="89"/>
      <c r="K535" s="6" t="s">
        <v>1468</v>
      </c>
      <c r="L535" s="89"/>
      <c r="M535" s="6" t="s">
        <v>239</v>
      </c>
      <c r="N535" s="89"/>
      <c r="O535" s="3">
        <v>0</v>
      </c>
      <c r="P535" s="2">
        <v>0</v>
      </c>
      <c r="Q535" s="2">
        <v>0</v>
      </c>
      <c r="R535" s="2">
        <v>0</v>
      </c>
      <c r="S535" s="3">
        <v>0</v>
      </c>
      <c r="T535" s="3">
        <f>O535+(P535*'Total Mantenimiento Anual 2021'!$N$7)+(R535*'Total Mantenimiento Anual 2021'!$N$7)+S535</f>
        <v>0</v>
      </c>
    </row>
    <row r="536" spans="1:20" ht="14.25">
      <c r="A536" s="6" t="s">
        <v>1446</v>
      </c>
      <c r="B536" s="88"/>
      <c r="C536" s="89"/>
      <c r="D536" s="6" t="s">
        <v>1466</v>
      </c>
      <c r="E536" s="89"/>
      <c r="F536" s="2" t="s">
        <v>1507</v>
      </c>
      <c r="G536" s="6" t="s">
        <v>1469</v>
      </c>
      <c r="H536" s="88"/>
      <c r="I536" s="88"/>
      <c r="J536" s="89"/>
      <c r="K536" s="6" t="s">
        <v>1470</v>
      </c>
      <c r="L536" s="89"/>
      <c r="M536" s="6" t="s">
        <v>239</v>
      </c>
      <c r="N536" s="89"/>
      <c r="O536" s="3">
        <v>0</v>
      </c>
      <c r="P536" s="2">
        <v>0</v>
      </c>
      <c r="Q536" s="2">
        <v>0</v>
      </c>
      <c r="R536" s="2">
        <v>0</v>
      </c>
      <c r="S536" s="3">
        <v>0</v>
      </c>
      <c r="T536" s="3">
        <f>O536+(P536*'Total Mantenimiento Anual 2021'!$N$7)+(R536*'Total Mantenimiento Anual 2021'!$N$7)+S536</f>
        <v>0</v>
      </c>
    </row>
    <row r="537" spans="1:20" ht="14.25">
      <c r="A537" s="6" t="s">
        <v>1446</v>
      </c>
      <c r="B537" s="88"/>
      <c r="C537" s="89"/>
      <c r="D537" s="6" t="s">
        <v>1471</v>
      </c>
      <c r="E537" s="89"/>
      <c r="F537" s="2" t="s">
        <v>961</v>
      </c>
      <c r="G537" s="6" t="s">
        <v>1472</v>
      </c>
      <c r="H537" s="88"/>
      <c r="I537" s="88"/>
      <c r="J537" s="89"/>
      <c r="K537" s="6" t="s">
        <v>1473</v>
      </c>
      <c r="L537" s="89"/>
      <c r="M537" s="6" t="s">
        <v>896</v>
      </c>
      <c r="N537" s="89"/>
      <c r="O537" s="3">
        <v>0</v>
      </c>
      <c r="P537" s="2">
        <v>0</v>
      </c>
      <c r="Q537" s="2">
        <v>0</v>
      </c>
      <c r="R537" s="2">
        <v>0</v>
      </c>
      <c r="S537" s="3">
        <v>0</v>
      </c>
      <c r="T537" s="3">
        <f>O537+(P537*'Total Mantenimiento Anual 2021'!$N$7)+(R537*'Total Mantenimiento Anual 2021'!$N$7)+S537</f>
        <v>0</v>
      </c>
    </row>
    <row r="538" spans="1:20" ht="14.25">
      <c r="A538" s="6" t="s">
        <v>1446</v>
      </c>
      <c r="B538" s="88"/>
      <c r="C538" s="89"/>
      <c r="D538" s="6" t="s">
        <v>1471</v>
      </c>
      <c r="E538" s="89"/>
      <c r="F538" s="2" t="s">
        <v>961</v>
      </c>
      <c r="G538" s="6" t="s">
        <v>1474</v>
      </c>
      <c r="H538" s="88"/>
      <c r="I538" s="88"/>
      <c r="J538" s="89"/>
      <c r="K538" s="6" t="s">
        <v>1475</v>
      </c>
      <c r="L538" s="89"/>
      <c r="M538" s="6" t="s">
        <v>896</v>
      </c>
      <c r="N538" s="89"/>
      <c r="O538" s="3">
        <v>0</v>
      </c>
      <c r="P538" s="2">
        <v>0</v>
      </c>
      <c r="Q538" s="2">
        <v>0</v>
      </c>
      <c r="R538" s="2">
        <v>0</v>
      </c>
      <c r="S538" s="3">
        <v>0</v>
      </c>
      <c r="T538" s="3">
        <f>O538+(P538*'Total Mantenimiento Anual 2021'!$N$7)+(R538*'Total Mantenimiento Anual 2021'!$N$7)+S538</f>
        <v>0</v>
      </c>
    </row>
    <row r="539" spans="1:20" ht="14.25">
      <c r="A539" s="6" t="s">
        <v>1446</v>
      </c>
      <c r="B539" s="88"/>
      <c r="C539" s="89"/>
      <c r="D539" s="6" t="s">
        <v>1476</v>
      </c>
      <c r="E539" s="89"/>
      <c r="F539" s="2" t="s">
        <v>961</v>
      </c>
      <c r="G539" s="6" t="s">
        <v>1477</v>
      </c>
      <c r="H539" s="88"/>
      <c r="I539" s="88"/>
      <c r="J539" s="89"/>
      <c r="K539" s="6" t="s">
        <v>1478</v>
      </c>
      <c r="L539" s="89"/>
      <c r="M539" s="6" t="s">
        <v>106</v>
      </c>
      <c r="N539" s="89"/>
      <c r="O539" s="3">
        <v>0</v>
      </c>
      <c r="P539" s="2">
        <v>0</v>
      </c>
      <c r="Q539" s="2">
        <v>0</v>
      </c>
      <c r="R539" s="2">
        <v>0</v>
      </c>
      <c r="S539" s="3">
        <v>0</v>
      </c>
      <c r="T539" s="3">
        <f>O539+(P539*'Total Mantenimiento Anual 2021'!$N$7)+(R539*'Total Mantenimiento Anual 2021'!$N$7)+S539</f>
        <v>0</v>
      </c>
    </row>
    <row r="540" spans="1:20" ht="14.25">
      <c r="A540" s="6" t="s">
        <v>1446</v>
      </c>
      <c r="B540" s="88"/>
      <c r="C540" s="89"/>
      <c r="D540" s="6" t="s">
        <v>1476</v>
      </c>
      <c r="E540" s="89"/>
      <c r="F540" s="2" t="s">
        <v>961</v>
      </c>
      <c r="G540" s="6" t="s">
        <v>1479</v>
      </c>
      <c r="H540" s="88"/>
      <c r="I540" s="88"/>
      <c r="J540" s="89"/>
      <c r="K540" s="6" t="s">
        <v>1480</v>
      </c>
      <c r="L540" s="89"/>
      <c r="M540" s="6" t="s">
        <v>106</v>
      </c>
      <c r="N540" s="89"/>
      <c r="O540" s="3">
        <v>0</v>
      </c>
      <c r="P540" s="2">
        <v>0</v>
      </c>
      <c r="Q540" s="2">
        <v>0</v>
      </c>
      <c r="R540" s="2">
        <v>0</v>
      </c>
      <c r="S540" s="3">
        <v>0</v>
      </c>
      <c r="T540" s="3">
        <f>O540+(P540*'Total Mantenimiento Anual 2021'!$N$7)+(R540*'Total Mantenimiento Anual 2021'!$N$7)+S540</f>
        <v>0</v>
      </c>
    </row>
    <row r="541" spans="1:20" ht="14.25">
      <c r="A541" s="6" t="s">
        <v>1481</v>
      </c>
      <c r="B541" s="88"/>
      <c r="C541" s="89"/>
      <c r="D541" s="6" t="s">
        <v>1482</v>
      </c>
      <c r="E541" s="89"/>
      <c r="F541" s="2" t="s">
        <v>1483</v>
      </c>
      <c r="G541" s="6" t="s">
        <v>1484</v>
      </c>
      <c r="H541" s="88"/>
      <c r="I541" s="88"/>
      <c r="J541" s="89"/>
      <c r="K541" s="6" t="s">
        <v>1485</v>
      </c>
      <c r="L541" s="89"/>
      <c r="M541" s="6" t="s">
        <v>302</v>
      </c>
      <c r="N541" s="89"/>
      <c r="O541" s="3">
        <v>0</v>
      </c>
      <c r="P541" s="2">
        <v>0</v>
      </c>
      <c r="Q541" s="2">
        <v>0</v>
      </c>
      <c r="R541" s="2">
        <v>0</v>
      </c>
      <c r="S541" s="3">
        <v>0</v>
      </c>
      <c r="T541" s="3">
        <f>O541+(P541*'Total Mantenimiento Anual 2021'!$N$7)+(R541*'Total Mantenimiento Anual 2021'!$N$7)+S541</f>
        <v>0</v>
      </c>
    </row>
    <row r="542" spans="1:20" ht="14.25">
      <c r="A542" s="6" t="s">
        <v>1481</v>
      </c>
      <c r="B542" s="88"/>
      <c r="C542" s="89"/>
      <c r="D542" s="6" t="s">
        <v>1482</v>
      </c>
      <c r="E542" s="89"/>
      <c r="F542" s="2" t="s">
        <v>1483</v>
      </c>
      <c r="G542" s="6" t="s">
        <v>1486</v>
      </c>
      <c r="H542" s="88"/>
      <c r="I542" s="88"/>
      <c r="J542" s="89"/>
      <c r="K542" s="6" t="s">
        <v>1487</v>
      </c>
      <c r="L542" s="89"/>
      <c r="M542" s="6" t="s">
        <v>302</v>
      </c>
      <c r="N542" s="89"/>
      <c r="O542" s="3">
        <v>0</v>
      </c>
      <c r="P542" s="2">
        <v>0</v>
      </c>
      <c r="Q542" s="2">
        <v>0</v>
      </c>
      <c r="R542" s="2">
        <v>0</v>
      </c>
      <c r="S542" s="3">
        <v>0</v>
      </c>
      <c r="T542" s="3">
        <f>O542+(P542*'Total Mantenimiento Anual 2021'!$N$7)+(R542*'Total Mantenimiento Anual 2021'!$N$7)+S542</f>
        <v>0</v>
      </c>
    </row>
    <row r="543" spans="1:20" ht="15.75">
      <c r="A543" s="10" t="s">
        <v>1508</v>
      </c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9"/>
      <c r="O543" s="4">
        <f t="shared" ref="O543:T543" si="0">SUM(O7:O542)</f>
        <v>14875252</v>
      </c>
      <c r="P543" s="5">
        <f t="shared" si="0"/>
        <v>118</v>
      </c>
      <c r="Q543" s="5">
        <f t="shared" si="0"/>
        <v>39</v>
      </c>
      <c r="R543" s="5">
        <f t="shared" si="0"/>
        <v>72</v>
      </c>
      <c r="S543" s="4">
        <f t="shared" si="0"/>
        <v>250372048</v>
      </c>
      <c r="T543" s="4">
        <f t="shared" si="0"/>
        <v>267006559.25925878</v>
      </c>
    </row>
    <row r="545" s="82" customFormat="1"/>
    <row r="546" s="82" customFormat="1"/>
    <row r="547" s="82" customFormat="1"/>
    <row r="548" s="82" customFormat="1"/>
    <row r="549" s="82" customFormat="1"/>
    <row r="550" s="82" customFormat="1"/>
    <row r="551" s="82" customFormat="1"/>
    <row r="552" s="82" customFormat="1"/>
    <row r="553" s="82" customFormat="1"/>
    <row r="554" s="82" customFormat="1"/>
    <row r="555" s="82" customFormat="1"/>
    <row r="556" s="82" customFormat="1"/>
    <row r="557" s="82" customFormat="1"/>
    <row r="558" s="82" customFormat="1"/>
    <row r="559" s="82" customFormat="1"/>
    <row r="560" s="82" customFormat="1"/>
    <row r="561" s="82" customFormat="1"/>
    <row r="562" s="82" customFormat="1"/>
    <row r="563" s="82" customFormat="1"/>
    <row r="564" s="82" customFormat="1"/>
    <row r="565" s="82" customFormat="1"/>
    <row r="566" s="82" customFormat="1"/>
    <row r="567" s="82" customFormat="1"/>
    <row r="568" s="82" customFormat="1"/>
    <row r="569" s="82" customFormat="1"/>
    <row r="570" s="82" customFormat="1"/>
    <row r="571" s="82" customFormat="1"/>
    <row r="572" s="82" customFormat="1"/>
    <row r="573" s="82" customFormat="1"/>
    <row r="574" s="82" customFormat="1"/>
    <row r="575" s="82" customFormat="1"/>
    <row r="576" s="82" customFormat="1"/>
    <row r="577" s="82" customFormat="1"/>
    <row r="578" s="82" customFormat="1"/>
    <row r="579" s="82" customFormat="1"/>
    <row r="580" s="82" customFormat="1"/>
    <row r="581" s="82" customFormat="1"/>
    <row r="582" s="82" customFormat="1"/>
    <row r="583" s="82" customFormat="1"/>
    <row r="584" s="82" customFormat="1"/>
    <row r="585" s="82" customFormat="1"/>
    <row r="586" s="82" customFormat="1"/>
    <row r="587" s="82" customFormat="1"/>
    <row r="588" s="82" customFormat="1"/>
    <row r="589" s="82" customFormat="1"/>
    <row r="590" s="82" customFormat="1"/>
    <row r="591" s="82" customFormat="1"/>
    <row r="592" s="82" customFormat="1"/>
    <row r="593" s="82" customFormat="1"/>
    <row r="594" s="82" customFormat="1"/>
    <row r="595" s="82" customFormat="1"/>
    <row r="596" s="82" customFormat="1"/>
    <row r="597" s="82" customFormat="1"/>
    <row r="598" s="82" customFormat="1"/>
    <row r="599" s="82" customFormat="1"/>
    <row r="600" s="82" customFormat="1"/>
    <row r="601" s="82" customFormat="1"/>
    <row r="602" s="82" customFormat="1"/>
    <row r="603" s="82" customFormat="1"/>
    <row r="604" s="82" customFormat="1"/>
    <row r="605" s="82" customFormat="1"/>
    <row r="606" s="82" customFormat="1"/>
    <row r="607" s="82" customFormat="1"/>
    <row r="608" s="82" customFormat="1"/>
    <row r="609" s="82" customFormat="1"/>
    <row r="610" s="82" customFormat="1"/>
    <row r="611" s="82" customFormat="1"/>
    <row r="612" s="82" customFormat="1"/>
    <row r="613" s="82" customFormat="1"/>
    <row r="614" s="82" customFormat="1"/>
    <row r="615" s="82" customFormat="1"/>
    <row r="616" s="82" customFormat="1"/>
    <row r="617" s="82" customFormat="1"/>
    <row r="618" s="82" customFormat="1"/>
    <row r="619" s="82" customFormat="1"/>
    <row r="620" s="82" customFormat="1"/>
    <row r="621" s="82" customFormat="1"/>
    <row r="622" s="82" customFormat="1"/>
    <row r="623" s="82" customFormat="1"/>
    <row r="624" s="82" customFormat="1"/>
    <row r="625" s="82" customFormat="1"/>
    <row r="626" s="82" customFormat="1"/>
    <row r="627" s="82" customFormat="1"/>
    <row r="628" s="82" customFormat="1"/>
    <row r="629" s="82" customFormat="1"/>
    <row r="630" s="82" customFormat="1"/>
    <row r="631" s="82" customFormat="1"/>
    <row r="632" s="82" customFormat="1"/>
    <row r="633" s="82" customFormat="1"/>
    <row r="634" s="82" customFormat="1"/>
    <row r="635" s="82" customFormat="1"/>
    <row r="636" s="82" customFormat="1"/>
    <row r="637" s="82" customFormat="1"/>
    <row r="638" s="82" customFormat="1"/>
    <row r="639" s="82" customFormat="1"/>
    <row r="640" s="82" customFormat="1"/>
    <row r="641" s="82" customFormat="1"/>
    <row r="642" s="82" customFormat="1"/>
    <row r="643" s="82" customFormat="1"/>
    <row r="644" s="82" customFormat="1"/>
    <row r="645" s="82" customFormat="1"/>
    <row r="646" s="82" customFormat="1"/>
    <row r="647" s="82" customFormat="1"/>
    <row r="648" s="82" customFormat="1"/>
    <row r="649" s="82" customFormat="1"/>
    <row r="650" s="82" customFormat="1"/>
    <row r="651" s="82" customFormat="1"/>
    <row r="652" s="82" customFormat="1"/>
    <row r="653" s="82" customFormat="1"/>
    <row r="654" s="82" customFormat="1"/>
    <row r="655" s="82" customFormat="1"/>
    <row r="656" s="82" customFormat="1"/>
    <row r="657" s="82" customFormat="1"/>
    <row r="658" s="82" customFormat="1"/>
    <row r="659" s="82" customFormat="1"/>
    <row r="660" s="82" customFormat="1"/>
    <row r="661" s="82" customFormat="1"/>
    <row r="662" s="82" customFormat="1"/>
    <row r="663" s="82" customFormat="1"/>
    <row r="664" s="82" customFormat="1"/>
    <row r="665" s="82" customFormat="1"/>
    <row r="666" s="82" customFormat="1"/>
    <row r="667" s="82" customFormat="1"/>
    <row r="668" s="82" customFormat="1"/>
    <row r="669" s="82" customFormat="1"/>
    <row r="670" s="82" customFormat="1"/>
    <row r="671" s="82" customFormat="1"/>
    <row r="672" s="82" customFormat="1"/>
    <row r="673" s="82" customFormat="1"/>
    <row r="674" s="82" customFormat="1"/>
    <row r="675" s="82" customFormat="1"/>
    <row r="676" s="82" customFormat="1"/>
    <row r="677" s="82" customFormat="1"/>
    <row r="678" s="82" customFormat="1"/>
    <row r="679" s="82" customFormat="1"/>
    <row r="680" s="82" customFormat="1"/>
    <row r="681" s="82" customFormat="1"/>
    <row r="682" s="82" customFormat="1"/>
    <row r="683" s="82" customFormat="1"/>
    <row r="684" s="82" customFormat="1"/>
    <row r="685" s="82" customFormat="1"/>
    <row r="686" s="82" customFormat="1"/>
    <row r="687" s="82" customFormat="1"/>
    <row r="688" s="82" customFormat="1"/>
    <row r="689" s="82" customFormat="1"/>
    <row r="690" s="82" customFormat="1"/>
    <row r="691" s="82" customFormat="1"/>
    <row r="692" s="82" customFormat="1"/>
    <row r="693" s="82" customFormat="1"/>
    <row r="694" s="82" customFormat="1"/>
    <row r="695" s="82" customFormat="1"/>
    <row r="696" s="82" customFormat="1"/>
    <row r="697" s="82" customFormat="1"/>
    <row r="698" s="82" customFormat="1"/>
    <row r="699" s="82" customFormat="1"/>
    <row r="700" s="82" customFormat="1"/>
    <row r="701" s="82" customFormat="1"/>
    <row r="702" s="82" customFormat="1"/>
    <row r="703" s="82" customFormat="1"/>
    <row r="704" s="82" customFormat="1"/>
    <row r="705" s="82" customFormat="1"/>
    <row r="706" s="82" customFormat="1"/>
    <row r="707" s="82" customFormat="1"/>
    <row r="708" s="82" customFormat="1"/>
    <row r="709" s="82" customFormat="1"/>
    <row r="710" s="82" customFormat="1"/>
    <row r="711" s="82" customFormat="1"/>
    <row r="712" s="82" customFormat="1"/>
    <row r="713" s="82" customFormat="1"/>
    <row r="714" s="82" customFormat="1"/>
    <row r="715" s="82" customFormat="1"/>
    <row r="716" s="82" customFormat="1"/>
    <row r="717" s="82" customFormat="1"/>
    <row r="718" s="82" customFormat="1"/>
    <row r="719" s="82" customFormat="1"/>
    <row r="720" s="82" customFormat="1"/>
    <row r="721" s="82" customFormat="1"/>
    <row r="722" s="82" customFormat="1"/>
    <row r="723" s="82" customFormat="1"/>
    <row r="724" s="82" customFormat="1"/>
    <row r="725" s="82" customFormat="1"/>
    <row r="726" s="82" customFormat="1"/>
    <row r="727" s="82" customFormat="1"/>
    <row r="728" s="82" customFormat="1"/>
    <row r="729" s="82" customFormat="1"/>
    <row r="730" s="82" customFormat="1"/>
    <row r="731" s="82" customFormat="1"/>
    <row r="732" s="82" customFormat="1"/>
    <row r="733" s="82" customFormat="1"/>
    <row r="734" s="82" customFormat="1"/>
    <row r="735" s="82" customFormat="1"/>
    <row r="736" s="82" customFormat="1"/>
    <row r="737" s="82" customFormat="1"/>
    <row r="738" s="82" customFormat="1"/>
    <row r="739" s="82" customFormat="1"/>
    <row r="740" s="82" customFormat="1"/>
    <row r="741" s="82" customFormat="1"/>
    <row r="742" s="82" customFormat="1"/>
    <row r="743" s="82" customFormat="1"/>
    <row r="744" s="82" customFormat="1"/>
    <row r="745" s="82" customFormat="1"/>
    <row r="746" s="82" customFormat="1"/>
    <row r="747" s="82" customFormat="1"/>
    <row r="748" s="82" customFormat="1"/>
    <row r="749" s="82" customFormat="1"/>
    <row r="750" s="82" customFormat="1"/>
    <row r="751" s="82" customFormat="1"/>
    <row r="752" s="82" customFormat="1"/>
    <row r="753" s="82" customFormat="1"/>
    <row r="754" s="82" customFormat="1"/>
    <row r="755" s="82" customFormat="1"/>
    <row r="756" s="82" customFormat="1"/>
    <row r="757" s="82" customFormat="1"/>
    <row r="758" s="82" customFormat="1"/>
    <row r="759" s="82" customFormat="1"/>
    <row r="760" s="82" customFormat="1"/>
    <row r="761" s="82" customFormat="1"/>
    <row r="762" s="82" customFormat="1"/>
    <row r="763" s="82" customFormat="1"/>
    <row r="764" s="82" customFormat="1"/>
    <row r="765" s="82" customFormat="1"/>
    <row r="766" s="82" customFormat="1"/>
    <row r="767" s="82" customFormat="1"/>
    <row r="768" s="82" customFormat="1"/>
    <row r="769" s="82" customFormat="1"/>
    <row r="770" s="82" customFormat="1"/>
    <row r="771" s="82" customFormat="1"/>
    <row r="772" s="82" customFormat="1"/>
    <row r="773" s="82" customFormat="1"/>
    <row r="774" s="82" customFormat="1"/>
    <row r="775" s="82" customFormat="1"/>
    <row r="776" s="82" customFormat="1"/>
    <row r="777" s="82" customFormat="1"/>
    <row r="778" s="82" customFormat="1"/>
    <row r="779" s="82" customFormat="1"/>
    <row r="780" s="82" customFormat="1"/>
    <row r="781" s="82" customFormat="1"/>
    <row r="782" s="82" customFormat="1"/>
    <row r="783" s="82" customFormat="1"/>
    <row r="784" s="82" customFormat="1"/>
    <row r="785" s="82" customFormat="1"/>
    <row r="786" s="82" customFormat="1"/>
    <row r="787" s="82" customFormat="1"/>
    <row r="788" s="82" customFormat="1"/>
    <row r="789" s="82" customFormat="1"/>
    <row r="790" s="82" customFormat="1"/>
    <row r="791" s="82" customFormat="1"/>
    <row r="792" s="82" customFormat="1"/>
    <row r="793" s="82" customFormat="1"/>
    <row r="794" s="82" customFormat="1"/>
    <row r="795" s="82" customFormat="1"/>
    <row r="796" s="82" customFormat="1"/>
    <row r="797" s="82" customFormat="1"/>
    <row r="798" s="82" customFormat="1"/>
    <row r="799" s="82" customFormat="1"/>
    <row r="800" s="82" customFormat="1"/>
    <row r="801" s="82" customFormat="1"/>
    <row r="802" s="82" customFormat="1"/>
    <row r="803" s="82" customFormat="1"/>
    <row r="804" s="82" customFormat="1"/>
    <row r="805" s="82" customFormat="1"/>
    <row r="806" s="82" customFormat="1"/>
    <row r="807" s="82" customFormat="1"/>
    <row r="808" s="82" customFormat="1"/>
    <row r="809" s="82" customFormat="1"/>
    <row r="810" s="82" customFormat="1"/>
    <row r="811" s="82" customFormat="1"/>
    <row r="812" s="82" customFormat="1"/>
    <row r="813" s="82" customFormat="1"/>
    <row r="814" s="82" customFormat="1"/>
    <row r="815" s="82" customFormat="1"/>
    <row r="816" s="82" customFormat="1"/>
    <row r="817" s="82" customFormat="1"/>
    <row r="818" s="82" customFormat="1"/>
    <row r="819" s="82" customFormat="1"/>
    <row r="820" s="82" customFormat="1"/>
    <row r="821" s="82" customFormat="1"/>
    <row r="822" s="82" customFormat="1"/>
    <row r="823" s="82" customFormat="1"/>
    <row r="824" s="82" customFormat="1"/>
    <row r="825" s="82" customFormat="1"/>
    <row r="826" s="82" customFormat="1"/>
    <row r="827" s="82" customFormat="1"/>
    <row r="828" s="82" customFormat="1"/>
    <row r="829" s="82" customFormat="1"/>
    <row r="830" s="82" customFormat="1"/>
    <row r="831" s="82" customFormat="1"/>
    <row r="832" s="82" customFormat="1"/>
    <row r="833" s="82" customFormat="1"/>
    <row r="834" s="82" customFormat="1"/>
    <row r="835" s="82" customFormat="1"/>
    <row r="836" s="82" customFormat="1"/>
    <row r="837" s="82" customFormat="1"/>
    <row r="838" s="82" customFormat="1"/>
    <row r="839" s="82" customFormat="1"/>
    <row r="840" s="82" customFormat="1"/>
    <row r="841" s="82" customFormat="1"/>
    <row r="842" s="82" customFormat="1"/>
    <row r="843" s="82" customFormat="1"/>
    <row r="844" s="82" customFormat="1"/>
    <row r="845" s="82" customFormat="1"/>
    <row r="846" s="82" customFormat="1"/>
    <row r="847" s="82" customFormat="1"/>
    <row r="848" s="82" customFormat="1"/>
    <row r="849" s="82" customFormat="1"/>
    <row r="850" s="82" customFormat="1"/>
    <row r="851" s="82" customFormat="1"/>
    <row r="852" s="82" customFormat="1"/>
    <row r="853" s="82" customFormat="1"/>
    <row r="854" s="82" customFormat="1"/>
    <row r="855" s="82" customFormat="1"/>
    <row r="856" s="82" customFormat="1"/>
    <row r="857" s="82" customFormat="1"/>
    <row r="858" s="82" customFormat="1"/>
    <row r="859" s="82" customFormat="1"/>
    <row r="860" s="82" customFormat="1"/>
    <row r="861" s="82" customFormat="1"/>
    <row r="862" s="82" customFormat="1"/>
    <row r="863" s="82" customFormat="1"/>
    <row r="864" s="82" customFormat="1"/>
    <row r="865" s="82" customFormat="1"/>
    <row r="866" s="82" customFormat="1"/>
    <row r="867" s="82" customFormat="1"/>
    <row r="868" s="82" customFormat="1"/>
    <row r="869" s="82" customFormat="1"/>
    <row r="870" s="82" customFormat="1"/>
    <row r="871" s="82" customFormat="1"/>
    <row r="872" s="82" customFormat="1"/>
    <row r="873" s="82" customFormat="1"/>
    <row r="874" s="82" customFormat="1"/>
    <row r="875" s="82" customFormat="1"/>
    <row r="876" s="82" customFormat="1"/>
    <row r="877" s="82" customFormat="1"/>
    <row r="878" s="82" customFormat="1"/>
    <row r="879" s="82" customFormat="1"/>
    <row r="880" s="82" customFormat="1"/>
    <row r="881" s="82" customFormat="1"/>
    <row r="882" s="82" customFormat="1"/>
    <row r="883" s="82" customFormat="1"/>
    <row r="884" s="82" customFormat="1"/>
    <row r="885" s="82" customFormat="1"/>
    <row r="886" s="82" customFormat="1"/>
    <row r="887" s="82" customFormat="1"/>
    <row r="888" s="82" customFormat="1"/>
    <row r="889" s="82" customFormat="1"/>
    <row r="890" s="82" customFormat="1"/>
    <row r="891" s="82" customFormat="1"/>
    <row r="892" s="82" customFormat="1"/>
    <row r="893" s="82" customFormat="1"/>
    <row r="894" s="82" customFormat="1"/>
    <row r="895" s="82" customFormat="1"/>
    <row r="896" s="82" customFormat="1"/>
    <row r="897" s="82" customFormat="1"/>
    <row r="898" s="82" customFormat="1"/>
    <row r="899" s="82" customFormat="1"/>
    <row r="900" s="82" customFormat="1"/>
    <row r="901" s="82" customFormat="1"/>
    <row r="902" s="82" customFormat="1"/>
    <row r="903" s="82" customFormat="1"/>
    <row r="904" s="82" customFormat="1"/>
    <row r="905" s="82" customFormat="1"/>
    <row r="906" s="82" customFormat="1"/>
    <row r="907" s="82" customFormat="1"/>
    <row r="908" s="82" customFormat="1"/>
    <row r="909" s="82" customFormat="1"/>
    <row r="910" s="82" customFormat="1"/>
    <row r="911" s="82" customFormat="1"/>
    <row r="912" s="82" customFormat="1"/>
    <row r="913" s="82" customFormat="1"/>
    <row r="914" s="82" customFormat="1"/>
    <row r="915" s="82" customFormat="1"/>
    <row r="916" s="82" customFormat="1"/>
    <row r="917" s="82" customFormat="1"/>
    <row r="918" s="82" customFormat="1"/>
    <row r="919" s="82" customFormat="1"/>
    <row r="920" s="82" customFormat="1"/>
    <row r="921" s="82" customFormat="1"/>
    <row r="922" s="82" customFormat="1"/>
    <row r="923" s="82" customFormat="1"/>
    <row r="924" s="82" customFormat="1"/>
    <row r="925" s="82" customFormat="1"/>
    <row r="926" s="82" customFormat="1"/>
    <row r="927" s="82" customFormat="1"/>
    <row r="928" s="82" customFormat="1"/>
    <row r="929" s="82" customFormat="1"/>
    <row r="930" s="82" customFormat="1"/>
    <row r="931" s="82" customFormat="1"/>
    <row r="932" s="82" customFormat="1"/>
    <row r="933" s="82" customFormat="1"/>
    <row r="934" s="82" customFormat="1"/>
    <row r="935" s="82" customFormat="1"/>
    <row r="936" s="82" customFormat="1"/>
    <row r="937" s="82" customFormat="1"/>
    <row r="938" s="82" customFormat="1"/>
    <row r="939" s="82" customFormat="1"/>
    <row r="940" s="82" customFormat="1"/>
    <row r="941" s="82" customFormat="1"/>
    <row r="942" s="82" customFormat="1"/>
    <row r="943" s="82" customFormat="1"/>
    <row r="944" s="82" customFormat="1"/>
    <row r="945" s="82" customFormat="1"/>
    <row r="946" s="82" customFormat="1"/>
    <row r="947" s="82" customFormat="1"/>
    <row r="948" s="82" customFormat="1"/>
    <row r="949" s="82" customFormat="1"/>
    <row r="950" s="82" customFormat="1"/>
    <row r="951" s="82" customFormat="1"/>
    <row r="952" s="82" customFormat="1"/>
    <row r="953" s="82" customFormat="1"/>
    <row r="954" s="82" customFormat="1"/>
    <row r="955" s="82" customFormat="1"/>
    <row r="956" s="82" customFormat="1"/>
    <row r="957" s="82" customFormat="1"/>
    <row r="958" s="82" customFormat="1"/>
    <row r="959" s="82" customFormat="1"/>
    <row r="960" s="82" customFormat="1"/>
    <row r="961" s="82" customFormat="1"/>
    <row r="962" s="82" customFormat="1"/>
    <row r="963" s="82" customFormat="1"/>
    <row r="964" s="82" customFormat="1"/>
    <row r="965" s="82" customFormat="1"/>
    <row r="966" s="82" customFormat="1"/>
    <row r="967" s="82" customFormat="1"/>
    <row r="968" s="82" customFormat="1"/>
    <row r="969" s="82" customFormat="1"/>
    <row r="970" s="82" customFormat="1"/>
    <row r="971" s="82" customFormat="1"/>
    <row r="972" s="82" customFormat="1"/>
    <row r="973" s="82" customFormat="1"/>
    <row r="974" s="82" customFormat="1"/>
    <row r="975" s="82" customFormat="1"/>
    <row r="976" s="82" customFormat="1"/>
    <row r="977" s="82" customFormat="1"/>
    <row r="978" s="82" customFormat="1"/>
    <row r="979" s="82" customFormat="1"/>
    <row r="980" s="82" customFormat="1"/>
    <row r="981" s="82" customFormat="1"/>
    <row r="982" s="82" customFormat="1"/>
    <row r="983" s="82" customFormat="1"/>
    <row r="984" s="82" customFormat="1"/>
    <row r="985" s="82" customFormat="1"/>
    <row r="986" s="82" customFormat="1"/>
    <row r="987" s="82" customFormat="1"/>
    <row r="988" s="82" customFormat="1"/>
    <row r="989" s="82" customFormat="1"/>
    <row r="990" s="82" customFormat="1"/>
    <row r="991" s="82" customFormat="1"/>
    <row r="992" s="82" customFormat="1"/>
    <row r="993" s="82" customFormat="1"/>
    <row r="994" s="82" customFormat="1"/>
    <row r="995" s="82" customFormat="1"/>
    <row r="996" s="82" customFormat="1"/>
    <row r="997" s="82" customFormat="1"/>
    <row r="998" s="82" customFormat="1"/>
    <row r="999" s="82" customFormat="1"/>
    <row r="1000" s="82" customFormat="1"/>
  </sheetData>
  <autoFilter ref="A6:T6" xr:uid="{00000000-0001-0000-0500-000000000000}">
    <filterColumn colId="0" showButton="0"/>
    <filterColumn colId="1" showButton="0"/>
    <filterColumn colId="3" showButton="0"/>
    <filterColumn colId="6" showButton="0"/>
    <filterColumn colId="7" showButton="0"/>
    <filterColumn colId="8" showButton="0"/>
    <filterColumn colId="10" showButton="0"/>
    <filterColumn colId="12" showButton="0"/>
  </autoFilter>
  <mergeCells count="2692">
    <mergeCell ref="K425:L425"/>
    <mergeCell ref="M425:N425"/>
    <mergeCell ref="G423:J423"/>
    <mergeCell ref="K423:L423"/>
    <mergeCell ref="M423:N423"/>
    <mergeCell ref="G424:J424"/>
    <mergeCell ref="K424:L424"/>
    <mergeCell ref="M424:N424"/>
    <mergeCell ref="G425:J425"/>
    <mergeCell ref="K388:L388"/>
    <mergeCell ref="M388:N388"/>
    <mergeCell ref="G386:J386"/>
    <mergeCell ref="K386:L386"/>
    <mergeCell ref="M386:N386"/>
    <mergeCell ref="G387:J387"/>
    <mergeCell ref="K387:L387"/>
    <mergeCell ref="M387:N387"/>
    <mergeCell ref="G388:J388"/>
    <mergeCell ref="K416:L416"/>
    <mergeCell ref="M416:N416"/>
    <mergeCell ref="G414:J414"/>
    <mergeCell ref="K414:L414"/>
    <mergeCell ref="M414:N414"/>
    <mergeCell ref="G415:J415"/>
    <mergeCell ref="K415:L415"/>
    <mergeCell ref="M415:N415"/>
    <mergeCell ref="G416:J416"/>
    <mergeCell ref="K419:L419"/>
    <mergeCell ref="M419:N419"/>
    <mergeCell ref="G417:J417"/>
    <mergeCell ref="K417:L417"/>
    <mergeCell ref="M417:N417"/>
    <mergeCell ref="G418:J418"/>
    <mergeCell ref="K418:L418"/>
    <mergeCell ref="M418:N418"/>
    <mergeCell ref="G419:J419"/>
    <mergeCell ref="G426:J426"/>
    <mergeCell ref="K426:L426"/>
    <mergeCell ref="M426:N426"/>
    <mergeCell ref="A321:C321"/>
    <mergeCell ref="D321:E321"/>
    <mergeCell ref="A322:C322"/>
    <mergeCell ref="D322:E322"/>
    <mergeCell ref="A323:C323"/>
    <mergeCell ref="D323:E323"/>
    <mergeCell ref="D324:E324"/>
    <mergeCell ref="A324:C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D331:E331"/>
    <mergeCell ref="A331:C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D338:E338"/>
    <mergeCell ref="A338:C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D345:E345"/>
    <mergeCell ref="A345:C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D352:E352"/>
    <mergeCell ref="A352:C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D359:E359"/>
    <mergeCell ref="A359:C359"/>
    <mergeCell ref="A360:C360"/>
    <mergeCell ref="D360:E360"/>
    <mergeCell ref="A361:C361"/>
    <mergeCell ref="D361:E361"/>
    <mergeCell ref="A362:C362"/>
    <mergeCell ref="D362:E362"/>
    <mergeCell ref="K422:L422"/>
    <mergeCell ref="M422:N422"/>
    <mergeCell ref="G420:J420"/>
    <mergeCell ref="K420:L420"/>
    <mergeCell ref="M420:N420"/>
    <mergeCell ref="G421:J421"/>
    <mergeCell ref="K421:L421"/>
    <mergeCell ref="M421:N421"/>
    <mergeCell ref="G422:J422"/>
    <mergeCell ref="K459:L459"/>
    <mergeCell ref="M459:N459"/>
    <mergeCell ref="G457:J457"/>
    <mergeCell ref="K457:L457"/>
    <mergeCell ref="M457:N457"/>
    <mergeCell ref="G458:J458"/>
    <mergeCell ref="K458:L458"/>
    <mergeCell ref="M458:N458"/>
    <mergeCell ref="G459:J459"/>
    <mergeCell ref="A412:C412"/>
    <mergeCell ref="D412:E412"/>
    <mergeCell ref="A413:C413"/>
    <mergeCell ref="D413:E413"/>
    <mergeCell ref="A414:C414"/>
    <mergeCell ref="D414:E414"/>
    <mergeCell ref="D415:E415"/>
    <mergeCell ref="A415:C415"/>
    <mergeCell ref="A416:C416"/>
    <mergeCell ref="D416:E416"/>
    <mergeCell ref="A417:C417"/>
    <mergeCell ref="D417:E417"/>
    <mergeCell ref="A418:C418"/>
    <mergeCell ref="D418:E418"/>
    <mergeCell ref="K429:L429"/>
    <mergeCell ref="M429:N429"/>
    <mergeCell ref="G427:J427"/>
    <mergeCell ref="K427:L427"/>
    <mergeCell ref="M427:N427"/>
    <mergeCell ref="G428:J428"/>
    <mergeCell ref="K428:L428"/>
    <mergeCell ref="M428:N428"/>
    <mergeCell ref="G429:J429"/>
    <mergeCell ref="K432:L432"/>
    <mergeCell ref="M432:N432"/>
    <mergeCell ref="G430:J430"/>
    <mergeCell ref="K430:L430"/>
    <mergeCell ref="M430:N430"/>
    <mergeCell ref="G431:J431"/>
    <mergeCell ref="K431:L431"/>
    <mergeCell ref="M431:N431"/>
    <mergeCell ref="G432:J432"/>
    <mergeCell ref="D426:E426"/>
    <mergeCell ref="A427:C427"/>
    <mergeCell ref="D427:E427"/>
    <mergeCell ref="A428:C428"/>
    <mergeCell ref="D428:E428"/>
    <mergeCell ref="D429:E429"/>
    <mergeCell ref="A429:C429"/>
    <mergeCell ref="A430:C430"/>
    <mergeCell ref="G460:J460"/>
    <mergeCell ref="K460:L460"/>
    <mergeCell ref="M460:N460"/>
    <mergeCell ref="K438:L438"/>
    <mergeCell ref="M438:N438"/>
    <mergeCell ref="G436:J436"/>
    <mergeCell ref="K436:L436"/>
    <mergeCell ref="M436:N436"/>
    <mergeCell ref="G437:J437"/>
    <mergeCell ref="K437:L437"/>
    <mergeCell ref="M437:N437"/>
    <mergeCell ref="G438:J438"/>
    <mergeCell ref="K441:L441"/>
    <mergeCell ref="M441:N441"/>
    <mergeCell ref="G439:J439"/>
    <mergeCell ref="K439:L439"/>
    <mergeCell ref="M439:N439"/>
    <mergeCell ref="G440:J440"/>
    <mergeCell ref="K440:L440"/>
    <mergeCell ref="M440:N440"/>
    <mergeCell ref="G441:J441"/>
    <mergeCell ref="K444:L444"/>
    <mergeCell ref="M444:N444"/>
    <mergeCell ref="G442:J442"/>
    <mergeCell ref="K442:L442"/>
    <mergeCell ref="M442:N442"/>
    <mergeCell ref="G443:J443"/>
    <mergeCell ref="K443:L443"/>
    <mergeCell ref="M443:N443"/>
    <mergeCell ref="G444:J444"/>
    <mergeCell ref="K447:L447"/>
    <mergeCell ref="M447:N447"/>
    <mergeCell ref="K446:L446"/>
    <mergeCell ref="M446:N446"/>
    <mergeCell ref="G447:J447"/>
    <mergeCell ref="K450:L450"/>
    <mergeCell ref="M450:N450"/>
    <mergeCell ref="G448:J448"/>
    <mergeCell ref="K448:L448"/>
    <mergeCell ref="M448:N448"/>
    <mergeCell ref="G449:J449"/>
    <mergeCell ref="K449:L449"/>
    <mergeCell ref="M449:N449"/>
    <mergeCell ref="G450:J450"/>
    <mergeCell ref="K453:L453"/>
    <mergeCell ref="M453:N453"/>
    <mergeCell ref="G451:J451"/>
    <mergeCell ref="K451:L451"/>
    <mergeCell ref="M451:N451"/>
    <mergeCell ref="G452:J452"/>
    <mergeCell ref="K452:L452"/>
    <mergeCell ref="M452:N452"/>
    <mergeCell ref="G453:J453"/>
    <mergeCell ref="M454:N454"/>
    <mergeCell ref="G455:J455"/>
    <mergeCell ref="K455:L455"/>
    <mergeCell ref="M455:N455"/>
    <mergeCell ref="G456:J456"/>
    <mergeCell ref="A370:C370"/>
    <mergeCell ref="D370:E370"/>
    <mergeCell ref="A371:C371"/>
    <mergeCell ref="D371:E371"/>
    <mergeCell ref="A372:C372"/>
    <mergeCell ref="D372:E372"/>
    <mergeCell ref="D373:E373"/>
    <mergeCell ref="A373:C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D380:E380"/>
    <mergeCell ref="A380:C380"/>
    <mergeCell ref="A381:C381"/>
    <mergeCell ref="G445:J445"/>
    <mergeCell ref="K445:L445"/>
    <mergeCell ref="M445:N445"/>
    <mergeCell ref="G446:J446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D387:E387"/>
    <mergeCell ref="A387:C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D394:E394"/>
    <mergeCell ref="A394:C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D401:E401"/>
    <mergeCell ref="A401:C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D408:E408"/>
    <mergeCell ref="A408:C408"/>
    <mergeCell ref="A409:C409"/>
    <mergeCell ref="D409:E409"/>
    <mergeCell ref="A410:C410"/>
    <mergeCell ref="D410:E410"/>
    <mergeCell ref="A411:C411"/>
    <mergeCell ref="D411:E411"/>
    <mergeCell ref="K469:L469"/>
    <mergeCell ref="M469:N469"/>
    <mergeCell ref="G467:J467"/>
    <mergeCell ref="K467:L467"/>
    <mergeCell ref="M467:N467"/>
    <mergeCell ref="G468:J468"/>
    <mergeCell ref="K468:L468"/>
    <mergeCell ref="M468:N468"/>
    <mergeCell ref="G469:J469"/>
    <mergeCell ref="A419:C419"/>
    <mergeCell ref="D419:E419"/>
    <mergeCell ref="A420:C420"/>
    <mergeCell ref="D420:E420"/>
    <mergeCell ref="A421:C421"/>
    <mergeCell ref="D421:E421"/>
    <mergeCell ref="D422:E422"/>
    <mergeCell ref="A422:C422"/>
    <mergeCell ref="A423:C423"/>
    <mergeCell ref="D423:E423"/>
    <mergeCell ref="A424:C424"/>
    <mergeCell ref="D424:E424"/>
    <mergeCell ref="A425:C425"/>
    <mergeCell ref="D425:E425"/>
    <mergeCell ref="A426:C426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D436:E436"/>
    <mergeCell ref="A436:C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D443:E443"/>
    <mergeCell ref="A443:C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D464:E464"/>
    <mergeCell ref="A464:C464"/>
    <mergeCell ref="A465:C465"/>
    <mergeCell ref="D465:E465"/>
    <mergeCell ref="A448:C448"/>
    <mergeCell ref="D448:E448"/>
    <mergeCell ref="A449:C449"/>
    <mergeCell ref="D449:E449"/>
    <mergeCell ref="D450:E450"/>
    <mergeCell ref="A450:C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K514:L514"/>
    <mergeCell ref="M514:N514"/>
    <mergeCell ref="G512:J512"/>
    <mergeCell ref="K512:L512"/>
    <mergeCell ref="M512:N512"/>
    <mergeCell ref="G513:J513"/>
    <mergeCell ref="K513:L513"/>
    <mergeCell ref="M513:N513"/>
    <mergeCell ref="G514:J514"/>
    <mergeCell ref="K435:L435"/>
    <mergeCell ref="M435:N435"/>
    <mergeCell ref="G433:J433"/>
    <mergeCell ref="K433:L433"/>
    <mergeCell ref="M433:N433"/>
    <mergeCell ref="G434:J434"/>
    <mergeCell ref="K434:L434"/>
    <mergeCell ref="M434:N434"/>
    <mergeCell ref="G435:J435"/>
    <mergeCell ref="K463:L463"/>
    <mergeCell ref="M463:N463"/>
    <mergeCell ref="G461:J461"/>
    <mergeCell ref="K461:L461"/>
    <mergeCell ref="M461:N461"/>
    <mergeCell ref="G462:J462"/>
    <mergeCell ref="K462:L462"/>
    <mergeCell ref="M462:N462"/>
    <mergeCell ref="G463:J463"/>
    <mergeCell ref="K466:L466"/>
    <mergeCell ref="K456:L456"/>
    <mergeCell ref="M456:N456"/>
    <mergeCell ref="G454:J454"/>
    <mergeCell ref="K454:L454"/>
    <mergeCell ref="M466:N466"/>
    <mergeCell ref="G464:J464"/>
    <mergeCell ref="K464:L464"/>
    <mergeCell ref="M464:N464"/>
    <mergeCell ref="G465:J465"/>
    <mergeCell ref="K465:L465"/>
    <mergeCell ref="M465:N465"/>
    <mergeCell ref="G466:J466"/>
    <mergeCell ref="G515:J515"/>
    <mergeCell ref="K515:L515"/>
    <mergeCell ref="M515:N515"/>
    <mergeCell ref="K493:L493"/>
    <mergeCell ref="M493:N493"/>
    <mergeCell ref="G491:J491"/>
    <mergeCell ref="K491:L491"/>
    <mergeCell ref="M491:N491"/>
    <mergeCell ref="G492:J492"/>
    <mergeCell ref="K492:L492"/>
    <mergeCell ref="M492:N492"/>
    <mergeCell ref="G493:J493"/>
    <mergeCell ref="K496:L496"/>
    <mergeCell ref="M496:N496"/>
    <mergeCell ref="G494:J494"/>
    <mergeCell ref="K494:L494"/>
    <mergeCell ref="M494:N494"/>
    <mergeCell ref="G495:J495"/>
    <mergeCell ref="K495:L495"/>
    <mergeCell ref="M495:N495"/>
    <mergeCell ref="G496:J496"/>
    <mergeCell ref="K499:L499"/>
    <mergeCell ref="M499:N499"/>
    <mergeCell ref="G497:J497"/>
    <mergeCell ref="G510:J510"/>
    <mergeCell ref="K510:L510"/>
    <mergeCell ref="M510:N510"/>
    <mergeCell ref="G511:J511"/>
    <mergeCell ref="K497:L497"/>
    <mergeCell ref="M497:N497"/>
    <mergeCell ref="G498:J498"/>
    <mergeCell ref="K498:L498"/>
    <mergeCell ref="M498:N498"/>
    <mergeCell ref="G499:J499"/>
    <mergeCell ref="K502:L502"/>
    <mergeCell ref="M502:N502"/>
    <mergeCell ref="G500:J500"/>
    <mergeCell ref="K500:L500"/>
    <mergeCell ref="M500:N500"/>
    <mergeCell ref="G501:J501"/>
    <mergeCell ref="K501:L501"/>
    <mergeCell ref="M501:N501"/>
    <mergeCell ref="G502:J502"/>
    <mergeCell ref="K505:L505"/>
    <mergeCell ref="M505:N505"/>
    <mergeCell ref="G503:J503"/>
    <mergeCell ref="K503:L503"/>
    <mergeCell ref="M503:N503"/>
    <mergeCell ref="G504:J504"/>
    <mergeCell ref="K504:L504"/>
    <mergeCell ref="M504:N504"/>
    <mergeCell ref="G505:J505"/>
    <mergeCell ref="M525:N525"/>
    <mergeCell ref="G526:J526"/>
    <mergeCell ref="K526:L526"/>
    <mergeCell ref="M526:N526"/>
    <mergeCell ref="G527:J527"/>
    <mergeCell ref="K490:L490"/>
    <mergeCell ref="M490:N490"/>
    <mergeCell ref="G488:J488"/>
    <mergeCell ref="K488:L488"/>
    <mergeCell ref="M488:N488"/>
    <mergeCell ref="G489:J489"/>
    <mergeCell ref="K489:L489"/>
    <mergeCell ref="M489:N489"/>
    <mergeCell ref="G490:J490"/>
    <mergeCell ref="K518:L518"/>
    <mergeCell ref="M518:N518"/>
    <mergeCell ref="G516:J516"/>
    <mergeCell ref="K516:L516"/>
    <mergeCell ref="M516:N516"/>
    <mergeCell ref="G517:J517"/>
    <mergeCell ref="K517:L517"/>
    <mergeCell ref="M517:N517"/>
    <mergeCell ref="G518:J518"/>
    <mergeCell ref="K521:L521"/>
    <mergeCell ref="M521:N521"/>
    <mergeCell ref="G519:J519"/>
    <mergeCell ref="K519:L519"/>
    <mergeCell ref="M519:N519"/>
    <mergeCell ref="K508:L508"/>
    <mergeCell ref="M508:N508"/>
    <mergeCell ref="G506:J506"/>
    <mergeCell ref="K506:L506"/>
    <mergeCell ref="G528:J528"/>
    <mergeCell ref="K528:L528"/>
    <mergeCell ref="M528:N528"/>
    <mergeCell ref="K472:L472"/>
    <mergeCell ref="M472:N472"/>
    <mergeCell ref="G470:J470"/>
    <mergeCell ref="K470:L470"/>
    <mergeCell ref="M470:N470"/>
    <mergeCell ref="G471:J471"/>
    <mergeCell ref="K471:L471"/>
    <mergeCell ref="M471:N471"/>
    <mergeCell ref="G472:J472"/>
    <mergeCell ref="K475:L475"/>
    <mergeCell ref="M475:N475"/>
    <mergeCell ref="G473:J473"/>
    <mergeCell ref="K473:L473"/>
    <mergeCell ref="M473:N473"/>
    <mergeCell ref="G474:J474"/>
    <mergeCell ref="K474:L474"/>
    <mergeCell ref="M474:N474"/>
    <mergeCell ref="G475:J475"/>
    <mergeCell ref="K478:L478"/>
    <mergeCell ref="M478:N478"/>
    <mergeCell ref="G476:J476"/>
    <mergeCell ref="K476:L476"/>
    <mergeCell ref="M476:N476"/>
    <mergeCell ref="G477:J477"/>
    <mergeCell ref="K477:L477"/>
    <mergeCell ref="K527:L527"/>
    <mergeCell ref="M527:N527"/>
    <mergeCell ref="G525:J525"/>
    <mergeCell ref="K525:L525"/>
    <mergeCell ref="M477:N477"/>
    <mergeCell ref="G478:J478"/>
    <mergeCell ref="K481:L481"/>
    <mergeCell ref="M481:N481"/>
    <mergeCell ref="G479:J479"/>
    <mergeCell ref="K479:L479"/>
    <mergeCell ref="M479:N479"/>
    <mergeCell ref="G480:J480"/>
    <mergeCell ref="K480:L480"/>
    <mergeCell ref="M480:N480"/>
    <mergeCell ref="G481:J481"/>
    <mergeCell ref="K484:L484"/>
    <mergeCell ref="M484:N484"/>
    <mergeCell ref="G482:J482"/>
    <mergeCell ref="K482:L482"/>
    <mergeCell ref="M482:N482"/>
    <mergeCell ref="G483:J483"/>
    <mergeCell ref="K483:L483"/>
    <mergeCell ref="M483:N483"/>
    <mergeCell ref="G484:J484"/>
    <mergeCell ref="K487:L487"/>
    <mergeCell ref="M487:N487"/>
    <mergeCell ref="G485:J485"/>
    <mergeCell ref="K485:L485"/>
    <mergeCell ref="M485:N485"/>
    <mergeCell ref="G486:J486"/>
    <mergeCell ref="K486:L486"/>
    <mergeCell ref="M486:N486"/>
    <mergeCell ref="G487:J487"/>
    <mergeCell ref="K524:L524"/>
    <mergeCell ref="M524:N524"/>
    <mergeCell ref="G522:J522"/>
    <mergeCell ref="K522:L522"/>
    <mergeCell ref="M522:N522"/>
    <mergeCell ref="G523:J523"/>
    <mergeCell ref="K523:L523"/>
    <mergeCell ref="M523:N523"/>
    <mergeCell ref="G524:J524"/>
    <mergeCell ref="G520:J520"/>
    <mergeCell ref="K520:L520"/>
    <mergeCell ref="M520:N520"/>
    <mergeCell ref="G521:J521"/>
    <mergeCell ref="M506:N506"/>
    <mergeCell ref="G507:J507"/>
    <mergeCell ref="K507:L507"/>
    <mergeCell ref="M507:N507"/>
    <mergeCell ref="G508:J508"/>
    <mergeCell ref="K511:L511"/>
    <mergeCell ref="M511:N511"/>
    <mergeCell ref="G509:J509"/>
    <mergeCell ref="K509:L509"/>
    <mergeCell ref="M509:N509"/>
    <mergeCell ref="K217:L217"/>
    <mergeCell ref="M217:N217"/>
    <mergeCell ref="G215:J215"/>
    <mergeCell ref="K215:L215"/>
    <mergeCell ref="M215:N215"/>
    <mergeCell ref="G216:J216"/>
    <mergeCell ref="K216:L216"/>
    <mergeCell ref="M216:N216"/>
    <mergeCell ref="G217:J217"/>
    <mergeCell ref="K220:L220"/>
    <mergeCell ref="M220:N220"/>
    <mergeCell ref="G218:J218"/>
    <mergeCell ref="K218:L218"/>
    <mergeCell ref="M218:N218"/>
    <mergeCell ref="G219:J219"/>
    <mergeCell ref="K219:L219"/>
    <mergeCell ref="M219:N219"/>
    <mergeCell ref="G220:J220"/>
    <mergeCell ref="K223:L223"/>
    <mergeCell ref="M223:N223"/>
    <mergeCell ref="G221:J221"/>
    <mergeCell ref="K221:L221"/>
    <mergeCell ref="M221:N221"/>
    <mergeCell ref="G222:J222"/>
    <mergeCell ref="K222:L222"/>
    <mergeCell ref="M222:N222"/>
    <mergeCell ref="G223:J223"/>
    <mergeCell ref="K226:L226"/>
    <mergeCell ref="M226:N226"/>
    <mergeCell ref="G224:J224"/>
    <mergeCell ref="K224:L224"/>
    <mergeCell ref="M224:N224"/>
    <mergeCell ref="G225:J225"/>
    <mergeCell ref="K225:L225"/>
    <mergeCell ref="M225:N225"/>
    <mergeCell ref="G226:J226"/>
    <mergeCell ref="M236:N236"/>
    <mergeCell ref="G237:J237"/>
    <mergeCell ref="K237:L237"/>
    <mergeCell ref="M237:N237"/>
    <mergeCell ref="G238:J238"/>
    <mergeCell ref="K229:L229"/>
    <mergeCell ref="M229:N229"/>
    <mergeCell ref="G227:J227"/>
    <mergeCell ref="K227:L227"/>
    <mergeCell ref="M227:N227"/>
    <mergeCell ref="G228:J228"/>
    <mergeCell ref="K228:L228"/>
    <mergeCell ref="M228:N228"/>
    <mergeCell ref="G229:J229"/>
    <mergeCell ref="K232:L232"/>
    <mergeCell ref="M232:N232"/>
    <mergeCell ref="G230:J230"/>
    <mergeCell ref="K230:L230"/>
    <mergeCell ref="M230:N230"/>
    <mergeCell ref="G231:J231"/>
    <mergeCell ref="K231:L231"/>
    <mergeCell ref="M231:N231"/>
    <mergeCell ref="G232:J232"/>
    <mergeCell ref="A191:C191"/>
    <mergeCell ref="D191:E191"/>
    <mergeCell ref="A192:C192"/>
    <mergeCell ref="D192:E192"/>
    <mergeCell ref="A193:C193"/>
    <mergeCell ref="D193:E193"/>
    <mergeCell ref="D194:E194"/>
    <mergeCell ref="A194:C194"/>
    <mergeCell ref="A195:C195"/>
    <mergeCell ref="D195:E195"/>
    <mergeCell ref="A196:C196"/>
    <mergeCell ref="D196:E196"/>
    <mergeCell ref="A197:C197"/>
    <mergeCell ref="D197:E197"/>
    <mergeCell ref="K208:L208"/>
    <mergeCell ref="M208:N208"/>
    <mergeCell ref="G206:J206"/>
    <mergeCell ref="K206:L206"/>
    <mergeCell ref="M206:N206"/>
    <mergeCell ref="G207:J207"/>
    <mergeCell ref="K207:L207"/>
    <mergeCell ref="M207:N207"/>
    <mergeCell ref="G208:J208"/>
    <mergeCell ref="K204:L204"/>
    <mergeCell ref="M204:N204"/>
    <mergeCell ref="G202:J202"/>
    <mergeCell ref="K202:L202"/>
    <mergeCell ref="M202:N202"/>
    <mergeCell ref="G203:J203"/>
    <mergeCell ref="K203:L203"/>
    <mergeCell ref="M203:N203"/>
    <mergeCell ref="G204:J204"/>
    <mergeCell ref="A250:C250"/>
    <mergeCell ref="D250:E250"/>
    <mergeCell ref="K252:L252"/>
    <mergeCell ref="K211:L211"/>
    <mergeCell ref="M211:N211"/>
    <mergeCell ref="G209:J209"/>
    <mergeCell ref="K209:L209"/>
    <mergeCell ref="M209:N209"/>
    <mergeCell ref="G210:J210"/>
    <mergeCell ref="K210:L210"/>
    <mergeCell ref="M210:N210"/>
    <mergeCell ref="G211:J211"/>
    <mergeCell ref="G239:J239"/>
    <mergeCell ref="K239:L239"/>
    <mergeCell ref="M239:N239"/>
    <mergeCell ref="D240:E240"/>
    <mergeCell ref="G240:J240"/>
    <mergeCell ref="K240:L240"/>
    <mergeCell ref="M240:N240"/>
    <mergeCell ref="K235:L235"/>
    <mergeCell ref="M235:N235"/>
    <mergeCell ref="G233:J233"/>
    <mergeCell ref="K233:L233"/>
    <mergeCell ref="M233:N233"/>
    <mergeCell ref="G234:J234"/>
    <mergeCell ref="K234:L234"/>
    <mergeCell ref="M234:N234"/>
    <mergeCell ref="G235:J235"/>
    <mergeCell ref="K238:L238"/>
    <mergeCell ref="M238:N238"/>
    <mergeCell ref="G236:J236"/>
    <mergeCell ref="K236:L236"/>
    <mergeCell ref="A240:C240"/>
    <mergeCell ref="A241:C241"/>
    <mergeCell ref="D241:E241"/>
    <mergeCell ref="K241:L241"/>
    <mergeCell ref="M241:N241"/>
    <mergeCell ref="A242:C242"/>
    <mergeCell ref="D242:E242"/>
    <mergeCell ref="K242:L242"/>
    <mergeCell ref="M242:N242"/>
    <mergeCell ref="K243:L243"/>
    <mergeCell ref="M243:N243"/>
    <mergeCell ref="K244:L244"/>
    <mergeCell ref="M244:N244"/>
    <mergeCell ref="M245:N245"/>
    <mergeCell ref="G241:J241"/>
    <mergeCell ref="G242:J242"/>
    <mergeCell ref="G243:J243"/>
    <mergeCell ref="G244:J244"/>
    <mergeCell ref="G245:J245"/>
    <mergeCell ref="K254:L254"/>
    <mergeCell ref="K255:L255"/>
    <mergeCell ref="M255:N255"/>
    <mergeCell ref="K245:L245"/>
    <mergeCell ref="K246:L246"/>
    <mergeCell ref="K247:L247"/>
    <mergeCell ref="K248:L248"/>
    <mergeCell ref="K249:L249"/>
    <mergeCell ref="K250:L250"/>
    <mergeCell ref="K251:L251"/>
    <mergeCell ref="G248:J248"/>
    <mergeCell ref="G249:J249"/>
    <mergeCell ref="G250:J250"/>
    <mergeCell ref="G251:J251"/>
    <mergeCell ref="G252:J252"/>
    <mergeCell ref="G253:J253"/>
    <mergeCell ref="G254:J254"/>
    <mergeCell ref="G255:J255"/>
    <mergeCell ref="M254:N254"/>
    <mergeCell ref="M246:N246"/>
    <mergeCell ref="M247:N247"/>
    <mergeCell ref="M248:N248"/>
    <mergeCell ref="M249:N249"/>
    <mergeCell ref="M250:N250"/>
    <mergeCell ref="M251:N251"/>
    <mergeCell ref="M252:N252"/>
    <mergeCell ref="G246:J246"/>
    <mergeCell ref="G247:J247"/>
    <mergeCell ref="M253:N253"/>
    <mergeCell ref="K253:L253"/>
    <mergeCell ref="G256:J256"/>
    <mergeCell ref="K256:L256"/>
    <mergeCell ref="M256:N256"/>
    <mergeCell ref="G257:J257"/>
    <mergeCell ref="K257:L257"/>
    <mergeCell ref="M257:N257"/>
    <mergeCell ref="K260:L260"/>
    <mergeCell ref="M260:N260"/>
    <mergeCell ref="G258:J258"/>
    <mergeCell ref="K258:L258"/>
    <mergeCell ref="M258:N258"/>
    <mergeCell ref="G259:J259"/>
    <mergeCell ref="K259:L259"/>
    <mergeCell ref="M259:N259"/>
    <mergeCell ref="G260:J260"/>
    <mergeCell ref="K263:L263"/>
    <mergeCell ref="M263:N263"/>
    <mergeCell ref="G261:J261"/>
    <mergeCell ref="K261:L261"/>
    <mergeCell ref="M261:N261"/>
    <mergeCell ref="G262:J262"/>
    <mergeCell ref="K262:L262"/>
    <mergeCell ref="M262:N262"/>
    <mergeCell ref="G263:J263"/>
    <mergeCell ref="K266:L266"/>
    <mergeCell ref="M266:N266"/>
    <mergeCell ref="G264:J264"/>
    <mergeCell ref="K264:L264"/>
    <mergeCell ref="M264:N264"/>
    <mergeCell ref="G265:J265"/>
    <mergeCell ref="K265:L265"/>
    <mergeCell ref="M265:N265"/>
    <mergeCell ref="G266:J266"/>
    <mergeCell ref="A265:C265"/>
    <mergeCell ref="D265:E265"/>
    <mergeCell ref="A266:C266"/>
    <mergeCell ref="D266:E266"/>
    <mergeCell ref="A267:C267"/>
    <mergeCell ref="D267:E267"/>
    <mergeCell ref="D268:E268"/>
    <mergeCell ref="A268:C268"/>
    <mergeCell ref="A264:C264"/>
    <mergeCell ref="D264:E264"/>
    <mergeCell ref="A269:C269"/>
    <mergeCell ref="D269:E269"/>
    <mergeCell ref="A270:C270"/>
    <mergeCell ref="D270:E270"/>
    <mergeCell ref="A271:C271"/>
    <mergeCell ref="D271:E271"/>
    <mergeCell ref="K278:L278"/>
    <mergeCell ref="M278:N278"/>
    <mergeCell ref="G276:J276"/>
    <mergeCell ref="K276:L276"/>
    <mergeCell ref="M276:N276"/>
    <mergeCell ref="G277:J277"/>
    <mergeCell ref="K277:L277"/>
    <mergeCell ref="M277:N277"/>
    <mergeCell ref="G278:J278"/>
    <mergeCell ref="K281:L281"/>
    <mergeCell ref="M281:N281"/>
    <mergeCell ref="G279:J279"/>
    <mergeCell ref="K279:L279"/>
    <mergeCell ref="M279:N279"/>
    <mergeCell ref="G280:J280"/>
    <mergeCell ref="K280:L280"/>
    <mergeCell ref="M280:N280"/>
    <mergeCell ref="G281:J281"/>
    <mergeCell ref="G269:J269"/>
    <mergeCell ref="K272:L272"/>
    <mergeCell ref="M272:N272"/>
    <mergeCell ref="G270:J270"/>
    <mergeCell ref="K270:L270"/>
    <mergeCell ref="M270:N270"/>
    <mergeCell ref="G271:J271"/>
    <mergeCell ref="K271:L271"/>
    <mergeCell ref="K284:L284"/>
    <mergeCell ref="M284:N284"/>
    <mergeCell ref="G282:J282"/>
    <mergeCell ref="K282:L282"/>
    <mergeCell ref="M282:N282"/>
    <mergeCell ref="G283:J283"/>
    <mergeCell ref="K283:L283"/>
    <mergeCell ref="M283:N283"/>
    <mergeCell ref="G284:J284"/>
    <mergeCell ref="K287:L287"/>
    <mergeCell ref="M287:N287"/>
    <mergeCell ref="G285:J285"/>
    <mergeCell ref="K285:L285"/>
    <mergeCell ref="M285:N285"/>
    <mergeCell ref="G286:J286"/>
    <mergeCell ref="K286:L286"/>
    <mergeCell ref="M286:N286"/>
    <mergeCell ref="G287:J287"/>
    <mergeCell ref="K290:L290"/>
    <mergeCell ref="M290:N290"/>
    <mergeCell ref="G288:J288"/>
    <mergeCell ref="K288:L288"/>
    <mergeCell ref="M288:N288"/>
    <mergeCell ref="G289:J289"/>
    <mergeCell ref="K289:L289"/>
    <mergeCell ref="M289:N289"/>
    <mergeCell ref="G290:J290"/>
    <mergeCell ref="K293:L293"/>
    <mergeCell ref="M293:N293"/>
    <mergeCell ref="G291:J291"/>
    <mergeCell ref="K291:L291"/>
    <mergeCell ref="M291:N291"/>
    <mergeCell ref="G292:J292"/>
    <mergeCell ref="K292:L292"/>
    <mergeCell ref="M292:N292"/>
    <mergeCell ref="G293:J293"/>
    <mergeCell ref="K296:L296"/>
    <mergeCell ref="M296:N296"/>
    <mergeCell ref="G294:J294"/>
    <mergeCell ref="K294:L294"/>
    <mergeCell ref="M294:N294"/>
    <mergeCell ref="G295:J295"/>
    <mergeCell ref="K295:L295"/>
    <mergeCell ref="M295:N295"/>
    <mergeCell ref="G296:J296"/>
    <mergeCell ref="K299:L299"/>
    <mergeCell ref="M299:N299"/>
    <mergeCell ref="G297:J297"/>
    <mergeCell ref="K297:L297"/>
    <mergeCell ref="M297:N297"/>
    <mergeCell ref="G298:J298"/>
    <mergeCell ref="K298:L298"/>
    <mergeCell ref="M298:N298"/>
    <mergeCell ref="G299:J299"/>
    <mergeCell ref="K302:L302"/>
    <mergeCell ref="M302:N302"/>
    <mergeCell ref="G300:J300"/>
    <mergeCell ref="K300:L300"/>
    <mergeCell ref="M300:N300"/>
    <mergeCell ref="G301:J301"/>
    <mergeCell ref="K301:L301"/>
    <mergeCell ref="M301:N301"/>
    <mergeCell ref="G302:J302"/>
    <mergeCell ref="K305:L305"/>
    <mergeCell ref="M305:N305"/>
    <mergeCell ref="G303:J303"/>
    <mergeCell ref="K303:L303"/>
    <mergeCell ref="M303:N303"/>
    <mergeCell ref="G304:J304"/>
    <mergeCell ref="K304:L304"/>
    <mergeCell ref="M304:N304"/>
    <mergeCell ref="G305:J305"/>
    <mergeCell ref="K308:L308"/>
    <mergeCell ref="M308:N308"/>
    <mergeCell ref="G306:J306"/>
    <mergeCell ref="K306:L306"/>
    <mergeCell ref="M306:N306"/>
    <mergeCell ref="G307:J307"/>
    <mergeCell ref="K307:L307"/>
    <mergeCell ref="M307:N307"/>
    <mergeCell ref="G308:J308"/>
    <mergeCell ref="K311:L311"/>
    <mergeCell ref="M311:N311"/>
    <mergeCell ref="G309:J309"/>
    <mergeCell ref="K309:L309"/>
    <mergeCell ref="M309:N309"/>
    <mergeCell ref="G310:J310"/>
    <mergeCell ref="K310:L310"/>
    <mergeCell ref="M310:N310"/>
    <mergeCell ref="G311:J311"/>
    <mergeCell ref="K314:L314"/>
    <mergeCell ref="M314:N314"/>
    <mergeCell ref="G312:J312"/>
    <mergeCell ref="K312:L312"/>
    <mergeCell ref="M312:N312"/>
    <mergeCell ref="G313:J313"/>
    <mergeCell ref="K313:L313"/>
    <mergeCell ref="M313:N313"/>
    <mergeCell ref="G314:J314"/>
    <mergeCell ref="K317:L317"/>
    <mergeCell ref="M317:N317"/>
    <mergeCell ref="G315:J315"/>
    <mergeCell ref="K315:L315"/>
    <mergeCell ref="M315:N315"/>
    <mergeCell ref="G316:J316"/>
    <mergeCell ref="K316:L316"/>
    <mergeCell ref="M316:N316"/>
    <mergeCell ref="G317:J317"/>
    <mergeCell ref="K320:L320"/>
    <mergeCell ref="M320:N320"/>
    <mergeCell ref="G318:J318"/>
    <mergeCell ref="K318:L318"/>
    <mergeCell ref="M318:N318"/>
    <mergeCell ref="G319:J319"/>
    <mergeCell ref="K319:L319"/>
    <mergeCell ref="M319:N319"/>
    <mergeCell ref="G320:J320"/>
    <mergeCell ref="A272:C272"/>
    <mergeCell ref="D272:E272"/>
    <mergeCell ref="A273:C273"/>
    <mergeCell ref="D273:E273"/>
    <mergeCell ref="A274:C274"/>
    <mergeCell ref="D274:E274"/>
    <mergeCell ref="D275:E275"/>
    <mergeCell ref="A275:C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D282:E282"/>
    <mergeCell ref="A282:C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D289:E289"/>
    <mergeCell ref="A289:C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D296:E296"/>
    <mergeCell ref="A296:C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D303:E303"/>
    <mergeCell ref="A303:C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514:C514"/>
    <mergeCell ref="D514:E514"/>
    <mergeCell ref="A515:C515"/>
    <mergeCell ref="D515:E515"/>
    <mergeCell ref="A516:C516"/>
    <mergeCell ref="D516:E516"/>
    <mergeCell ref="D310:E310"/>
    <mergeCell ref="A310:C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D317:E317"/>
    <mergeCell ref="A317:C317"/>
    <mergeCell ref="A318:C318"/>
    <mergeCell ref="D318:E318"/>
    <mergeCell ref="A466:C466"/>
    <mergeCell ref="D466:E466"/>
    <mergeCell ref="A467:C467"/>
    <mergeCell ref="D467:E467"/>
    <mergeCell ref="D457:E457"/>
    <mergeCell ref="A457:C457"/>
    <mergeCell ref="A458:C458"/>
    <mergeCell ref="D458:E458"/>
    <mergeCell ref="A530:C530"/>
    <mergeCell ref="D530:E530"/>
    <mergeCell ref="A531:C531"/>
    <mergeCell ref="D531:E531"/>
    <mergeCell ref="A532:C532"/>
    <mergeCell ref="D532:E532"/>
    <mergeCell ref="A319:C319"/>
    <mergeCell ref="D319:E319"/>
    <mergeCell ref="A320:C320"/>
    <mergeCell ref="D320:E320"/>
    <mergeCell ref="A517:C517"/>
    <mergeCell ref="D517:E517"/>
    <mergeCell ref="A518:C518"/>
    <mergeCell ref="D518:E518"/>
    <mergeCell ref="A519:C519"/>
    <mergeCell ref="D519:E519"/>
    <mergeCell ref="D520:E520"/>
    <mergeCell ref="A520:C520"/>
    <mergeCell ref="A521:C521"/>
    <mergeCell ref="D521:E521"/>
    <mergeCell ref="A522:C522"/>
    <mergeCell ref="D522:E522"/>
    <mergeCell ref="A523:C523"/>
    <mergeCell ref="D523:E523"/>
    <mergeCell ref="A510:C510"/>
    <mergeCell ref="D510:E510"/>
    <mergeCell ref="A511:C511"/>
    <mergeCell ref="D511:E511"/>
    <mergeCell ref="A512:C512"/>
    <mergeCell ref="D512:E512"/>
    <mergeCell ref="D513:E513"/>
    <mergeCell ref="A513:C513"/>
    <mergeCell ref="A535:C535"/>
    <mergeCell ref="D535:E535"/>
    <mergeCell ref="A536:C536"/>
    <mergeCell ref="D536:E536"/>
    <mergeCell ref="A537:C537"/>
    <mergeCell ref="D537:E537"/>
    <mergeCell ref="A243:C243"/>
    <mergeCell ref="D243:E243"/>
    <mergeCell ref="A244:C244"/>
    <mergeCell ref="D244:E244"/>
    <mergeCell ref="A245:C245"/>
    <mergeCell ref="D245:E245"/>
    <mergeCell ref="D246:E246"/>
    <mergeCell ref="A246:C246"/>
    <mergeCell ref="A247:C247"/>
    <mergeCell ref="D247:E247"/>
    <mergeCell ref="A248:C248"/>
    <mergeCell ref="D248:E248"/>
    <mergeCell ref="A249:C249"/>
    <mergeCell ref="D249:E249"/>
    <mergeCell ref="A251:C251"/>
    <mergeCell ref="D251:E251"/>
    <mergeCell ref="A252:C252"/>
    <mergeCell ref="D252:E252"/>
    <mergeCell ref="A253:C253"/>
    <mergeCell ref="D253:E253"/>
    <mergeCell ref="D254:E254"/>
    <mergeCell ref="A254:C254"/>
    <mergeCell ref="A524:C524"/>
    <mergeCell ref="D524:E524"/>
    <mergeCell ref="A525:C525"/>
    <mergeCell ref="D525:E525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D261:E261"/>
    <mergeCell ref="A261:C261"/>
    <mergeCell ref="A262:C262"/>
    <mergeCell ref="D262:E262"/>
    <mergeCell ref="A263:C263"/>
    <mergeCell ref="D263:E263"/>
    <mergeCell ref="A541:C541"/>
    <mergeCell ref="A542:C542"/>
    <mergeCell ref="D542:E542"/>
    <mergeCell ref="A538:C538"/>
    <mergeCell ref="D538:E538"/>
    <mergeCell ref="A539:C539"/>
    <mergeCell ref="D539:E539"/>
    <mergeCell ref="A540:C540"/>
    <mergeCell ref="D540:E540"/>
    <mergeCell ref="D541:E541"/>
    <mergeCell ref="K540:L540"/>
    <mergeCell ref="M540:N540"/>
    <mergeCell ref="G538:J538"/>
    <mergeCell ref="K538:L538"/>
    <mergeCell ref="M538:N538"/>
    <mergeCell ref="G539:J539"/>
    <mergeCell ref="K539:L539"/>
    <mergeCell ref="M539:N539"/>
    <mergeCell ref="G540:J540"/>
    <mergeCell ref="G541:J541"/>
    <mergeCell ref="K541:L541"/>
    <mergeCell ref="M541:N541"/>
    <mergeCell ref="G542:J542"/>
    <mergeCell ref="K542:L542"/>
    <mergeCell ref="M542:N542"/>
    <mergeCell ref="D482:E482"/>
    <mergeCell ref="A483:C483"/>
    <mergeCell ref="K531:L531"/>
    <mergeCell ref="M531:N531"/>
    <mergeCell ref="G529:J529"/>
    <mergeCell ref="K529:L529"/>
    <mergeCell ref="M529:N529"/>
    <mergeCell ref="G530:J530"/>
    <mergeCell ref="K530:L530"/>
    <mergeCell ref="M530:N530"/>
    <mergeCell ref="G531:J531"/>
    <mergeCell ref="K534:L534"/>
    <mergeCell ref="M534:N534"/>
    <mergeCell ref="G532:J532"/>
    <mergeCell ref="K532:L532"/>
    <mergeCell ref="M532:N532"/>
    <mergeCell ref="G533:J533"/>
    <mergeCell ref="K533:L533"/>
    <mergeCell ref="M533:N533"/>
    <mergeCell ref="G534:J534"/>
    <mergeCell ref="A533:C533"/>
    <mergeCell ref="D533:E533"/>
    <mergeCell ref="D534:E534"/>
    <mergeCell ref="A534:C534"/>
    <mergeCell ref="A526:C526"/>
    <mergeCell ref="D526:E526"/>
    <mergeCell ref="D527:E527"/>
    <mergeCell ref="A527:C527"/>
    <mergeCell ref="A528:C528"/>
    <mergeCell ref="D528:E528"/>
    <mergeCell ref="A529:C529"/>
    <mergeCell ref="D529:E529"/>
    <mergeCell ref="A491:C491"/>
    <mergeCell ref="D491:E491"/>
    <mergeCell ref="A543:N543"/>
    <mergeCell ref="A468:C468"/>
    <mergeCell ref="D468:E468"/>
    <mergeCell ref="A469:C469"/>
    <mergeCell ref="D469:E469"/>
    <mergeCell ref="A470:C470"/>
    <mergeCell ref="D470:E470"/>
    <mergeCell ref="D471:E471"/>
    <mergeCell ref="A471:C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D478:E478"/>
    <mergeCell ref="A478:C478"/>
    <mergeCell ref="A479:C479"/>
    <mergeCell ref="D479:E479"/>
    <mergeCell ref="A480:C480"/>
    <mergeCell ref="D480:E480"/>
    <mergeCell ref="A481:C481"/>
    <mergeCell ref="D481:E481"/>
    <mergeCell ref="A482:C482"/>
    <mergeCell ref="A503:C503"/>
    <mergeCell ref="D503:E503"/>
    <mergeCell ref="A504:C504"/>
    <mergeCell ref="D504:E504"/>
    <mergeCell ref="A505:C505"/>
    <mergeCell ref="D505:E505"/>
    <mergeCell ref="D506:E506"/>
    <mergeCell ref="A506:C506"/>
    <mergeCell ref="A507:C507"/>
    <mergeCell ref="D507:E507"/>
    <mergeCell ref="A508:C508"/>
    <mergeCell ref="D508:E508"/>
    <mergeCell ref="A509:C509"/>
    <mergeCell ref="D509:E509"/>
    <mergeCell ref="D492:E492"/>
    <mergeCell ref="A492:C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D499:E499"/>
    <mergeCell ref="A499:C499"/>
    <mergeCell ref="A500:C500"/>
    <mergeCell ref="D500:E500"/>
    <mergeCell ref="M191:N191"/>
    <mergeCell ref="G189:J189"/>
    <mergeCell ref="K189:L189"/>
    <mergeCell ref="M189:N189"/>
    <mergeCell ref="G190:J190"/>
    <mergeCell ref="K190:L190"/>
    <mergeCell ref="M190:N190"/>
    <mergeCell ref="G191:J191"/>
    <mergeCell ref="K164:L164"/>
    <mergeCell ref="M164:N164"/>
    <mergeCell ref="G162:J162"/>
    <mergeCell ref="K162:L162"/>
    <mergeCell ref="M162:N162"/>
    <mergeCell ref="A501:C501"/>
    <mergeCell ref="D501:E501"/>
    <mergeCell ref="A502:C502"/>
    <mergeCell ref="D502:E502"/>
    <mergeCell ref="D483:E483"/>
    <mergeCell ref="A484:C484"/>
    <mergeCell ref="D484:E484"/>
    <mergeCell ref="D485:E485"/>
    <mergeCell ref="A485:C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G78:J78"/>
    <mergeCell ref="K78:L78"/>
    <mergeCell ref="M78:N78"/>
    <mergeCell ref="G79:J79"/>
    <mergeCell ref="K82:L82"/>
    <mergeCell ref="M82:N82"/>
    <mergeCell ref="G80:J80"/>
    <mergeCell ref="K80:L80"/>
    <mergeCell ref="M80:N80"/>
    <mergeCell ref="G81:J81"/>
    <mergeCell ref="K81:L81"/>
    <mergeCell ref="M81:N81"/>
    <mergeCell ref="G82:J82"/>
    <mergeCell ref="K537:L537"/>
    <mergeCell ref="M537:N537"/>
    <mergeCell ref="G535:J535"/>
    <mergeCell ref="K535:L535"/>
    <mergeCell ref="M535:N535"/>
    <mergeCell ref="G536:J536"/>
    <mergeCell ref="K536:L536"/>
    <mergeCell ref="M536:N536"/>
    <mergeCell ref="G537:J537"/>
    <mergeCell ref="K157:L157"/>
    <mergeCell ref="M157:N157"/>
    <mergeCell ref="G155:J155"/>
    <mergeCell ref="K155:L155"/>
    <mergeCell ref="M155:N155"/>
    <mergeCell ref="G156:J156"/>
    <mergeCell ref="K156:L156"/>
    <mergeCell ref="M156:N156"/>
    <mergeCell ref="G157:J157"/>
    <mergeCell ref="K191:L191"/>
    <mergeCell ref="G158:J158"/>
    <mergeCell ref="K158:L158"/>
    <mergeCell ref="M158:N158"/>
    <mergeCell ref="K136:L136"/>
    <mergeCell ref="M136:N136"/>
    <mergeCell ref="G134:J134"/>
    <mergeCell ref="K134:L134"/>
    <mergeCell ref="M134:N134"/>
    <mergeCell ref="G135:J135"/>
    <mergeCell ref="K135:L135"/>
    <mergeCell ref="M135:N135"/>
    <mergeCell ref="G136:J136"/>
    <mergeCell ref="K139:L139"/>
    <mergeCell ref="M139:N139"/>
    <mergeCell ref="G137:J137"/>
    <mergeCell ref="K137:L137"/>
    <mergeCell ref="M137:N137"/>
    <mergeCell ref="G138:J138"/>
    <mergeCell ref="K138:L138"/>
    <mergeCell ref="M138:N138"/>
    <mergeCell ref="G139:J139"/>
    <mergeCell ref="K142:L142"/>
    <mergeCell ref="M142:N142"/>
    <mergeCell ref="G153:J153"/>
    <mergeCell ref="K153:L153"/>
    <mergeCell ref="M153:N153"/>
    <mergeCell ref="G154:J154"/>
    <mergeCell ref="G140:J140"/>
    <mergeCell ref="K140:L140"/>
    <mergeCell ref="M140:N140"/>
    <mergeCell ref="G141:J141"/>
    <mergeCell ref="K141:L141"/>
    <mergeCell ref="M141:N141"/>
    <mergeCell ref="G142:J142"/>
    <mergeCell ref="K145:L145"/>
    <mergeCell ref="M145:N145"/>
    <mergeCell ref="G143:J143"/>
    <mergeCell ref="K143:L143"/>
    <mergeCell ref="M143:N143"/>
    <mergeCell ref="G144:J144"/>
    <mergeCell ref="K144:L144"/>
    <mergeCell ref="M144:N144"/>
    <mergeCell ref="G145:J145"/>
    <mergeCell ref="K148:L148"/>
    <mergeCell ref="M148:N148"/>
    <mergeCell ref="G146:J146"/>
    <mergeCell ref="K146:L146"/>
    <mergeCell ref="M146:N146"/>
    <mergeCell ref="G147:J147"/>
    <mergeCell ref="K147:L147"/>
    <mergeCell ref="M147:N147"/>
    <mergeCell ref="G148:J148"/>
    <mergeCell ref="K133:L133"/>
    <mergeCell ref="M133:N133"/>
    <mergeCell ref="G131:J131"/>
    <mergeCell ref="K131:L131"/>
    <mergeCell ref="M131:N131"/>
    <mergeCell ref="G132:J132"/>
    <mergeCell ref="K132:L132"/>
    <mergeCell ref="M132:N132"/>
    <mergeCell ref="G133:J133"/>
    <mergeCell ref="K161:L161"/>
    <mergeCell ref="M161:N161"/>
    <mergeCell ref="G159:J159"/>
    <mergeCell ref="K159:L159"/>
    <mergeCell ref="M159:N159"/>
    <mergeCell ref="G160:J160"/>
    <mergeCell ref="K160:L160"/>
    <mergeCell ref="M160:N160"/>
    <mergeCell ref="G161:J161"/>
    <mergeCell ref="K151:L151"/>
    <mergeCell ref="M151:N151"/>
    <mergeCell ref="G149:J149"/>
    <mergeCell ref="K149:L149"/>
    <mergeCell ref="M149:N149"/>
    <mergeCell ref="G150:J150"/>
    <mergeCell ref="K150:L150"/>
    <mergeCell ref="M150:N150"/>
    <mergeCell ref="G151:J151"/>
    <mergeCell ref="K154:L154"/>
    <mergeCell ref="M154:N154"/>
    <mergeCell ref="G152:J152"/>
    <mergeCell ref="K152:L152"/>
    <mergeCell ref="M152:N152"/>
    <mergeCell ref="G163:J163"/>
    <mergeCell ref="K163:L163"/>
    <mergeCell ref="M163:N163"/>
    <mergeCell ref="G164:J164"/>
    <mergeCell ref="G192:J192"/>
    <mergeCell ref="K192:L192"/>
    <mergeCell ref="M192:N192"/>
    <mergeCell ref="K170:L170"/>
    <mergeCell ref="M170:N170"/>
    <mergeCell ref="G168:J168"/>
    <mergeCell ref="K168:L168"/>
    <mergeCell ref="M168:N168"/>
    <mergeCell ref="G169:J169"/>
    <mergeCell ref="K169:L169"/>
    <mergeCell ref="M169:N169"/>
    <mergeCell ref="G170:J170"/>
    <mergeCell ref="K173:L173"/>
    <mergeCell ref="M173:N173"/>
    <mergeCell ref="G171:J171"/>
    <mergeCell ref="K171:L171"/>
    <mergeCell ref="M171:N171"/>
    <mergeCell ref="G172:J172"/>
    <mergeCell ref="K172:L172"/>
    <mergeCell ref="M172:N172"/>
    <mergeCell ref="G173:J173"/>
    <mergeCell ref="K176:L176"/>
    <mergeCell ref="M176:N176"/>
    <mergeCell ref="G174:J174"/>
    <mergeCell ref="K174:L174"/>
    <mergeCell ref="M174:N174"/>
    <mergeCell ref="G175:J175"/>
    <mergeCell ref="K175:L175"/>
    <mergeCell ref="M175:N175"/>
    <mergeCell ref="G176:J176"/>
    <mergeCell ref="K179:L179"/>
    <mergeCell ref="M179:N179"/>
    <mergeCell ref="G177:J177"/>
    <mergeCell ref="K177:L177"/>
    <mergeCell ref="M177:N177"/>
    <mergeCell ref="G178:J178"/>
    <mergeCell ref="K178:L178"/>
    <mergeCell ref="M178:N178"/>
    <mergeCell ref="G179:J179"/>
    <mergeCell ref="K182:L182"/>
    <mergeCell ref="M182:N182"/>
    <mergeCell ref="G180:J180"/>
    <mergeCell ref="K180:L180"/>
    <mergeCell ref="M180:N180"/>
    <mergeCell ref="G181:J181"/>
    <mergeCell ref="K181:L181"/>
    <mergeCell ref="M181:N181"/>
    <mergeCell ref="G182:J182"/>
    <mergeCell ref="K185:L185"/>
    <mergeCell ref="M185:N185"/>
    <mergeCell ref="G183:J183"/>
    <mergeCell ref="K183:L183"/>
    <mergeCell ref="M183:N183"/>
    <mergeCell ref="G184:J184"/>
    <mergeCell ref="K184:L184"/>
    <mergeCell ref="M184:N184"/>
    <mergeCell ref="G185:J185"/>
    <mergeCell ref="K188:L188"/>
    <mergeCell ref="M188:N188"/>
    <mergeCell ref="G186:J186"/>
    <mergeCell ref="K186:L186"/>
    <mergeCell ref="M186:N186"/>
    <mergeCell ref="G187:J187"/>
    <mergeCell ref="K187:L187"/>
    <mergeCell ref="M187:N187"/>
    <mergeCell ref="G188:J188"/>
    <mergeCell ref="G205:J205"/>
    <mergeCell ref="K205:L205"/>
    <mergeCell ref="M205:N205"/>
    <mergeCell ref="K115:L115"/>
    <mergeCell ref="M115:N115"/>
    <mergeCell ref="G113:J113"/>
    <mergeCell ref="K113:L113"/>
    <mergeCell ref="M113:N113"/>
    <mergeCell ref="G114:J114"/>
    <mergeCell ref="K114:L114"/>
    <mergeCell ref="M114:N114"/>
    <mergeCell ref="G115:J115"/>
    <mergeCell ref="K118:L118"/>
    <mergeCell ref="M118:N118"/>
    <mergeCell ref="G116:J116"/>
    <mergeCell ref="K116:L116"/>
    <mergeCell ref="M116:N116"/>
    <mergeCell ref="G117:J117"/>
    <mergeCell ref="K117:L117"/>
    <mergeCell ref="M117:N117"/>
    <mergeCell ref="G118:J118"/>
    <mergeCell ref="K121:L121"/>
    <mergeCell ref="M121:N121"/>
    <mergeCell ref="K167:L167"/>
    <mergeCell ref="M167:N167"/>
    <mergeCell ref="G165:J165"/>
    <mergeCell ref="K165:L165"/>
    <mergeCell ref="M165:N165"/>
    <mergeCell ref="G166:J166"/>
    <mergeCell ref="K166:L166"/>
    <mergeCell ref="M166:N166"/>
    <mergeCell ref="G167:J167"/>
    <mergeCell ref="M122:N122"/>
    <mergeCell ref="G123:J123"/>
    <mergeCell ref="K123:L123"/>
    <mergeCell ref="M123:N123"/>
    <mergeCell ref="G124:J124"/>
    <mergeCell ref="K127:L127"/>
    <mergeCell ref="M127:N127"/>
    <mergeCell ref="G125:J125"/>
    <mergeCell ref="K125:L125"/>
    <mergeCell ref="M125:N125"/>
    <mergeCell ref="G126:J126"/>
    <mergeCell ref="K126:L126"/>
    <mergeCell ref="M126:N126"/>
    <mergeCell ref="G127:J127"/>
    <mergeCell ref="K198:L198"/>
    <mergeCell ref="M198:N198"/>
    <mergeCell ref="G196:J196"/>
    <mergeCell ref="K196:L196"/>
    <mergeCell ref="M196:N196"/>
    <mergeCell ref="G197:J197"/>
    <mergeCell ref="K197:L197"/>
    <mergeCell ref="M197:N197"/>
    <mergeCell ref="G198:J198"/>
    <mergeCell ref="K195:L195"/>
    <mergeCell ref="M195:N195"/>
    <mergeCell ref="G193:J193"/>
    <mergeCell ref="K193:L193"/>
    <mergeCell ref="M193:N193"/>
    <mergeCell ref="G194:J194"/>
    <mergeCell ref="K194:L194"/>
    <mergeCell ref="M194:N194"/>
    <mergeCell ref="G195:J195"/>
    <mergeCell ref="A35:C35"/>
    <mergeCell ref="D35:E35"/>
    <mergeCell ref="G35:J35"/>
    <mergeCell ref="K130:L130"/>
    <mergeCell ref="M130:N130"/>
    <mergeCell ref="G128:J128"/>
    <mergeCell ref="K128:L128"/>
    <mergeCell ref="M128:N128"/>
    <mergeCell ref="G129:J129"/>
    <mergeCell ref="K129:L129"/>
    <mergeCell ref="M129:N129"/>
    <mergeCell ref="G130:J130"/>
    <mergeCell ref="K201:L201"/>
    <mergeCell ref="M201:N201"/>
    <mergeCell ref="G199:J199"/>
    <mergeCell ref="K199:L199"/>
    <mergeCell ref="M199:N199"/>
    <mergeCell ref="G200:J200"/>
    <mergeCell ref="K200:L200"/>
    <mergeCell ref="M200:N200"/>
    <mergeCell ref="G201:J201"/>
    <mergeCell ref="G119:J119"/>
    <mergeCell ref="K119:L119"/>
    <mergeCell ref="M119:N119"/>
    <mergeCell ref="G120:J120"/>
    <mergeCell ref="K120:L120"/>
    <mergeCell ref="M120:N120"/>
    <mergeCell ref="G121:J121"/>
    <mergeCell ref="K124:L124"/>
    <mergeCell ref="M124:N124"/>
    <mergeCell ref="G122:J122"/>
    <mergeCell ref="K122:L122"/>
    <mergeCell ref="A30:C30"/>
    <mergeCell ref="D30:E30"/>
    <mergeCell ref="G30:J30"/>
    <mergeCell ref="K30:L30"/>
    <mergeCell ref="M30:N30"/>
    <mergeCell ref="D31:E31"/>
    <mergeCell ref="M31:N31"/>
    <mergeCell ref="G33:J33"/>
    <mergeCell ref="G34:J34"/>
    <mergeCell ref="K34:L34"/>
    <mergeCell ref="M34:N34"/>
    <mergeCell ref="G31:J31"/>
    <mergeCell ref="K31:L31"/>
    <mergeCell ref="G32:J32"/>
    <mergeCell ref="K32:L32"/>
    <mergeCell ref="M32:N32"/>
    <mergeCell ref="K33:L33"/>
    <mergeCell ref="M33:N33"/>
    <mergeCell ref="K35:L35"/>
    <mergeCell ref="M35:N35"/>
    <mergeCell ref="A31:C31"/>
    <mergeCell ref="A32:C32"/>
    <mergeCell ref="D32:E32"/>
    <mergeCell ref="A33:C33"/>
    <mergeCell ref="D33:E33"/>
    <mergeCell ref="A34:C34"/>
    <mergeCell ref="D34:E34"/>
    <mergeCell ref="A36:C36"/>
    <mergeCell ref="D36:E36"/>
    <mergeCell ref="G36:J36"/>
    <mergeCell ref="K36:L36"/>
    <mergeCell ref="M36:N36"/>
    <mergeCell ref="D37:E37"/>
    <mergeCell ref="M37:N37"/>
    <mergeCell ref="A41:C41"/>
    <mergeCell ref="D41:E41"/>
    <mergeCell ref="G41:J41"/>
    <mergeCell ref="K41:L41"/>
    <mergeCell ref="M41:N41"/>
    <mergeCell ref="G39:J39"/>
    <mergeCell ref="G40:J40"/>
    <mergeCell ref="K40:L40"/>
    <mergeCell ref="M40:N40"/>
    <mergeCell ref="G37:J37"/>
    <mergeCell ref="K37:L37"/>
    <mergeCell ref="G38:J38"/>
    <mergeCell ref="K38:L38"/>
    <mergeCell ref="M38:N38"/>
    <mergeCell ref="K39:L39"/>
    <mergeCell ref="M39:N39"/>
    <mergeCell ref="G14:J14"/>
    <mergeCell ref="K14:L14"/>
    <mergeCell ref="A13:C13"/>
    <mergeCell ref="D13:E13"/>
    <mergeCell ref="G13:J13"/>
    <mergeCell ref="K13:L13"/>
    <mergeCell ref="M13:N13"/>
    <mergeCell ref="D14:E14"/>
    <mergeCell ref="M14:N14"/>
    <mergeCell ref="K6:L6"/>
    <mergeCell ref="M6:N6"/>
    <mergeCell ref="K7:L7"/>
    <mergeCell ref="M7:N7"/>
    <mergeCell ref="K8:L8"/>
    <mergeCell ref="M8:N8"/>
    <mergeCell ref="K9:L9"/>
    <mergeCell ref="M9:N9"/>
    <mergeCell ref="A12:C12"/>
    <mergeCell ref="D12:E12"/>
    <mergeCell ref="G12:J12"/>
    <mergeCell ref="K12:L12"/>
    <mergeCell ref="M12:N12"/>
    <mergeCell ref="A1:C3"/>
    <mergeCell ref="D1:T1"/>
    <mergeCell ref="D2:T3"/>
    <mergeCell ref="A4:C4"/>
    <mergeCell ref="D4:T4"/>
    <mergeCell ref="A5:T5"/>
    <mergeCell ref="A6:C6"/>
    <mergeCell ref="G9:J9"/>
    <mergeCell ref="G10:J10"/>
    <mergeCell ref="K10:L10"/>
    <mergeCell ref="M10:N10"/>
    <mergeCell ref="G11:J11"/>
    <mergeCell ref="K11:L11"/>
    <mergeCell ref="M11:N11"/>
    <mergeCell ref="D6:E6"/>
    <mergeCell ref="G6:J6"/>
    <mergeCell ref="A7:C7"/>
    <mergeCell ref="D7:E7"/>
    <mergeCell ref="G7:J7"/>
    <mergeCell ref="D8:E8"/>
    <mergeCell ref="G8:J8"/>
    <mergeCell ref="A8:C8"/>
    <mergeCell ref="A9:C9"/>
    <mergeCell ref="D9:E9"/>
    <mergeCell ref="A10:C10"/>
    <mergeCell ref="D10:E10"/>
    <mergeCell ref="A11:C11"/>
    <mergeCell ref="D11:E11"/>
    <mergeCell ref="K16:L16"/>
    <mergeCell ref="M16:N16"/>
    <mergeCell ref="A17:C17"/>
    <mergeCell ref="D17:E17"/>
    <mergeCell ref="A18:C18"/>
    <mergeCell ref="D18:E18"/>
    <mergeCell ref="A19:C19"/>
    <mergeCell ref="D19:E19"/>
    <mergeCell ref="D20:E20"/>
    <mergeCell ref="A20:C20"/>
    <mergeCell ref="A21:C21"/>
    <mergeCell ref="D21:E21"/>
    <mergeCell ref="A22:C22"/>
    <mergeCell ref="D22:E22"/>
    <mergeCell ref="A23:C23"/>
    <mergeCell ref="D23:E23"/>
    <mergeCell ref="G26:J26"/>
    <mergeCell ref="K26:L26"/>
    <mergeCell ref="A25:C25"/>
    <mergeCell ref="D25:E25"/>
    <mergeCell ref="G25:J25"/>
    <mergeCell ref="K25:L25"/>
    <mergeCell ref="M25:N25"/>
    <mergeCell ref="D26:E26"/>
    <mergeCell ref="M26:N26"/>
    <mergeCell ref="G21:J21"/>
    <mergeCell ref="K21:L21"/>
    <mergeCell ref="M21:N21"/>
    <mergeCell ref="G22:J22"/>
    <mergeCell ref="K22:L22"/>
    <mergeCell ref="M22:N22"/>
    <mergeCell ref="G23:J23"/>
    <mergeCell ref="G27:J27"/>
    <mergeCell ref="G28:J28"/>
    <mergeCell ref="A26:C26"/>
    <mergeCell ref="A27:C27"/>
    <mergeCell ref="D27:E27"/>
    <mergeCell ref="K27:L27"/>
    <mergeCell ref="M27:N27"/>
    <mergeCell ref="A28:C28"/>
    <mergeCell ref="D28:E28"/>
    <mergeCell ref="A14:C14"/>
    <mergeCell ref="A15:C15"/>
    <mergeCell ref="D15:E15"/>
    <mergeCell ref="K15:L15"/>
    <mergeCell ref="M15:N15"/>
    <mergeCell ref="A16:C16"/>
    <mergeCell ref="D16:E16"/>
    <mergeCell ref="G15:J15"/>
    <mergeCell ref="G16:J16"/>
    <mergeCell ref="G17:J17"/>
    <mergeCell ref="K17:L17"/>
    <mergeCell ref="M17:N17"/>
    <mergeCell ref="K18:L18"/>
    <mergeCell ref="M18:N18"/>
    <mergeCell ref="G18:J18"/>
    <mergeCell ref="G19:J19"/>
    <mergeCell ref="K19:L19"/>
    <mergeCell ref="M19:N19"/>
    <mergeCell ref="G20:J20"/>
    <mergeCell ref="K20:L20"/>
    <mergeCell ref="M20:N20"/>
    <mergeCell ref="K23:L23"/>
    <mergeCell ref="M23:N23"/>
    <mergeCell ref="A24:C24"/>
    <mergeCell ref="D24:E24"/>
    <mergeCell ref="G24:J24"/>
    <mergeCell ref="K24:L24"/>
    <mergeCell ref="M24:N24"/>
    <mergeCell ref="K28:L28"/>
    <mergeCell ref="M28:N28"/>
    <mergeCell ref="A29:C29"/>
    <mergeCell ref="D29:E29"/>
    <mergeCell ref="G29:J29"/>
    <mergeCell ref="K29:L29"/>
    <mergeCell ref="M29:N29"/>
    <mergeCell ref="G49:J49"/>
    <mergeCell ref="K49:L49"/>
    <mergeCell ref="A48:C48"/>
    <mergeCell ref="D48:E48"/>
    <mergeCell ref="G48:J48"/>
    <mergeCell ref="K48:L48"/>
    <mergeCell ref="M48:N48"/>
    <mergeCell ref="D49:E49"/>
    <mergeCell ref="M49:N49"/>
    <mergeCell ref="K45:L45"/>
    <mergeCell ref="M45:N45"/>
    <mergeCell ref="A47:C47"/>
    <mergeCell ref="D47:E47"/>
    <mergeCell ref="G47:J47"/>
    <mergeCell ref="K47:L47"/>
    <mergeCell ref="M47:N47"/>
    <mergeCell ref="A43:C43"/>
    <mergeCell ref="A44:C44"/>
    <mergeCell ref="D44:E44"/>
    <mergeCell ref="A45:C45"/>
    <mergeCell ref="G50:J50"/>
    <mergeCell ref="G51:J51"/>
    <mergeCell ref="A49:C49"/>
    <mergeCell ref="A50:C50"/>
    <mergeCell ref="D50:E50"/>
    <mergeCell ref="K50:L50"/>
    <mergeCell ref="M50:N50"/>
    <mergeCell ref="A51:C51"/>
    <mergeCell ref="D51:E51"/>
    <mergeCell ref="A37:C37"/>
    <mergeCell ref="A38:C38"/>
    <mergeCell ref="D38:E38"/>
    <mergeCell ref="A39:C39"/>
    <mergeCell ref="D39:E39"/>
    <mergeCell ref="A40:C40"/>
    <mergeCell ref="D40:E40"/>
    <mergeCell ref="A42:C42"/>
    <mergeCell ref="D42:E42"/>
    <mergeCell ref="G42:J42"/>
    <mergeCell ref="K42:L42"/>
    <mergeCell ref="M42:N42"/>
    <mergeCell ref="D43:E43"/>
    <mergeCell ref="M43:N43"/>
    <mergeCell ref="G45:J45"/>
    <mergeCell ref="G46:J46"/>
    <mergeCell ref="K46:L46"/>
    <mergeCell ref="M46:N46"/>
    <mergeCell ref="G43:J43"/>
    <mergeCell ref="K43:L43"/>
    <mergeCell ref="G44:J44"/>
    <mergeCell ref="K44:L44"/>
    <mergeCell ref="M44:N44"/>
    <mergeCell ref="D45:E45"/>
    <mergeCell ref="A46:C46"/>
    <mergeCell ref="D46:E46"/>
    <mergeCell ref="K51:L51"/>
    <mergeCell ref="M51:N51"/>
    <mergeCell ref="A52:C52"/>
    <mergeCell ref="D52:E52"/>
    <mergeCell ref="G52:J52"/>
    <mergeCell ref="K52:L52"/>
    <mergeCell ref="M52:N52"/>
    <mergeCell ref="G62:J62"/>
    <mergeCell ref="G63:J63"/>
    <mergeCell ref="K63:L63"/>
    <mergeCell ref="M63:N63"/>
    <mergeCell ref="G60:J60"/>
    <mergeCell ref="K60:L60"/>
    <mergeCell ref="G61:J61"/>
    <mergeCell ref="K61:L61"/>
    <mergeCell ref="M61:N61"/>
    <mergeCell ref="K62:L62"/>
    <mergeCell ref="M62:N62"/>
    <mergeCell ref="A53:C53"/>
    <mergeCell ref="D53:E53"/>
    <mergeCell ref="G53:J53"/>
    <mergeCell ref="K53:L53"/>
    <mergeCell ref="M53:N53"/>
    <mergeCell ref="D54:E54"/>
    <mergeCell ref="M54:N54"/>
    <mergeCell ref="G56:J56"/>
    <mergeCell ref="G57:J57"/>
    <mergeCell ref="K57:L57"/>
    <mergeCell ref="M57:N57"/>
    <mergeCell ref="G54:J54"/>
    <mergeCell ref="K54:L54"/>
    <mergeCell ref="G55:J55"/>
    <mergeCell ref="K55:L55"/>
    <mergeCell ref="M55:N55"/>
    <mergeCell ref="K56:L56"/>
    <mergeCell ref="M56:N56"/>
    <mergeCell ref="A58:C58"/>
    <mergeCell ref="D58:E58"/>
    <mergeCell ref="G58:J58"/>
    <mergeCell ref="K58:L58"/>
    <mergeCell ref="M58:N58"/>
    <mergeCell ref="A54:C54"/>
    <mergeCell ref="A55:C55"/>
    <mergeCell ref="D55:E55"/>
    <mergeCell ref="A56:C56"/>
    <mergeCell ref="D56:E56"/>
    <mergeCell ref="A57:C57"/>
    <mergeCell ref="D57:E57"/>
    <mergeCell ref="A59:C59"/>
    <mergeCell ref="D59:E59"/>
    <mergeCell ref="G59:J59"/>
    <mergeCell ref="K59:L59"/>
    <mergeCell ref="M59:N59"/>
    <mergeCell ref="D60:E60"/>
    <mergeCell ref="M60:N60"/>
    <mergeCell ref="A64:C64"/>
    <mergeCell ref="D64:E64"/>
    <mergeCell ref="G64:J64"/>
    <mergeCell ref="K64:L64"/>
    <mergeCell ref="M64:N64"/>
    <mergeCell ref="K65:L65"/>
    <mergeCell ref="M65:N65"/>
    <mergeCell ref="G65:J65"/>
    <mergeCell ref="G66:J66"/>
    <mergeCell ref="K66:L66"/>
    <mergeCell ref="M66:N66"/>
    <mergeCell ref="A60:C60"/>
    <mergeCell ref="A61:C61"/>
    <mergeCell ref="D61:E61"/>
    <mergeCell ref="A62:C62"/>
    <mergeCell ref="D62:E62"/>
    <mergeCell ref="A63:C63"/>
    <mergeCell ref="D63:E63"/>
    <mergeCell ref="A65:C65"/>
    <mergeCell ref="D65:E65"/>
    <mergeCell ref="A66:C66"/>
    <mergeCell ref="D66:E66"/>
    <mergeCell ref="G67:J67"/>
    <mergeCell ref="K67:L67"/>
    <mergeCell ref="M67:N67"/>
    <mergeCell ref="K70:L70"/>
    <mergeCell ref="M70:N70"/>
    <mergeCell ref="G68:J68"/>
    <mergeCell ref="K68:L68"/>
    <mergeCell ref="M68:N68"/>
    <mergeCell ref="G69:J69"/>
    <mergeCell ref="K69:L69"/>
    <mergeCell ref="M69:N69"/>
    <mergeCell ref="G70:J70"/>
    <mergeCell ref="K73:L73"/>
    <mergeCell ref="M73:N73"/>
    <mergeCell ref="G71:J71"/>
    <mergeCell ref="K71:L71"/>
    <mergeCell ref="M71:N71"/>
    <mergeCell ref="G72:J72"/>
    <mergeCell ref="K72:L72"/>
    <mergeCell ref="M72:N72"/>
    <mergeCell ref="G73:J73"/>
    <mergeCell ref="K76:L76"/>
    <mergeCell ref="M76:N76"/>
    <mergeCell ref="G74:J74"/>
    <mergeCell ref="K74:L74"/>
    <mergeCell ref="M74:N74"/>
    <mergeCell ref="G75:J75"/>
    <mergeCell ref="K75:L75"/>
    <mergeCell ref="M75:N75"/>
    <mergeCell ref="G76:J76"/>
    <mergeCell ref="K88:L88"/>
    <mergeCell ref="M88:N88"/>
    <mergeCell ref="G86:J86"/>
    <mergeCell ref="K86:L86"/>
    <mergeCell ref="M86:N86"/>
    <mergeCell ref="G87:J87"/>
    <mergeCell ref="K87:L87"/>
    <mergeCell ref="M87:N87"/>
    <mergeCell ref="G88:J88"/>
    <mergeCell ref="K85:L85"/>
    <mergeCell ref="M85:N85"/>
    <mergeCell ref="G83:J83"/>
    <mergeCell ref="K83:L83"/>
    <mergeCell ref="M83:N83"/>
    <mergeCell ref="G84:J84"/>
    <mergeCell ref="K84:L84"/>
    <mergeCell ref="M84:N84"/>
    <mergeCell ref="G85:J85"/>
    <mergeCell ref="K79:L79"/>
    <mergeCell ref="M79:N79"/>
    <mergeCell ref="G77:J77"/>
    <mergeCell ref="K77:L77"/>
    <mergeCell ref="M77:N77"/>
    <mergeCell ref="K91:L91"/>
    <mergeCell ref="M91:N91"/>
    <mergeCell ref="G89:J89"/>
    <mergeCell ref="K89:L89"/>
    <mergeCell ref="M89:N89"/>
    <mergeCell ref="G90:J90"/>
    <mergeCell ref="K90:L90"/>
    <mergeCell ref="M90:N90"/>
    <mergeCell ref="G91:J91"/>
    <mergeCell ref="K94:L94"/>
    <mergeCell ref="M94:N94"/>
    <mergeCell ref="G92:J92"/>
    <mergeCell ref="K92:L92"/>
    <mergeCell ref="M92:N92"/>
    <mergeCell ref="G93:J93"/>
    <mergeCell ref="K93:L93"/>
    <mergeCell ref="M93:N93"/>
    <mergeCell ref="G94:J94"/>
    <mergeCell ref="K97:L97"/>
    <mergeCell ref="M97:N97"/>
    <mergeCell ref="G95:J95"/>
    <mergeCell ref="K95:L95"/>
    <mergeCell ref="M95:N95"/>
    <mergeCell ref="G96:J96"/>
    <mergeCell ref="K96:L96"/>
    <mergeCell ref="M96:N96"/>
    <mergeCell ref="G97:J97"/>
    <mergeCell ref="K100:L100"/>
    <mergeCell ref="M100:N100"/>
    <mergeCell ref="G98:J98"/>
    <mergeCell ref="K98:L98"/>
    <mergeCell ref="M98:N98"/>
    <mergeCell ref="G99:J99"/>
    <mergeCell ref="K99:L99"/>
    <mergeCell ref="M99:N99"/>
    <mergeCell ref="G100:J100"/>
    <mergeCell ref="K103:L103"/>
    <mergeCell ref="M103:N103"/>
    <mergeCell ref="G101:J101"/>
    <mergeCell ref="K101:L101"/>
    <mergeCell ref="M101:N101"/>
    <mergeCell ref="G102:J102"/>
    <mergeCell ref="K102:L102"/>
    <mergeCell ref="M102:N102"/>
    <mergeCell ref="G103:J103"/>
    <mergeCell ref="K106:L106"/>
    <mergeCell ref="M106:N106"/>
    <mergeCell ref="G104:J104"/>
    <mergeCell ref="K104:L104"/>
    <mergeCell ref="M104:N104"/>
    <mergeCell ref="G105:J105"/>
    <mergeCell ref="K105:L105"/>
    <mergeCell ref="M105:N105"/>
    <mergeCell ref="G106:J106"/>
    <mergeCell ref="K109:L109"/>
    <mergeCell ref="M109:N109"/>
    <mergeCell ref="G107:J107"/>
    <mergeCell ref="K107:L107"/>
    <mergeCell ref="M107:N107"/>
    <mergeCell ref="G108:J108"/>
    <mergeCell ref="K108:L108"/>
    <mergeCell ref="M108:N108"/>
    <mergeCell ref="G109:J109"/>
    <mergeCell ref="K112:L112"/>
    <mergeCell ref="M112:N112"/>
    <mergeCell ref="G110:J110"/>
    <mergeCell ref="K110:L110"/>
    <mergeCell ref="M110:N110"/>
    <mergeCell ref="G111:J111"/>
    <mergeCell ref="K111:L111"/>
    <mergeCell ref="M111:N111"/>
    <mergeCell ref="G112:J112"/>
    <mergeCell ref="A67:C67"/>
    <mergeCell ref="D67:E67"/>
    <mergeCell ref="D68:E68"/>
    <mergeCell ref="A68:C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D75:E75"/>
    <mergeCell ref="A75:C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D82:E82"/>
    <mergeCell ref="A82:C82"/>
    <mergeCell ref="A83:C83"/>
    <mergeCell ref="D83:E83"/>
    <mergeCell ref="A84:C84"/>
    <mergeCell ref="D84:E84"/>
    <mergeCell ref="A85:C85"/>
    <mergeCell ref="D85:E85"/>
    <mergeCell ref="A107:C107"/>
    <mergeCell ref="D107:E107"/>
    <mergeCell ref="A108:C108"/>
    <mergeCell ref="D108:E108"/>
    <mergeCell ref="A109:C109"/>
    <mergeCell ref="D109:E109"/>
    <mergeCell ref="D110:E110"/>
    <mergeCell ref="A110:C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D96:E96"/>
    <mergeCell ref="A96:C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15:C115"/>
    <mergeCell ref="D115:E115"/>
    <mergeCell ref="A116:C116"/>
    <mergeCell ref="D116:E116"/>
    <mergeCell ref="D117:E117"/>
    <mergeCell ref="A117:C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D124:E124"/>
    <mergeCell ref="A124:C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D131:E131"/>
    <mergeCell ref="A131:C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D138:E138"/>
    <mergeCell ref="A138:C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D145:E145"/>
    <mergeCell ref="A145:C145"/>
    <mergeCell ref="A146:C146"/>
    <mergeCell ref="D146:E146"/>
    <mergeCell ref="A147:C147"/>
    <mergeCell ref="D147:E147"/>
    <mergeCell ref="A148:C148"/>
    <mergeCell ref="D148:E148"/>
    <mergeCell ref="A198:C198"/>
    <mergeCell ref="D198:E198"/>
    <mergeCell ref="A199:C199"/>
    <mergeCell ref="D199:E199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D159:E159"/>
    <mergeCell ref="A159:C159"/>
    <mergeCell ref="A160:C160"/>
    <mergeCell ref="D160:E160"/>
    <mergeCell ref="A200:C200"/>
    <mergeCell ref="D200:E200"/>
    <mergeCell ref="D201:E201"/>
    <mergeCell ref="A201:C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D208:E208"/>
    <mergeCell ref="A208:C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D215:E215"/>
    <mergeCell ref="A215:C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D222:E222"/>
    <mergeCell ref="A222:C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D229:E229"/>
    <mergeCell ref="A229:C229"/>
    <mergeCell ref="A230:C230"/>
    <mergeCell ref="D230:E230"/>
    <mergeCell ref="A231:C231"/>
    <mergeCell ref="D231:E231"/>
    <mergeCell ref="A232:C232"/>
    <mergeCell ref="D232:E232"/>
    <mergeCell ref="A86:C86"/>
    <mergeCell ref="D86:E86"/>
    <mergeCell ref="A87:C87"/>
    <mergeCell ref="D87:E87"/>
    <mergeCell ref="A88:C88"/>
    <mergeCell ref="D88:E88"/>
    <mergeCell ref="D89:E89"/>
    <mergeCell ref="A89:C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D103:E103"/>
    <mergeCell ref="A103:C103"/>
    <mergeCell ref="A104:C104"/>
    <mergeCell ref="D104:E104"/>
    <mergeCell ref="A105:C105"/>
    <mergeCell ref="D105:E105"/>
    <mergeCell ref="A106:C106"/>
    <mergeCell ref="D106:E106"/>
    <mergeCell ref="A236:C236"/>
    <mergeCell ref="A237:C237"/>
    <mergeCell ref="D237:E237"/>
    <mergeCell ref="A238:C238"/>
    <mergeCell ref="D238:E238"/>
    <mergeCell ref="A239:C239"/>
    <mergeCell ref="D239:E239"/>
    <mergeCell ref="A233:C233"/>
    <mergeCell ref="D233:E233"/>
    <mergeCell ref="A234:C234"/>
    <mergeCell ref="D234:E234"/>
    <mergeCell ref="A235:C235"/>
    <mergeCell ref="D235:E235"/>
    <mergeCell ref="D236:E236"/>
    <mergeCell ref="A149:C149"/>
    <mergeCell ref="D149:E149"/>
    <mergeCell ref="A150:C150"/>
    <mergeCell ref="D150:E150"/>
    <mergeCell ref="A151:C151"/>
    <mergeCell ref="D151:E151"/>
    <mergeCell ref="D152:E152"/>
    <mergeCell ref="A152:C152"/>
    <mergeCell ref="A153:C153"/>
    <mergeCell ref="D153:E153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D166:E166"/>
    <mergeCell ref="A166:C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D173:E173"/>
    <mergeCell ref="A173:C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D180:E180"/>
    <mergeCell ref="A180:C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D187:E187"/>
    <mergeCell ref="A187:C187"/>
    <mergeCell ref="A188:C188"/>
    <mergeCell ref="D188:E188"/>
    <mergeCell ref="A189:C189"/>
    <mergeCell ref="D189:E189"/>
    <mergeCell ref="A190:C190"/>
    <mergeCell ref="D190:E190"/>
    <mergeCell ref="K214:L214"/>
    <mergeCell ref="M214:N214"/>
    <mergeCell ref="G212:J212"/>
    <mergeCell ref="K212:L212"/>
    <mergeCell ref="M212:N212"/>
    <mergeCell ref="G213:J213"/>
    <mergeCell ref="K213:L213"/>
    <mergeCell ref="M213:N213"/>
    <mergeCell ref="G214:J214"/>
    <mergeCell ref="K365:L365"/>
    <mergeCell ref="M365:N365"/>
    <mergeCell ref="G363:J363"/>
    <mergeCell ref="K363:L363"/>
    <mergeCell ref="M363:N363"/>
    <mergeCell ref="G364:J364"/>
    <mergeCell ref="K364:L364"/>
    <mergeCell ref="M364:N364"/>
    <mergeCell ref="G365:J365"/>
    <mergeCell ref="K269:L269"/>
    <mergeCell ref="M269:N269"/>
    <mergeCell ref="G267:J267"/>
    <mergeCell ref="K267:L267"/>
    <mergeCell ref="M267:N267"/>
    <mergeCell ref="G268:J268"/>
    <mergeCell ref="K268:L268"/>
    <mergeCell ref="M268:N268"/>
    <mergeCell ref="M271:N271"/>
    <mergeCell ref="G272:J272"/>
    <mergeCell ref="K275:L275"/>
    <mergeCell ref="M275:N275"/>
    <mergeCell ref="G273:J273"/>
    <mergeCell ref="K273:L273"/>
    <mergeCell ref="M273:N273"/>
    <mergeCell ref="G274:J274"/>
    <mergeCell ref="K274:L274"/>
    <mergeCell ref="M274:N274"/>
    <mergeCell ref="G275:J275"/>
    <mergeCell ref="G366:J366"/>
    <mergeCell ref="K366:L366"/>
    <mergeCell ref="M366:N366"/>
    <mergeCell ref="K344:L344"/>
    <mergeCell ref="M344:N344"/>
    <mergeCell ref="G342:J342"/>
    <mergeCell ref="K342:L342"/>
    <mergeCell ref="M342:N342"/>
    <mergeCell ref="G343:J343"/>
    <mergeCell ref="K343:L343"/>
    <mergeCell ref="M343:N343"/>
    <mergeCell ref="G344:J344"/>
    <mergeCell ref="K347:L347"/>
    <mergeCell ref="M347:N347"/>
    <mergeCell ref="G345:J345"/>
    <mergeCell ref="K345:L345"/>
    <mergeCell ref="M345:N345"/>
    <mergeCell ref="G346:J346"/>
    <mergeCell ref="K346:L346"/>
    <mergeCell ref="M346:N346"/>
    <mergeCell ref="G347:J347"/>
    <mergeCell ref="G355:J355"/>
    <mergeCell ref="K355:L355"/>
    <mergeCell ref="M355:N355"/>
    <mergeCell ref="G356:J356"/>
    <mergeCell ref="K359:L359"/>
    <mergeCell ref="M359:N359"/>
    <mergeCell ref="G357:J357"/>
    <mergeCell ref="K357:L357"/>
    <mergeCell ref="M357:N357"/>
    <mergeCell ref="G358:J358"/>
    <mergeCell ref="K358:L358"/>
    <mergeCell ref="M358:N358"/>
    <mergeCell ref="G359:J359"/>
    <mergeCell ref="K350:L350"/>
    <mergeCell ref="M350:N350"/>
    <mergeCell ref="G348:J348"/>
    <mergeCell ref="K348:L348"/>
    <mergeCell ref="M348:N348"/>
    <mergeCell ref="G349:J349"/>
    <mergeCell ref="K349:L349"/>
    <mergeCell ref="M349:N349"/>
    <mergeCell ref="G350:J350"/>
    <mergeCell ref="K353:L353"/>
    <mergeCell ref="M353:N353"/>
    <mergeCell ref="G351:J351"/>
    <mergeCell ref="K351:L351"/>
    <mergeCell ref="M351:N351"/>
    <mergeCell ref="G352:J352"/>
    <mergeCell ref="K352:L352"/>
    <mergeCell ref="M352:N352"/>
    <mergeCell ref="G353:J353"/>
    <mergeCell ref="K378:L378"/>
    <mergeCell ref="M378:N378"/>
    <mergeCell ref="G376:J376"/>
    <mergeCell ref="K376:L376"/>
    <mergeCell ref="M376:N376"/>
    <mergeCell ref="G377:J377"/>
    <mergeCell ref="K377:L377"/>
    <mergeCell ref="M377:N377"/>
    <mergeCell ref="G378:J378"/>
    <mergeCell ref="K372:L372"/>
    <mergeCell ref="M372:N372"/>
    <mergeCell ref="G370:J370"/>
    <mergeCell ref="K370:L370"/>
    <mergeCell ref="M370:N370"/>
    <mergeCell ref="G371:J371"/>
    <mergeCell ref="K371:L371"/>
    <mergeCell ref="M371:N371"/>
    <mergeCell ref="G372:J372"/>
    <mergeCell ref="K375:L375"/>
    <mergeCell ref="M375:N375"/>
    <mergeCell ref="G373:J373"/>
    <mergeCell ref="K373:L373"/>
    <mergeCell ref="M373:N373"/>
    <mergeCell ref="K341:L341"/>
    <mergeCell ref="M341:N341"/>
    <mergeCell ref="G339:J339"/>
    <mergeCell ref="K339:L339"/>
    <mergeCell ref="M339:N339"/>
    <mergeCell ref="G340:J340"/>
    <mergeCell ref="K340:L340"/>
    <mergeCell ref="M340:N340"/>
    <mergeCell ref="G341:J341"/>
    <mergeCell ref="K369:L369"/>
    <mergeCell ref="M369:N369"/>
    <mergeCell ref="G367:J367"/>
    <mergeCell ref="K367:L367"/>
    <mergeCell ref="M367:N367"/>
    <mergeCell ref="G368:J368"/>
    <mergeCell ref="K368:L368"/>
    <mergeCell ref="M368:N368"/>
    <mergeCell ref="G369:J369"/>
    <mergeCell ref="K362:L362"/>
    <mergeCell ref="M362:N362"/>
    <mergeCell ref="G360:J360"/>
    <mergeCell ref="K360:L360"/>
    <mergeCell ref="M360:N360"/>
    <mergeCell ref="G361:J361"/>
    <mergeCell ref="K361:L361"/>
    <mergeCell ref="M361:N361"/>
    <mergeCell ref="G362:J362"/>
    <mergeCell ref="K356:L356"/>
    <mergeCell ref="M356:N356"/>
    <mergeCell ref="G354:J354"/>
    <mergeCell ref="K354:L354"/>
    <mergeCell ref="M354:N354"/>
    <mergeCell ref="G379:J379"/>
    <mergeCell ref="K379:L379"/>
    <mergeCell ref="M379:N379"/>
    <mergeCell ref="K323:L323"/>
    <mergeCell ref="M323:N323"/>
    <mergeCell ref="G321:J321"/>
    <mergeCell ref="K321:L321"/>
    <mergeCell ref="M321:N321"/>
    <mergeCell ref="G322:J322"/>
    <mergeCell ref="K322:L322"/>
    <mergeCell ref="M322:N322"/>
    <mergeCell ref="G323:J323"/>
    <mergeCell ref="K326:L326"/>
    <mergeCell ref="M326:N326"/>
    <mergeCell ref="G324:J324"/>
    <mergeCell ref="K324:L324"/>
    <mergeCell ref="M324:N324"/>
    <mergeCell ref="G325:J325"/>
    <mergeCell ref="K325:L325"/>
    <mergeCell ref="M325:N325"/>
    <mergeCell ref="G326:J326"/>
    <mergeCell ref="K329:L329"/>
    <mergeCell ref="M329:N329"/>
    <mergeCell ref="G327:J327"/>
    <mergeCell ref="K327:L327"/>
    <mergeCell ref="M327:N327"/>
    <mergeCell ref="G328:J328"/>
    <mergeCell ref="K328:L328"/>
    <mergeCell ref="M328:N328"/>
    <mergeCell ref="G329:J329"/>
    <mergeCell ref="K332:L332"/>
    <mergeCell ref="M332:N332"/>
    <mergeCell ref="G330:J330"/>
    <mergeCell ref="K330:L330"/>
    <mergeCell ref="M330:N330"/>
    <mergeCell ref="G331:J331"/>
    <mergeCell ref="K331:L331"/>
    <mergeCell ref="M331:N331"/>
    <mergeCell ref="G332:J332"/>
    <mergeCell ref="K335:L335"/>
    <mergeCell ref="M335:N335"/>
    <mergeCell ref="G333:J333"/>
    <mergeCell ref="K333:L333"/>
    <mergeCell ref="M333:N333"/>
    <mergeCell ref="G334:J334"/>
    <mergeCell ref="K334:L334"/>
    <mergeCell ref="M334:N334"/>
    <mergeCell ref="G335:J335"/>
    <mergeCell ref="K338:L338"/>
    <mergeCell ref="M338:N338"/>
    <mergeCell ref="G336:J336"/>
    <mergeCell ref="K336:L336"/>
    <mergeCell ref="M336:N336"/>
    <mergeCell ref="G337:J337"/>
    <mergeCell ref="K337:L337"/>
    <mergeCell ref="M337:N337"/>
    <mergeCell ref="G338:J338"/>
    <mergeCell ref="G374:J374"/>
    <mergeCell ref="K374:L374"/>
    <mergeCell ref="M374:N374"/>
    <mergeCell ref="G375:J375"/>
    <mergeCell ref="K412:L412"/>
    <mergeCell ref="M412:N412"/>
    <mergeCell ref="G410:J410"/>
    <mergeCell ref="K410:L410"/>
    <mergeCell ref="M410:N410"/>
    <mergeCell ref="G411:J411"/>
    <mergeCell ref="K411:L411"/>
    <mergeCell ref="M411:N411"/>
    <mergeCell ref="G412:J412"/>
    <mergeCell ref="A363:C363"/>
    <mergeCell ref="D363:E363"/>
    <mergeCell ref="A364:C364"/>
    <mergeCell ref="D364:E364"/>
    <mergeCell ref="A365:C365"/>
    <mergeCell ref="D365:E365"/>
    <mergeCell ref="D366:E366"/>
    <mergeCell ref="A366:C366"/>
    <mergeCell ref="A367:C367"/>
    <mergeCell ref="D367:E367"/>
    <mergeCell ref="A368:C368"/>
    <mergeCell ref="D368:E368"/>
    <mergeCell ref="A369:C369"/>
    <mergeCell ref="D369:E369"/>
    <mergeCell ref="K382:L382"/>
    <mergeCell ref="M382:N382"/>
    <mergeCell ref="G380:J380"/>
    <mergeCell ref="K380:L380"/>
    <mergeCell ref="M380:N380"/>
    <mergeCell ref="G381:J381"/>
    <mergeCell ref="K381:L381"/>
    <mergeCell ref="M381:N381"/>
    <mergeCell ref="G382:J382"/>
    <mergeCell ref="K385:L385"/>
    <mergeCell ref="M385:N385"/>
    <mergeCell ref="G383:J383"/>
    <mergeCell ref="K383:L383"/>
    <mergeCell ref="M383:N383"/>
    <mergeCell ref="G384:J384"/>
    <mergeCell ref="K384:L384"/>
    <mergeCell ref="M384:N384"/>
    <mergeCell ref="G385:J385"/>
    <mergeCell ref="G413:J413"/>
    <mergeCell ref="K413:L413"/>
    <mergeCell ref="M413:N413"/>
    <mergeCell ref="K391:L391"/>
    <mergeCell ref="M391:N391"/>
    <mergeCell ref="G389:J389"/>
    <mergeCell ref="K389:L389"/>
    <mergeCell ref="M389:N389"/>
    <mergeCell ref="G390:J390"/>
    <mergeCell ref="K390:L390"/>
    <mergeCell ref="M390:N390"/>
    <mergeCell ref="G391:J391"/>
    <mergeCell ref="K394:L394"/>
    <mergeCell ref="M394:N394"/>
    <mergeCell ref="G392:J392"/>
    <mergeCell ref="K392:L392"/>
    <mergeCell ref="M392:N392"/>
    <mergeCell ref="G393:J393"/>
    <mergeCell ref="K393:L393"/>
    <mergeCell ref="M393:N393"/>
    <mergeCell ref="G394:J394"/>
    <mergeCell ref="K397:L397"/>
    <mergeCell ref="M397:N397"/>
    <mergeCell ref="G395:J395"/>
    <mergeCell ref="K395:L395"/>
    <mergeCell ref="M395:N395"/>
    <mergeCell ref="G396:J396"/>
    <mergeCell ref="K396:L396"/>
    <mergeCell ref="M396:N396"/>
    <mergeCell ref="G397:J397"/>
    <mergeCell ref="K400:L400"/>
    <mergeCell ref="M400:N400"/>
    <mergeCell ref="G398:J398"/>
    <mergeCell ref="K398:L398"/>
    <mergeCell ref="M398:N398"/>
    <mergeCell ref="G399:J399"/>
    <mergeCell ref="K399:L399"/>
    <mergeCell ref="M399:N399"/>
    <mergeCell ref="G400:J400"/>
    <mergeCell ref="K409:L409"/>
    <mergeCell ref="M409:N409"/>
    <mergeCell ref="G407:J407"/>
    <mergeCell ref="K407:L407"/>
    <mergeCell ref="M407:N407"/>
    <mergeCell ref="G408:J408"/>
    <mergeCell ref="K408:L408"/>
    <mergeCell ref="M408:N408"/>
    <mergeCell ref="G409:J409"/>
    <mergeCell ref="K403:L403"/>
    <mergeCell ref="M403:N403"/>
    <mergeCell ref="G401:J401"/>
    <mergeCell ref="K401:L401"/>
    <mergeCell ref="M401:N401"/>
    <mergeCell ref="G402:J402"/>
    <mergeCell ref="K402:L402"/>
    <mergeCell ref="M402:N402"/>
    <mergeCell ref="G403:J403"/>
    <mergeCell ref="K406:L406"/>
    <mergeCell ref="M406:N406"/>
    <mergeCell ref="G404:J404"/>
    <mergeCell ref="K404:L404"/>
    <mergeCell ref="M404:N404"/>
    <mergeCell ref="G405:J405"/>
    <mergeCell ref="K405:L405"/>
    <mergeCell ref="M405:N405"/>
    <mergeCell ref="G406:J406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0"/>
  <sheetViews>
    <sheetView showGridLines="0" zoomScale="70" zoomScaleNormal="70" workbookViewId="0">
      <pane ySplit="6" topLeftCell="A7" activePane="bottomLeft" state="frozen"/>
      <selection pane="bottomLeft" activeCell="D6" sqref="D6:E6"/>
    </sheetView>
  </sheetViews>
  <sheetFormatPr baseColWidth="10" defaultColWidth="12.5703125" defaultRowHeight="12.75"/>
  <cols>
    <col min="1" max="2" width="12.5703125" style="82" customWidth="1"/>
    <col min="3" max="3" width="13.5703125" style="82" customWidth="1"/>
    <col min="4" max="5" width="12.5703125" style="82" customWidth="1"/>
    <col min="6" max="6" width="24.7109375" style="82" customWidth="1"/>
    <col min="7" max="7" width="6.5703125" style="82" customWidth="1"/>
    <col min="8" max="8" width="5.42578125" style="82" customWidth="1"/>
    <col min="9" max="9" width="5.140625" style="82" customWidth="1"/>
    <col min="10" max="10" width="6.7109375" style="82" customWidth="1"/>
    <col min="11" max="11" width="10.5703125" style="82" customWidth="1"/>
    <col min="12" max="12" width="11.28515625" style="82" customWidth="1"/>
    <col min="13" max="14" width="12.5703125" style="82"/>
    <col min="15" max="15" width="18.140625" style="82" customWidth="1"/>
    <col min="16" max="16" width="19" style="82" customWidth="1"/>
    <col min="17" max="17" width="20" style="82" customWidth="1"/>
    <col min="18" max="18" width="18.28515625" style="82" customWidth="1"/>
    <col min="19" max="19" width="17.85546875" style="82" customWidth="1"/>
    <col min="20" max="20" width="18.28515625" style="82" customWidth="1"/>
    <col min="21" max="16384" width="12.5703125" style="82"/>
  </cols>
  <sheetData>
    <row r="1" spans="1:20" ht="18">
      <c r="A1" s="77"/>
      <c r="B1" s="78"/>
      <c r="C1" s="79"/>
      <c r="D1" s="11" t="s">
        <v>1513</v>
      </c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1"/>
    </row>
    <row r="2" spans="1:20">
      <c r="A2" s="83"/>
      <c r="B2" s="80"/>
      <c r="C2" s="81"/>
      <c r="D2" s="7" t="s">
        <v>1490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9"/>
    </row>
    <row r="3" spans="1:20">
      <c r="A3" s="84"/>
      <c r="B3" s="85"/>
      <c r="C3" s="86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6"/>
    </row>
    <row r="4" spans="1:20" ht="15">
      <c r="A4" s="87"/>
      <c r="B4" s="85"/>
      <c r="C4" s="85"/>
      <c r="D4" s="9" t="s">
        <v>1</v>
      </c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9"/>
    </row>
    <row r="5" spans="1:20" ht="15">
      <c r="A5" s="90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6"/>
    </row>
    <row r="6" spans="1:20" ht="63">
      <c r="A6" s="8" t="s">
        <v>9</v>
      </c>
      <c r="B6" s="88"/>
      <c r="C6" s="89"/>
      <c r="D6" s="8" t="s">
        <v>10</v>
      </c>
      <c r="E6" s="89"/>
      <c r="F6" s="1" t="s">
        <v>11</v>
      </c>
      <c r="G6" s="8" t="s">
        <v>12</v>
      </c>
      <c r="H6" s="88"/>
      <c r="I6" s="88"/>
      <c r="J6" s="89"/>
      <c r="K6" s="8" t="s">
        <v>13</v>
      </c>
      <c r="L6" s="89"/>
      <c r="M6" s="8" t="s">
        <v>14</v>
      </c>
      <c r="N6" s="89"/>
      <c r="O6" s="1" t="s">
        <v>1491</v>
      </c>
      <c r="P6" s="1" t="s">
        <v>1492</v>
      </c>
      <c r="Q6" s="1" t="s">
        <v>1493</v>
      </c>
      <c r="R6" s="1" t="s">
        <v>1494</v>
      </c>
      <c r="S6" s="1" t="s">
        <v>1495</v>
      </c>
      <c r="T6" s="1" t="s">
        <v>1496</v>
      </c>
    </row>
    <row r="7" spans="1:20" ht="14.25">
      <c r="A7" s="6" t="s">
        <v>18</v>
      </c>
      <c r="B7" s="88"/>
      <c r="C7" s="89"/>
      <c r="D7" s="6" t="s">
        <v>19</v>
      </c>
      <c r="E7" s="89"/>
      <c r="F7" s="2" t="s">
        <v>20</v>
      </c>
      <c r="G7" s="6" t="s">
        <v>21</v>
      </c>
      <c r="H7" s="88"/>
      <c r="I7" s="88"/>
      <c r="J7" s="89"/>
      <c r="K7" s="6" t="s">
        <v>22</v>
      </c>
      <c r="L7" s="89"/>
      <c r="M7" s="6" t="s">
        <v>23</v>
      </c>
      <c r="N7" s="89"/>
      <c r="O7" s="3">
        <v>0</v>
      </c>
      <c r="P7" s="2">
        <v>0</v>
      </c>
      <c r="Q7" s="2">
        <v>0</v>
      </c>
      <c r="R7" s="2">
        <v>0</v>
      </c>
      <c r="S7" s="3">
        <v>0</v>
      </c>
      <c r="T7" s="3">
        <f>O7+(P7*'Total Mantenimiento Anual 2021'!$N$7)+(R7*'Total Mantenimiento Anual 2021'!$N$7)+S7</f>
        <v>0</v>
      </c>
    </row>
    <row r="8" spans="1:20" ht="14.25">
      <c r="A8" s="6" t="s">
        <v>18</v>
      </c>
      <c r="B8" s="88"/>
      <c r="C8" s="89"/>
      <c r="D8" s="6" t="s">
        <v>19</v>
      </c>
      <c r="E8" s="89"/>
      <c r="F8" s="2" t="s">
        <v>20</v>
      </c>
      <c r="G8" s="6" t="s">
        <v>24</v>
      </c>
      <c r="H8" s="88"/>
      <c r="I8" s="88"/>
      <c r="J8" s="89"/>
      <c r="K8" s="6" t="s">
        <v>25</v>
      </c>
      <c r="L8" s="89"/>
      <c r="M8" s="6" t="s">
        <v>23</v>
      </c>
      <c r="N8" s="89"/>
      <c r="O8" s="3">
        <v>0</v>
      </c>
      <c r="P8" s="2">
        <v>1</v>
      </c>
      <c r="Q8" s="2">
        <v>0</v>
      </c>
      <c r="R8" s="2">
        <v>0</v>
      </c>
      <c r="S8" s="3">
        <v>0</v>
      </c>
      <c r="T8" s="3">
        <f>O8+(P8*'Total Mantenimiento Anual 2021'!$N$7)+(R8*'Total Mantenimiento Anual 2021'!$N$7)+S8</f>
        <v>9259.2592592592591</v>
      </c>
    </row>
    <row r="9" spans="1:20" ht="14.25">
      <c r="A9" s="6" t="s">
        <v>18</v>
      </c>
      <c r="B9" s="88"/>
      <c r="C9" s="89"/>
      <c r="D9" s="6" t="s">
        <v>19</v>
      </c>
      <c r="E9" s="89"/>
      <c r="F9" s="2" t="s">
        <v>20</v>
      </c>
      <c r="G9" s="6" t="s">
        <v>26</v>
      </c>
      <c r="H9" s="88"/>
      <c r="I9" s="88"/>
      <c r="J9" s="89"/>
      <c r="K9" s="6" t="s">
        <v>27</v>
      </c>
      <c r="L9" s="89"/>
      <c r="M9" s="6" t="s">
        <v>23</v>
      </c>
      <c r="N9" s="89"/>
      <c r="O9" s="3">
        <v>0</v>
      </c>
      <c r="P9" s="2">
        <v>0</v>
      </c>
      <c r="Q9" s="2">
        <v>0</v>
      </c>
      <c r="R9" s="2">
        <v>0</v>
      </c>
      <c r="S9" s="3">
        <v>0</v>
      </c>
      <c r="T9" s="3">
        <f>O9+(P9*'Total Mantenimiento Anual 2021'!$N$7)+(R9*'Total Mantenimiento Anual 2021'!$N$7)+S9</f>
        <v>0</v>
      </c>
    </row>
    <row r="10" spans="1:20" ht="14.25">
      <c r="A10" s="6" t="s">
        <v>18</v>
      </c>
      <c r="B10" s="88"/>
      <c r="C10" s="89"/>
      <c r="D10" s="6" t="s">
        <v>19</v>
      </c>
      <c r="E10" s="89"/>
      <c r="F10" s="2" t="s">
        <v>20</v>
      </c>
      <c r="G10" s="6" t="s">
        <v>28</v>
      </c>
      <c r="H10" s="88"/>
      <c r="I10" s="88"/>
      <c r="J10" s="89"/>
      <c r="K10" s="6" t="s">
        <v>29</v>
      </c>
      <c r="L10" s="89"/>
      <c r="M10" s="6" t="s">
        <v>30</v>
      </c>
      <c r="N10" s="89"/>
      <c r="O10" s="3">
        <v>0</v>
      </c>
      <c r="P10" s="2">
        <v>0</v>
      </c>
      <c r="Q10" s="2">
        <v>0</v>
      </c>
      <c r="R10" s="2">
        <v>0</v>
      </c>
      <c r="S10" s="3">
        <v>0</v>
      </c>
      <c r="T10" s="3">
        <f>O10+(P10*'Total Mantenimiento Anual 2021'!$N$7)+(R10*'Total Mantenimiento Anual 2021'!$N$7)+S10</f>
        <v>0</v>
      </c>
    </row>
    <row r="11" spans="1:20" ht="14.25">
      <c r="A11" s="6" t="s">
        <v>18</v>
      </c>
      <c r="B11" s="88"/>
      <c r="C11" s="89"/>
      <c r="D11" s="6" t="s">
        <v>19</v>
      </c>
      <c r="E11" s="89"/>
      <c r="F11" s="2" t="s">
        <v>20</v>
      </c>
      <c r="G11" s="6" t="s">
        <v>31</v>
      </c>
      <c r="H11" s="88"/>
      <c r="I11" s="88"/>
      <c r="J11" s="89"/>
      <c r="K11" s="6" t="s">
        <v>32</v>
      </c>
      <c r="L11" s="89"/>
      <c r="M11" s="6" t="s">
        <v>30</v>
      </c>
      <c r="N11" s="89"/>
      <c r="O11" s="3">
        <v>0</v>
      </c>
      <c r="P11" s="2">
        <v>0</v>
      </c>
      <c r="Q11" s="2">
        <v>0</v>
      </c>
      <c r="R11" s="2">
        <v>0</v>
      </c>
      <c r="S11" s="3">
        <v>0</v>
      </c>
      <c r="T11" s="3">
        <f>O11+(P11*'Total Mantenimiento Anual 2021'!$N$7)+(R11*'Total Mantenimiento Anual 2021'!$N$7)+S11</f>
        <v>0</v>
      </c>
    </row>
    <row r="12" spans="1:20" ht="14.25">
      <c r="A12" s="6" t="s">
        <v>18</v>
      </c>
      <c r="B12" s="88"/>
      <c r="C12" s="89"/>
      <c r="D12" s="6" t="s">
        <v>19</v>
      </c>
      <c r="E12" s="89"/>
      <c r="F12" s="2" t="s">
        <v>20</v>
      </c>
      <c r="G12" s="6" t="s">
        <v>33</v>
      </c>
      <c r="H12" s="88"/>
      <c r="I12" s="88"/>
      <c r="J12" s="89"/>
      <c r="K12" s="6" t="s">
        <v>34</v>
      </c>
      <c r="L12" s="89"/>
      <c r="M12" s="6" t="s">
        <v>35</v>
      </c>
      <c r="N12" s="89"/>
      <c r="O12" s="3">
        <v>0</v>
      </c>
      <c r="P12" s="2">
        <v>0</v>
      </c>
      <c r="Q12" s="2">
        <v>0</v>
      </c>
      <c r="R12" s="2">
        <v>0</v>
      </c>
      <c r="S12" s="3">
        <v>0</v>
      </c>
      <c r="T12" s="3">
        <f>O12+(P12*'Total Mantenimiento Anual 2021'!$N$7)+(R12*'Total Mantenimiento Anual 2021'!$N$7)+S12</f>
        <v>0</v>
      </c>
    </row>
    <row r="13" spans="1:20" ht="14.25">
      <c r="A13" s="6" t="s">
        <v>36</v>
      </c>
      <c r="B13" s="88"/>
      <c r="C13" s="89"/>
      <c r="D13" s="6" t="s">
        <v>37</v>
      </c>
      <c r="E13" s="89"/>
      <c r="F13" s="2" t="s">
        <v>38</v>
      </c>
      <c r="G13" s="6" t="s">
        <v>39</v>
      </c>
      <c r="H13" s="88"/>
      <c r="I13" s="88"/>
      <c r="J13" s="89"/>
      <c r="K13" s="6" t="s">
        <v>1497</v>
      </c>
      <c r="L13" s="89"/>
      <c r="M13" s="6" t="s">
        <v>40</v>
      </c>
      <c r="N13" s="89"/>
      <c r="O13" s="3">
        <v>0</v>
      </c>
      <c r="P13" s="2">
        <v>0</v>
      </c>
      <c r="Q13" s="2">
        <v>0</v>
      </c>
      <c r="R13" s="2">
        <v>0</v>
      </c>
      <c r="S13" s="3">
        <v>0</v>
      </c>
      <c r="T13" s="3">
        <f>O13+(P13*'Total Mantenimiento Anual 2021'!$N$7)+(R13*'Total Mantenimiento Anual 2021'!$N$7)+S13</f>
        <v>0</v>
      </c>
    </row>
    <row r="14" spans="1:20" ht="42.75">
      <c r="A14" s="6" t="s">
        <v>41</v>
      </c>
      <c r="B14" s="88"/>
      <c r="C14" s="89"/>
      <c r="D14" s="6" t="s">
        <v>42</v>
      </c>
      <c r="E14" s="89"/>
      <c r="F14" s="2" t="s">
        <v>43</v>
      </c>
      <c r="G14" s="6" t="s">
        <v>44</v>
      </c>
      <c r="H14" s="88"/>
      <c r="I14" s="88"/>
      <c r="J14" s="89"/>
      <c r="K14" s="6" t="s">
        <v>45</v>
      </c>
      <c r="L14" s="89"/>
      <c r="M14" s="6" t="s">
        <v>30</v>
      </c>
      <c r="N14" s="89"/>
      <c r="O14" s="3">
        <v>0</v>
      </c>
      <c r="P14" s="2">
        <v>7</v>
      </c>
      <c r="Q14" s="2">
        <v>0</v>
      </c>
      <c r="R14" s="2">
        <v>0</v>
      </c>
      <c r="S14" s="3">
        <v>70419620</v>
      </c>
      <c r="T14" s="3">
        <f>O14+(P14*'Total Mantenimiento Anual 2021'!$N$7)+(R14*'Total Mantenimiento Anual 2021'!$N$7)+S14</f>
        <v>70484434.814814821</v>
      </c>
    </row>
    <row r="15" spans="1:20" ht="42.75">
      <c r="A15" s="6" t="s">
        <v>41</v>
      </c>
      <c r="B15" s="88"/>
      <c r="C15" s="89"/>
      <c r="D15" s="6" t="s">
        <v>46</v>
      </c>
      <c r="E15" s="89"/>
      <c r="F15" s="2" t="s">
        <v>43</v>
      </c>
      <c r="G15" s="6" t="s">
        <v>47</v>
      </c>
      <c r="H15" s="88"/>
      <c r="I15" s="88"/>
      <c r="J15" s="89"/>
      <c r="K15" s="6" t="s">
        <v>48</v>
      </c>
      <c r="L15" s="89"/>
      <c r="M15" s="6" t="s">
        <v>30</v>
      </c>
      <c r="N15" s="89"/>
      <c r="O15" s="3">
        <v>0</v>
      </c>
      <c r="P15" s="2">
        <v>0</v>
      </c>
      <c r="Q15" s="2">
        <v>0</v>
      </c>
      <c r="R15" s="2">
        <v>0</v>
      </c>
      <c r="S15" s="3">
        <v>0</v>
      </c>
      <c r="T15" s="3">
        <f>O15+(P15*'Total Mantenimiento Anual 2021'!$N$7)+(R15*'Total Mantenimiento Anual 2021'!$N$7)+S15</f>
        <v>0</v>
      </c>
    </row>
    <row r="16" spans="1:20" ht="42.75">
      <c r="A16" s="6" t="s">
        <v>41</v>
      </c>
      <c r="B16" s="88"/>
      <c r="C16" s="89"/>
      <c r="D16" s="6" t="s">
        <v>46</v>
      </c>
      <c r="E16" s="89"/>
      <c r="F16" s="2" t="s">
        <v>43</v>
      </c>
      <c r="G16" s="6" t="s">
        <v>49</v>
      </c>
      <c r="H16" s="88"/>
      <c r="I16" s="88"/>
      <c r="J16" s="89"/>
      <c r="K16" s="6" t="s">
        <v>50</v>
      </c>
      <c r="L16" s="89"/>
      <c r="M16" s="6" t="s">
        <v>30</v>
      </c>
      <c r="N16" s="89"/>
      <c r="O16" s="3">
        <v>0</v>
      </c>
      <c r="P16" s="2">
        <v>0</v>
      </c>
      <c r="Q16" s="2">
        <v>0</v>
      </c>
      <c r="R16" s="2">
        <v>0</v>
      </c>
      <c r="S16" s="3">
        <v>0</v>
      </c>
      <c r="T16" s="3">
        <f>O16+(P16*'Total Mantenimiento Anual 2021'!$N$7)+(R16*'Total Mantenimiento Anual 2021'!$N$7)+S16</f>
        <v>0</v>
      </c>
    </row>
    <row r="17" spans="1:20" ht="42.75">
      <c r="A17" s="6" t="s">
        <v>41</v>
      </c>
      <c r="B17" s="88"/>
      <c r="C17" s="89"/>
      <c r="D17" s="6" t="s">
        <v>51</v>
      </c>
      <c r="E17" s="89"/>
      <c r="F17" s="2" t="s">
        <v>43</v>
      </c>
      <c r="G17" s="6" t="s">
        <v>52</v>
      </c>
      <c r="H17" s="88"/>
      <c r="I17" s="88"/>
      <c r="J17" s="89"/>
      <c r="K17" s="6" t="s">
        <v>53</v>
      </c>
      <c r="L17" s="89"/>
      <c r="M17" s="6" t="s">
        <v>30</v>
      </c>
      <c r="N17" s="89"/>
      <c r="O17" s="3">
        <v>0</v>
      </c>
      <c r="P17" s="2">
        <v>0</v>
      </c>
      <c r="Q17" s="2">
        <v>0</v>
      </c>
      <c r="R17" s="2">
        <v>0</v>
      </c>
      <c r="S17" s="3">
        <v>0</v>
      </c>
      <c r="T17" s="3">
        <f>O17+(P17*'Total Mantenimiento Anual 2021'!$N$7)+(R17*'Total Mantenimiento Anual 2021'!$N$7)+S17</f>
        <v>0</v>
      </c>
    </row>
    <row r="18" spans="1:20" ht="14.25">
      <c r="A18" s="6" t="s">
        <v>54</v>
      </c>
      <c r="B18" s="88"/>
      <c r="C18" s="89"/>
      <c r="D18" s="6" t="s">
        <v>55</v>
      </c>
      <c r="E18" s="89"/>
      <c r="F18" s="2" t="s">
        <v>56</v>
      </c>
      <c r="G18" s="6" t="s">
        <v>57</v>
      </c>
      <c r="H18" s="88"/>
      <c r="I18" s="88"/>
      <c r="J18" s="89"/>
      <c r="K18" s="6" t="s">
        <v>58</v>
      </c>
      <c r="L18" s="89"/>
      <c r="M18" s="6" t="s">
        <v>23</v>
      </c>
      <c r="N18" s="89"/>
      <c r="O18" s="3">
        <v>0</v>
      </c>
      <c r="P18" s="2">
        <v>0</v>
      </c>
      <c r="Q18" s="2">
        <v>0</v>
      </c>
      <c r="R18" s="2">
        <v>0</v>
      </c>
      <c r="S18" s="3">
        <v>0</v>
      </c>
      <c r="T18" s="3">
        <f>O18+(P18*'Total Mantenimiento Anual 2021'!$N$7)+(R18*'Total Mantenimiento Anual 2021'!$N$7)+S18</f>
        <v>0</v>
      </c>
    </row>
    <row r="19" spans="1:20" ht="14.25">
      <c r="A19" s="6" t="s">
        <v>54</v>
      </c>
      <c r="B19" s="88"/>
      <c r="C19" s="89"/>
      <c r="D19" s="6" t="s">
        <v>59</v>
      </c>
      <c r="E19" s="89"/>
      <c r="F19" s="2" t="s">
        <v>60</v>
      </c>
      <c r="G19" s="6" t="s">
        <v>61</v>
      </c>
      <c r="H19" s="88"/>
      <c r="I19" s="88"/>
      <c r="J19" s="89"/>
      <c r="K19" s="6" t="s">
        <v>62</v>
      </c>
      <c r="L19" s="89"/>
      <c r="M19" s="6" t="s">
        <v>23</v>
      </c>
      <c r="N19" s="89"/>
      <c r="O19" s="3">
        <v>0</v>
      </c>
      <c r="P19" s="2">
        <v>0</v>
      </c>
      <c r="Q19" s="2">
        <v>0</v>
      </c>
      <c r="R19" s="2">
        <v>0</v>
      </c>
      <c r="S19" s="3">
        <v>0</v>
      </c>
      <c r="T19" s="3">
        <f>O19+(P19*'Total Mantenimiento Anual 2021'!$N$7)+(R19*'Total Mantenimiento Anual 2021'!$N$7)+S19</f>
        <v>0</v>
      </c>
    </row>
    <row r="20" spans="1:20" ht="14.25">
      <c r="A20" s="6" t="s">
        <v>54</v>
      </c>
      <c r="B20" s="88"/>
      <c r="C20" s="89"/>
      <c r="D20" s="6" t="s">
        <v>63</v>
      </c>
      <c r="E20" s="89"/>
      <c r="F20" s="2" t="s">
        <v>60</v>
      </c>
      <c r="G20" s="6" t="s">
        <v>64</v>
      </c>
      <c r="H20" s="88"/>
      <c r="I20" s="88"/>
      <c r="J20" s="89"/>
      <c r="K20" s="6" t="s">
        <v>65</v>
      </c>
      <c r="L20" s="89"/>
      <c r="M20" s="6" t="s">
        <v>66</v>
      </c>
      <c r="N20" s="89"/>
      <c r="O20" s="3">
        <v>0</v>
      </c>
      <c r="P20" s="2">
        <v>0</v>
      </c>
      <c r="Q20" s="2">
        <v>0</v>
      </c>
      <c r="R20" s="2">
        <v>0</v>
      </c>
      <c r="S20" s="3">
        <v>0</v>
      </c>
      <c r="T20" s="3">
        <f>O20+(P20*'Total Mantenimiento Anual 2021'!$N$7)+(R20*'Total Mantenimiento Anual 2021'!$N$7)+S20</f>
        <v>0</v>
      </c>
    </row>
    <row r="21" spans="1:20" ht="14.25">
      <c r="A21" s="6" t="s">
        <v>54</v>
      </c>
      <c r="B21" s="88"/>
      <c r="C21" s="89"/>
      <c r="D21" s="6" t="s">
        <v>67</v>
      </c>
      <c r="E21" s="89"/>
      <c r="F21" s="2" t="s">
        <v>68</v>
      </c>
      <c r="G21" s="6" t="s">
        <v>69</v>
      </c>
      <c r="H21" s="88"/>
      <c r="I21" s="88"/>
      <c r="J21" s="89"/>
      <c r="K21" s="6" t="s">
        <v>70</v>
      </c>
      <c r="L21" s="89"/>
      <c r="M21" s="6" t="s">
        <v>71</v>
      </c>
      <c r="N21" s="89"/>
      <c r="O21" s="3">
        <v>0</v>
      </c>
      <c r="P21" s="2">
        <v>1</v>
      </c>
      <c r="Q21" s="2">
        <v>0</v>
      </c>
      <c r="R21" s="2">
        <v>0</v>
      </c>
      <c r="S21" s="3">
        <v>0</v>
      </c>
      <c r="T21" s="3">
        <f>O21+(P21*'Total Mantenimiento Anual 2021'!$N$7)+(R21*'Total Mantenimiento Anual 2021'!$N$7)+S21</f>
        <v>9259.2592592592591</v>
      </c>
    </row>
    <row r="22" spans="1:20" ht="14.25">
      <c r="A22" s="6" t="s">
        <v>54</v>
      </c>
      <c r="B22" s="88"/>
      <c r="C22" s="89"/>
      <c r="D22" s="6" t="s">
        <v>72</v>
      </c>
      <c r="E22" s="89"/>
      <c r="F22" s="2" t="s">
        <v>60</v>
      </c>
      <c r="G22" s="6" t="s">
        <v>73</v>
      </c>
      <c r="H22" s="88"/>
      <c r="I22" s="88"/>
      <c r="J22" s="89"/>
      <c r="K22" s="6" t="s">
        <v>74</v>
      </c>
      <c r="L22" s="89"/>
      <c r="M22" s="6" t="s">
        <v>75</v>
      </c>
      <c r="N22" s="89"/>
      <c r="O22" s="3">
        <v>0</v>
      </c>
      <c r="P22" s="2">
        <v>0</v>
      </c>
      <c r="Q22" s="2">
        <v>0</v>
      </c>
      <c r="R22" s="2">
        <v>0</v>
      </c>
      <c r="S22" s="3">
        <v>0</v>
      </c>
      <c r="T22" s="3">
        <f>O22+(P22*'Total Mantenimiento Anual 2021'!$N$7)+(R22*'Total Mantenimiento Anual 2021'!$N$7)+S22</f>
        <v>0</v>
      </c>
    </row>
    <row r="23" spans="1:20" ht="14.25">
      <c r="A23" s="6" t="s">
        <v>54</v>
      </c>
      <c r="B23" s="88"/>
      <c r="C23" s="89"/>
      <c r="D23" s="6" t="s">
        <v>63</v>
      </c>
      <c r="E23" s="89"/>
      <c r="F23" s="2" t="s">
        <v>60</v>
      </c>
      <c r="G23" s="6" t="s">
        <v>76</v>
      </c>
      <c r="H23" s="88"/>
      <c r="I23" s="88"/>
      <c r="J23" s="89"/>
      <c r="K23" s="6" t="s">
        <v>77</v>
      </c>
      <c r="L23" s="89"/>
      <c r="M23" s="6" t="s">
        <v>30</v>
      </c>
      <c r="N23" s="89"/>
      <c r="O23" s="3">
        <v>0</v>
      </c>
      <c r="P23" s="2">
        <v>0</v>
      </c>
      <c r="Q23" s="2">
        <v>0</v>
      </c>
      <c r="R23" s="2">
        <v>0</v>
      </c>
      <c r="S23" s="3">
        <v>0</v>
      </c>
      <c r="T23" s="3">
        <f>O23+(P23*'Total Mantenimiento Anual 2021'!$N$7)+(R23*'Total Mantenimiento Anual 2021'!$N$7)+S23</f>
        <v>0</v>
      </c>
    </row>
    <row r="24" spans="1:20" ht="14.25">
      <c r="A24" s="6" t="s">
        <v>54</v>
      </c>
      <c r="B24" s="88"/>
      <c r="C24" s="89"/>
      <c r="D24" s="6" t="s">
        <v>78</v>
      </c>
      <c r="E24" s="89"/>
      <c r="F24" s="2" t="s">
        <v>60</v>
      </c>
      <c r="G24" s="6" t="s">
        <v>79</v>
      </c>
      <c r="H24" s="88"/>
      <c r="I24" s="88"/>
      <c r="J24" s="89"/>
      <c r="K24" s="6" t="s">
        <v>80</v>
      </c>
      <c r="L24" s="89"/>
      <c r="M24" s="6" t="s">
        <v>81</v>
      </c>
      <c r="N24" s="89"/>
      <c r="O24" s="3">
        <v>0</v>
      </c>
      <c r="P24" s="2">
        <v>0</v>
      </c>
      <c r="Q24" s="2">
        <v>0</v>
      </c>
      <c r="R24" s="2">
        <v>0</v>
      </c>
      <c r="S24" s="3">
        <v>0</v>
      </c>
      <c r="T24" s="3">
        <f>O24+(P24*'Total Mantenimiento Anual 2021'!$N$7)+(R24*'Total Mantenimiento Anual 2021'!$N$7)+S24</f>
        <v>0</v>
      </c>
    </row>
    <row r="25" spans="1:20" ht="14.25">
      <c r="A25" s="6" t="s">
        <v>54</v>
      </c>
      <c r="B25" s="88"/>
      <c r="C25" s="89"/>
      <c r="D25" s="6" t="s">
        <v>82</v>
      </c>
      <c r="E25" s="89"/>
      <c r="F25" s="2" t="s">
        <v>83</v>
      </c>
      <c r="G25" s="6" t="s">
        <v>84</v>
      </c>
      <c r="H25" s="88"/>
      <c r="I25" s="88"/>
      <c r="J25" s="89"/>
      <c r="K25" s="6" t="s">
        <v>85</v>
      </c>
      <c r="L25" s="89"/>
      <c r="M25" s="6" t="s">
        <v>81</v>
      </c>
      <c r="N25" s="89"/>
      <c r="O25" s="3">
        <v>0</v>
      </c>
      <c r="P25" s="2">
        <v>0</v>
      </c>
      <c r="Q25" s="2">
        <v>0</v>
      </c>
      <c r="R25" s="2">
        <v>0</v>
      </c>
      <c r="S25" s="3">
        <v>0</v>
      </c>
      <c r="T25" s="3">
        <f>O25+(P25*'Total Mantenimiento Anual 2021'!$N$7)+(R25*'Total Mantenimiento Anual 2021'!$N$7)+S25</f>
        <v>0</v>
      </c>
    </row>
    <row r="26" spans="1:20" ht="14.25">
      <c r="A26" s="6" t="s">
        <v>54</v>
      </c>
      <c r="B26" s="88"/>
      <c r="C26" s="89"/>
      <c r="D26" s="6" t="s">
        <v>67</v>
      </c>
      <c r="E26" s="89"/>
      <c r="F26" s="2" t="s">
        <v>68</v>
      </c>
      <c r="G26" s="6" t="s">
        <v>86</v>
      </c>
      <c r="H26" s="88"/>
      <c r="I26" s="88"/>
      <c r="J26" s="89"/>
      <c r="K26" s="6" t="s">
        <v>87</v>
      </c>
      <c r="L26" s="89"/>
      <c r="M26" s="6" t="s">
        <v>88</v>
      </c>
      <c r="N26" s="89"/>
      <c r="O26" s="3">
        <v>0</v>
      </c>
      <c r="P26" s="2">
        <v>0</v>
      </c>
      <c r="Q26" s="2">
        <v>0</v>
      </c>
      <c r="R26" s="2">
        <v>0</v>
      </c>
      <c r="S26" s="3">
        <v>0</v>
      </c>
      <c r="T26" s="3">
        <f>O26+(P26*'Total Mantenimiento Anual 2021'!$N$7)+(R26*'Total Mantenimiento Anual 2021'!$N$7)+S26</f>
        <v>0</v>
      </c>
    </row>
    <row r="27" spans="1:20" ht="14.25">
      <c r="A27" s="6" t="s">
        <v>54</v>
      </c>
      <c r="B27" s="88"/>
      <c r="C27" s="89"/>
      <c r="D27" s="6" t="s">
        <v>63</v>
      </c>
      <c r="E27" s="89"/>
      <c r="F27" s="2" t="s">
        <v>60</v>
      </c>
      <c r="G27" s="6" t="s">
        <v>89</v>
      </c>
      <c r="H27" s="88"/>
      <c r="I27" s="88"/>
      <c r="J27" s="89"/>
      <c r="K27" s="6" t="s">
        <v>90</v>
      </c>
      <c r="L27" s="89"/>
      <c r="M27" s="6" t="s">
        <v>88</v>
      </c>
      <c r="N27" s="89"/>
      <c r="O27" s="3">
        <v>0</v>
      </c>
      <c r="P27" s="2">
        <v>0</v>
      </c>
      <c r="Q27" s="2">
        <v>0</v>
      </c>
      <c r="R27" s="2">
        <v>0</v>
      </c>
      <c r="S27" s="3">
        <v>0</v>
      </c>
      <c r="T27" s="3">
        <f>O27+(P27*'Total Mantenimiento Anual 2021'!$N$7)+(R27*'Total Mantenimiento Anual 2021'!$N$7)+S27</f>
        <v>0</v>
      </c>
    </row>
    <row r="28" spans="1:20" ht="14.25">
      <c r="A28" s="6" t="s">
        <v>54</v>
      </c>
      <c r="B28" s="88"/>
      <c r="C28" s="89"/>
      <c r="D28" s="6" t="s">
        <v>72</v>
      </c>
      <c r="E28" s="89"/>
      <c r="F28" s="2" t="s">
        <v>60</v>
      </c>
      <c r="G28" s="6" t="s">
        <v>91</v>
      </c>
      <c r="H28" s="88"/>
      <c r="I28" s="88"/>
      <c r="J28" s="89"/>
      <c r="K28" s="6" t="s">
        <v>92</v>
      </c>
      <c r="L28" s="89"/>
      <c r="M28" s="6" t="s">
        <v>93</v>
      </c>
      <c r="N28" s="89"/>
      <c r="O28" s="3">
        <v>0</v>
      </c>
      <c r="P28" s="2">
        <v>0</v>
      </c>
      <c r="Q28" s="2">
        <v>0</v>
      </c>
      <c r="R28" s="2">
        <v>0</v>
      </c>
      <c r="S28" s="3">
        <v>0</v>
      </c>
      <c r="T28" s="3">
        <f>O28+(P28*'Total Mantenimiento Anual 2021'!$N$7)+(R28*'Total Mantenimiento Anual 2021'!$N$7)+S28</f>
        <v>0</v>
      </c>
    </row>
    <row r="29" spans="1:20" ht="14.25">
      <c r="A29" s="6" t="s">
        <v>54</v>
      </c>
      <c r="B29" s="88"/>
      <c r="C29" s="89"/>
      <c r="D29" s="6" t="s">
        <v>78</v>
      </c>
      <c r="E29" s="89"/>
      <c r="F29" s="2" t="s">
        <v>60</v>
      </c>
      <c r="G29" s="6" t="s">
        <v>94</v>
      </c>
      <c r="H29" s="88"/>
      <c r="I29" s="88"/>
      <c r="J29" s="89"/>
      <c r="K29" s="6" t="s">
        <v>95</v>
      </c>
      <c r="L29" s="89"/>
      <c r="M29" s="6" t="s">
        <v>96</v>
      </c>
      <c r="N29" s="89"/>
      <c r="O29" s="3">
        <v>0</v>
      </c>
      <c r="P29" s="2">
        <v>0</v>
      </c>
      <c r="Q29" s="2">
        <v>0</v>
      </c>
      <c r="R29" s="2">
        <v>0</v>
      </c>
      <c r="S29" s="3">
        <v>0</v>
      </c>
      <c r="T29" s="3">
        <f>O29+(P29*'Total Mantenimiento Anual 2021'!$N$7)+(R29*'Total Mantenimiento Anual 2021'!$N$7)+S29</f>
        <v>0</v>
      </c>
    </row>
    <row r="30" spans="1:20" ht="14.25">
      <c r="A30" s="6" t="s">
        <v>54</v>
      </c>
      <c r="B30" s="88"/>
      <c r="C30" s="89"/>
      <c r="D30" s="6" t="s">
        <v>63</v>
      </c>
      <c r="E30" s="89"/>
      <c r="F30" s="2" t="s">
        <v>60</v>
      </c>
      <c r="G30" s="6" t="s">
        <v>97</v>
      </c>
      <c r="H30" s="88"/>
      <c r="I30" s="88"/>
      <c r="J30" s="89"/>
      <c r="K30" s="6" t="s">
        <v>98</v>
      </c>
      <c r="L30" s="89"/>
      <c r="M30" s="6" t="s">
        <v>99</v>
      </c>
      <c r="N30" s="89"/>
      <c r="O30" s="3">
        <v>0</v>
      </c>
      <c r="P30" s="2">
        <v>1</v>
      </c>
      <c r="Q30" s="2">
        <v>0</v>
      </c>
      <c r="R30" s="2">
        <v>0</v>
      </c>
      <c r="S30" s="3">
        <v>0</v>
      </c>
      <c r="T30" s="3">
        <f>O30+(P30*'Total Mantenimiento Anual 2021'!$N$7)+(R30*'Total Mantenimiento Anual 2021'!$N$7)+S30</f>
        <v>9259.2592592592591</v>
      </c>
    </row>
    <row r="31" spans="1:20" ht="14.25">
      <c r="A31" s="6" t="s">
        <v>54</v>
      </c>
      <c r="B31" s="88"/>
      <c r="C31" s="89"/>
      <c r="D31" s="6" t="s">
        <v>78</v>
      </c>
      <c r="E31" s="89"/>
      <c r="F31" s="2" t="s">
        <v>60</v>
      </c>
      <c r="G31" s="6" t="s">
        <v>100</v>
      </c>
      <c r="H31" s="88"/>
      <c r="I31" s="88"/>
      <c r="J31" s="89"/>
      <c r="K31" s="6" t="s">
        <v>101</v>
      </c>
      <c r="L31" s="89"/>
      <c r="M31" s="6" t="s">
        <v>102</v>
      </c>
      <c r="N31" s="89"/>
      <c r="O31" s="3">
        <v>0</v>
      </c>
      <c r="P31" s="2">
        <v>1</v>
      </c>
      <c r="Q31" s="2">
        <v>0</v>
      </c>
      <c r="R31" s="2">
        <v>0</v>
      </c>
      <c r="S31" s="3">
        <v>0</v>
      </c>
      <c r="T31" s="3">
        <f>O31+(P31*'Total Mantenimiento Anual 2021'!$N$7)+(R31*'Total Mantenimiento Anual 2021'!$N$7)+S31</f>
        <v>9259.2592592592591</v>
      </c>
    </row>
    <row r="32" spans="1:20" ht="14.25">
      <c r="A32" s="6" t="s">
        <v>54</v>
      </c>
      <c r="B32" s="88"/>
      <c r="C32" s="89"/>
      <c r="D32" s="6" t="s">
        <v>103</v>
      </c>
      <c r="E32" s="89"/>
      <c r="F32" s="2" t="s">
        <v>60</v>
      </c>
      <c r="G32" s="6" t="s">
        <v>104</v>
      </c>
      <c r="H32" s="88"/>
      <c r="I32" s="88"/>
      <c r="J32" s="89"/>
      <c r="K32" s="6" t="s">
        <v>105</v>
      </c>
      <c r="L32" s="89"/>
      <c r="M32" s="6" t="s">
        <v>106</v>
      </c>
      <c r="N32" s="89"/>
      <c r="O32" s="3">
        <v>0</v>
      </c>
      <c r="P32" s="2">
        <v>0</v>
      </c>
      <c r="Q32" s="2">
        <v>0</v>
      </c>
      <c r="R32" s="2">
        <v>0</v>
      </c>
      <c r="S32" s="3">
        <v>0</v>
      </c>
      <c r="T32" s="3">
        <f>O32+(P32*'Total Mantenimiento Anual 2021'!$N$7)+(R32*'Total Mantenimiento Anual 2021'!$N$7)+S32</f>
        <v>0</v>
      </c>
    </row>
    <row r="33" spans="1:20" ht="14.25">
      <c r="A33" s="6" t="s">
        <v>107</v>
      </c>
      <c r="B33" s="88"/>
      <c r="C33" s="89"/>
      <c r="D33" s="6" t="s">
        <v>108</v>
      </c>
      <c r="E33" s="89"/>
      <c r="F33" s="2" t="s">
        <v>109</v>
      </c>
      <c r="G33" s="6" t="s">
        <v>110</v>
      </c>
      <c r="H33" s="88"/>
      <c r="I33" s="88"/>
      <c r="J33" s="89"/>
      <c r="K33" s="6" t="s">
        <v>111</v>
      </c>
      <c r="L33" s="89"/>
      <c r="M33" s="6" t="s">
        <v>40</v>
      </c>
      <c r="N33" s="89"/>
      <c r="O33" s="3">
        <v>0</v>
      </c>
      <c r="P33" s="2">
        <v>0</v>
      </c>
      <c r="Q33" s="2">
        <v>0</v>
      </c>
      <c r="R33" s="2">
        <v>0</v>
      </c>
      <c r="S33" s="3">
        <v>0</v>
      </c>
      <c r="T33" s="3">
        <f>O33+(P33*'Total Mantenimiento Anual 2021'!$N$7)+(R33*'Total Mantenimiento Anual 2021'!$N$7)+S33</f>
        <v>0</v>
      </c>
    </row>
    <row r="34" spans="1:20" ht="14.25">
      <c r="A34" s="6" t="s">
        <v>107</v>
      </c>
      <c r="B34" s="88"/>
      <c r="C34" s="89"/>
      <c r="D34" s="6" t="s">
        <v>108</v>
      </c>
      <c r="E34" s="89"/>
      <c r="F34" s="2" t="s">
        <v>109</v>
      </c>
      <c r="G34" s="6" t="s">
        <v>112</v>
      </c>
      <c r="H34" s="88"/>
      <c r="I34" s="88"/>
      <c r="J34" s="89"/>
      <c r="K34" s="6" t="s">
        <v>113</v>
      </c>
      <c r="L34" s="89"/>
      <c r="M34" s="6" t="s">
        <v>40</v>
      </c>
      <c r="N34" s="89"/>
      <c r="O34" s="3">
        <v>0</v>
      </c>
      <c r="P34" s="2">
        <v>0</v>
      </c>
      <c r="Q34" s="2">
        <v>0</v>
      </c>
      <c r="R34" s="2">
        <v>0</v>
      </c>
      <c r="S34" s="3">
        <v>0</v>
      </c>
      <c r="T34" s="3">
        <f>O34+(P34*'Total Mantenimiento Anual 2021'!$N$7)+(R34*'Total Mantenimiento Anual 2021'!$N$7)+S34</f>
        <v>0</v>
      </c>
    </row>
    <row r="35" spans="1:20" ht="14.25">
      <c r="A35" s="6" t="s">
        <v>107</v>
      </c>
      <c r="B35" s="88"/>
      <c r="C35" s="89"/>
      <c r="D35" s="6" t="s">
        <v>114</v>
      </c>
      <c r="E35" s="89"/>
      <c r="F35" s="2" t="s">
        <v>115</v>
      </c>
      <c r="G35" s="6" t="s">
        <v>116</v>
      </c>
      <c r="H35" s="88"/>
      <c r="I35" s="88"/>
      <c r="J35" s="89"/>
      <c r="K35" s="6" t="s">
        <v>117</v>
      </c>
      <c r="L35" s="89"/>
      <c r="M35" s="6" t="s">
        <v>118</v>
      </c>
      <c r="N35" s="89"/>
      <c r="O35" s="3">
        <v>0</v>
      </c>
      <c r="P35" s="2">
        <v>0</v>
      </c>
      <c r="Q35" s="2">
        <v>0</v>
      </c>
      <c r="R35" s="2">
        <v>0</v>
      </c>
      <c r="S35" s="3">
        <v>0</v>
      </c>
      <c r="T35" s="3">
        <f>O35+(P35*'Total Mantenimiento Anual 2021'!$N$7)+(R35*'Total Mantenimiento Anual 2021'!$N$7)+S35</f>
        <v>0</v>
      </c>
    </row>
    <row r="36" spans="1:20" ht="14.25">
      <c r="A36" s="6" t="s">
        <v>107</v>
      </c>
      <c r="B36" s="88"/>
      <c r="C36" s="89"/>
      <c r="D36" s="6" t="s">
        <v>119</v>
      </c>
      <c r="E36" s="89"/>
      <c r="F36" s="2" t="s">
        <v>109</v>
      </c>
      <c r="G36" s="6" t="s">
        <v>120</v>
      </c>
      <c r="H36" s="88"/>
      <c r="I36" s="88"/>
      <c r="J36" s="89"/>
      <c r="K36" s="6" t="s">
        <v>121</v>
      </c>
      <c r="L36" s="89"/>
      <c r="M36" s="6" t="s">
        <v>118</v>
      </c>
      <c r="N36" s="89"/>
      <c r="O36" s="3">
        <v>0</v>
      </c>
      <c r="P36" s="2">
        <v>0</v>
      </c>
      <c r="Q36" s="2">
        <v>0</v>
      </c>
      <c r="R36" s="2">
        <v>0</v>
      </c>
      <c r="S36" s="3">
        <v>0</v>
      </c>
      <c r="T36" s="3">
        <f>O36+(P36*'Total Mantenimiento Anual 2021'!$N$7)+(R36*'Total Mantenimiento Anual 2021'!$N$7)+S36</f>
        <v>0</v>
      </c>
    </row>
    <row r="37" spans="1:20" ht="28.5">
      <c r="A37" s="6" t="s">
        <v>122</v>
      </c>
      <c r="B37" s="88"/>
      <c r="C37" s="89"/>
      <c r="D37" s="6" t="s">
        <v>123</v>
      </c>
      <c r="E37" s="89"/>
      <c r="F37" s="2" t="s">
        <v>124</v>
      </c>
      <c r="G37" s="6" t="s">
        <v>125</v>
      </c>
      <c r="H37" s="88"/>
      <c r="I37" s="88"/>
      <c r="J37" s="89"/>
      <c r="K37" s="6" t="s">
        <v>126</v>
      </c>
      <c r="L37" s="89"/>
      <c r="M37" s="6" t="s">
        <v>118</v>
      </c>
      <c r="N37" s="89"/>
      <c r="O37" s="3">
        <v>0</v>
      </c>
      <c r="P37" s="2">
        <v>0</v>
      </c>
      <c r="Q37" s="2">
        <v>0</v>
      </c>
      <c r="R37" s="2">
        <v>0</v>
      </c>
      <c r="S37" s="3">
        <v>0</v>
      </c>
      <c r="T37" s="3">
        <f>O37+(P37*'Total Mantenimiento Anual 2021'!$N$7)+(R37*'Total Mantenimiento Anual 2021'!$N$7)+S37</f>
        <v>0</v>
      </c>
    </row>
    <row r="38" spans="1:20" ht="14.25">
      <c r="A38" s="6" t="s">
        <v>122</v>
      </c>
      <c r="B38" s="88"/>
      <c r="C38" s="89"/>
      <c r="D38" s="6" t="s">
        <v>127</v>
      </c>
      <c r="E38" s="89"/>
      <c r="F38" s="2" t="s">
        <v>128</v>
      </c>
      <c r="G38" s="6" t="s">
        <v>129</v>
      </c>
      <c r="H38" s="88"/>
      <c r="I38" s="88"/>
      <c r="J38" s="89"/>
      <c r="K38" s="6" t="s">
        <v>130</v>
      </c>
      <c r="L38" s="89"/>
      <c r="M38" s="6" t="s">
        <v>118</v>
      </c>
      <c r="N38" s="89"/>
      <c r="O38" s="3">
        <v>0</v>
      </c>
      <c r="P38" s="2">
        <v>0</v>
      </c>
      <c r="Q38" s="2">
        <v>0</v>
      </c>
      <c r="R38" s="2">
        <v>0</v>
      </c>
      <c r="S38" s="3">
        <v>0</v>
      </c>
      <c r="T38" s="3">
        <f>O38+(P38*'Total Mantenimiento Anual 2021'!$N$7)+(R38*'Total Mantenimiento Anual 2021'!$N$7)+S38</f>
        <v>0</v>
      </c>
    </row>
    <row r="39" spans="1:20" ht="28.5">
      <c r="A39" s="6" t="s">
        <v>122</v>
      </c>
      <c r="B39" s="88"/>
      <c r="C39" s="89"/>
      <c r="D39" s="6" t="s">
        <v>123</v>
      </c>
      <c r="E39" s="89"/>
      <c r="F39" s="2" t="s">
        <v>124</v>
      </c>
      <c r="G39" s="6" t="s">
        <v>131</v>
      </c>
      <c r="H39" s="88"/>
      <c r="I39" s="88"/>
      <c r="J39" s="89"/>
      <c r="K39" s="6" t="s">
        <v>132</v>
      </c>
      <c r="L39" s="89"/>
      <c r="M39" s="6" t="s">
        <v>96</v>
      </c>
      <c r="N39" s="89"/>
      <c r="O39" s="3">
        <v>0</v>
      </c>
      <c r="P39" s="2">
        <v>0</v>
      </c>
      <c r="Q39" s="2">
        <v>0</v>
      </c>
      <c r="R39" s="2">
        <v>0</v>
      </c>
      <c r="S39" s="3">
        <v>0</v>
      </c>
      <c r="T39" s="3">
        <f>O39+(P39*'Total Mantenimiento Anual 2021'!$N$7)+(R39*'Total Mantenimiento Anual 2021'!$N$7)+S39</f>
        <v>0</v>
      </c>
    </row>
    <row r="40" spans="1:20" ht="14.25">
      <c r="A40" s="6" t="s">
        <v>133</v>
      </c>
      <c r="B40" s="88"/>
      <c r="C40" s="89"/>
      <c r="D40" s="6" t="s">
        <v>134</v>
      </c>
      <c r="E40" s="89"/>
      <c r="F40" s="2" t="s">
        <v>135</v>
      </c>
      <c r="G40" s="6" t="s">
        <v>136</v>
      </c>
      <c r="H40" s="88"/>
      <c r="I40" s="88"/>
      <c r="J40" s="89"/>
      <c r="K40" s="6" t="s">
        <v>137</v>
      </c>
      <c r="L40" s="89"/>
      <c r="M40" s="6" t="s">
        <v>138</v>
      </c>
      <c r="N40" s="89"/>
      <c r="O40" s="3">
        <v>0</v>
      </c>
      <c r="P40" s="2">
        <v>0</v>
      </c>
      <c r="Q40" s="2">
        <v>0</v>
      </c>
      <c r="R40" s="2">
        <v>0</v>
      </c>
      <c r="S40" s="3">
        <v>0</v>
      </c>
      <c r="T40" s="3">
        <f>O40+(P40*'Total Mantenimiento Anual 2021'!$N$7)+(R40*'Total Mantenimiento Anual 2021'!$N$7)+S40</f>
        <v>0</v>
      </c>
    </row>
    <row r="41" spans="1:20" ht="14.25">
      <c r="A41" s="6" t="s">
        <v>133</v>
      </c>
      <c r="B41" s="88"/>
      <c r="C41" s="89"/>
      <c r="D41" s="6" t="s">
        <v>139</v>
      </c>
      <c r="E41" s="89"/>
      <c r="F41" s="2" t="s">
        <v>140</v>
      </c>
      <c r="G41" s="6" t="s">
        <v>141</v>
      </c>
      <c r="H41" s="88"/>
      <c r="I41" s="88"/>
      <c r="J41" s="89"/>
      <c r="K41" s="6" t="s">
        <v>142</v>
      </c>
      <c r="L41" s="89"/>
      <c r="M41" s="6" t="s">
        <v>138</v>
      </c>
      <c r="N41" s="89"/>
      <c r="O41" s="3">
        <v>0</v>
      </c>
      <c r="P41" s="2">
        <v>0</v>
      </c>
      <c r="Q41" s="2">
        <v>0</v>
      </c>
      <c r="R41" s="2">
        <v>0</v>
      </c>
      <c r="S41" s="3">
        <v>0</v>
      </c>
      <c r="T41" s="3">
        <f>O41+(P41*'Total Mantenimiento Anual 2021'!$N$7)+(R41*'Total Mantenimiento Anual 2021'!$N$7)+S41</f>
        <v>0</v>
      </c>
    </row>
    <row r="42" spans="1:20" ht="14.25">
      <c r="A42" s="6" t="s">
        <v>133</v>
      </c>
      <c r="B42" s="88"/>
      <c r="C42" s="89"/>
      <c r="D42" s="6" t="s">
        <v>143</v>
      </c>
      <c r="E42" s="89"/>
      <c r="F42" s="2" t="s">
        <v>144</v>
      </c>
      <c r="G42" s="6" t="s">
        <v>145</v>
      </c>
      <c r="H42" s="88"/>
      <c r="I42" s="88"/>
      <c r="J42" s="89"/>
      <c r="K42" s="6" t="s">
        <v>146</v>
      </c>
      <c r="L42" s="89"/>
      <c r="M42" s="6" t="s">
        <v>138</v>
      </c>
      <c r="N42" s="89"/>
      <c r="O42" s="3">
        <v>0</v>
      </c>
      <c r="P42" s="2">
        <v>0</v>
      </c>
      <c r="Q42" s="2">
        <v>0</v>
      </c>
      <c r="R42" s="2">
        <v>0</v>
      </c>
      <c r="S42" s="3">
        <v>0</v>
      </c>
      <c r="T42" s="3">
        <f>O42+(P42*'Total Mantenimiento Anual 2021'!$N$7)+(R42*'Total Mantenimiento Anual 2021'!$N$7)+S42</f>
        <v>0</v>
      </c>
    </row>
    <row r="43" spans="1:20" ht="14.25">
      <c r="A43" s="6" t="s">
        <v>133</v>
      </c>
      <c r="B43" s="88"/>
      <c r="C43" s="89"/>
      <c r="D43" s="6" t="s">
        <v>147</v>
      </c>
      <c r="E43" s="89"/>
      <c r="F43" s="2" t="s">
        <v>135</v>
      </c>
      <c r="G43" s="6" t="s">
        <v>148</v>
      </c>
      <c r="H43" s="88"/>
      <c r="I43" s="88"/>
      <c r="J43" s="89"/>
      <c r="K43" s="6" t="s">
        <v>149</v>
      </c>
      <c r="L43" s="89"/>
      <c r="M43" s="6" t="s">
        <v>138</v>
      </c>
      <c r="N43" s="89"/>
      <c r="O43" s="3">
        <v>0</v>
      </c>
      <c r="P43" s="2">
        <v>0</v>
      </c>
      <c r="Q43" s="2">
        <v>0</v>
      </c>
      <c r="R43" s="2">
        <v>0</v>
      </c>
      <c r="S43" s="3">
        <v>0</v>
      </c>
      <c r="T43" s="3">
        <f>O43+(P43*'Total Mantenimiento Anual 2021'!$N$7)+(R43*'Total Mantenimiento Anual 2021'!$N$7)+S43</f>
        <v>0</v>
      </c>
    </row>
    <row r="44" spans="1:20" ht="28.5">
      <c r="A44" s="6" t="s">
        <v>150</v>
      </c>
      <c r="B44" s="88"/>
      <c r="C44" s="89"/>
      <c r="D44" s="6" t="s">
        <v>151</v>
      </c>
      <c r="E44" s="89"/>
      <c r="F44" s="2" t="s">
        <v>1498</v>
      </c>
      <c r="G44" s="6" t="s">
        <v>153</v>
      </c>
      <c r="H44" s="88"/>
      <c r="I44" s="88"/>
      <c r="J44" s="89"/>
      <c r="K44" s="6" t="s">
        <v>154</v>
      </c>
      <c r="L44" s="89"/>
      <c r="M44" s="6" t="s">
        <v>23</v>
      </c>
      <c r="N44" s="89"/>
      <c r="O44" s="3">
        <v>0</v>
      </c>
      <c r="P44" s="2">
        <v>0</v>
      </c>
      <c r="Q44" s="2">
        <v>0</v>
      </c>
      <c r="R44" s="2">
        <v>0</v>
      </c>
      <c r="S44" s="3">
        <v>0</v>
      </c>
      <c r="T44" s="3">
        <f>O44+(P44*'Total Mantenimiento Anual 2021'!$N$7)+(R44*'Total Mantenimiento Anual 2021'!$N$7)+S44</f>
        <v>0</v>
      </c>
    </row>
    <row r="45" spans="1:20" ht="28.5">
      <c r="A45" s="6" t="s">
        <v>150</v>
      </c>
      <c r="B45" s="88"/>
      <c r="C45" s="89"/>
      <c r="D45" s="6" t="s">
        <v>155</v>
      </c>
      <c r="E45" s="89"/>
      <c r="F45" s="2" t="s">
        <v>1499</v>
      </c>
      <c r="G45" s="6" t="s">
        <v>156</v>
      </c>
      <c r="H45" s="88"/>
      <c r="I45" s="88"/>
      <c r="J45" s="89"/>
      <c r="K45" s="6" t="s">
        <v>157</v>
      </c>
      <c r="L45" s="89"/>
      <c r="M45" s="6" t="s">
        <v>23</v>
      </c>
      <c r="N45" s="89"/>
      <c r="O45" s="3">
        <v>6807999</v>
      </c>
      <c r="P45" s="2">
        <v>0</v>
      </c>
      <c r="Q45" s="2">
        <v>1</v>
      </c>
      <c r="R45" s="2">
        <v>4</v>
      </c>
      <c r="S45" s="3">
        <v>0</v>
      </c>
      <c r="T45" s="3">
        <f>O45+(P45*'Total Mantenimiento Anual 2021'!$N$7)+(R45*'Total Mantenimiento Anual 2021'!$N$7)+S45</f>
        <v>6845036.0370370373</v>
      </c>
    </row>
    <row r="46" spans="1:20" ht="28.5">
      <c r="A46" s="6" t="s">
        <v>158</v>
      </c>
      <c r="B46" s="88"/>
      <c r="C46" s="89"/>
      <c r="D46" s="6" t="s">
        <v>159</v>
      </c>
      <c r="E46" s="89"/>
      <c r="F46" s="2" t="s">
        <v>1500</v>
      </c>
      <c r="G46" s="6" t="s">
        <v>160</v>
      </c>
      <c r="H46" s="88"/>
      <c r="I46" s="88"/>
      <c r="J46" s="89"/>
      <c r="K46" s="6" t="s">
        <v>161</v>
      </c>
      <c r="L46" s="89"/>
      <c r="M46" s="6" t="s">
        <v>23</v>
      </c>
      <c r="N46" s="89"/>
      <c r="O46" s="3">
        <v>0</v>
      </c>
      <c r="P46" s="2">
        <v>0</v>
      </c>
      <c r="Q46" s="2">
        <v>0</v>
      </c>
      <c r="R46" s="2">
        <v>0</v>
      </c>
      <c r="S46" s="3">
        <v>0</v>
      </c>
      <c r="T46" s="3">
        <f>O46+(P46*'Total Mantenimiento Anual 2021'!$N$7)+(R46*'Total Mantenimiento Anual 2021'!$N$7)+S46</f>
        <v>0</v>
      </c>
    </row>
    <row r="47" spans="1:20" ht="14.25">
      <c r="A47" s="6" t="s">
        <v>162</v>
      </c>
      <c r="B47" s="88"/>
      <c r="C47" s="89"/>
      <c r="D47" s="6" t="s">
        <v>163</v>
      </c>
      <c r="E47" s="89"/>
      <c r="F47" s="2" t="s">
        <v>164</v>
      </c>
      <c r="G47" s="6" t="s">
        <v>165</v>
      </c>
      <c r="H47" s="88"/>
      <c r="I47" s="88"/>
      <c r="J47" s="89"/>
      <c r="K47" s="6" t="s">
        <v>166</v>
      </c>
      <c r="L47" s="89"/>
      <c r="M47" s="6" t="s">
        <v>23</v>
      </c>
      <c r="N47" s="89"/>
      <c r="O47" s="3">
        <v>0</v>
      </c>
      <c r="P47" s="2">
        <v>0</v>
      </c>
      <c r="Q47" s="2">
        <v>0</v>
      </c>
      <c r="R47" s="2">
        <v>0</v>
      </c>
      <c r="S47" s="3">
        <v>0</v>
      </c>
      <c r="T47" s="3">
        <f>O47+(P47*'Total Mantenimiento Anual 2021'!$N$7)+(R47*'Total Mantenimiento Anual 2021'!$N$7)+S47</f>
        <v>0</v>
      </c>
    </row>
    <row r="48" spans="1:20" ht="14.25">
      <c r="A48" s="6" t="s">
        <v>167</v>
      </c>
      <c r="B48" s="88"/>
      <c r="C48" s="89"/>
      <c r="D48" s="6" t="s">
        <v>168</v>
      </c>
      <c r="E48" s="89"/>
      <c r="F48" s="2" t="s">
        <v>169</v>
      </c>
      <c r="G48" s="6" t="s">
        <v>170</v>
      </c>
      <c r="H48" s="88"/>
      <c r="I48" s="88"/>
      <c r="J48" s="89"/>
      <c r="K48" s="6" t="s">
        <v>171</v>
      </c>
      <c r="L48" s="89"/>
      <c r="M48" s="6" t="s">
        <v>23</v>
      </c>
      <c r="N48" s="89"/>
      <c r="O48" s="3">
        <v>0</v>
      </c>
      <c r="P48" s="2">
        <v>0</v>
      </c>
      <c r="Q48" s="2">
        <v>0</v>
      </c>
      <c r="R48" s="2">
        <v>0</v>
      </c>
      <c r="S48" s="3">
        <v>0</v>
      </c>
      <c r="T48" s="3">
        <f>O48+(P48*'Total Mantenimiento Anual 2021'!$N$7)+(R48*'Total Mantenimiento Anual 2021'!$N$7)+S48</f>
        <v>0</v>
      </c>
    </row>
    <row r="49" spans="1:20" ht="14.25">
      <c r="A49" s="6" t="s">
        <v>167</v>
      </c>
      <c r="B49" s="88"/>
      <c r="C49" s="89"/>
      <c r="D49" s="6" t="s">
        <v>172</v>
      </c>
      <c r="E49" s="89"/>
      <c r="F49" s="2" t="s">
        <v>38</v>
      </c>
      <c r="G49" s="6" t="s">
        <v>173</v>
      </c>
      <c r="H49" s="88"/>
      <c r="I49" s="88"/>
      <c r="J49" s="89"/>
      <c r="K49" s="6" t="s">
        <v>174</v>
      </c>
      <c r="L49" s="89"/>
      <c r="M49" s="6" t="s">
        <v>23</v>
      </c>
      <c r="N49" s="89"/>
      <c r="O49" s="3">
        <v>0</v>
      </c>
      <c r="P49" s="2">
        <v>0</v>
      </c>
      <c r="Q49" s="2">
        <v>0</v>
      </c>
      <c r="R49" s="2">
        <v>0</v>
      </c>
      <c r="S49" s="3">
        <v>0</v>
      </c>
      <c r="T49" s="3">
        <f>O49+(P49*'Total Mantenimiento Anual 2021'!$N$7)+(R49*'Total Mantenimiento Anual 2021'!$N$7)+S49</f>
        <v>0</v>
      </c>
    </row>
    <row r="50" spans="1:20" ht="14.25">
      <c r="A50" s="6" t="s">
        <v>167</v>
      </c>
      <c r="B50" s="88"/>
      <c r="C50" s="89"/>
      <c r="D50" s="6" t="s">
        <v>172</v>
      </c>
      <c r="E50" s="89"/>
      <c r="F50" s="2" t="s">
        <v>38</v>
      </c>
      <c r="G50" s="6" t="s">
        <v>175</v>
      </c>
      <c r="H50" s="88"/>
      <c r="I50" s="88"/>
      <c r="J50" s="89"/>
      <c r="K50" s="6" t="s">
        <v>176</v>
      </c>
      <c r="L50" s="89"/>
      <c r="M50" s="6" t="s">
        <v>23</v>
      </c>
      <c r="N50" s="89"/>
      <c r="O50" s="3">
        <v>0</v>
      </c>
      <c r="P50" s="2">
        <v>0</v>
      </c>
      <c r="Q50" s="2">
        <v>0</v>
      </c>
      <c r="R50" s="2">
        <v>0</v>
      </c>
      <c r="S50" s="3">
        <v>0</v>
      </c>
      <c r="T50" s="3">
        <f>O50+(P50*'Total Mantenimiento Anual 2021'!$N$7)+(R50*'Total Mantenimiento Anual 2021'!$N$7)+S50</f>
        <v>0</v>
      </c>
    </row>
    <row r="51" spans="1:20" ht="14.25">
      <c r="A51" s="6" t="s">
        <v>177</v>
      </c>
      <c r="B51" s="88"/>
      <c r="C51" s="89"/>
      <c r="D51" s="6" t="s">
        <v>178</v>
      </c>
      <c r="E51" s="89"/>
      <c r="F51" s="2" t="s">
        <v>179</v>
      </c>
      <c r="G51" s="6" t="s">
        <v>180</v>
      </c>
      <c r="H51" s="88"/>
      <c r="I51" s="88"/>
      <c r="J51" s="89"/>
      <c r="K51" s="6" t="s">
        <v>181</v>
      </c>
      <c r="L51" s="89"/>
      <c r="M51" s="6" t="s">
        <v>96</v>
      </c>
      <c r="N51" s="89"/>
      <c r="O51" s="3">
        <v>1777860</v>
      </c>
      <c r="P51" s="2">
        <v>0</v>
      </c>
      <c r="Q51" s="2">
        <v>0</v>
      </c>
      <c r="R51" s="2">
        <v>0</v>
      </c>
      <c r="S51" s="3">
        <v>0</v>
      </c>
      <c r="T51" s="3">
        <f>O51+(P51*'Total Mantenimiento Anual 2021'!$N$7)+(R51*'Total Mantenimiento Anual 2021'!$N$7)+S51</f>
        <v>1777860</v>
      </c>
    </row>
    <row r="52" spans="1:20" ht="14.25">
      <c r="A52" s="6" t="s">
        <v>182</v>
      </c>
      <c r="B52" s="88"/>
      <c r="C52" s="89"/>
      <c r="D52" s="6" t="s">
        <v>183</v>
      </c>
      <c r="E52" s="89"/>
      <c r="F52" s="2" t="s">
        <v>184</v>
      </c>
      <c r="G52" s="6" t="s">
        <v>185</v>
      </c>
      <c r="H52" s="88"/>
      <c r="I52" s="88"/>
      <c r="J52" s="89"/>
      <c r="K52" s="6" t="s">
        <v>186</v>
      </c>
      <c r="L52" s="89"/>
      <c r="M52" s="6" t="s">
        <v>99</v>
      </c>
      <c r="N52" s="89"/>
      <c r="O52" s="3">
        <v>0</v>
      </c>
      <c r="P52" s="2">
        <v>0</v>
      </c>
      <c r="Q52" s="2">
        <v>0</v>
      </c>
      <c r="R52" s="2">
        <v>0</v>
      </c>
      <c r="S52" s="3">
        <v>0</v>
      </c>
      <c r="T52" s="3">
        <f>O52+(P52*'Total Mantenimiento Anual 2021'!$N$7)+(R52*'Total Mantenimiento Anual 2021'!$N$7)+S52</f>
        <v>0</v>
      </c>
    </row>
    <row r="53" spans="1:20" ht="14.25">
      <c r="A53" s="6" t="s">
        <v>187</v>
      </c>
      <c r="B53" s="88"/>
      <c r="C53" s="89"/>
      <c r="D53" s="6" t="s">
        <v>188</v>
      </c>
      <c r="E53" s="89"/>
      <c r="F53" s="2" t="s">
        <v>189</v>
      </c>
      <c r="G53" s="6" t="s">
        <v>190</v>
      </c>
      <c r="H53" s="88"/>
      <c r="I53" s="88"/>
      <c r="J53" s="89"/>
      <c r="K53" s="6" t="s">
        <v>117</v>
      </c>
      <c r="L53" s="89"/>
      <c r="M53" s="6" t="s">
        <v>191</v>
      </c>
      <c r="N53" s="89"/>
      <c r="O53" s="3">
        <v>0</v>
      </c>
      <c r="P53" s="2">
        <v>0</v>
      </c>
      <c r="Q53" s="2">
        <v>0</v>
      </c>
      <c r="R53" s="2">
        <v>0</v>
      </c>
      <c r="S53" s="3">
        <v>0</v>
      </c>
      <c r="T53" s="3">
        <f>O53+(P53*'Total Mantenimiento Anual 2021'!$N$7)+(R53*'Total Mantenimiento Anual 2021'!$N$7)+S53</f>
        <v>0</v>
      </c>
    </row>
    <row r="54" spans="1:20" ht="14.25">
      <c r="A54" s="6" t="s">
        <v>192</v>
      </c>
      <c r="B54" s="88"/>
      <c r="C54" s="89"/>
      <c r="D54" s="6" t="s">
        <v>193</v>
      </c>
      <c r="E54" s="89"/>
      <c r="F54" s="2" t="s">
        <v>194</v>
      </c>
      <c r="G54" s="6" t="s">
        <v>195</v>
      </c>
      <c r="H54" s="88"/>
      <c r="I54" s="88"/>
      <c r="J54" s="89"/>
      <c r="K54" s="6" t="s">
        <v>196</v>
      </c>
      <c r="L54" s="89"/>
      <c r="M54" s="6" t="s">
        <v>191</v>
      </c>
      <c r="N54" s="89"/>
      <c r="O54" s="3">
        <v>0</v>
      </c>
      <c r="P54" s="2">
        <v>0</v>
      </c>
      <c r="Q54" s="2">
        <v>0</v>
      </c>
      <c r="R54" s="2">
        <v>0</v>
      </c>
      <c r="S54" s="3">
        <v>0</v>
      </c>
      <c r="T54" s="3">
        <f>O54+(P54*'Total Mantenimiento Anual 2021'!$N$7)+(R54*'Total Mantenimiento Anual 2021'!$N$7)+S54</f>
        <v>0</v>
      </c>
    </row>
    <row r="55" spans="1:20" ht="14.25">
      <c r="A55" s="6" t="s">
        <v>197</v>
      </c>
      <c r="B55" s="88"/>
      <c r="C55" s="89"/>
      <c r="D55" s="6" t="s">
        <v>198</v>
      </c>
      <c r="E55" s="89"/>
      <c r="F55" s="2" t="s">
        <v>199</v>
      </c>
      <c r="G55" s="6" t="s">
        <v>200</v>
      </c>
      <c r="H55" s="88"/>
      <c r="I55" s="88"/>
      <c r="J55" s="89"/>
      <c r="K55" s="6" t="s">
        <v>201</v>
      </c>
      <c r="L55" s="89"/>
      <c r="M55" s="6" t="s">
        <v>118</v>
      </c>
      <c r="N55" s="89"/>
      <c r="O55" s="3">
        <v>0</v>
      </c>
      <c r="P55" s="2">
        <v>0</v>
      </c>
      <c r="Q55" s="2">
        <v>1</v>
      </c>
      <c r="R55" s="2">
        <v>1</v>
      </c>
      <c r="S55" s="3">
        <v>0</v>
      </c>
      <c r="T55" s="3">
        <f>O55+(P55*'Total Mantenimiento Anual 2021'!$N$7)+(R55*'Total Mantenimiento Anual 2021'!$N$7)+S55</f>
        <v>9259.2592592592591</v>
      </c>
    </row>
    <row r="56" spans="1:20" ht="14.25">
      <c r="A56" s="6" t="s">
        <v>202</v>
      </c>
      <c r="B56" s="88"/>
      <c r="C56" s="89"/>
      <c r="D56" s="6" t="s">
        <v>117</v>
      </c>
      <c r="E56" s="89"/>
      <c r="F56" s="2" t="s">
        <v>189</v>
      </c>
      <c r="G56" s="6" t="s">
        <v>203</v>
      </c>
      <c r="H56" s="88"/>
      <c r="I56" s="88"/>
      <c r="J56" s="89"/>
      <c r="K56" s="6" t="s">
        <v>117</v>
      </c>
      <c r="L56" s="89"/>
      <c r="M56" s="6" t="s">
        <v>191</v>
      </c>
      <c r="N56" s="89"/>
      <c r="O56" s="3">
        <v>0</v>
      </c>
      <c r="P56" s="2">
        <v>0</v>
      </c>
      <c r="Q56" s="2">
        <v>0</v>
      </c>
      <c r="R56" s="2">
        <v>0</v>
      </c>
      <c r="S56" s="3">
        <v>0</v>
      </c>
      <c r="T56" s="3">
        <f>O56+(P56*'Total Mantenimiento Anual 2021'!$N$7)+(R56*'Total Mantenimiento Anual 2021'!$N$7)+S56</f>
        <v>0</v>
      </c>
    </row>
    <row r="57" spans="1:20" ht="14.25">
      <c r="A57" s="6" t="s">
        <v>204</v>
      </c>
      <c r="B57" s="88"/>
      <c r="C57" s="89"/>
      <c r="D57" s="6" t="s">
        <v>205</v>
      </c>
      <c r="E57" s="89"/>
      <c r="F57" s="2" t="s">
        <v>206</v>
      </c>
      <c r="G57" s="6" t="s">
        <v>207</v>
      </c>
      <c r="H57" s="88"/>
      <c r="I57" s="88"/>
      <c r="J57" s="89"/>
      <c r="K57" s="6" t="s">
        <v>208</v>
      </c>
      <c r="L57" s="89"/>
      <c r="M57" s="6" t="s">
        <v>99</v>
      </c>
      <c r="N57" s="89"/>
      <c r="O57" s="3">
        <v>0</v>
      </c>
      <c r="P57" s="2">
        <v>0</v>
      </c>
      <c r="Q57" s="2">
        <v>0</v>
      </c>
      <c r="R57" s="2">
        <v>0</v>
      </c>
      <c r="S57" s="3">
        <v>0</v>
      </c>
      <c r="T57" s="3">
        <f>O57+(P57*'Total Mantenimiento Anual 2021'!$N$7)+(R57*'Total Mantenimiento Anual 2021'!$N$7)+S57</f>
        <v>0</v>
      </c>
    </row>
    <row r="58" spans="1:20" ht="28.5">
      <c r="A58" s="6" t="s">
        <v>209</v>
      </c>
      <c r="B58" s="88"/>
      <c r="C58" s="89"/>
      <c r="D58" s="6" t="s">
        <v>210</v>
      </c>
      <c r="E58" s="89"/>
      <c r="F58" s="2" t="s">
        <v>211</v>
      </c>
      <c r="G58" s="6" t="s">
        <v>212</v>
      </c>
      <c r="H58" s="88"/>
      <c r="I58" s="88"/>
      <c r="J58" s="89"/>
      <c r="K58" s="6" t="s">
        <v>213</v>
      </c>
      <c r="L58" s="89"/>
      <c r="M58" s="6" t="s">
        <v>191</v>
      </c>
      <c r="N58" s="89"/>
      <c r="O58" s="3">
        <v>0</v>
      </c>
      <c r="P58" s="2">
        <v>0</v>
      </c>
      <c r="Q58" s="2">
        <v>0</v>
      </c>
      <c r="R58" s="2">
        <v>0</v>
      </c>
      <c r="S58" s="3">
        <v>0</v>
      </c>
      <c r="T58" s="3">
        <f>O58+(P58*'Total Mantenimiento Anual 2021'!$N$7)+(R58*'Total Mantenimiento Anual 2021'!$N$7)+S58</f>
        <v>0</v>
      </c>
    </row>
    <row r="59" spans="1:20" ht="14.25">
      <c r="A59" s="6" t="s">
        <v>214</v>
      </c>
      <c r="B59" s="88"/>
      <c r="C59" s="89"/>
      <c r="D59" s="6" t="s">
        <v>215</v>
      </c>
      <c r="E59" s="89"/>
      <c r="F59" s="2" t="s">
        <v>216</v>
      </c>
      <c r="G59" s="6" t="s">
        <v>217</v>
      </c>
      <c r="H59" s="88"/>
      <c r="I59" s="88"/>
      <c r="J59" s="89"/>
      <c r="K59" s="6" t="s">
        <v>218</v>
      </c>
      <c r="L59" s="89"/>
      <c r="M59" s="6" t="s">
        <v>23</v>
      </c>
      <c r="N59" s="89"/>
      <c r="O59" s="3">
        <v>0</v>
      </c>
      <c r="P59" s="2">
        <v>1</v>
      </c>
      <c r="Q59" s="2">
        <v>0</v>
      </c>
      <c r="R59" s="2">
        <v>0</v>
      </c>
      <c r="S59" s="3">
        <v>0</v>
      </c>
      <c r="T59" s="3">
        <f>O59+(P59*'Total Mantenimiento Anual 2021'!$N$7)+(R59*'Total Mantenimiento Anual 2021'!$N$7)+S59</f>
        <v>9259.2592592592591</v>
      </c>
    </row>
    <row r="60" spans="1:20" ht="14.25">
      <c r="A60" s="6" t="s">
        <v>219</v>
      </c>
      <c r="B60" s="88"/>
      <c r="C60" s="89"/>
      <c r="D60" s="6" t="s">
        <v>220</v>
      </c>
      <c r="E60" s="89"/>
      <c r="F60" s="2" t="s">
        <v>220</v>
      </c>
      <c r="G60" s="6" t="s">
        <v>221</v>
      </c>
      <c r="H60" s="88"/>
      <c r="I60" s="88"/>
      <c r="J60" s="89"/>
      <c r="K60" s="6" t="s">
        <v>220</v>
      </c>
      <c r="L60" s="89"/>
      <c r="M60" s="6" t="s">
        <v>138</v>
      </c>
      <c r="N60" s="89"/>
      <c r="O60" s="3">
        <v>0</v>
      </c>
      <c r="P60" s="2">
        <v>0</v>
      </c>
      <c r="Q60" s="2">
        <v>0</v>
      </c>
      <c r="R60" s="2">
        <v>0</v>
      </c>
      <c r="S60" s="3">
        <v>0</v>
      </c>
      <c r="T60" s="3">
        <f>O60+(P60*'Total Mantenimiento Anual 2021'!$N$7)+(R60*'Total Mantenimiento Anual 2021'!$N$7)+S60</f>
        <v>0</v>
      </c>
    </row>
    <row r="61" spans="1:20" ht="14.25">
      <c r="A61" s="6" t="s">
        <v>219</v>
      </c>
      <c r="B61" s="88"/>
      <c r="C61" s="89"/>
      <c r="D61" s="6" t="s">
        <v>220</v>
      </c>
      <c r="E61" s="89"/>
      <c r="F61" s="2" t="s">
        <v>220</v>
      </c>
      <c r="G61" s="6" t="s">
        <v>222</v>
      </c>
      <c r="H61" s="88"/>
      <c r="I61" s="88"/>
      <c r="J61" s="89"/>
      <c r="K61" s="6" t="s">
        <v>220</v>
      </c>
      <c r="L61" s="89"/>
      <c r="M61" s="6" t="s">
        <v>138</v>
      </c>
      <c r="N61" s="89"/>
      <c r="O61" s="3">
        <v>0</v>
      </c>
      <c r="P61" s="2">
        <v>0</v>
      </c>
      <c r="Q61" s="2">
        <v>0</v>
      </c>
      <c r="R61" s="2">
        <v>0</v>
      </c>
      <c r="S61" s="3">
        <v>0</v>
      </c>
      <c r="T61" s="3">
        <f>O61+(P61*'Total Mantenimiento Anual 2021'!$N$7)+(R61*'Total Mantenimiento Anual 2021'!$N$7)+S61</f>
        <v>0</v>
      </c>
    </row>
    <row r="62" spans="1:20" ht="14.25">
      <c r="A62" s="6" t="s">
        <v>223</v>
      </c>
      <c r="B62" s="88"/>
      <c r="C62" s="89"/>
      <c r="D62" s="6" t="s">
        <v>224</v>
      </c>
      <c r="E62" s="89"/>
      <c r="F62" s="2" t="s">
        <v>225</v>
      </c>
      <c r="G62" s="6" t="s">
        <v>226</v>
      </c>
      <c r="H62" s="88"/>
      <c r="I62" s="88"/>
      <c r="J62" s="89"/>
      <c r="K62" s="6" t="s">
        <v>227</v>
      </c>
      <c r="L62" s="89"/>
      <c r="M62" s="6" t="s">
        <v>96</v>
      </c>
      <c r="N62" s="89"/>
      <c r="O62" s="3">
        <v>0</v>
      </c>
      <c r="P62" s="2">
        <v>3</v>
      </c>
      <c r="Q62" s="2">
        <v>0</v>
      </c>
      <c r="R62" s="2">
        <v>0</v>
      </c>
      <c r="S62" s="3">
        <v>600950</v>
      </c>
      <c r="T62" s="3">
        <f>O62+(P62*'Total Mantenimiento Anual 2021'!$N$7)+(R62*'Total Mantenimiento Anual 2021'!$N$7)+S62</f>
        <v>628727.77777777775</v>
      </c>
    </row>
    <row r="63" spans="1:20" ht="14.25">
      <c r="A63" s="6" t="s">
        <v>223</v>
      </c>
      <c r="B63" s="88"/>
      <c r="C63" s="89"/>
      <c r="D63" s="6" t="s">
        <v>224</v>
      </c>
      <c r="E63" s="89"/>
      <c r="F63" s="2" t="s">
        <v>225</v>
      </c>
      <c r="G63" s="6" t="s">
        <v>228</v>
      </c>
      <c r="H63" s="88"/>
      <c r="I63" s="88"/>
      <c r="J63" s="89"/>
      <c r="K63" s="6" t="s">
        <v>229</v>
      </c>
      <c r="L63" s="89"/>
      <c r="M63" s="6" t="s">
        <v>96</v>
      </c>
      <c r="N63" s="89"/>
      <c r="O63" s="3">
        <v>0</v>
      </c>
      <c r="P63" s="2">
        <v>3</v>
      </c>
      <c r="Q63" s="2">
        <v>0</v>
      </c>
      <c r="R63" s="2">
        <v>0</v>
      </c>
      <c r="S63" s="3">
        <v>600950</v>
      </c>
      <c r="T63" s="3">
        <f>O63+(P63*'Total Mantenimiento Anual 2021'!$N$7)+(R63*'Total Mantenimiento Anual 2021'!$N$7)+S63</f>
        <v>628727.77777777775</v>
      </c>
    </row>
    <row r="64" spans="1:20" ht="14.25">
      <c r="A64" s="6" t="s">
        <v>230</v>
      </c>
      <c r="B64" s="88"/>
      <c r="C64" s="89"/>
      <c r="D64" s="6" t="s">
        <v>231</v>
      </c>
      <c r="E64" s="89"/>
      <c r="F64" s="2" t="s">
        <v>179</v>
      </c>
      <c r="G64" s="6" t="s">
        <v>232</v>
      </c>
      <c r="H64" s="88"/>
      <c r="I64" s="88"/>
      <c r="J64" s="89"/>
      <c r="K64" s="6" t="s">
        <v>233</v>
      </c>
      <c r="L64" s="89"/>
      <c r="M64" s="6" t="s">
        <v>96</v>
      </c>
      <c r="N64" s="89"/>
      <c r="O64" s="3">
        <v>0</v>
      </c>
      <c r="P64" s="2">
        <v>0</v>
      </c>
      <c r="Q64" s="2">
        <v>0</v>
      </c>
      <c r="R64" s="2">
        <v>0</v>
      </c>
      <c r="S64" s="3">
        <v>0</v>
      </c>
      <c r="T64" s="3">
        <f>O64+(P64*'Total Mantenimiento Anual 2021'!$N$7)+(R64*'Total Mantenimiento Anual 2021'!$N$7)+S64</f>
        <v>0</v>
      </c>
    </row>
    <row r="65" spans="1:20" ht="14.25">
      <c r="A65" s="6" t="s">
        <v>234</v>
      </c>
      <c r="B65" s="88"/>
      <c r="C65" s="89"/>
      <c r="D65" s="6" t="s">
        <v>235</v>
      </c>
      <c r="E65" s="89"/>
      <c r="F65" s="2" t="s">
        <v>236</v>
      </c>
      <c r="G65" s="6" t="s">
        <v>237</v>
      </c>
      <c r="H65" s="88"/>
      <c r="I65" s="88"/>
      <c r="J65" s="89"/>
      <c r="K65" s="6" t="s">
        <v>238</v>
      </c>
      <c r="L65" s="89"/>
      <c r="M65" s="6" t="s">
        <v>239</v>
      </c>
      <c r="N65" s="89"/>
      <c r="O65" s="3">
        <v>0</v>
      </c>
      <c r="P65" s="2">
        <v>0</v>
      </c>
      <c r="Q65" s="2">
        <v>0</v>
      </c>
      <c r="R65" s="2">
        <v>0</v>
      </c>
      <c r="S65" s="3">
        <v>0</v>
      </c>
      <c r="T65" s="3">
        <f>O65+(P65*'Total Mantenimiento Anual 2021'!$N$7)+(R65*'Total Mantenimiento Anual 2021'!$N$7)+S65</f>
        <v>0</v>
      </c>
    </row>
    <row r="66" spans="1:20" ht="14.25">
      <c r="A66" s="6" t="s">
        <v>240</v>
      </c>
      <c r="B66" s="88"/>
      <c r="C66" s="89"/>
      <c r="D66" s="6" t="s">
        <v>241</v>
      </c>
      <c r="E66" s="89"/>
      <c r="F66" s="2" t="s">
        <v>20</v>
      </c>
      <c r="G66" s="6" t="s">
        <v>242</v>
      </c>
      <c r="H66" s="88"/>
      <c r="I66" s="88"/>
      <c r="J66" s="89"/>
      <c r="K66" s="6" t="s">
        <v>243</v>
      </c>
      <c r="L66" s="89"/>
      <c r="M66" s="6" t="s">
        <v>23</v>
      </c>
      <c r="N66" s="89"/>
      <c r="O66" s="3">
        <v>0</v>
      </c>
      <c r="P66" s="2">
        <v>0</v>
      </c>
      <c r="Q66" s="2">
        <v>0</v>
      </c>
      <c r="R66" s="2">
        <v>0</v>
      </c>
      <c r="S66" s="3">
        <v>0</v>
      </c>
      <c r="T66" s="3">
        <f>O66+(P66*'Total Mantenimiento Anual 2021'!$N$7)+(R66*'Total Mantenimiento Anual 2021'!$N$7)+S66</f>
        <v>0</v>
      </c>
    </row>
    <row r="67" spans="1:20" ht="14.25">
      <c r="A67" s="6" t="s">
        <v>244</v>
      </c>
      <c r="B67" s="88"/>
      <c r="C67" s="89"/>
      <c r="D67" s="6" t="s">
        <v>245</v>
      </c>
      <c r="E67" s="89"/>
      <c r="F67" s="2" t="s">
        <v>246</v>
      </c>
      <c r="G67" s="6" t="s">
        <v>247</v>
      </c>
      <c r="H67" s="88"/>
      <c r="I67" s="88"/>
      <c r="J67" s="89"/>
      <c r="K67" s="6" t="s">
        <v>248</v>
      </c>
      <c r="L67" s="89"/>
      <c r="M67" s="6" t="s">
        <v>23</v>
      </c>
      <c r="N67" s="89"/>
      <c r="O67" s="3">
        <v>0</v>
      </c>
      <c r="P67" s="2">
        <v>0</v>
      </c>
      <c r="Q67" s="2">
        <v>0</v>
      </c>
      <c r="R67" s="2">
        <v>0</v>
      </c>
      <c r="S67" s="3">
        <v>0</v>
      </c>
      <c r="T67" s="3">
        <f>O67+(P67*'Total Mantenimiento Anual 2021'!$N$7)+(R67*'Total Mantenimiento Anual 2021'!$N$7)+S67</f>
        <v>0</v>
      </c>
    </row>
    <row r="68" spans="1:20" ht="14.25">
      <c r="A68" s="6" t="s">
        <v>244</v>
      </c>
      <c r="B68" s="88"/>
      <c r="C68" s="89"/>
      <c r="D68" s="6" t="s">
        <v>249</v>
      </c>
      <c r="E68" s="89"/>
      <c r="F68" s="2" t="s">
        <v>246</v>
      </c>
      <c r="G68" s="6" t="s">
        <v>250</v>
      </c>
      <c r="H68" s="88"/>
      <c r="I68" s="88"/>
      <c r="J68" s="89"/>
      <c r="K68" s="6" t="s">
        <v>251</v>
      </c>
      <c r="L68" s="89"/>
      <c r="M68" s="6" t="s">
        <v>23</v>
      </c>
      <c r="N68" s="89"/>
      <c r="O68" s="3">
        <v>0</v>
      </c>
      <c r="P68" s="2">
        <v>0</v>
      </c>
      <c r="Q68" s="2">
        <v>0</v>
      </c>
      <c r="R68" s="2">
        <v>0</v>
      </c>
      <c r="S68" s="3">
        <v>0</v>
      </c>
      <c r="T68" s="3">
        <f>O68+(P68*'Total Mantenimiento Anual 2021'!$N$7)+(R68*'Total Mantenimiento Anual 2021'!$N$7)+S68</f>
        <v>0</v>
      </c>
    </row>
    <row r="69" spans="1:20" ht="14.25">
      <c r="A69" s="6" t="s">
        <v>244</v>
      </c>
      <c r="B69" s="88"/>
      <c r="C69" s="89"/>
      <c r="D69" s="6" t="s">
        <v>245</v>
      </c>
      <c r="E69" s="89"/>
      <c r="F69" s="2" t="s">
        <v>246</v>
      </c>
      <c r="G69" s="6" t="s">
        <v>252</v>
      </c>
      <c r="H69" s="88"/>
      <c r="I69" s="88"/>
      <c r="J69" s="89"/>
      <c r="K69" s="6" t="s">
        <v>253</v>
      </c>
      <c r="L69" s="89"/>
      <c r="M69" s="6" t="s">
        <v>23</v>
      </c>
      <c r="N69" s="89"/>
      <c r="O69" s="3">
        <v>0</v>
      </c>
      <c r="P69" s="2">
        <v>0</v>
      </c>
      <c r="Q69" s="2">
        <v>0</v>
      </c>
      <c r="R69" s="2">
        <v>0</v>
      </c>
      <c r="S69" s="3">
        <v>0</v>
      </c>
      <c r="T69" s="3">
        <f>O69+(P69*'Total Mantenimiento Anual 2021'!$N$7)+(R69*'Total Mantenimiento Anual 2021'!$N$7)+S69</f>
        <v>0</v>
      </c>
    </row>
    <row r="70" spans="1:20" ht="14.25">
      <c r="A70" s="6" t="s">
        <v>244</v>
      </c>
      <c r="B70" s="88"/>
      <c r="C70" s="89"/>
      <c r="D70" s="6" t="s">
        <v>254</v>
      </c>
      <c r="E70" s="89"/>
      <c r="F70" s="2" t="s">
        <v>246</v>
      </c>
      <c r="G70" s="6" t="s">
        <v>255</v>
      </c>
      <c r="H70" s="88"/>
      <c r="I70" s="88"/>
      <c r="J70" s="89"/>
      <c r="K70" s="6" t="s">
        <v>256</v>
      </c>
      <c r="L70" s="89"/>
      <c r="M70" s="6" t="s">
        <v>23</v>
      </c>
      <c r="N70" s="89"/>
      <c r="O70" s="3">
        <v>0</v>
      </c>
      <c r="P70" s="2">
        <v>0</v>
      </c>
      <c r="Q70" s="2">
        <v>0</v>
      </c>
      <c r="R70" s="2">
        <v>0</v>
      </c>
      <c r="S70" s="3">
        <v>0</v>
      </c>
      <c r="T70" s="3">
        <f>O70+(P70*'Total Mantenimiento Anual 2021'!$N$7)+(R70*'Total Mantenimiento Anual 2021'!$N$7)+S70</f>
        <v>0</v>
      </c>
    </row>
    <row r="71" spans="1:20" ht="14.25">
      <c r="A71" s="6" t="s">
        <v>244</v>
      </c>
      <c r="B71" s="88"/>
      <c r="C71" s="89"/>
      <c r="D71" s="6" t="s">
        <v>254</v>
      </c>
      <c r="E71" s="89"/>
      <c r="F71" s="2" t="s">
        <v>246</v>
      </c>
      <c r="G71" s="6" t="s">
        <v>257</v>
      </c>
      <c r="H71" s="88"/>
      <c r="I71" s="88"/>
      <c r="J71" s="89"/>
      <c r="K71" s="6" t="s">
        <v>258</v>
      </c>
      <c r="L71" s="89"/>
      <c r="M71" s="6" t="s">
        <v>66</v>
      </c>
      <c r="N71" s="89"/>
      <c r="O71" s="3">
        <v>0</v>
      </c>
      <c r="P71" s="2">
        <v>0</v>
      </c>
      <c r="Q71" s="2">
        <v>0</v>
      </c>
      <c r="R71" s="2">
        <v>0</v>
      </c>
      <c r="S71" s="3">
        <v>0</v>
      </c>
      <c r="T71" s="3">
        <f>O71+(P71*'Total Mantenimiento Anual 2021'!$N$7)+(R71*'Total Mantenimiento Anual 2021'!$N$7)+S71</f>
        <v>0</v>
      </c>
    </row>
    <row r="72" spans="1:20" ht="14.25">
      <c r="A72" s="6" t="s">
        <v>244</v>
      </c>
      <c r="B72" s="88"/>
      <c r="C72" s="89"/>
      <c r="D72" s="6" t="s">
        <v>259</v>
      </c>
      <c r="E72" s="89"/>
      <c r="F72" s="2" t="s">
        <v>260</v>
      </c>
      <c r="G72" s="6" t="s">
        <v>261</v>
      </c>
      <c r="H72" s="88"/>
      <c r="I72" s="88"/>
      <c r="J72" s="89"/>
      <c r="K72" s="6" t="s">
        <v>262</v>
      </c>
      <c r="L72" s="89"/>
      <c r="M72" s="6" t="s">
        <v>71</v>
      </c>
      <c r="N72" s="89"/>
      <c r="O72" s="3">
        <v>0</v>
      </c>
      <c r="P72" s="2">
        <v>0</v>
      </c>
      <c r="Q72" s="2">
        <v>0</v>
      </c>
      <c r="R72" s="2">
        <v>0</v>
      </c>
      <c r="S72" s="3">
        <v>0</v>
      </c>
      <c r="T72" s="3">
        <f>O72+(P72*'Total Mantenimiento Anual 2021'!$N$7)+(R72*'Total Mantenimiento Anual 2021'!$N$7)+S72</f>
        <v>0</v>
      </c>
    </row>
    <row r="73" spans="1:20" ht="14.25">
      <c r="A73" s="6" t="s">
        <v>244</v>
      </c>
      <c r="B73" s="88"/>
      <c r="C73" s="89"/>
      <c r="D73" s="6" t="s">
        <v>245</v>
      </c>
      <c r="E73" s="89"/>
      <c r="F73" s="2" t="s">
        <v>246</v>
      </c>
      <c r="G73" s="6" t="s">
        <v>263</v>
      </c>
      <c r="H73" s="88"/>
      <c r="I73" s="88"/>
      <c r="J73" s="89"/>
      <c r="K73" s="6" t="s">
        <v>264</v>
      </c>
      <c r="L73" s="89"/>
      <c r="M73" s="6" t="s">
        <v>75</v>
      </c>
      <c r="N73" s="89"/>
      <c r="O73" s="3">
        <v>0</v>
      </c>
      <c r="P73" s="2">
        <v>0</v>
      </c>
      <c r="Q73" s="2">
        <v>0</v>
      </c>
      <c r="R73" s="2">
        <v>0</v>
      </c>
      <c r="S73" s="3">
        <v>0</v>
      </c>
      <c r="T73" s="3">
        <f>O73+(P73*'Total Mantenimiento Anual 2021'!$N$7)+(R73*'Total Mantenimiento Anual 2021'!$N$7)+S73</f>
        <v>0</v>
      </c>
    </row>
    <row r="74" spans="1:20" ht="14.25">
      <c r="A74" s="6" t="s">
        <v>244</v>
      </c>
      <c r="B74" s="88"/>
      <c r="C74" s="89"/>
      <c r="D74" s="6" t="s">
        <v>249</v>
      </c>
      <c r="E74" s="89"/>
      <c r="F74" s="2" t="s">
        <v>246</v>
      </c>
      <c r="G74" s="6" t="s">
        <v>265</v>
      </c>
      <c r="H74" s="88"/>
      <c r="I74" s="88"/>
      <c r="J74" s="89"/>
      <c r="K74" s="6" t="s">
        <v>266</v>
      </c>
      <c r="L74" s="89"/>
      <c r="M74" s="6" t="s">
        <v>30</v>
      </c>
      <c r="N74" s="89"/>
      <c r="O74" s="3">
        <v>0</v>
      </c>
      <c r="P74" s="2">
        <v>0</v>
      </c>
      <c r="Q74" s="2">
        <v>0</v>
      </c>
      <c r="R74" s="2">
        <v>0</v>
      </c>
      <c r="S74" s="3">
        <v>0</v>
      </c>
      <c r="T74" s="3">
        <f>O74+(P74*'Total Mantenimiento Anual 2021'!$N$7)+(R74*'Total Mantenimiento Anual 2021'!$N$7)+S74</f>
        <v>0</v>
      </c>
    </row>
    <row r="75" spans="1:20" ht="14.25">
      <c r="A75" s="6" t="s">
        <v>244</v>
      </c>
      <c r="B75" s="88"/>
      <c r="C75" s="89"/>
      <c r="D75" s="6" t="s">
        <v>245</v>
      </c>
      <c r="E75" s="89"/>
      <c r="F75" s="2" t="s">
        <v>246</v>
      </c>
      <c r="G75" s="6" t="s">
        <v>267</v>
      </c>
      <c r="H75" s="88"/>
      <c r="I75" s="88"/>
      <c r="J75" s="89"/>
      <c r="K75" s="6" t="s">
        <v>268</v>
      </c>
      <c r="L75" s="89"/>
      <c r="M75" s="6" t="s">
        <v>30</v>
      </c>
      <c r="N75" s="89"/>
      <c r="O75" s="3">
        <v>0</v>
      </c>
      <c r="P75" s="2">
        <v>0</v>
      </c>
      <c r="Q75" s="2">
        <v>0</v>
      </c>
      <c r="R75" s="2">
        <v>0</v>
      </c>
      <c r="S75" s="3">
        <v>0</v>
      </c>
      <c r="T75" s="3">
        <f>O75+(P75*'Total Mantenimiento Anual 2021'!$N$7)+(R75*'Total Mantenimiento Anual 2021'!$N$7)+S75</f>
        <v>0</v>
      </c>
    </row>
    <row r="76" spans="1:20" ht="14.25">
      <c r="A76" s="6" t="s">
        <v>244</v>
      </c>
      <c r="B76" s="88"/>
      <c r="C76" s="89"/>
      <c r="D76" s="6" t="s">
        <v>245</v>
      </c>
      <c r="E76" s="89"/>
      <c r="F76" s="2" t="s">
        <v>246</v>
      </c>
      <c r="G76" s="6" t="s">
        <v>269</v>
      </c>
      <c r="H76" s="88"/>
      <c r="I76" s="88"/>
      <c r="J76" s="89"/>
      <c r="K76" s="6" t="s">
        <v>270</v>
      </c>
      <c r="L76" s="89"/>
      <c r="M76" s="6" t="s">
        <v>30</v>
      </c>
      <c r="N76" s="89"/>
      <c r="O76" s="3">
        <v>0</v>
      </c>
      <c r="P76" s="2">
        <v>0</v>
      </c>
      <c r="Q76" s="2">
        <v>0</v>
      </c>
      <c r="R76" s="2">
        <v>0</v>
      </c>
      <c r="S76" s="3">
        <v>0</v>
      </c>
      <c r="T76" s="3">
        <f>O76+(P76*'Total Mantenimiento Anual 2021'!$N$7)+(R76*'Total Mantenimiento Anual 2021'!$N$7)+S76</f>
        <v>0</v>
      </c>
    </row>
    <row r="77" spans="1:20" ht="14.25">
      <c r="A77" s="6" t="s">
        <v>244</v>
      </c>
      <c r="B77" s="88"/>
      <c r="C77" s="89"/>
      <c r="D77" s="6" t="s">
        <v>254</v>
      </c>
      <c r="E77" s="89"/>
      <c r="F77" s="2" t="s">
        <v>246</v>
      </c>
      <c r="G77" s="6" t="s">
        <v>273</v>
      </c>
      <c r="H77" s="88"/>
      <c r="I77" s="88"/>
      <c r="J77" s="89"/>
      <c r="K77" s="6" t="s">
        <v>274</v>
      </c>
      <c r="L77" s="89"/>
      <c r="M77" s="6" t="s">
        <v>30</v>
      </c>
      <c r="N77" s="89"/>
      <c r="O77" s="3">
        <v>0</v>
      </c>
      <c r="P77" s="2">
        <v>0</v>
      </c>
      <c r="Q77" s="2">
        <v>0</v>
      </c>
      <c r="R77" s="2">
        <v>0</v>
      </c>
      <c r="S77" s="3">
        <v>0</v>
      </c>
      <c r="T77" s="3">
        <f>O77+(P77*'Total Mantenimiento Anual 2021'!$N$7)+(R77*'Total Mantenimiento Anual 2021'!$N$7)+S77</f>
        <v>0</v>
      </c>
    </row>
    <row r="78" spans="1:20" ht="14.25">
      <c r="A78" s="6" t="s">
        <v>244</v>
      </c>
      <c r="B78" s="88"/>
      <c r="C78" s="89"/>
      <c r="D78" s="6" t="s">
        <v>259</v>
      </c>
      <c r="E78" s="89"/>
      <c r="F78" s="2" t="s">
        <v>260</v>
      </c>
      <c r="G78" s="6" t="s">
        <v>1501</v>
      </c>
      <c r="H78" s="88"/>
      <c r="I78" s="88"/>
      <c r="J78" s="89"/>
      <c r="K78" s="6" t="s">
        <v>1502</v>
      </c>
      <c r="L78" s="89"/>
      <c r="M78" s="6" t="s">
        <v>30</v>
      </c>
      <c r="N78" s="89"/>
      <c r="O78" s="3">
        <v>0</v>
      </c>
      <c r="P78" s="2">
        <v>0</v>
      </c>
      <c r="Q78" s="2">
        <v>0</v>
      </c>
      <c r="R78" s="2">
        <v>0</v>
      </c>
      <c r="S78" s="3">
        <v>0</v>
      </c>
      <c r="T78" s="3">
        <f>O78+(P78*'Total Mantenimiento Anual 2021'!$N$7)+(R78*'Total Mantenimiento Anual 2021'!$N$7)+S78</f>
        <v>0</v>
      </c>
    </row>
    <row r="79" spans="1:20" ht="14.25">
      <c r="A79" s="6" t="s">
        <v>244</v>
      </c>
      <c r="B79" s="88"/>
      <c r="C79" s="89"/>
      <c r="D79" s="6" t="s">
        <v>245</v>
      </c>
      <c r="E79" s="89"/>
      <c r="F79" s="2" t="s">
        <v>246</v>
      </c>
      <c r="G79" s="6" t="s">
        <v>275</v>
      </c>
      <c r="H79" s="88"/>
      <c r="I79" s="88"/>
      <c r="J79" s="89"/>
      <c r="K79" s="6" t="s">
        <v>276</v>
      </c>
      <c r="L79" s="89"/>
      <c r="M79" s="6" t="s">
        <v>81</v>
      </c>
      <c r="N79" s="89"/>
      <c r="O79" s="3">
        <v>0</v>
      </c>
      <c r="P79" s="2">
        <v>0</v>
      </c>
      <c r="Q79" s="2">
        <v>0</v>
      </c>
      <c r="R79" s="2">
        <v>0</v>
      </c>
      <c r="S79" s="3">
        <v>0</v>
      </c>
      <c r="T79" s="3">
        <f>O79+(P79*'Total Mantenimiento Anual 2021'!$N$7)+(R79*'Total Mantenimiento Anual 2021'!$N$7)+S79</f>
        <v>0</v>
      </c>
    </row>
    <row r="80" spans="1:20" ht="14.25">
      <c r="A80" s="6" t="s">
        <v>244</v>
      </c>
      <c r="B80" s="88"/>
      <c r="C80" s="89"/>
      <c r="D80" s="6" t="s">
        <v>245</v>
      </c>
      <c r="E80" s="89"/>
      <c r="F80" s="2" t="s">
        <v>246</v>
      </c>
      <c r="G80" s="6" t="s">
        <v>277</v>
      </c>
      <c r="H80" s="88"/>
      <c r="I80" s="88"/>
      <c r="J80" s="89"/>
      <c r="K80" s="6" t="s">
        <v>278</v>
      </c>
      <c r="L80" s="89"/>
      <c r="M80" s="6" t="s">
        <v>88</v>
      </c>
      <c r="N80" s="89"/>
      <c r="O80" s="3">
        <v>0</v>
      </c>
      <c r="P80" s="2">
        <v>0</v>
      </c>
      <c r="Q80" s="2">
        <v>2</v>
      </c>
      <c r="R80" s="2">
        <v>2</v>
      </c>
      <c r="S80" s="3">
        <v>0</v>
      </c>
      <c r="T80" s="3">
        <f>O80+(P80*'Total Mantenimiento Anual 2021'!$N$7)+(R80*'Total Mantenimiento Anual 2021'!$N$7)+S80</f>
        <v>18518.518518518518</v>
      </c>
    </row>
    <row r="81" spans="1:20" ht="14.25">
      <c r="A81" s="6" t="s">
        <v>244</v>
      </c>
      <c r="B81" s="88"/>
      <c r="C81" s="89"/>
      <c r="D81" s="6" t="s">
        <v>249</v>
      </c>
      <c r="E81" s="89"/>
      <c r="F81" s="2" t="s">
        <v>246</v>
      </c>
      <c r="G81" s="6" t="s">
        <v>279</v>
      </c>
      <c r="H81" s="88"/>
      <c r="I81" s="88"/>
      <c r="J81" s="89"/>
      <c r="K81" s="6" t="s">
        <v>280</v>
      </c>
      <c r="L81" s="89"/>
      <c r="M81" s="6" t="s">
        <v>96</v>
      </c>
      <c r="N81" s="89"/>
      <c r="O81" s="3">
        <v>0</v>
      </c>
      <c r="P81" s="2">
        <v>0</v>
      </c>
      <c r="Q81" s="2">
        <v>0</v>
      </c>
      <c r="R81" s="2">
        <v>0</v>
      </c>
      <c r="S81" s="3">
        <v>0</v>
      </c>
      <c r="T81" s="3">
        <f>O81+(P81*'Total Mantenimiento Anual 2021'!$N$7)+(R81*'Total Mantenimiento Anual 2021'!$N$7)+S81</f>
        <v>0</v>
      </c>
    </row>
    <row r="82" spans="1:20" ht="14.25">
      <c r="A82" s="6" t="s">
        <v>244</v>
      </c>
      <c r="B82" s="88"/>
      <c r="C82" s="89"/>
      <c r="D82" s="6" t="s">
        <v>249</v>
      </c>
      <c r="E82" s="89"/>
      <c r="F82" s="2" t="s">
        <v>246</v>
      </c>
      <c r="G82" s="6" t="s">
        <v>281</v>
      </c>
      <c r="H82" s="88"/>
      <c r="I82" s="88"/>
      <c r="J82" s="89"/>
      <c r="K82" s="6" t="s">
        <v>282</v>
      </c>
      <c r="L82" s="89"/>
      <c r="M82" s="6" t="s">
        <v>96</v>
      </c>
      <c r="N82" s="89"/>
      <c r="O82" s="3">
        <v>0</v>
      </c>
      <c r="P82" s="2">
        <v>0</v>
      </c>
      <c r="Q82" s="2">
        <v>0</v>
      </c>
      <c r="R82" s="2">
        <v>0</v>
      </c>
      <c r="S82" s="3">
        <v>0</v>
      </c>
      <c r="T82" s="3">
        <f>O82+(P82*'Total Mantenimiento Anual 2021'!$N$7)+(R82*'Total Mantenimiento Anual 2021'!$N$7)+S82</f>
        <v>0</v>
      </c>
    </row>
    <row r="83" spans="1:20" ht="14.25">
      <c r="A83" s="6" t="s">
        <v>244</v>
      </c>
      <c r="B83" s="88"/>
      <c r="C83" s="89"/>
      <c r="D83" s="6" t="s">
        <v>249</v>
      </c>
      <c r="E83" s="89"/>
      <c r="F83" s="2" t="s">
        <v>246</v>
      </c>
      <c r="G83" s="6" t="s">
        <v>283</v>
      </c>
      <c r="H83" s="88"/>
      <c r="I83" s="88"/>
      <c r="J83" s="89"/>
      <c r="K83" s="6" t="s">
        <v>284</v>
      </c>
      <c r="L83" s="89"/>
      <c r="M83" s="6" t="s">
        <v>96</v>
      </c>
      <c r="N83" s="89"/>
      <c r="O83" s="3">
        <v>0</v>
      </c>
      <c r="P83" s="2">
        <v>0</v>
      </c>
      <c r="Q83" s="2">
        <v>0</v>
      </c>
      <c r="R83" s="2">
        <v>0</v>
      </c>
      <c r="S83" s="3">
        <v>0</v>
      </c>
      <c r="T83" s="3">
        <f>O83+(P83*'Total Mantenimiento Anual 2021'!$N$7)+(R83*'Total Mantenimiento Anual 2021'!$N$7)+S83</f>
        <v>0</v>
      </c>
    </row>
    <row r="84" spans="1:20" ht="14.25">
      <c r="A84" s="6" t="s">
        <v>244</v>
      </c>
      <c r="B84" s="88"/>
      <c r="C84" s="89"/>
      <c r="D84" s="6" t="s">
        <v>285</v>
      </c>
      <c r="E84" s="89"/>
      <c r="F84" s="2" t="s">
        <v>246</v>
      </c>
      <c r="G84" s="6" t="s">
        <v>286</v>
      </c>
      <c r="H84" s="88"/>
      <c r="I84" s="88"/>
      <c r="J84" s="89"/>
      <c r="K84" s="6" t="s">
        <v>287</v>
      </c>
      <c r="L84" s="89"/>
      <c r="M84" s="6" t="s">
        <v>138</v>
      </c>
      <c r="N84" s="89"/>
      <c r="O84" s="3">
        <v>0</v>
      </c>
      <c r="P84" s="2">
        <v>0</v>
      </c>
      <c r="Q84" s="2">
        <v>0</v>
      </c>
      <c r="R84" s="2">
        <v>0</v>
      </c>
      <c r="S84" s="3">
        <v>0</v>
      </c>
      <c r="T84" s="3">
        <f>O84+(P84*'Total Mantenimiento Anual 2021'!$N$7)+(R84*'Total Mantenimiento Anual 2021'!$N$7)+S84</f>
        <v>0</v>
      </c>
    </row>
    <row r="85" spans="1:20" ht="14.25">
      <c r="A85" s="6" t="s">
        <v>244</v>
      </c>
      <c r="B85" s="88"/>
      <c r="C85" s="89"/>
      <c r="D85" s="6" t="s">
        <v>249</v>
      </c>
      <c r="E85" s="89"/>
      <c r="F85" s="2" t="s">
        <v>246</v>
      </c>
      <c r="G85" s="6" t="s">
        <v>288</v>
      </c>
      <c r="H85" s="88"/>
      <c r="I85" s="88"/>
      <c r="J85" s="89"/>
      <c r="K85" s="6" t="s">
        <v>289</v>
      </c>
      <c r="L85" s="89"/>
      <c r="M85" s="6" t="s">
        <v>138</v>
      </c>
      <c r="N85" s="89"/>
      <c r="O85" s="3">
        <v>0</v>
      </c>
      <c r="P85" s="2">
        <v>0</v>
      </c>
      <c r="Q85" s="2">
        <v>0</v>
      </c>
      <c r="R85" s="2">
        <v>0</v>
      </c>
      <c r="S85" s="3">
        <v>0</v>
      </c>
      <c r="T85" s="3">
        <f>O85+(P85*'Total Mantenimiento Anual 2021'!$N$7)+(R85*'Total Mantenimiento Anual 2021'!$N$7)+S85</f>
        <v>0</v>
      </c>
    </row>
    <row r="86" spans="1:20" ht="14.25">
      <c r="A86" s="6" t="s">
        <v>244</v>
      </c>
      <c r="B86" s="88"/>
      <c r="C86" s="89"/>
      <c r="D86" s="6" t="s">
        <v>249</v>
      </c>
      <c r="E86" s="89"/>
      <c r="F86" s="2" t="s">
        <v>246</v>
      </c>
      <c r="G86" s="6" t="s">
        <v>290</v>
      </c>
      <c r="H86" s="88"/>
      <c r="I86" s="88"/>
      <c r="J86" s="89"/>
      <c r="K86" s="6" t="s">
        <v>291</v>
      </c>
      <c r="L86" s="89"/>
      <c r="M86" s="6" t="s">
        <v>35</v>
      </c>
      <c r="N86" s="89"/>
      <c r="O86" s="3">
        <v>0</v>
      </c>
      <c r="P86" s="2">
        <v>0</v>
      </c>
      <c r="Q86" s="2">
        <v>0</v>
      </c>
      <c r="R86" s="2">
        <v>0</v>
      </c>
      <c r="S86" s="3">
        <v>0</v>
      </c>
      <c r="T86" s="3">
        <f>O86+(P86*'Total Mantenimiento Anual 2021'!$N$7)+(R86*'Total Mantenimiento Anual 2021'!$N$7)+S86</f>
        <v>0</v>
      </c>
    </row>
    <row r="87" spans="1:20" ht="14.25">
      <c r="A87" s="6" t="s">
        <v>244</v>
      </c>
      <c r="B87" s="88"/>
      <c r="C87" s="89"/>
      <c r="D87" s="6" t="s">
        <v>245</v>
      </c>
      <c r="E87" s="89"/>
      <c r="F87" s="2" t="s">
        <v>246</v>
      </c>
      <c r="G87" s="6" t="s">
        <v>292</v>
      </c>
      <c r="H87" s="88"/>
      <c r="I87" s="88"/>
      <c r="J87" s="89"/>
      <c r="K87" s="6" t="s">
        <v>293</v>
      </c>
      <c r="L87" s="89"/>
      <c r="M87" s="6" t="s">
        <v>35</v>
      </c>
      <c r="N87" s="89"/>
      <c r="O87" s="3">
        <v>0</v>
      </c>
      <c r="P87" s="2">
        <v>0</v>
      </c>
      <c r="Q87" s="2">
        <v>0</v>
      </c>
      <c r="R87" s="2">
        <v>0</v>
      </c>
      <c r="S87" s="3">
        <v>0</v>
      </c>
      <c r="T87" s="3">
        <f>O87+(P87*'Total Mantenimiento Anual 2021'!$N$7)+(R87*'Total Mantenimiento Anual 2021'!$N$7)+S87</f>
        <v>0</v>
      </c>
    </row>
    <row r="88" spans="1:20" ht="14.25">
      <c r="A88" s="6" t="s">
        <v>244</v>
      </c>
      <c r="B88" s="88"/>
      <c r="C88" s="89"/>
      <c r="D88" s="6" t="s">
        <v>245</v>
      </c>
      <c r="E88" s="89"/>
      <c r="F88" s="2" t="s">
        <v>246</v>
      </c>
      <c r="G88" s="6" t="s">
        <v>294</v>
      </c>
      <c r="H88" s="88"/>
      <c r="I88" s="88"/>
      <c r="J88" s="89"/>
      <c r="K88" s="6" t="s">
        <v>295</v>
      </c>
      <c r="L88" s="89"/>
      <c r="M88" s="6" t="s">
        <v>239</v>
      </c>
      <c r="N88" s="89"/>
      <c r="O88" s="3">
        <v>0</v>
      </c>
      <c r="P88" s="2">
        <v>0</v>
      </c>
      <c r="Q88" s="2">
        <v>0</v>
      </c>
      <c r="R88" s="2">
        <v>0</v>
      </c>
      <c r="S88" s="3">
        <v>0</v>
      </c>
      <c r="T88" s="3">
        <f>O88+(P88*'Total Mantenimiento Anual 2021'!$N$7)+(R88*'Total Mantenimiento Anual 2021'!$N$7)+S88</f>
        <v>0</v>
      </c>
    </row>
    <row r="89" spans="1:20" ht="14.25">
      <c r="A89" s="6" t="s">
        <v>244</v>
      </c>
      <c r="B89" s="88"/>
      <c r="C89" s="89"/>
      <c r="D89" s="6" t="s">
        <v>245</v>
      </c>
      <c r="E89" s="89"/>
      <c r="F89" s="2" t="s">
        <v>246</v>
      </c>
      <c r="G89" s="6" t="s">
        <v>296</v>
      </c>
      <c r="H89" s="88"/>
      <c r="I89" s="88"/>
      <c r="J89" s="89"/>
      <c r="K89" s="6" t="s">
        <v>297</v>
      </c>
      <c r="L89" s="89"/>
      <c r="M89" s="6" t="s">
        <v>239</v>
      </c>
      <c r="N89" s="89"/>
      <c r="O89" s="3">
        <v>0</v>
      </c>
      <c r="P89" s="2">
        <v>0</v>
      </c>
      <c r="Q89" s="2">
        <v>0</v>
      </c>
      <c r="R89" s="2">
        <v>0</v>
      </c>
      <c r="S89" s="3">
        <v>0</v>
      </c>
      <c r="T89" s="3">
        <f>O89+(P89*'Total Mantenimiento Anual 2021'!$N$7)+(R89*'Total Mantenimiento Anual 2021'!$N$7)+S89</f>
        <v>0</v>
      </c>
    </row>
    <row r="90" spans="1:20" ht="14.25">
      <c r="A90" s="6" t="s">
        <v>244</v>
      </c>
      <c r="B90" s="88"/>
      <c r="C90" s="89"/>
      <c r="D90" s="6" t="s">
        <v>245</v>
      </c>
      <c r="E90" s="89"/>
      <c r="F90" s="2" t="s">
        <v>246</v>
      </c>
      <c r="G90" s="6" t="s">
        <v>298</v>
      </c>
      <c r="H90" s="88"/>
      <c r="I90" s="88"/>
      <c r="J90" s="89"/>
      <c r="K90" s="6" t="s">
        <v>299</v>
      </c>
      <c r="L90" s="89"/>
      <c r="M90" s="6" t="s">
        <v>106</v>
      </c>
      <c r="N90" s="89"/>
      <c r="O90" s="3">
        <v>0</v>
      </c>
      <c r="P90" s="2">
        <v>0</v>
      </c>
      <c r="Q90" s="2">
        <v>0</v>
      </c>
      <c r="R90" s="2">
        <v>0</v>
      </c>
      <c r="S90" s="3">
        <v>0</v>
      </c>
      <c r="T90" s="3">
        <f>O90+(P90*'Total Mantenimiento Anual 2021'!$N$7)+(R90*'Total Mantenimiento Anual 2021'!$N$7)+S90</f>
        <v>0</v>
      </c>
    </row>
    <row r="91" spans="1:20" ht="14.25">
      <c r="A91" s="6" t="s">
        <v>244</v>
      </c>
      <c r="B91" s="88"/>
      <c r="C91" s="89"/>
      <c r="D91" s="6" t="s">
        <v>259</v>
      </c>
      <c r="E91" s="89"/>
      <c r="F91" s="2" t="s">
        <v>260</v>
      </c>
      <c r="G91" s="6" t="s">
        <v>300</v>
      </c>
      <c r="H91" s="88"/>
      <c r="I91" s="88"/>
      <c r="J91" s="89"/>
      <c r="K91" s="6" t="s">
        <v>301</v>
      </c>
      <c r="L91" s="89"/>
      <c r="M91" s="6" t="s">
        <v>302</v>
      </c>
      <c r="N91" s="89"/>
      <c r="O91" s="3">
        <v>0</v>
      </c>
      <c r="P91" s="2">
        <v>0</v>
      </c>
      <c r="Q91" s="2">
        <v>0</v>
      </c>
      <c r="R91" s="2">
        <v>0</v>
      </c>
      <c r="S91" s="3">
        <v>0</v>
      </c>
      <c r="T91" s="3">
        <f>O91+(P91*'Total Mantenimiento Anual 2021'!$N$7)+(R91*'Total Mantenimiento Anual 2021'!$N$7)+S91</f>
        <v>0</v>
      </c>
    </row>
    <row r="92" spans="1:20" ht="14.25">
      <c r="A92" s="6" t="s">
        <v>244</v>
      </c>
      <c r="B92" s="88"/>
      <c r="C92" s="89"/>
      <c r="D92" s="6" t="s">
        <v>245</v>
      </c>
      <c r="E92" s="89"/>
      <c r="F92" s="2" t="s">
        <v>246</v>
      </c>
      <c r="G92" s="6" t="s">
        <v>303</v>
      </c>
      <c r="H92" s="88"/>
      <c r="I92" s="88"/>
      <c r="J92" s="89"/>
      <c r="K92" s="6" t="s">
        <v>304</v>
      </c>
      <c r="L92" s="89"/>
      <c r="M92" s="6" t="s">
        <v>302</v>
      </c>
      <c r="N92" s="89"/>
      <c r="O92" s="3">
        <v>0</v>
      </c>
      <c r="P92" s="2">
        <v>0</v>
      </c>
      <c r="Q92" s="2">
        <v>1</v>
      </c>
      <c r="R92" s="2">
        <v>1</v>
      </c>
      <c r="S92" s="3">
        <v>0</v>
      </c>
      <c r="T92" s="3">
        <f>O92+(P92*'Total Mantenimiento Anual 2021'!$N$7)+(R92*'Total Mantenimiento Anual 2021'!$N$7)+S92</f>
        <v>9259.2592592592591</v>
      </c>
    </row>
    <row r="93" spans="1:20" ht="14.25">
      <c r="A93" s="6" t="s">
        <v>305</v>
      </c>
      <c r="B93" s="88"/>
      <c r="C93" s="89"/>
      <c r="D93" s="6" t="s">
        <v>306</v>
      </c>
      <c r="E93" s="89"/>
      <c r="F93" s="2" t="s">
        <v>307</v>
      </c>
      <c r="G93" s="6" t="s">
        <v>308</v>
      </c>
      <c r="H93" s="88"/>
      <c r="I93" s="88"/>
      <c r="J93" s="89"/>
      <c r="K93" s="6" t="s">
        <v>309</v>
      </c>
      <c r="L93" s="89"/>
      <c r="M93" s="6" t="s">
        <v>310</v>
      </c>
      <c r="N93" s="89"/>
      <c r="O93" s="3">
        <v>0</v>
      </c>
      <c r="P93" s="2">
        <v>0</v>
      </c>
      <c r="Q93" s="2">
        <v>0</v>
      </c>
      <c r="R93" s="2">
        <v>0</v>
      </c>
      <c r="S93" s="3">
        <v>0</v>
      </c>
      <c r="T93" s="3">
        <f>O93+(P93*'Total Mantenimiento Anual 2021'!$N$7)+(R93*'Total Mantenimiento Anual 2021'!$N$7)+S93</f>
        <v>0</v>
      </c>
    </row>
    <row r="94" spans="1:20" ht="14.25">
      <c r="A94" s="6" t="s">
        <v>305</v>
      </c>
      <c r="B94" s="88"/>
      <c r="C94" s="89"/>
      <c r="D94" s="6" t="s">
        <v>306</v>
      </c>
      <c r="E94" s="89"/>
      <c r="F94" s="2" t="s">
        <v>307</v>
      </c>
      <c r="G94" s="6" t="s">
        <v>311</v>
      </c>
      <c r="H94" s="88"/>
      <c r="I94" s="88"/>
      <c r="J94" s="89"/>
      <c r="K94" s="6" t="s">
        <v>312</v>
      </c>
      <c r="L94" s="89"/>
      <c r="M94" s="6" t="s">
        <v>310</v>
      </c>
      <c r="N94" s="89"/>
      <c r="O94" s="3">
        <v>0</v>
      </c>
      <c r="P94" s="2">
        <v>0</v>
      </c>
      <c r="Q94" s="2">
        <v>0</v>
      </c>
      <c r="R94" s="2">
        <v>0</v>
      </c>
      <c r="S94" s="3">
        <v>0</v>
      </c>
      <c r="T94" s="3">
        <f>O94+(P94*'Total Mantenimiento Anual 2021'!$N$7)+(R94*'Total Mantenimiento Anual 2021'!$N$7)+S94</f>
        <v>0</v>
      </c>
    </row>
    <row r="95" spans="1:20" ht="14.25">
      <c r="A95" s="6" t="s">
        <v>313</v>
      </c>
      <c r="B95" s="88"/>
      <c r="C95" s="89"/>
      <c r="D95" s="6" t="s">
        <v>314</v>
      </c>
      <c r="E95" s="89"/>
      <c r="F95" s="2" t="s">
        <v>315</v>
      </c>
      <c r="G95" s="6" t="s">
        <v>316</v>
      </c>
      <c r="H95" s="88"/>
      <c r="I95" s="88"/>
      <c r="J95" s="89"/>
      <c r="K95" s="6" t="s">
        <v>317</v>
      </c>
      <c r="L95" s="89"/>
      <c r="M95" s="6" t="s">
        <v>318</v>
      </c>
      <c r="N95" s="89"/>
      <c r="O95" s="3">
        <v>0</v>
      </c>
      <c r="P95" s="2">
        <v>0</v>
      </c>
      <c r="Q95" s="2">
        <v>0</v>
      </c>
      <c r="R95" s="2">
        <v>0</v>
      </c>
      <c r="S95" s="3">
        <v>0</v>
      </c>
      <c r="T95" s="3">
        <f>O95+(P95*'Total Mantenimiento Anual 2021'!$N$7)+(R95*'Total Mantenimiento Anual 2021'!$N$7)+S95</f>
        <v>0</v>
      </c>
    </row>
    <row r="96" spans="1:20" ht="14.25">
      <c r="A96" s="6" t="s">
        <v>319</v>
      </c>
      <c r="B96" s="88"/>
      <c r="C96" s="89"/>
      <c r="D96" s="6" t="s">
        <v>320</v>
      </c>
      <c r="E96" s="89"/>
      <c r="F96" s="2" t="s">
        <v>260</v>
      </c>
      <c r="G96" s="6" t="s">
        <v>321</v>
      </c>
      <c r="H96" s="88"/>
      <c r="I96" s="88"/>
      <c r="J96" s="89"/>
      <c r="K96" s="6" t="s">
        <v>322</v>
      </c>
      <c r="L96" s="89"/>
      <c r="M96" s="6" t="s">
        <v>23</v>
      </c>
      <c r="N96" s="89"/>
      <c r="O96" s="3">
        <v>0</v>
      </c>
      <c r="P96" s="2">
        <v>0</v>
      </c>
      <c r="Q96" s="2">
        <v>0</v>
      </c>
      <c r="R96" s="2">
        <v>0</v>
      </c>
      <c r="S96" s="3">
        <v>0</v>
      </c>
      <c r="T96" s="3">
        <f>O96+(P96*'Total Mantenimiento Anual 2021'!$N$7)+(R96*'Total Mantenimiento Anual 2021'!$N$7)+S96</f>
        <v>0</v>
      </c>
    </row>
    <row r="97" spans="1:20" ht="14.25">
      <c r="A97" s="6" t="s">
        <v>319</v>
      </c>
      <c r="B97" s="88"/>
      <c r="C97" s="89"/>
      <c r="D97" s="6" t="s">
        <v>320</v>
      </c>
      <c r="E97" s="89"/>
      <c r="F97" s="2" t="s">
        <v>260</v>
      </c>
      <c r="G97" s="6" t="s">
        <v>323</v>
      </c>
      <c r="H97" s="88"/>
      <c r="I97" s="88"/>
      <c r="J97" s="89"/>
      <c r="K97" s="6" t="s">
        <v>324</v>
      </c>
      <c r="L97" s="89"/>
      <c r="M97" s="6" t="s">
        <v>71</v>
      </c>
      <c r="N97" s="89"/>
      <c r="O97" s="3">
        <v>0</v>
      </c>
      <c r="P97" s="2">
        <v>0</v>
      </c>
      <c r="Q97" s="2">
        <v>0</v>
      </c>
      <c r="R97" s="2">
        <v>0</v>
      </c>
      <c r="S97" s="3">
        <v>0</v>
      </c>
      <c r="T97" s="3">
        <f>O97+(P97*'Total Mantenimiento Anual 2021'!$N$7)+(R97*'Total Mantenimiento Anual 2021'!$N$7)+S97</f>
        <v>0</v>
      </c>
    </row>
    <row r="98" spans="1:20" ht="14.25">
      <c r="A98" s="6" t="s">
        <v>319</v>
      </c>
      <c r="B98" s="88"/>
      <c r="C98" s="89"/>
      <c r="D98" s="6" t="s">
        <v>325</v>
      </c>
      <c r="E98" s="89"/>
      <c r="F98" s="2" t="s">
        <v>1503</v>
      </c>
      <c r="G98" s="6" t="s">
        <v>326</v>
      </c>
      <c r="H98" s="88"/>
      <c r="I98" s="88"/>
      <c r="J98" s="89"/>
      <c r="K98" s="6" t="s">
        <v>327</v>
      </c>
      <c r="L98" s="89"/>
      <c r="M98" s="6" t="s">
        <v>328</v>
      </c>
      <c r="N98" s="89"/>
      <c r="O98" s="3">
        <v>0</v>
      </c>
      <c r="P98" s="2">
        <v>0</v>
      </c>
      <c r="Q98" s="2">
        <v>0</v>
      </c>
      <c r="R98" s="2">
        <v>0</v>
      </c>
      <c r="S98" s="3">
        <v>0</v>
      </c>
      <c r="T98" s="3">
        <f>O98+(P98*'Total Mantenimiento Anual 2021'!$N$7)+(R98*'Total Mantenimiento Anual 2021'!$N$7)+S98</f>
        <v>0</v>
      </c>
    </row>
    <row r="99" spans="1:20" ht="14.25">
      <c r="A99" s="6" t="s">
        <v>319</v>
      </c>
      <c r="B99" s="88"/>
      <c r="C99" s="89"/>
      <c r="D99" s="6" t="s">
        <v>329</v>
      </c>
      <c r="E99" s="89"/>
      <c r="F99" s="2" t="s">
        <v>330</v>
      </c>
      <c r="G99" s="6" t="s">
        <v>331</v>
      </c>
      <c r="H99" s="88"/>
      <c r="I99" s="88"/>
      <c r="J99" s="89"/>
      <c r="K99" s="6" t="s">
        <v>332</v>
      </c>
      <c r="L99" s="89"/>
      <c r="M99" s="6" t="s">
        <v>328</v>
      </c>
      <c r="N99" s="89"/>
      <c r="O99" s="3">
        <v>0</v>
      </c>
      <c r="P99" s="2">
        <v>0</v>
      </c>
      <c r="Q99" s="2">
        <v>0</v>
      </c>
      <c r="R99" s="2">
        <v>0</v>
      </c>
      <c r="S99" s="3">
        <v>3280000</v>
      </c>
      <c r="T99" s="3">
        <f>O99+(P99*'Total Mantenimiento Anual 2021'!$N$7)+(R99*'Total Mantenimiento Anual 2021'!$N$7)+S99</f>
        <v>3280000</v>
      </c>
    </row>
    <row r="100" spans="1:20" ht="14.25">
      <c r="A100" s="6" t="s">
        <v>319</v>
      </c>
      <c r="B100" s="88"/>
      <c r="C100" s="89"/>
      <c r="D100" s="6" t="s">
        <v>333</v>
      </c>
      <c r="E100" s="89"/>
      <c r="F100" s="2" t="s">
        <v>330</v>
      </c>
      <c r="G100" s="6" t="s">
        <v>334</v>
      </c>
      <c r="H100" s="88"/>
      <c r="I100" s="88"/>
      <c r="J100" s="89"/>
      <c r="K100" s="6" t="s">
        <v>335</v>
      </c>
      <c r="L100" s="89"/>
      <c r="M100" s="6" t="s">
        <v>328</v>
      </c>
      <c r="N100" s="89"/>
      <c r="O100" s="3">
        <v>0</v>
      </c>
      <c r="P100" s="2">
        <v>4</v>
      </c>
      <c r="Q100" s="2">
        <v>0</v>
      </c>
      <c r="R100" s="2">
        <v>0</v>
      </c>
      <c r="S100" s="3">
        <v>2340524</v>
      </c>
      <c r="T100" s="3">
        <f>O100+(P100*'Total Mantenimiento Anual 2021'!$N$7)+(R100*'Total Mantenimiento Anual 2021'!$N$7)+S100</f>
        <v>2377561.0370370368</v>
      </c>
    </row>
    <row r="101" spans="1:20" ht="14.25">
      <c r="A101" s="6" t="s">
        <v>319</v>
      </c>
      <c r="B101" s="88"/>
      <c r="C101" s="89"/>
      <c r="D101" s="6" t="s">
        <v>336</v>
      </c>
      <c r="E101" s="89"/>
      <c r="F101" s="2" t="s">
        <v>1503</v>
      </c>
      <c r="G101" s="6" t="s">
        <v>337</v>
      </c>
      <c r="H101" s="88"/>
      <c r="I101" s="88"/>
      <c r="J101" s="89"/>
      <c r="K101" s="6" t="s">
        <v>338</v>
      </c>
      <c r="L101" s="89"/>
      <c r="M101" s="6" t="s">
        <v>75</v>
      </c>
      <c r="N101" s="89"/>
      <c r="O101" s="3">
        <v>0</v>
      </c>
      <c r="P101" s="2">
        <v>0</v>
      </c>
      <c r="Q101" s="2">
        <v>0</v>
      </c>
      <c r="R101" s="2">
        <v>0</v>
      </c>
      <c r="S101" s="3">
        <v>0</v>
      </c>
      <c r="T101" s="3">
        <f>O101+(P101*'Total Mantenimiento Anual 2021'!$N$7)+(R101*'Total Mantenimiento Anual 2021'!$N$7)+S101</f>
        <v>0</v>
      </c>
    </row>
    <row r="102" spans="1:20" ht="14.25">
      <c r="A102" s="6" t="s">
        <v>319</v>
      </c>
      <c r="B102" s="88"/>
      <c r="C102" s="89"/>
      <c r="D102" s="6" t="s">
        <v>339</v>
      </c>
      <c r="E102" s="89"/>
      <c r="F102" s="2" t="s">
        <v>330</v>
      </c>
      <c r="G102" s="6" t="s">
        <v>340</v>
      </c>
      <c r="H102" s="88"/>
      <c r="I102" s="88"/>
      <c r="J102" s="89"/>
      <c r="K102" s="6" t="s">
        <v>341</v>
      </c>
      <c r="L102" s="89"/>
      <c r="M102" s="6" t="s">
        <v>75</v>
      </c>
      <c r="N102" s="89"/>
      <c r="O102" s="3">
        <v>0</v>
      </c>
      <c r="P102" s="2">
        <v>0</v>
      </c>
      <c r="Q102" s="2">
        <v>0</v>
      </c>
      <c r="R102" s="2">
        <v>0</v>
      </c>
      <c r="S102" s="3">
        <v>0</v>
      </c>
      <c r="T102" s="3">
        <f>O102+(P102*'Total Mantenimiento Anual 2021'!$N$7)+(R102*'Total Mantenimiento Anual 2021'!$N$7)+S102</f>
        <v>0</v>
      </c>
    </row>
    <row r="103" spans="1:20" ht="14.25">
      <c r="A103" s="6" t="s">
        <v>342</v>
      </c>
      <c r="B103" s="88"/>
      <c r="C103" s="89"/>
      <c r="D103" s="6" t="s">
        <v>343</v>
      </c>
      <c r="E103" s="89"/>
      <c r="F103" s="2" t="s">
        <v>330</v>
      </c>
      <c r="G103" s="6" t="s">
        <v>344</v>
      </c>
      <c r="H103" s="88"/>
      <c r="I103" s="88"/>
      <c r="J103" s="89"/>
      <c r="K103" s="6" t="s">
        <v>345</v>
      </c>
      <c r="L103" s="89"/>
      <c r="M103" s="6" t="s">
        <v>75</v>
      </c>
      <c r="N103" s="89"/>
      <c r="O103" s="3">
        <v>0</v>
      </c>
      <c r="P103" s="2">
        <v>0</v>
      </c>
      <c r="Q103" s="2">
        <v>0</v>
      </c>
      <c r="R103" s="2">
        <v>0</v>
      </c>
      <c r="S103" s="3">
        <v>0</v>
      </c>
      <c r="T103" s="3">
        <f>O103+(P103*'Total Mantenimiento Anual 2021'!$N$7)+(R103*'Total Mantenimiento Anual 2021'!$N$7)+S103</f>
        <v>0</v>
      </c>
    </row>
    <row r="104" spans="1:20" ht="14.25">
      <c r="A104" s="6" t="s">
        <v>346</v>
      </c>
      <c r="B104" s="88"/>
      <c r="C104" s="89"/>
      <c r="D104" s="6" t="s">
        <v>347</v>
      </c>
      <c r="E104" s="89"/>
      <c r="F104" s="2" t="s">
        <v>348</v>
      </c>
      <c r="G104" s="6" t="s">
        <v>349</v>
      </c>
      <c r="H104" s="88"/>
      <c r="I104" s="88"/>
      <c r="J104" s="89"/>
      <c r="K104" s="6" t="s">
        <v>350</v>
      </c>
      <c r="L104" s="89"/>
      <c r="M104" s="6" t="s">
        <v>30</v>
      </c>
      <c r="N104" s="89"/>
      <c r="O104" s="3">
        <v>0</v>
      </c>
      <c r="P104" s="2">
        <v>3</v>
      </c>
      <c r="Q104" s="2">
        <v>0</v>
      </c>
      <c r="R104" s="2">
        <v>0</v>
      </c>
      <c r="S104" s="3">
        <v>4068081</v>
      </c>
      <c r="T104" s="3">
        <f>O104+(P104*'Total Mantenimiento Anual 2021'!$N$7)+(R104*'Total Mantenimiento Anual 2021'!$N$7)+S104</f>
        <v>4095858.777777778</v>
      </c>
    </row>
    <row r="105" spans="1:20" ht="14.25">
      <c r="A105" s="6" t="s">
        <v>346</v>
      </c>
      <c r="B105" s="88"/>
      <c r="C105" s="89"/>
      <c r="D105" s="6" t="s">
        <v>351</v>
      </c>
      <c r="E105" s="89"/>
      <c r="F105" s="2" t="s">
        <v>260</v>
      </c>
      <c r="G105" s="6" t="s">
        <v>352</v>
      </c>
      <c r="H105" s="88"/>
      <c r="I105" s="88"/>
      <c r="J105" s="89"/>
      <c r="K105" s="6" t="s">
        <v>353</v>
      </c>
      <c r="L105" s="89"/>
      <c r="M105" s="6" t="s">
        <v>30</v>
      </c>
      <c r="N105" s="89"/>
      <c r="O105" s="3">
        <v>0</v>
      </c>
      <c r="P105" s="2">
        <v>0</v>
      </c>
      <c r="Q105" s="2">
        <v>1</v>
      </c>
      <c r="R105" s="2">
        <v>1</v>
      </c>
      <c r="S105" s="3">
        <v>0</v>
      </c>
      <c r="T105" s="3">
        <f>O105+(P105*'Total Mantenimiento Anual 2021'!$N$7)+(R105*'Total Mantenimiento Anual 2021'!$N$7)+S105</f>
        <v>9259.2592592592591</v>
      </c>
    </row>
    <row r="106" spans="1:20" ht="14.25">
      <c r="A106" s="6" t="s">
        <v>346</v>
      </c>
      <c r="B106" s="88"/>
      <c r="C106" s="89"/>
      <c r="D106" s="6" t="s">
        <v>354</v>
      </c>
      <c r="E106" s="89"/>
      <c r="F106" s="2" t="s">
        <v>330</v>
      </c>
      <c r="G106" s="6" t="s">
        <v>355</v>
      </c>
      <c r="H106" s="88"/>
      <c r="I106" s="88"/>
      <c r="J106" s="89"/>
      <c r="K106" s="6" t="s">
        <v>356</v>
      </c>
      <c r="L106" s="89"/>
      <c r="M106" s="6" t="s">
        <v>318</v>
      </c>
      <c r="N106" s="89"/>
      <c r="O106" s="3">
        <v>0</v>
      </c>
      <c r="P106" s="2">
        <v>0</v>
      </c>
      <c r="Q106" s="2">
        <v>0</v>
      </c>
      <c r="R106" s="2">
        <v>0</v>
      </c>
      <c r="S106" s="3">
        <v>0</v>
      </c>
      <c r="T106" s="3">
        <f>O106+(P106*'Total Mantenimiento Anual 2021'!$N$7)+(R106*'Total Mantenimiento Anual 2021'!$N$7)+S106</f>
        <v>0</v>
      </c>
    </row>
    <row r="107" spans="1:20" ht="14.25">
      <c r="A107" s="6" t="s">
        <v>346</v>
      </c>
      <c r="B107" s="88"/>
      <c r="C107" s="89"/>
      <c r="D107" s="6" t="s">
        <v>357</v>
      </c>
      <c r="E107" s="89"/>
      <c r="F107" s="2" t="s">
        <v>330</v>
      </c>
      <c r="G107" s="6" t="s">
        <v>358</v>
      </c>
      <c r="H107" s="88"/>
      <c r="I107" s="88"/>
      <c r="J107" s="89"/>
      <c r="K107" s="6" t="s">
        <v>359</v>
      </c>
      <c r="L107" s="89"/>
      <c r="M107" s="6" t="s">
        <v>318</v>
      </c>
      <c r="N107" s="89"/>
      <c r="O107" s="3">
        <v>0</v>
      </c>
      <c r="P107" s="2">
        <v>0</v>
      </c>
      <c r="Q107" s="2">
        <v>0</v>
      </c>
      <c r="R107" s="2">
        <v>0</v>
      </c>
      <c r="S107" s="3">
        <v>0</v>
      </c>
      <c r="T107" s="3">
        <f>O107+(P107*'Total Mantenimiento Anual 2021'!$N$7)+(R107*'Total Mantenimiento Anual 2021'!$N$7)+S107</f>
        <v>0</v>
      </c>
    </row>
    <row r="108" spans="1:20" ht="14.25">
      <c r="A108" s="6" t="s">
        <v>346</v>
      </c>
      <c r="B108" s="88"/>
      <c r="C108" s="89"/>
      <c r="D108" s="6" t="s">
        <v>360</v>
      </c>
      <c r="E108" s="89"/>
      <c r="F108" s="2" t="s">
        <v>348</v>
      </c>
      <c r="G108" s="6" t="s">
        <v>361</v>
      </c>
      <c r="H108" s="88"/>
      <c r="I108" s="88"/>
      <c r="J108" s="89"/>
      <c r="K108" s="6" t="s">
        <v>362</v>
      </c>
      <c r="L108" s="89"/>
      <c r="M108" s="6" t="s">
        <v>310</v>
      </c>
      <c r="N108" s="89"/>
      <c r="O108" s="3">
        <v>0</v>
      </c>
      <c r="P108" s="2">
        <v>0</v>
      </c>
      <c r="Q108" s="2">
        <v>0</v>
      </c>
      <c r="R108" s="2">
        <v>0</v>
      </c>
      <c r="S108" s="3">
        <v>0</v>
      </c>
      <c r="T108" s="3">
        <f>O108+(P108*'Total Mantenimiento Anual 2021'!$N$7)+(R108*'Total Mantenimiento Anual 2021'!$N$7)+S108</f>
        <v>0</v>
      </c>
    </row>
    <row r="109" spans="1:20" ht="14.25">
      <c r="A109" s="6" t="s">
        <v>346</v>
      </c>
      <c r="B109" s="88"/>
      <c r="C109" s="89"/>
      <c r="D109" s="6" t="s">
        <v>351</v>
      </c>
      <c r="E109" s="89"/>
      <c r="F109" s="2" t="s">
        <v>260</v>
      </c>
      <c r="G109" s="6" t="s">
        <v>363</v>
      </c>
      <c r="H109" s="88"/>
      <c r="I109" s="88"/>
      <c r="J109" s="89"/>
      <c r="K109" s="6" t="s">
        <v>364</v>
      </c>
      <c r="L109" s="89"/>
      <c r="M109" s="6" t="s">
        <v>239</v>
      </c>
      <c r="N109" s="89"/>
      <c r="O109" s="3">
        <v>0</v>
      </c>
      <c r="P109" s="2">
        <v>0</v>
      </c>
      <c r="Q109" s="2">
        <v>0</v>
      </c>
      <c r="R109" s="2">
        <v>0</v>
      </c>
      <c r="S109" s="3">
        <v>0</v>
      </c>
      <c r="T109" s="3">
        <f>O109+(P109*'Total Mantenimiento Anual 2021'!$N$7)+(R109*'Total Mantenimiento Anual 2021'!$N$7)+S109</f>
        <v>0</v>
      </c>
    </row>
    <row r="110" spans="1:20" ht="14.25">
      <c r="A110" s="6" t="s">
        <v>365</v>
      </c>
      <c r="B110" s="88"/>
      <c r="C110" s="89"/>
      <c r="D110" s="6" t="s">
        <v>366</v>
      </c>
      <c r="E110" s="89"/>
      <c r="F110" s="2" t="s">
        <v>367</v>
      </c>
      <c r="G110" s="6" t="s">
        <v>368</v>
      </c>
      <c r="H110" s="88"/>
      <c r="I110" s="88"/>
      <c r="J110" s="89"/>
      <c r="K110" s="6" t="s">
        <v>369</v>
      </c>
      <c r="L110" s="89"/>
      <c r="M110" s="6" t="s">
        <v>30</v>
      </c>
      <c r="N110" s="89"/>
      <c r="O110" s="3">
        <v>0</v>
      </c>
      <c r="P110" s="2">
        <v>0</v>
      </c>
      <c r="Q110" s="2">
        <v>0</v>
      </c>
      <c r="R110" s="2">
        <v>0</v>
      </c>
      <c r="S110" s="3">
        <v>0</v>
      </c>
      <c r="T110" s="3">
        <f>O110+(P110*'Total Mantenimiento Anual 2021'!$N$7)+(R110*'Total Mantenimiento Anual 2021'!$N$7)+S110</f>
        <v>0</v>
      </c>
    </row>
    <row r="111" spans="1:20" ht="14.25">
      <c r="A111" s="6" t="s">
        <v>370</v>
      </c>
      <c r="B111" s="88"/>
      <c r="C111" s="89"/>
      <c r="D111" s="6" t="s">
        <v>371</v>
      </c>
      <c r="E111" s="89"/>
      <c r="F111" s="2" t="s">
        <v>372</v>
      </c>
      <c r="G111" s="6" t="s">
        <v>373</v>
      </c>
      <c r="H111" s="88"/>
      <c r="I111" s="88"/>
      <c r="J111" s="89"/>
      <c r="K111" s="6" t="s">
        <v>374</v>
      </c>
      <c r="L111" s="89"/>
      <c r="M111" s="6" t="s">
        <v>23</v>
      </c>
      <c r="N111" s="89"/>
      <c r="O111" s="3">
        <v>0</v>
      </c>
      <c r="P111" s="2">
        <v>0</v>
      </c>
      <c r="Q111" s="2">
        <v>0</v>
      </c>
      <c r="R111" s="2">
        <v>0</v>
      </c>
      <c r="S111" s="3">
        <v>0</v>
      </c>
      <c r="T111" s="3">
        <f>O111+(P111*'Total Mantenimiento Anual 2021'!$N$7)+(R111*'Total Mantenimiento Anual 2021'!$N$7)+S111</f>
        <v>0</v>
      </c>
    </row>
    <row r="112" spans="1:20" ht="14.25">
      <c r="A112" s="6" t="s">
        <v>370</v>
      </c>
      <c r="B112" s="88"/>
      <c r="C112" s="89"/>
      <c r="D112" s="6" t="s">
        <v>375</v>
      </c>
      <c r="E112" s="89"/>
      <c r="F112" s="2" t="s">
        <v>372</v>
      </c>
      <c r="G112" s="6" t="s">
        <v>376</v>
      </c>
      <c r="H112" s="88"/>
      <c r="I112" s="88"/>
      <c r="J112" s="89"/>
      <c r="K112" s="6" t="s">
        <v>377</v>
      </c>
      <c r="L112" s="89"/>
      <c r="M112" s="6" t="s">
        <v>23</v>
      </c>
      <c r="N112" s="89"/>
      <c r="O112" s="3">
        <v>0</v>
      </c>
      <c r="P112" s="2">
        <v>0</v>
      </c>
      <c r="Q112" s="2">
        <v>0</v>
      </c>
      <c r="R112" s="2">
        <v>0</v>
      </c>
      <c r="S112" s="3">
        <v>0</v>
      </c>
      <c r="T112" s="3">
        <f>O112+(P112*'Total Mantenimiento Anual 2021'!$N$7)+(R112*'Total Mantenimiento Anual 2021'!$N$7)+S112</f>
        <v>0</v>
      </c>
    </row>
    <row r="113" spans="1:20" ht="14.25">
      <c r="A113" s="6" t="s">
        <v>370</v>
      </c>
      <c r="B113" s="88"/>
      <c r="C113" s="89"/>
      <c r="D113" s="6" t="s">
        <v>375</v>
      </c>
      <c r="E113" s="89"/>
      <c r="F113" s="2" t="s">
        <v>372</v>
      </c>
      <c r="G113" s="6" t="s">
        <v>378</v>
      </c>
      <c r="H113" s="88"/>
      <c r="I113" s="88"/>
      <c r="J113" s="89"/>
      <c r="K113" s="6" t="s">
        <v>379</v>
      </c>
      <c r="L113" s="89"/>
      <c r="M113" s="6" t="s">
        <v>23</v>
      </c>
      <c r="N113" s="89"/>
      <c r="O113" s="3">
        <v>0</v>
      </c>
      <c r="P113" s="2">
        <v>0</v>
      </c>
      <c r="Q113" s="2">
        <v>1</v>
      </c>
      <c r="R113" s="2">
        <v>2</v>
      </c>
      <c r="S113" s="3">
        <v>0</v>
      </c>
      <c r="T113" s="3">
        <f>O113+(P113*'Total Mantenimiento Anual 2021'!$N$7)+(R113*'Total Mantenimiento Anual 2021'!$N$7)+S113</f>
        <v>18518.518518518518</v>
      </c>
    </row>
    <row r="114" spans="1:20" ht="14.25">
      <c r="A114" s="6" t="s">
        <v>370</v>
      </c>
      <c r="B114" s="88"/>
      <c r="C114" s="89"/>
      <c r="D114" s="6" t="s">
        <v>375</v>
      </c>
      <c r="E114" s="89"/>
      <c r="F114" s="2" t="s">
        <v>372</v>
      </c>
      <c r="G114" s="6" t="s">
        <v>380</v>
      </c>
      <c r="H114" s="88"/>
      <c r="I114" s="88"/>
      <c r="J114" s="89"/>
      <c r="K114" s="6" t="s">
        <v>381</v>
      </c>
      <c r="L114" s="89"/>
      <c r="M114" s="6" t="s">
        <v>23</v>
      </c>
      <c r="N114" s="89"/>
      <c r="O114" s="3">
        <v>0</v>
      </c>
      <c r="P114" s="2">
        <v>0</v>
      </c>
      <c r="Q114" s="2">
        <v>0</v>
      </c>
      <c r="R114" s="2">
        <v>0</v>
      </c>
      <c r="S114" s="3">
        <v>0</v>
      </c>
      <c r="T114" s="3">
        <f>O114+(P114*'Total Mantenimiento Anual 2021'!$N$7)+(R114*'Total Mantenimiento Anual 2021'!$N$7)+S114</f>
        <v>0</v>
      </c>
    </row>
    <row r="115" spans="1:20" ht="14.25">
      <c r="A115" s="6" t="s">
        <v>370</v>
      </c>
      <c r="B115" s="88"/>
      <c r="C115" s="89"/>
      <c r="D115" s="6" t="s">
        <v>382</v>
      </c>
      <c r="E115" s="89"/>
      <c r="F115" s="2" t="s">
        <v>372</v>
      </c>
      <c r="G115" s="6" t="s">
        <v>383</v>
      </c>
      <c r="H115" s="88"/>
      <c r="I115" s="88"/>
      <c r="J115" s="89"/>
      <c r="K115" s="6" t="s">
        <v>384</v>
      </c>
      <c r="L115" s="89"/>
      <c r="M115" s="6" t="s">
        <v>23</v>
      </c>
      <c r="N115" s="89"/>
      <c r="O115" s="3">
        <v>0</v>
      </c>
      <c r="P115" s="2">
        <v>0</v>
      </c>
      <c r="Q115" s="2">
        <v>0</v>
      </c>
      <c r="R115" s="2">
        <v>0</v>
      </c>
      <c r="S115" s="3">
        <v>0</v>
      </c>
      <c r="T115" s="3">
        <f>O115+(P115*'Total Mantenimiento Anual 2021'!$N$7)+(R115*'Total Mantenimiento Anual 2021'!$N$7)+S115</f>
        <v>0</v>
      </c>
    </row>
    <row r="116" spans="1:20" ht="14.25">
      <c r="A116" s="6" t="s">
        <v>370</v>
      </c>
      <c r="B116" s="88"/>
      <c r="C116" s="89"/>
      <c r="D116" s="6" t="s">
        <v>385</v>
      </c>
      <c r="E116" s="89"/>
      <c r="F116" s="2" t="s">
        <v>372</v>
      </c>
      <c r="G116" s="6" t="s">
        <v>386</v>
      </c>
      <c r="H116" s="88"/>
      <c r="I116" s="88"/>
      <c r="J116" s="89"/>
      <c r="K116" s="6" t="s">
        <v>387</v>
      </c>
      <c r="L116" s="89"/>
      <c r="M116" s="6" t="s">
        <v>23</v>
      </c>
      <c r="N116" s="89"/>
      <c r="O116" s="3">
        <v>0</v>
      </c>
      <c r="P116" s="2">
        <v>0</v>
      </c>
      <c r="Q116" s="2">
        <v>0</v>
      </c>
      <c r="R116" s="2">
        <v>0</v>
      </c>
      <c r="S116" s="3">
        <v>0</v>
      </c>
      <c r="T116" s="3">
        <f>O116+(P116*'Total Mantenimiento Anual 2021'!$N$7)+(R116*'Total Mantenimiento Anual 2021'!$N$7)+S116</f>
        <v>0</v>
      </c>
    </row>
    <row r="117" spans="1:20" ht="14.25">
      <c r="A117" s="6" t="s">
        <v>370</v>
      </c>
      <c r="B117" s="88"/>
      <c r="C117" s="89"/>
      <c r="D117" s="6" t="s">
        <v>388</v>
      </c>
      <c r="E117" s="89"/>
      <c r="F117" s="2" t="s">
        <v>372</v>
      </c>
      <c r="G117" s="6" t="s">
        <v>389</v>
      </c>
      <c r="H117" s="88"/>
      <c r="I117" s="88"/>
      <c r="J117" s="89"/>
      <c r="K117" s="6" t="s">
        <v>390</v>
      </c>
      <c r="L117" s="89"/>
      <c r="M117" s="6" t="s">
        <v>23</v>
      </c>
      <c r="N117" s="89"/>
      <c r="O117" s="3">
        <v>0</v>
      </c>
      <c r="P117" s="2">
        <v>0</v>
      </c>
      <c r="Q117" s="2">
        <v>0</v>
      </c>
      <c r="R117" s="2">
        <v>0</v>
      </c>
      <c r="S117" s="3">
        <v>0</v>
      </c>
      <c r="T117" s="3">
        <f>O117+(P117*'Total Mantenimiento Anual 2021'!$N$7)+(R117*'Total Mantenimiento Anual 2021'!$N$7)+S117</f>
        <v>0</v>
      </c>
    </row>
    <row r="118" spans="1:20" ht="14.25">
      <c r="A118" s="6" t="s">
        <v>370</v>
      </c>
      <c r="B118" s="88"/>
      <c r="C118" s="89"/>
      <c r="D118" s="6" t="s">
        <v>375</v>
      </c>
      <c r="E118" s="89"/>
      <c r="F118" s="2" t="s">
        <v>372</v>
      </c>
      <c r="G118" s="6" t="s">
        <v>391</v>
      </c>
      <c r="H118" s="88"/>
      <c r="I118" s="88"/>
      <c r="J118" s="89"/>
      <c r="K118" s="6" t="s">
        <v>392</v>
      </c>
      <c r="L118" s="89"/>
      <c r="M118" s="6" t="s">
        <v>30</v>
      </c>
      <c r="N118" s="89"/>
      <c r="O118" s="3">
        <v>0</v>
      </c>
      <c r="P118" s="2">
        <v>0</v>
      </c>
      <c r="Q118" s="2">
        <v>0</v>
      </c>
      <c r="R118" s="2">
        <v>0</v>
      </c>
      <c r="S118" s="3">
        <v>0</v>
      </c>
      <c r="T118" s="3">
        <f>O118+(P118*'Total Mantenimiento Anual 2021'!$N$7)+(R118*'Total Mantenimiento Anual 2021'!$N$7)+S118</f>
        <v>0</v>
      </c>
    </row>
    <row r="119" spans="1:20" ht="14.25">
      <c r="A119" s="6" t="s">
        <v>370</v>
      </c>
      <c r="B119" s="88"/>
      <c r="C119" s="89"/>
      <c r="D119" s="6" t="s">
        <v>393</v>
      </c>
      <c r="E119" s="89"/>
      <c r="F119" s="2" t="s">
        <v>394</v>
      </c>
      <c r="G119" s="6" t="s">
        <v>395</v>
      </c>
      <c r="H119" s="88"/>
      <c r="I119" s="88"/>
      <c r="J119" s="89"/>
      <c r="K119" s="6" t="s">
        <v>396</v>
      </c>
      <c r="L119" s="89"/>
      <c r="M119" s="6" t="s">
        <v>30</v>
      </c>
      <c r="N119" s="89"/>
      <c r="O119" s="3">
        <v>0</v>
      </c>
      <c r="P119" s="2">
        <v>0</v>
      </c>
      <c r="Q119" s="2">
        <v>0</v>
      </c>
      <c r="R119" s="2">
        <v>0</v>
      </c>
      <c r="S119" s="3">
        <v>0</v>
      </c>
      <c r="T119" s="3">
        <f>O119+(P119*'Total Mantenimiento Anual 2021'!$N$7)+(R119*'Total Mantenimiento Anual 2021'!$N$7)+S119</f>
        <v>0</v>
      </c>
    </row>
    <row r="120" spans="1:20" ht="14.25">
      <c r="A120" s="6" t="s">
        <v>370</v>
      </c>
      <c r="B120" s="88"/>
      <c r="C120" s="89"/>
      <c r="D120" s="6" t="s">
        <v>397</v>
      </c>
      <c r="E120" s="89"/>
      <c r="F120" s="2" t="s">
        <v>394</v>
      </c>
      <c r="G120" s="6" t="s">
        <v>398</v>
      </c>
      <c r="H120" s="88"/>
      <c r="I120" s="88"/>
      <c r="J120" s="89"/>
      <c r="K120" s="6" t="s">
        <v>399</v>
      </c>
      <c r="L120" s="89"/>
      <c r="M120" s="6" t="s">
        <v>99</v>
      </c>
      <c r="N120" s="89"/>
      <c r="O120" s="3">
        <v>0</v>
      </c>
      <c r="P120" s="2">
        <v>0</v>
      </c>
      <c r="Q120" s="2">
        <v>0</v>
      </c>
      <c r="R120" s="2">
        <v>0</v>
      </c>
      <c r="S120" s="3">
        <v>0</v>
      </c>
      <c r="T120" s="3">
        <f>O120+(P120*'Total Mantenimiento Anual 2021'!$N$7)+(R120*'Total Mantenimiento Anual 2021'!$N$7)+S120</f>
        <v>0</v>
      </c>
    </row>
    <row r="121" spans="1:20" ht="28.5">
      <c r="A121" s="6" t="s">
        <v>400</v>
      </c>
      <c r="B121" s="88"/>
      <c r="C121" s="89"/>
      <c r="D121" s="6" t="s">
        <v>401</v>
      </c>
      <c r="E121" s="89"/>
      <c r="F121" s="2" t="s">
        <v>402</v>
      </c>
      <c r="G121" s="6" t="s">
        <v>403</v>
      </c>
      <c r="H121" s="88"/>
      <c r="I121" s="88"/>
      <c r="J121" s="89"/>
      <c r="K121" s="6" t="s">
        <v>404</v>
      </c>
      <c r="L121" s="89"/>
      <c r="M121" s="6" t="s">
        <v>66</v>
      </c>
      <c r="N121" s="89"/>
      <c r="O121" s="3">
        <v>0</v>
      </c>
      <c r="P121" s="2">
        <v>0</v>
      </c>
      <c r="Q121" s="2">
        <v>0</v>
      </c>
      <c r="R121" s="2">
        <v>0</v>
      </c>
      <c r="S121" s="3">
        <v>0</v>
      </c>
      <c r="T121" s="3">
        <f>O121+(P121*'Total Mantenimiento Anual 2021'!$N$7)+(R121*'Total Mantenimiento Anual 2021'!$N$7)+S121</f>
        <v>0</v>
      </c>
    </row>
    <row r="122" spans="1:20" ht="28.5">
      <c r="A122" s="6" t="s">
        <v>400</v>
      </c>
      <c r="B122" s="88"/>
      <c r="C122" s="89"/>
      <c r="D122" s="6" t="s">
        <v>401</v>
      </c>
      <c r="E122" s="89"/>
      <c r="F122" s="2" t="s">
        <v>402</v>
      </c>
      <c r="G122" s="6" t="s">
        <v>405</v>
      </c>
      <c r="H122" s="88"/>
      <c r="I122" s="88"/>
      <c r="J122" s="89"/>
      <c r="K122" s="6" t="s">
        <v>406</v>
      </c>
      <c r="L122" s="89"/>
      <c r="M122" s="6" t="s">
        <v>71</v>
      </c>
      <c r="N122" s="89"/>
      <c r="O122" s="3">
        <v>0</v>
      </c>
      <c r="P122" s="2">
        <v>1</v>
      </c>
      <c r="Q122" s="2">
        <v>1</v>
      </c>
      <c r="R122" s="2">
        <v>1</v>
      </c>
      <c r="S122" s="3">
        <v>0</v>
      </c>
      <c r="T122" s="3">
        <f>O122+(P122*'Total Mantenimiento Anual 2021'!$N$7)+(R122*'Total Mantenimiento Anual 2021'!$N$7)+S122</f>
        <v>18518.518518518518</v>
      </c>
    </row>
    <row r="123" spans="1:20" ht="14.25">
      <c r="A123" s="6" t="s">
        <v>400</v>
      </c>
      <c r="B123" s="88"/>
      <c r="C123" s="89"/>
      <c r="D123" s="6" t="s">
        <v>407</v>
      </c>
      <c r="E123" s="89"/>
      <c r="F123" s="2" t="s">
        <v>246</v>
      </c>
      <c r="G123" s="6" t="s">
        <v>408</v>
      </c>
      <c r="H123" s="88"/>
      <c r="I123" s="88"/>
      <c r="J123" s="89"/>
      <c r="K123" s="6" t="s">
        <v>409</v>
      </c>
      <c r="L123" s="89"/>
      <c r="M123" s="6" t="s">
        <v>328</v>
      </c>
      <c r="N123" s="89"/>
      <c r="O123" s="3">
        <v>0</v>
      </c>
      <c r="P123" s="2">
        <v>0</v>
      </c>
      <c r="Q123" s="2">
        <v>0</v>
      </c>
      <c r="R123" s="2">
        <v>0</v>
      </c>
      <c r="S123" s="3">
        <v>0</v>
      </c>
      <c r="T123" s="3">
        <f>O123+(P123*'Total Mantenimiento Anual 2021'!$N$7)+(R123*'Total Mantenimiento Anual 2021'!$N$7)+S123</f>
        <v>0</v>
      </c>
    </row>
    <row r="124" spans="1:20" ht="28.5">
      <c r="A124" s="6" t="s">
        <v>400</v>
      </c>
      <c r="B124" s="88"/>
      <c r="C124" s="89"/>
      <c r="D124" s="6" t="s">
        <v>401</v>
      </c>
      <c r="E124" s="89"/>
      <c r="F124" s="2" t="s">
        <v>402</v>
      </c>
      <c r="G124" s="6" t="s">
        <v>410</v>
      </c>
      <c r="H124" s="88"/>
      <c r="I124" s="88"/>
      <c r="J124" s="89"/>
      <c r="K124" s="6" t="s">
        <v>411</v>
      </c>
      <c r="L124" s="89"/>
      <c r="M124" s="6" t="s">
        <v>30</v>
      </c>
      <c r="N124" s="89"/>
      <c r="O124" s="3">
        <v>0</v>
      </c>
      <c r="P124" s="2">
        <v>0</v>
      </c>
      <c r="Q124" s="2">
        <v>0</v>
      </c>
      <c r="R124" s="2">
        <v>0</v>
      </c>
      <c r="S124" s="3">
        <v>0</v>
      </c>
      <c r="T124" s="3">
        <f>O124+(P124*'Total Mantenimiento Anual 2021'!$N$7)+(R124*'Total Mantenimiento Anual 2021'!$N$7)+S124</f>
        <v>0</v>
      </c>
    </row>
    <row r="125" spans="1:20" ht="14.25">
      <c r="A125" s="6" t="s">
        <v>400</v>
      </c>
      <c r="B125" s="88"/>
      <c r="C125" s="89"/>
      <c r="D125" s="6" t="s">
        <v>407</v>
      </c>
      <c r="E125" s="89"/>
      <c r="F125" s="2" t="s">
        <v>246</v>
      </c>
      <c r="G125" s="6" t="s">
        <v>412</v>
      </c>
      <c r="H125" s="88"/>
      <c r="I125" s="88"/>
      <c r="J125" s="89"/>
      <c r="K125" s="6" t="s">
        <v>413</v>
      </c>
      <c r="L125" s="89"/>
      <c r="M125" s="6" t="s">
        <v>81</v>
      </c>
      <c r="N125" s="89"/>
      <c r="O125" s="3">
        <v>0</v>
      </c>
      <c r="P125" s="2">
        <v>0</v>
      </c>
      <c r="Q125" s="2">
        <v>0</v>
      </c>
      <c r="R125" s="2">
        <v>0</v>
      </c>
      <c r="S125" s="3">
        <v>0</v>
      </c>
      <c r="T125" s="3">
        <f>O125+(P125*'Total Mantenimiento Anual 2021'!$N$7)+(R125*'Total Mantenimiento Anual 2021'!$N$7)+S125</f>
        <v>0</v>
      </c>
    </row>
    <row r="126" spans="1:20" ht="14.25">
      <c r="A126" s="6" t="s">
        <v>400</v>
      </c>
      <c r="B126" s="88"/>
      <c r="C126" s="89"/>
      <c r="D126" s="6" t="s">
        <v>407</v>
      </c>
      <c r="E126" s="89"/>
      <c r="F126" s="2" t="s">
        <v>246</v>
      </c>
      <c r="G126" s="6" t="s">
        <v>414</v>
      </c>
      <c r="H126" s="88"/>
      <c r="I126" s="88"/>
      <c r="J126" s="89"/>
      <c r="K126" s="6" t="s">
        <v>415</v>
      </c>
      <c r="L126" s="89"/>
      <c r="M126" s="6" t="s">
        <v>88</v>
      </c>
      <c r="N126" s="89"/>
      <c r="O126" s="3">
        <v>0</v>
      </c>
      <c r="P126" s="2">
        <v>1</v>
      </c>
      <c r="Q126" s="2">
        <v>0</v>
      </c>
      <c r="R126" s="2">
        <v>0</v>
      </c>
      <c r="S126" s="3">
        <v>0</v>
      </c>
      <c r="T126" s="3">
        <f>O126+(P126*'Total Mantenimiento Anual 2021'!$N$7)+(R126*'Total Mantenimiento Anual 2021'!$N$7)+S126</f>
        <v>9259.2592592592591</v>
      </c>
    </row>
    <row r="127" spans="1:20" ht="28.5">
      <c r="A127" s="6" t="s">
        <v>400</v>
      </c>
      <c r="B127" s="88"/>
      <c r="C127" s="89"/>
      <c r="D127" s="6" t="s">
        <v>401</v>
      </c>
      <c r="E127" s="89"/>
      <c r="F127" s="2" t="s">
        <v>402</v>
      </c>
      <c r="G127" s="6" t="s">
        <v>416</v>
      </c>
      <c r="H127" s="88"/>
      <c r="I127" s="88"/>
      <c r="J127" s="89"/>
      <c r="K127" s="6" t="s">
        <v>417</v>
      </c>
      <c r="L127" s="89"/>
      <c r="M127" s="6" t="s">
        <v>88</v>
      </c>
      <c r="N127" s="89"/>
      <c r="O127" s="3">
        <v>0</v>
      </c>
      <c r="P127" s="2">
        <v>0</v>
      </c>
      <c r="Q127" s="2">
        <v>0</v>
      </c>
      <c r="R127" s="2">
        <v>0</v>
      </c>
      <c r="S127" s="3">
        <v>0</v>
      </c>
      <c r="T127" s="3">
        <f>O127+(P127*'Total Mantenimiento Anual 2021'!$N$7)+(R127*'Total Mantenimiento Anual 2021'!$N$7)+S127</f>
        <v>0</v>
      </c>
    </row>
    <row r="128" spans="1:20" ht="14.25">
      <c r="A128" s="6" t="s">
        <v>400</v>
      </c>
      <c r="B128" s="88"/>
      <c r="C128" s="89"/>
      <c r="D128" s="6" t="s">
        <v>407</v>
      </c>
      <c r="E128" s="89"/>
      <c r="F128" s="2" t="s">
        <v>246</v>
      </c>
      <c r="G128" s="6" t="s">
        <v>418</v>
      </c>
      <c r="H128" s="88"/>
      <c r="I128" s="88"/>
      <c r="J128" s="89"/>
      <c r="K128" s="6" t="s">
        <v>419</v>
      </c>
      <c r="L128" s="89"/>
      <c r="M128" s="6" t="s">
        <v>93</v>
      </c>
      <c r="N128" s="89"/>
      <c r="O128" s="3">
        <v>0</v>
      </c>
      <c r="P128" s="2">
        <v>0</v>
      </c>
      <c r="Q128" s="2">
        <v>0</v>
      </c>
      <c r="R128" s="2">
        <v>0</v>
      </c>
      <c r="S128" s="3">
        <v>0</v>
      </c>
      <c r="T128" s="3">
        <f>O128+(P128*'Total Mantenimiento Anual 2021'!$N$7)+(R128*'Total Mantenimiento Anual 2021'!$N$7)+S128</f>
        <v>0</v>
      </c>
    </row>
    <row r="129" spans="1:20" ht="14.25">
      <c r="A129" s="6" t="s">
        <v>400</v>
      </c>
      <c r="B129" s="88"/>
      <c r="C129" s="89"/>
      <c r="D129" s="6" t="s">
        <v>407</v>
      </c>
      <c r="E129" s="89"/>
      <c r="F129" s="2" t="s">
        <v>246</v>
      </c>
      <c r="G129" s="6" t="s">
        <v>420</v>
      </c>
      <c r="H129" s="88"/>
      <c r="I129" s="88"/>
      <c r="J129" s="89"/>
      <c r="K129" s="6" t="s">
        <v>421</v>
      </c>
      <c r="L129" s="89"/>
      <c r="M129" s="6" t="s">
        <v>35</v>
      </c>
      <c r="N129" s="89"/>
      <c r="O129" s="3">
        <v>0</v>
      </c>
      <c r="P129" s="2">
        <v>0</v>
      </c>
      <c r="Q129" s="2">
        <v>1</v>
      </c>
      <c r="R129" s="2">
        <v>2</v>
      </c>
      <c r="S129" s="3">
        <v>0</v>
      </c>
      <c r="T129" s="3">
        <f>O129+(P129*'Total Mantenimiento Anual 2021'!$N$7)+(R129*'Total Mantenimiento Anual 2021'!$N$7)+S129</f>
        <v>18518.518518518518</v>
      </c>
    </row>
    <row r="130" spans="1:20" ht="14.25">
      <c r="A130" s="6" t="s">
        <v>400</v>
      </c>
      <c r="B130" s="88"/>
      <c r="C130" s="89"/>
      <c r="D130" s="6" t="s">
        <v>407</v>
      </c>
      <c r="E130" s="89"/>
      <c r="F130" s="2" t="s">
        <v>246</v>
      </c>
      <c r="G130" s="6" t="s">
        <v>422</v>
      </c>
      <c r="H130" s="88"/>
      <c r="I130" s="88"/>
      <c r="J130" s="89"/>
      <c r="K130" s="6" t="s">
        <v>423</v>
      </c>
      <c r="L130" s="89"/>
      <c r="M130" s="6" t="s">
        <v>239</v>
      </c>
      <c r="N130" s="89"/>
      <c r="O130" s="3">
        <v>0</v>
      </c>
      <c r="P130" s="2">
        <v>0</v>
      </c>
      <c r="Q130" s="2">
        <v>0</v>
      </c>
      <c r="R130" s="2">
        <v>0</v>
      </c>
      <c r="S130" s="3">
        <v>0</v>
      </c>
      <c r="T130" s="3">
        <f>O130+(P130*'Total Mantenimiento Anual 2021'!$N$7)+(R130*'Total Mantenimiento Anual 2021'!$N$7)+S130</f>
        <v>0</v>
      </c>
    </row>
    <row r="131" spans="1:20" ht="14.25">
      <c r="A131" s="6" t="s">
        <v>400</v>
      </c>
      <c r="B131" s="88"/>
      <c r="C131" s="89"/>
      <c r="D131" s="6" t="s">
        <v>407</v>
      </c>
      <c r="E131" s="89"/>
      <c r="F131" s="2" t="s">
        <v>246</v>
      </c>
      <c r="G131" s="6" t="s">
        <v>424</v>
      </c>
      <c r="H131" s="88"/>
      <c r="I131" s="88"/>
      <c r="J131" s="89"/>
      <c r="K131" s="6" t="s">
        <v>425</v>
      </c>
      <c r="L131" s="89"/>
      <c r="M131" s="6" t="s">
        <v>106</v>
      </c>
      <c r="N131" s="89"/>
      <c r="O131" s="3">
        <v>0</v>
      </c>
      <c r="P131" s="2">
        <v>0</v>
      </c>
      <c r="Q131" s="2">
        <v>0</v>
      </c>
      <c r="R131" s="2">
        <v>0</v>
      </c>
      <c r="S131" s="3">
        <v>0</v>
      </c>
      <c r="T131" s="3">
        <f>O131+(P131*'Total Mantenimiento Anual 2021'!$N$7)+(R131*'Total Mantenimiento Anual 2021'!$N$7)+S131</f>
        <v>0</v>
      </c>
    </row>
    <row r="132" spans="1:20" ht="14.25">
      <c r="A132" s="6" t="s">
        <v>400</v>
      </c>
      <c r="B132" s="88"/>
      <c r="C132" s="89"/>
      <c r="D132" s="6" t="s">
        <v>426</v>
      </c>
      <c r="E132" s="89"/>
      <c r="F132" s="2" t="s">
        <v>246</v>
      </c>
      <c r="G132" s="6" t="s">
        <v>427</v>
      </c>
      <c r="H132" s="88"/>
      <c r="I132" s="88"/>
      <c r="J132" s="89"/>
      <c r="K132" s="6" t="s">
        <v>428</v>
      </c>
      <c r="L132" s="89"/>
      <c r="M132" s="6" t="s">
        <v>106</v>
      </c>
      <c r="N132" s="89"/>
      <c r="O132" s="3">
        <v>0</v>
      </c>
      <c r="P132" s="2">
        <v>0</v>
      </c>
      <c r="Q132" s="2">
        <v>0</v>
      </c>
      <c r="R132" s="2">
        <v>0</v>
      </c>
      <c r="S132" s="3">
        <v>0</v>
      </c>
      <c r="T132" s="3">
        <f>O132+(P132*'Total Mantenimiento Anual 2021'!$N$7)+(R132*'Total Mantenimiento Anual 2021'!$N$7)+S132</f>
        <v>0</v>
      </c>
    </row>
    <row r="133" spans="1:20" ht="14.25">
      <c r="A133" s="6" t="s">
        <v>400</v>
      </c>
      <c r="B133" s="88"/>
      <c r="C133" s="89"/>
      <c r="D133" s="6" t="s">
        <v>407</v>
      </c>
      <c r="E133" s="89"/>
      <c r="F133" s="2" t="s">
        <v>246</v>
      </c>
      <c r="G133" s="6" t="s">
        <v>429</v>
      </c>
      <c r="H133" s="88"/>
      <c r="I133" s="88"/>
      <c r="J133" s="89"/>
      <c r="K133" s="6" t="s">
        <v>430</v>
      </c>
      <c r="L133" s="89"/>
      <c r="M133" s="6" t="s">
        <v>302</v>
      </c>
      <c r="N133" s="89"/>
      <c r="O133" s="3">
        <v>221474</v>
      </c>
      <c r="P133" s="2">
        <v>0</v>
      </c>
      <c r="Q133" s="2">
        <v>1</v>
      </c>
      <c r="R133" s="2">
        <v>2</v>
      </c>
      <c r="S133" s="3">
        <v>0</v>
      </c>
      <c r="T133" s="3">
        <f>O133+(P133*'Total Mantenimiento Anual 2021'!$N$7)+(R133*'Total Mantenimiento Anual 2021'!$N$7)+S133</f>
        <v>239992.51851851851</v>
      </c>
    </row>
    <row r="134" spans="1:20" ht="14.25">
      <c r="A134" s="6" t="s">
        <v>431</v>
      </c>
      <c r="B134" s="88"/>
      <c r="C134" s="89"/>
      <c r="D134" s="6" t="s">
        <v>432</v>
      </c>
      <c r="E134" s="89"/>
      <c r="F134" s="2" t="s">
        <v>433</v>
      </c>
      <c r="G134" s="6" t="s">
        <v>434</v>
      </c>
      <c r="H134" s="88"/>
      <c r="I134" s="88"/>
      <c r="J134" s="89"/>
      <c r="K134" s="6" t="s">
        <v>435</v>
      </c>
      <c r="L134" s="89"/>
      <c r="M134" s="6" t="s">
        <v>96</v>
      </c>
      <c r="N134" s="89"/>
      <c r="O134" s="3">
        <v>0</v>
      </c>
      <c r="P134" s="2">
        <v>0</v>
      </c>
      <c r="Q134" s="2">
        <v>0</v>
      </c>
      <c r="R134" s="2">
        <v>0</v>
      </c>
      <c r="S134" s="3">
        <v>0</v>
      </c>
      <c r="T134" s="3">
        <f>O134+(P134*'Total Mantenimiento Anual 2021'!$N$7)+(R134*'Total Mantenimiento Anual 2021'!$N$7)+S134</f>
        <v>0</v>
      </c>
    </row>
    <row r="135" spans="1:20" ht="14.25">
      <c r="A135" s="6" t="s">
        <v>436</v>
      </c>
      <c r="B135" s="88"/>
      <c r="C135" s="89"/>
      <c r="D135" s="6" t="s">
        <v>437</v>
      </c>
      <c r="E135" s="89"/>
      <c r="F135" s="2" t="s">
        <v>394</v>
      </c>
      <c r="G135" s="6" t="s">
        <v>438</v>
      </c>
      <c r="H135" s="88"/>
      <c r="I135" s="88"/>
      <c r="J135" s="89"/>
      <c r="K135" s="6" t="s">
        <v>439</v>
      </c>
      <c r="L135" s="89"/>
      <c r="M135" s="6" t="s">
        <v>99</v>
      </c>
      <c r="N135" s="89"/>
      <c r="O135" s="3">
        <v>0</v>
      </c>
      <c r="P135" s="2">
        <v>0</v>
      </c>
      <c r="Q135" s="2">
        <v>0</v>
      </c>
      <c r="R135" s="2">
        <v>0</v>
      </c>
      <c r="S135" s="3">
        <v>0</v>
      </c>
      <c r="T135" s="3">
        <f>O135+(P135*'Total Mantenimiento Anual 2021'!$N$7)+(R135*'Total Mantenimiento Anual 2021'!$N$7)+S135</f>
        <v>0</v>
      </c>
    </row>
    <row r="136" spans="1:20" ht="14.25">
      <c r="A136" s="6" t="s">
        <v>440</v>
      </c>
      <c r="B136" s="88"/>
      <c r="C136" s="89"/>
      <c r="D136" s="6" t="s">
        <v>441</v>
      </c>
      <c r="E136" s="89"/>
      <c r="F136" s="2" t="s">
        <v>442</v>
      </c>
      <c r="G136" s="6" t="s">
        <v>443</v>
      </c>
      <c r="H136" s="88"/>
      <c r="I136" s="88"/>
      <c r="J136" s="89"/>
      <c r="K136" s="6" t="s">
        <v>444</v>
      </c>
      <c r="L136" s="89"/>
      <c r="M136" s="6" t="s">
        <v>99</v>
      </c>
      <c r="N136" s="89"/>
      <c r="O136" s="3">
        <v>0</v>
      </c>
      <c r="P136" s="2">
        <v>0</v>
      </c>
      <c r="Q136" s="2">
        <v>0</v>
      </c>
      <c r="R136" s="2">
        <v>0</v>
      </c>
      <c r="S136" s="3">
        <v>0</v>
      </c>
      <c r="T136" s="3">
        <f>O136+(P136*'Total Mantenimiento Anual 2021'!$N$7)+(R136*'Total Mantenimiento Anual 2021'!$N$7)+S136</f>
        <v>0</v>
      </c>
    </row>
    <row r="137" spans="1:20" ht="14.25">
      <c r="A137" s="6" t="s">
        <v>445</v>
      </c>
      <c r="B137" s="88"/>
      <c r="C137" s="89"/>
      <c r="D137" s="6" t="s">
        <v>446</v>
      </c>
      <c r="E137" s="89"/>
      <c r="F137" s="2" t="s">
        <v>447</v>
      </c>
      <c r="G137" s="6" t="s">
        <v>448</v>
      </c>
      <c r="H137" s="88"/>
      <c r="I137" s="88"/>
      <c r="J137" s="89"/>
      <c r="K137" s="6" t="s">
        <v>449</v>
      </c>
      <c r="L137" s="89"/>
      <c r="M137" s="6" t="s">
        <v>23</v>
      </c>
      <c r="N137" s="89"/>
      <c r="O137" s="3">
        <v>0</v>
      </c>
      <c r="P137" s="2">
        <v>2</v>
      </c>
      <c r="Q137" s="2">
        <v>0</v>
      </c>
      <c r="R137" s="2">
        <v>0</v>
      </c>
      <c r="S137" s="3">
        <v>0</v>
      </c>
      <c r="T137" s="3">
        <f>O137+(P137*'Total Mantenimiento Anual 2021'!$N$7)+(R137*'Total Mantenimiento Anual 2021'!$N$7)+S137</f>
        <v>18518.518518518518</v>
      </c>
    </row>
    <row r="138" spans="1:20" ht="14.25">
      <c r="A138" s="6" t="s">
        <v>445</v>
      </c>
      <c r="B138" s="88"/>
      <c r="C138" s="89"/>
      <c r="D138" s="6" t="s">
        <v>446</v>
      </c>
      <c r="E138" s="89"/>
      <c r="F138" s="2" t="s">
        <v>447</v>
      </c>
      <c r="G138" s="6" t="s">
        <v>450</v>
      </c>
      <c r="H138" s="88"/>
      <c r="I138" s="88"/>
      <c r="J138" s="89"/>
      <c r="K138" s="6" t="s">
        <v>451</v>
      </c>
      <c r="L138" s="89"/>
      <c r="M138" s="6" t="s">
        <v>23</v>
      </c>
      <c r="N138" s="89"/>
      <c r="O138" s="3">
        <v>0</v>
      </c>
      <c r="P138" s="2">
        <v>2</v>
      </c>
      <c r="Q138" s="2">
        <v>0</v>
      </c>
      <c r="R138" s="2">
        <v>0</v>
      </c>
      <c r="S138" s="3">
        <v>0</v>
      </c>
      <c r="T138" s="3">
        <f>O138+(P138*'Total Mantenimiento Anual 2021'!$N$7)+(R138*'Total Mantenimiento Anual 2021'!$N$7)+S138</f>
        <v>18518.518518518518</v>
      </c>
    </row>
    <row r="139" spans="1:20" ht="14.25">
      <c r="A139" s="6" t="s">
        <v>445</v>
      </c>
      <c r="B139" s="88"/>
      <c r="C139" s="89"/>
      <c r="D139" s="6" t="s">
        <v>452</v>
      </c>
      <c r="E139" s="89"/>
      <c r="F139" s="2" t="s">
        <v>169</v>
      </c>
      <c r="G139" s="6" t="s">
        <v>453</v>
      </c>
      <c r="H139" s="88"/>
      <c r="I139" s="88"/>
      <c r="J139" s="89"/>
      <c r="K139" s="6" t="s">
        <v>454</v>
      </c>
      <c r="L139" s="89"/>
      <c r="M139" s="6" t="s">
        <v>23</v>
      </c>
      <c r="N139" s="89"/>
      <c r="O139" s="3">
        <v>0</v>
      </c>
      <c r="P139" s="2">
        <v>0</v>
      </c>
      <c r="Q139" s="2">
        <v>0</v>
      </c>
      <c r="R139" s="2">
        <v>0</v>
      </c>
      <c r="S139" s="3">
        <v>0</v>
      </c>
      <c r="T139" s="3">
        <f>O139+(P139*'Total Mantenimiento Anual 2021'!$N$7)+(R139*'Total Mantenimiento Anual 2021'!$N$7)+S139</f>
        <v>0</v>
      </c>
    </row>
    <row r="140" spans="1:20" ht="14.25">
      <c r="A140" s="6" t="s">
        <v>455</v>
      </c>
      <c r="B140" s="88"/>
      <c r="C140" s="89"/>
      <c r="D140" s="6" t="s">
        <v>456</v>
      </c>
      <c r="E140" s="89"/>
      <c r="F140" s="2" t="s">
        <v>457</v>
      </c>
      <c r="G140" s="6" t="s">
        <v>458</v>
      </c>
      <c r="H140" s="88"/>
      <c r="I140" s="88"/>
      <c r="J140" s="89"/>
      <c r="K140" s="6" t="s">
        <v>459</v>
      </c>
      <c r="L140" s="89"/>
      <c r="M140" s="6" t="s">
        <v>30</v>
      </c>
      <c r="N140" s="89"/>
      <c r="O140" s="3">
        <v>0</v>
      </c>
      <c r="P140" s="2">
        <v>0</v>
      </c>
      <c r="Q140" s="2">
        <v>0</v>
      </c>
      <c r="R140" s="2">
        <v>0</v>
      </c>
      <c r="S140" s="3">
        <v>0</v>
      </c>
      <c r="T140" s="3">
        <f>O140+(P140*'Total Mantenimiento Anual 2021'!$N$7)+(R140*'Total Mantenimiento Anual 2021'!$N$7)+S140</f>
        <v>0</v>
      </c>
    </row>
    <row r="141" spans="1:20" ht="14.25">
      <c r="A141" s="6" t="s">
        <v>460</v>
      </c>
      <c r="B141" s="88"/>
      <c r="C141" s="89"/>
      <c r="D141" s="6" t="s">
        <v>117</v>
      </c>
      <c r="E141" s="89"/>
      <c r="F141" s="2" t="s">
        <v>461</v>
      </c>
      <c r="G141" s="6" t="s">
        <v>462</v>
      </c>
      <c r="H141" s="88"/>
      <c r="I141" s="88"/>
      <c r="J141" s="89"/>
      <c r="K141" s="6" t="s">
        <v>117</v>
      </c>
      <c r="L141" s="89"/>
      <c r="M141" s="6" t="s">
        <v>23</v>
      </c>
      <c r="N141" s="89"/>
      <c r="O141" s="3">
        <v>0</v>
      </c>
      <c r="P141" s="2">
        <v>0</v>
      </c>
      <c r="Q141" s="2">
        <v>0</v>
      </c>
      <c r="R141" s="2">
        <v>0</v>
      </c>
      <c r="S141" s="3">
        <v>0</v>
      </c>
      <c r="T141" s="3">
        <f>O141+(P141*'Total Mantenimiento Anual 2021'!$N$7)+(R141*'Total Mantenimiento Anual 2021'!$N$7)+S141</f>
        <v>0</v>
      </c>
    </row>
    <row r="142" spans="1:20" ht="14.25">
      <c r="A142" s="6" t="s">
        <v>463</v>
      </c>
      <c r="B142" s="88"/>
      <c r="C142" s="89"/>
      <c r="D142" s="6" t="s">
        <v>464</v>
      </c>
      <c r="E142" s="89"/>
      <c r="F142" s="2" t="s">
        <v>206</v>
      </c>
      <c r="G142" s="6" t="s">
        <v>465</v>
      </c>
      <c r="H142" s="88"/>
      <c r="I142" s="88"/>
      <c r="J142" s="89"/>
      <c r="K142" s="6" t="s">
        <v>466</v>
      </c>
      <c r="L142" s="89"/>
      <c r="M142" s="6" t="s">
        <v>99</v>
      </c>
      <c r="N142" s="89"/>
      <c r="O142" s="3">
        <v>0</v>
      </c>
      <c r="P142" s="2">
        <v>0</v>
      </c>
      <c r="Q142" s="2">
        <v>0</v>
      </c>
      <c r="R142" s="2">
        <v>0</v>
      </c>
      <c r="S142" s="3">
        <v>0</v>
      </c>
      <c r="T142" s="3">
        <f>O142+(P142*'Total Mantenimiento Anual 2021'!$N$7)+(R142*'Total Mantenimiento Anual 2021'!$N$7)+S142</f>
        <v>0</v>
      </c>
    </row>
    <row r="143" spans="1:20" ht="14.25">
      <c r="A143" s="6" t="s">
        <v>467</v>
      </c>
      <c r="B143" s="88"/>
      <c r="C143" s="89"/>
      <c r="D143" s="6" t="s">
        <v>468</v>
      </c>
      <c r="E143" s="89"/>
      <c r="F143" s="2" t="s">
        <v>457</v>
      </c>
      <c r="G143" s="6" t="s">
        <v>469</v>
      </c>
      <c r="H143" s="88"/>
      <c r="I143" s="88"/>
      <c r="J143" s="89"/>
      <c r="K143" s="6" t="s">
        <v>470</v>
      </c>
      <c r="L143" s="89"/>
      <c r="M143" s="6" t="s">
        <v>30</v>
      </c>
      <c r="N143" s="89"/>
      <c r="O143" s="3">
        <v>0</v>
      </c>
      <c r="P143" s="2">
        <v>0</v>
      </c>
      <c r="Q143" s="2">
        <v>0</v>
      </c>
      <c r="R143" s="2">
        <v>0</v>
      </c>
      <c r="S143" s="3">
        <v>0</v>
      </c>
      <c r="T143" s="3">
        <f>O143+(P143*'Total Mantenimiento Anual 2021'!$N$7)+(R143*'Total Mantenimiento Anual 2021'!$N$7)+S143</f>
        <v>0</v>
      </c>
    </row>
    <row r="144" spans="1:20" ht="14.25">
      <c r="A144" s="6" t="s">
        <v>471</v>
      </c>
      <c r="B144" s="88"/>
      <c r="C144" s="89"/>
      <c r="D144" s="6" t="s">
        <v>472</v>
      </c>
      <c r="E144" s="89"/>
      <c r="F144" s="2" t="s">
        <v>348</v>
      </c>
      <c r="G144" s="6" t="s">
        <v>473</v>
      </c>
      <c r="H144" s="88"/>
      <c r="I144" s="88"/>
      <c r="J144" s="89"/>
      <c r="K144" s="6" t="s">
        <v>474</v>
      </c>
      <c r="L144" s="89"/>
      <c r="M144" s="6" t="s">
        <v>310</v>
      </c>
      <c r="N144" s="89"/>
      <c r="O144" s="3">
        <v>0</v>
      </c>
      <c r="P144" s="2">
        <v>0</v>
      </c>
      <c r="Q144" s="2">
        <v>0</v>
      </c>
      <c r="R144" s="2">
        <v>0</v>
      </c>
      <c r="S144" s="3">
        <v>0</v>
      </c>
      <c r="T144" s="3">
        <f>O144+(P144*'Total Mantenimiento Anual 2021'!$N$7)+(R144*'Total Mantenimiento Anual 2021'!$N$7)+S144</f>
        <v>0</v>
      </c>
    </row>
    <row r="145" spans="1:20" ht="28.5">
      <c r="A145" s="6" t="s">
        <v>471</v>
      </c>
      <c r="B145" s="88"/>
      <c r="C145" s="89"/>
      <c r="D145" s="6" t="s">
        <v>475</v>
      </c>
      <c r="E145" s="89"/>
      <c r="F145" s="2" t="s">
        <v>476</v>
      </c>
      <c r="G145" s="6" t="s">
        <v>477</v>
      </c>
      <c r="H145" s="88"/>
      <c r="I145" s="88"/>
      <c r="J145" s="89"/>
      <c r="K145" s="6" t="s">
        <v>478</v>
      </c>
      <c r="L145" s="89"/>
      <c r="M145" s="6" t="s">
        <v>310</v>
      </c>
      <c r="N145" s="89"/>
      <c r="O145" s="3">
        <v>3678290</v>
      </c>
      <c r="P145" s="2">
        <v>4</v>
      </c>
      <c r="Q145" s="2">
        <v>0</v>
      </c>
      <c r="R145" s="2">
        <v>0</v>
      </c>
      <c r="S145" s="3">
        <v>5605196</v>
      </c>
      <c r="T145" s="3">
        <f>O145+(P145*'Total Mantenimiento Anual 2021'!$N$7)+(R145*'Total Mantenimiento Anual 2021'!$N$7)+S145</f>
        <v>9320523.0370370373</v>
      </c>
    </row>
    <row r="146" spans="1:20" ht="14.25">
      <c r="A146" s="6" t="s">
        <v>479</v>
      </c>
      <c r="B146" s="88"/>
      <c r="C146" s="89"/>
      <c r="D146" s="6" t="s">
        <v>480</v>
      </c>
      <c r="E146" s="89"/>
      <c r="F146" s="2" t="s">
        <v>394</v>
      </c>
      <c r="G146" s="6" t="s">
        <v>481</v>
      </c>
      <c r="H146" s="88"/>
      <c r="I146" s="88"/>
      <c r="J146" s="89"/>
      <c r="K146" s="6" t="s">
        <v>482</v>
      </c>
      <c r="L146" s="89"/>
      <c r="M146" s="6" t="s">
        <v>99</v>
      </c>
      <c r="N146" s="89"/>
      <c r="O146" s="3">
        <v>0</v>
      </c>
      <c r="P146" s="2">
        <v>0</v>
      </c>
      <c r="Q146" s="2">
        <v>0</v>
      </c>
      <c r="R146" s="2">
        <v>0</v>
      </c>
      <c r="S146" s="3">
        <v>0</v>
      </c>
      <c r="T146" s="3">
        <f>O146+(P146*'Total Mantenimiento Anual 2021'!$N$7)+(R146*'Total Mantenimiento Anual 2021'!$N$7)+S146</f>
        <v>0</v>
      </c>
    </row>
    <row r="147" spans="1:20" ht="28.5">
      <c r="A147" s="6" t="s">
        <v>483</v>
      </c>
      <c r="B147" s="88"/>
      <c r="C147" s="89"/>
      <c r="D147" s="6" t="s">
        <v>484</v>
      </c>
      <c r="E147" s="89"/>
      <c r="F147" s="2" t="s">
        <v>485</v>
      </c>
      <c r="G147" s="6" t="s">
        <v>486</v>
      </c>
      <c r="H147" s="88"/>
      <c r="I147" s="88"/>
      <c r="J147" s="89"/>
      <c r="K147" s="6" t="s">
        <v>487</v>
      </c>
      <c r="L147" s="89"/>
      <c r="M147" s="6" t="s">
        <v>102</v>
      </c>
      <c r="N147" s="89"/>
      <c r="O147" s="3">
        <v>0</v>
      </c>
      <c r="P147" s="2">
        <v>0</v>
      </c>
      <c r="Q147" s="2">
        <v>0</v>
      </c>
      <c r="R147" s="2">
        <v>0</v>
      </c>
      <c r="S147" s="3">
        <v>0</v>
      </c>
      <c r="T147" s="3">
        <f>O147+(P147*'Total Mantenimiento Anual 2021'!$N$7)+(R147*'Total Mantenimiento Anual 2021'!$N$7)+S147</f>
        <v>0</v>
      </c>
    </row>
    <row r="148" spans="1:20" ht="14.25">
      <c r="A148" s="6" t="s">
        <v>488</v>
      </c>
      <c r="B148" s="88"/>
      <c r="C148" s="89"/>
      <c r="D148" s="6" t="s">
        <v>489</v>
      </c>
      <c r="E148" s="89"/>
      <c r="F148" s="2" t="s">
        <v>348</v>
      </c>
      <c r="G148" s="6" t="s">
        <v>490</v>
      </c>
      <c r="H148" s="88"/>
      <c r="I148" s="88"/>
      <c r="J148" s="89"/>
      <c r="K148" s="6" t="s">
        <v>491</v>
      </c>
      <c r="L148" s="89"/>
      <c r="M148" s="6" t="s">
        <v>310</v>
      </c>
      <c r="N148" s="89"/>
      <c r="O148" s="3">
        <v>0</v>
      </c>
      <c r="P148" s="2">
        <v>0</v>
      </c>
      <c r="Q148" s="2">
        <v>0</v>
      </c>
      <c r="R148" s="2">
        <v>0</v>
      </c>
      <c r="S148" s="3">
        <v>0</v>
      </c>
      <c r="T148" s="3">
        <f>O148+(P148*'Total Mantenimiento Anual 2021'!$N$7)+(R148*'Total Mantenimiento Anual 2021'!$N$7)+S148</f>
        <v>0</v>
      </c>
    </row>
    <row r="149" spans="1:20" ht="14.25">
      <c r="A149" s="6" t="s">
        <v>488</v>
      </c>
      <c r="B149" s="88"/>
      <c r="C149" s="89"/>
      <c r="D149" s="6" t="s">
        <v>489</v>
      </c>
      <c r="E149" s="89"/>
      <c r="F149" s="2" t="s">
        <v>348</v>
      </c>
      <c r="G149" s="6" t="s">
        <v>492</v>
      </c>
      <c r="H149" s="88"/>
      <c r="I149" s="88"/>
      <c r="J149" s="89"/>
      <c r="K149" s="6" t="s">
        <v>493</v>
      </c>
      <c r="L149" s="89"/>
      <c r="M149" s="6" t="s">
        <v>310</v>
      </c>
      <c r="N149" s="89"/>
      <c r="O149" s="3">
        <v>0</v>
      </c>
      <c r="P149" s="2">
        <v>0</v>
      </c>
      <c r="Q149" s="2">
        <v>0</v>
      </c>
      <c r="R149" s="2">
        <v>0</v>
      </c>
      <c r="S149" s="3">
        <v>0</v>
      </c>
      <c r="T149" s="3">
        <f>O149+(P149*'Total Mantenimiento Anual 2021'!$N$7)+(R149*'Total Mantenimiento Anual 2021'!$N$7)+S149</f>
        <v>0</v>
      </c>
    </row>
    <row r="150" spans="1:20" ht="14.25">
      <c r="A150" s="6" t="s">
        <v>488</v>
      </c>
      <c r="B150" s="88"/>
      <c r="C150" s="89"/>
      <c r="D150" s="6" t="s">
        <v>494</v>
      </c>
      <c r="E150" s="89"/>
      <c r="F150" s="2" t="s">
        <v>307</v>
      </c>
      <c r="G150" s="6" t="s">
        <v>495</v>
      </c>
      <c r="H150" s="88"/>
      <c r="I150" s="88"/>
      <c r="J150" s="89"/>
      <c r="K150" s="6" t="s">
        <v>496</v>
      </c>
      <c r="L150" s="89"/>
      <c r="M150" s="6" t="s">
        <v>310</v>
      </c>
      <c r="N150" s="89"/>
      <c r="O150" s="3">
        <v>0</v>
      </c>
      <c r="P150" s="2">
        <v>3</v>
      </c>
      <c r="Q150" s="2">
        <v>0</v>
      </c>
      <c r="R150" s="2">
        <v>0</v>
      </c>
      <c r="S150" s="3">
        <v>0</v>
      </c>
      <c r="T150" s="3">
        <f>O150+(P150*'Total Mantenimiento Anual 2021'!$N$7)+(R150*'Total Mantenimiento Anual 2021'!$N$7)+S150</f>
        <v>27777.777777777777</v>
      </c>
    </row>
    <row r="151" spans="1:20" ht="14.25">
      <c r="A151" s="6" t="s">
        <v>497</v>
      </c>
      <c r="B151" s="88"/>
      <c r="C151" s="89"/>
      <c r="D151" s="6" t="s">
        <v>498</v>
      </c>
      <c r="E151" s="89"/>
      <c r="F151" s="2" t="s">
        <v>499</v>
      </c>
      <c r="G151" s="6" t="s">
        <v>500</v>
      </c>
      <c r="H151" s="88"/>
      <c r="I151" s="88"/>
      <c r="J151" s="89"/>
      <c r="K151" s="6" t="s">
        <v>220</v>
      </c>
      <c r="L151" s="89"/>
      <c r="M151" s="6" t="s">
        <v>501</v>
      </c>
      <c r="N151" s="89"/>
      <c r="O151" s="3">
        <v>0</v>
      </c>
      <c r="P151" s="2">
        <v>0</v>
      </c>
      <c r="Q151" s="2">
        <v>0</v>
      </c>
      <c r="R151" s="2">
        <v>0</v>
      </c>
      <c r="S151" s="3">
        <v>0</v>
      </c>
      <c r="T151" s="3">
        <f>O151+(P151*'Total Mantenimiento Anual 2021'!$N$7)+(R151*'Total Mantenimiento Anual 2021'!$N$7)+S151</f>
        <v>0</v>
      </c>
    </row>
    <row r="152" spans="1:20" ht="14.25">
      <c r="A152" s="6" t="s">
        <v>497</v>
      </c>
      <c r="B152" s="88"/>
      <c r="C152" s="89"/>
      <c r="D152" s="6" t="s">
        <v>498</v>
      </c>
      <c r="E152" s="89"/>
      <c r="F152" s="2" t="s">
        <v>499</v>
      </c>
      <c r="G152" s="6" t="s">
        <v>502</v>
      </c>
      <c r="H152" s="88"/>
      <c r="I152" s="88"/>
      <c r="J152" s="89"/>
      <c r="K152" s="6" t="s">
        <v>220</v>
      </c>
      <c r="L152" s="89"/>
      <c r="M152" s="6" t="s">
        <v>501</v>
      </c>
      <c r="N152" s="89"/>
      <c r="O152" s="3">
        <v>0</v>
      </c>
      <c r="P152" s="2">
        <v>0</v>
      </c>
      <c r="Q152" s="2">
        <v>0</v>
      </c>
      <c r="R152" s="2">
        <v>0</v>
      </c>
      <c r="S152" s="3">
        <v>0</v>
      </c>
      <c r="T152" s="3">
        <f>O152+(P152*'Total Mantenimiento Anual 2021'!$N$7)+(R152*'Total Mantenimiento Anual 2021'!$N$7)+S152</f>
        <v>0</v>
      </c>
    </row>
    <row r="153" spans="1:20" ht="14.25">
      <c r="A153" s="6" t="s">
        <v>503</v>
      </c>
      <c r="B153" s="88"/>
      <c r="C153" s="89"/>
      <c r="D153" s="6" t="s">
        <v>504</v>
      </c>
      <c r="E153" s="89"/>
      <c r="F153" s="2" t="s">
        <v>184</v>
      </c>
      <c r="G153" s="6" t="s">
        <v>505</v>
      </c>
      <c r="H153" s="88"/>
      <c r="I153" s="88"/>
      <c r="J153" s="89"/>
      <c r="K153" s="6" t="s">
        <v>506</v>
      </c>
      <c r="L153" s="89"/>
      <c r="M153" s="6" t="s">
        <v>99</v>
      </c>
      <c r="N153" s="89"/>
      <c r="O153" s="3">
        <v>0</v>
      </c>
      <c r="P153" s="2">
        <v>0</v>
      </c>
      <c r="Q153" s="2">
        <v>0</v>
      </c>
      <c r="R153" s="2">
        <v>0</v>
      </c>
      <c r="S153" s="3">
        <v>0</v>
      </c>
      <c r="T153" s="3">
        <f>O153+(P153*'Total Mantenimiento Anual 2021'!$N$7)+(R153*'Total Mantenimiento Anual 2021'!$N$7)+S153</f>
        <v>0</v>
      </c>
    </row>
    <row r="154" spans="1:20" ht="14.25">
      <c r="A154" s="6" t="s">
        <v>507</v>
      </c>
      <c r="B154" s="88"/>
      <c r="C154" s="89"/>
      <c r="D154" s="6" t="s">
        <v>508</v>
      </c>
      <c r="E154" s="89"/>
      <c r="F154" s="2" t="s">
        <v>509</v>
      </c>
      <c r="G154" s="6" t="s">
        <v>510</v>
      </c>
      <c r="H154" s="88"/>
      <c r="I154" s="88"/>
      <c r="J154" s="89"/>
      <c r="K154" s="6" t="s">
        <v>511</v>
      </c>
      <c r="L154" s="89"/>
      <c r="M154" s="6" t="s">
        <v>23</v>
      </c>
      <c r="N154" s="89"/>
      <c r="O154" s="3">
        <v>0</v>
      </c>
      <c r="P154" s="2">
        <v>0</v>
      </c>
      <c r="Q154" s="2">
        <v>0</v>
      </c>
      <c r="R154" s="2">
        <v>0</v>
      </c>
      <c r="S154" s="3">
        <v>0</v>
      </c>
      <c r="T154" s="3">
        <f>O154+(P154*'Total Mantenimiento Anual 2021'!$N$7)+(R154*'Total Mantenimiento Anual 2021'!$N$7)+S154</f>
        <v>0</v>
      </c>
    </row>
    <row r="155" spans="1:20" ht="28.5">
      <c r="A155" s="6" t="s">
        <v>512</v>
      </c>
      <c r="B155" s="88"/>
      <c r="C155" s="89"/>
      <c r="D155" s="6" t="s">
        <v>513</v>
      </c>
      <c r="E155" s="89"/>
      <c r="F155" s="2" t="s">
        <v>402</v>
      </c>
      <c r="G155" s="6" t="s">
        <v>514</v>
      </c>
      <c r="H155" s="88"/>
      <c r="I155" s="88"/>
      <c r="J155" s="89"/>
      <c r="K155" s="6" t="s">
        <v>515</v>
      </c>
      <c r="L155" s="89"/>
      <c r="M155" s="6" t="s">
        <v>516</v>
      </c>
      <c r="N155" s="89"/>
      <c r="O155" s="3">
        <v>0</v>
      </c>
      <c r="P155" s="2">
        <v>0</v>
      </c>
      <c r="Q155" s="2">
        <v>0</v>
      </c>
      <c r="R155" s="2">
        <v>0</v>
      </c>
      <c r="S155" s="3">
        <v>0</v>
      </c>
      <c r="T155" s="3">
        <f>O155+(P155*'Total Mantenimiento Anual 2021'!$N$7)+(R155*'Total Mantenimiento Anual 2021'!$N$7)+S155</f>
        <v>0</v>
      </c>
    </row>
    <row r="156" spans="1:20" ht="28.5">
      <c r="A156" s="6" t="s">
        <v>512</v>
      </c>
      <c r="B156" s="88"/>
      <c r="C156" s="89"/>
      <c r="D156" s="6" t="s">
        <v>513</v>
      </c>
      <c r="E156" s="89"/>
      <c r="F156" s="2" t="s">
        <v>402</v>
      </c>
      <c r="G156" s="6" t="s">
        <v>517</v>
      </c>
      <c r="H156" s="88"/>
      <c r="I156" s="88"/>
      <c r="J156" s="89"/>
      <c r="K156" s="6" t="s">
        <v>518</v>
      </c>
      <c r="L156" s="89"/>
      <c r="M156" s="6" t="s">
        <v>516</v>
      </c>
      <c r="N156" s="89"/>
      <c r="O156" s="3">
        <v>0</v>
      </c>
      <c r="P156" s="2">
        <v>0</v>
      </c>
      <c r="Q156" s="2">
        <v>0</v>
      </c>
      <c r="R156" s="2">
        <v>0</v>
      </c>
      <c r="S156" s="3">
        <v>0</v>
      </c>
      <c r="T156" s="3">
        <f>O156+(P156*'Total Mantenimiento Anual 2021'!$N$7)+(R156*'Total Mantenimiento Anual 2021'!$N$7)+S156</f>
        <v>0</v>
      </c>
    </row>
    <row r="157" spans="1:20" ht="28.5">
      <c r="A157" s="6" t="s">
        <v>512</v>
      </c>
      <c r="B157" s="88"/>
      <c r="C157" s="89"/>
      <c r="D157" s="6" t="s">
        <v>513</v>
      </c>
      <c r="E157" s="89"/>
      <c r="F157" s="2" t="s">
        <v>402</v>
      </c>
      <c r="G157" s="6" t="s">
        <v>519</v>
      </c>
      <c r="H157" s="88"/>
      <c r="I157" s="88"/>
      <c r="J157" s="89"/>
      <c r="K157" s="6" t="s">
        <v>520</v>
      </c>
      <c r="L157" s="89"/>
      <c r="M157" s="6" t="s">
        <v>516</v>
      </c>
      <c r="N157" s="89"/>
      <c r="O157" s="3">
        <v>0</v>
      </c>
      <c r="P157" s="2">
        <v>0</v>
      </c>
      <c r="Q157" s="2">
        <v>0</v>
      </c>
      <c r="R157" s="2">
        <v>0</v>
      </c>
      <c r="S157" s="3">
        <v>0</v>
      </c>
      <c r="T157" s="3">
        <f>O157+(P157*'Total Mantenimiento Anual 2021'!$N$7)+(R157*'Total Mantenimiento Anual 2021'!$N$7)+S157</f>
        <v>0</v>
      </c>
    </row>
    <row r="158" spans="1:20" ht="28.5">
      <c r="A158" s="6" t="s">
        <v>512</v>
      </c>
      <c r="B158" s="88"/>
      <c r="C158" s="89"/>
      <c r="D158" s="6" t="s">
        <v>513</v>
      </c>
      <c r="E158" s="89"/>
      <c r="F158" s="2" t="s">
        <v>402</v>
      </c>
      <c r="G158" s="6" t="s">
        <v>521</v>
      </c>
      <c r="H158" s="88"/>
      <c r="I158" s="88"/>
      <c r="J158" s="89"/>
      <c r="K158" s="6" t="s">
        <v>522</v>
      </c>
      <c r="L158" s="89"/>
      <c r="M158" s="6" t="s">
        <v>516</v>
      </c>
      <c r="N158" s="89"/>
      <c r="O158" s="3">
        <v>0</v>
      </c>
      <c r="P158" s="2">
        <v>0</v>
      </c>
      <c r="Q158" s="2">
        <v>0</v>
      </c>
      <c r="R158" s="2">
        <v>0</v>
      </c>
      <c r="S158" s="3">
        <v>0</v>
      </c>
      <c r="T158" s="3">
        <f>O158+(P158*'Total Mantenimiento Anual 2021'!$N$7)+(R158*'Total Mantenimiento Anual 2021'!$N$7)+S158</f>
        <v>0</v>
      </c>
    </row>
    <row r="159" spans="1:20" ht="28.5">
      <c r="A159" s="6" t="s">
        <v>512</v>
      </c>
      <c r="B159" s="88"/>
      <c r="C159" s="89"/>
      <c r="D159" s="6" t="s">
        <v>513</v>
      </c>
      <c r="E159" s="89"/>
      <c r="F159" s="2" t="s">
        <v>402</v>
      </c>
      <c r="G159" s="6" t="s">
        <v>523</v>
      </c>
      <c r="H159" s="88"/>
      <c r="I159" s="88"/>
      <c r="J159" s="89"/>
      <c r="K159" s="6" t="s">
        <v>524</v>
      </c>
      <c r="L159" s="89"/>
      <c r="M159" s="6" t="s">
        <v>516</v>
      </c>
      <c r="N159" s="89"/>
      <c r="O159" s="3">
        <v>0</v>
      </c>
      <c r="P159" s="2">
        <v>0</v>
      </c>
      <c r="Q159" s="2">
        <v>0</v>
      </c>
      <c r="R159" s="2">
        <v>0</v>
      </c>
      <c r="S159" s="3">
        <v>0</v>
      </c>
      <c r="T159" s="3">
        <f>O159+(P159*'Total Mantenimiento Anual 2021'!$N$7)+(R159*'Total Mantenimiento Anual 2021'!$N$7)+S159</f>
        <v>0</v>
      </c>
    </row>
    <row r="160" spans="1:20" ht="28.5">
      <c r="A160" s="6" t="s">
        <v>512</v>
      </c>
      <c r="B160" s="88"/>
      <c r="C160" s="89"/>
      <c r="D160" s="6" t="s">
        <v>513</v>
      </c>
      <c r="E160" s="89"/>
      <c r="F160" s="2" t="s">
        <v>402</v>
      </c>
      <c r="G160" s="6" t="s">
        <v>525</v>
      </c>
      <c r="H160" s="88"/>
      <c r="I160" s="88"/>
      <c r="J160" s="89"/>
      <c r="K160" s="6" t="s">
        <v>526</v>
      </c>
      <c r="L160" s="89"/>
      <c r="M160" s="6" t="s">
        <v>516</v>
      </c>
      <c r="N160" s="89"/>
      <c r="O160" s="3">
        <v>0</v>
      </c>
      <c r="P160" s="2">
        <v>0</v>
      </c>
      <c r="Q160" s="2">
        <v>0</v>
      </c>
      <c r="R160" s="2">
        <v>0</v>
      </c>
      <c r="S160" s="3">
        <v>0</v>
      </c>
      <c r="T160" s="3">
        <f>O160+(P160*'Total Mantenimiento Anual 2021'!$N$7)+(R160*'Total Mantenimiento Anual 2021'!$N$7)+S160</f>
        <v>0</v>
      </c>
    </row>
    <row r="161" spans="1:20" ht="28.5">
      <c r="A161" s="6" t="s">
        <v>512</v>
      </c>
      <c r="B161" s="88"/>
      <c r="C161" s="89"/>
      <c r="D161" s="6" t="s">
        <v>513</v>
      </c>
      <c r="E161" s="89"/>
      <c r="F161" s="2" t="s">
        <v>402</v>
      </c>
      <c r="G161" s="6" t="s">
        <v>527</v>
      </c>
      <c r="H161" s="88"/>
      <c r="I161" s="88"/>
      <c r="J161" s="89"/>
      <c r="K161" s="6" t="s">
        <v>528</v>
      </c>
      <c r="L161" s="89"/>
      <c r="M161" s="6" t="s">
        <v>516</v>
      </c>
      <c r="N161" s="89"/>
      <c r="O161" s="3">
        <v>0</v>
      </c>
      <c r="P161" s="2">
        <v>0</v>
      </c>
      <c r="Q161" s="2">
        <v>0</v>
      </c>
      <c r="R161" s="2">
        <v>0</v>
      </c>
      <c r="S161" s="3">
        <v>0</v>
      </c>
      <c r="T161" s="3">
        <f>O161+(P161*'Total Mantenimiento Anual 2021'!$N$7)+(R161*'Total Mantenimiento Anual 2021'!$N$7)+S161</f>
        <v>0</v>
      </c>
    </row>
    <row r="162" spans="1:20" ht="28.5">
      <c r="A162" s="6" t="s">
        <v>512</v>
      </c>
      <c r="B162" s="88"/>
      <c r="C162" s="89"/>
      <c r="D162" s="6" t="s">
        <v>513</v>
      </c>
      <c r="E162" s="89"/>
      <c r="F162" s="2" t="s">
        <v>402</v>
      </c>
      <c r="G162" s="6" t="s">
        <v>529</v>
      </c>
      <c r="H162" s="88"/>
      <c r="I162" s="88"/>
      <c r="J162" s="89"/>
      <c r="K162" s="6" t="s">
        <v>530</v>
      </c>
      <c r="L162" s="89"/>
      <c r="M162" s="6" t="s">
        <v>516</v>
      </c>
      <c r="N162" s="89"/>
      <c r="O162" s="3">
        <v>0</v>
      </c>
      <c r="P162" s="2">
        <v>0</v>
      </c>
      <c r="Q162" s="2">
        <v>0</v>
      </c>
      <c r="R162" s="2">
        <v>0</v>
      </c>
      <c r="S162" s="3">
        <v>0</v>
      </c>
      <c r="T162" s="3">
        <f>O162+(P162*'Total Mantenimiento Anual 2021'!$N$7)+(R162*'Total Mantenimiento Anual 2021'!$N$7)+S162</f>
        <v>0</v>
      </c>
    </row>
    <row r="163" spans="1:20" ht="28.5">
      <c r="A163" s="6" t="s">
        <v>512</v>
      </c>
      <c r="B163" s="88"/>
      <c r="C163" s="89"/>
      <c r="D163" s="6" t="s">
        <v>513</v>
      </c>
      <c r="E163" s="89"/>
      <c r="F163" s="2" t="s">
        <v>402</v>
      </c>
      <c r="G163" s="6" t="s">
        <v>531</v>
      </c>
      <c r="H163" s="88"/>
      <c r="I163" s="88"/>
      <c r="J163" s="89"/>
      <c r="K163" s="6" t="s">
        <v>532</v>
      </c>
      <c r="L163" s="89"/>
      <c r="M163" s="6" t="s">
        <v>516</v>
      </c>
      <c r="N163" s="89"/>
      <c r="O163" s="3">
        <v>0</v>
      </c>
      <c r="P163" s="2">
        <v>0</v>
      </c>
      <c r="Q163" s="2">
        <v>0</v>
      </c>
      <c r="R163" s="2">
        <v>0</v>
      </c>
      <c r="S163" s="3">
        <v>0</v>
      </c>
      <c r="T163" s="3">
        <f>O163+(P163*'Total Mantenimiento Anual 2021'!$N$7)+(R163*'Total Mantenimiento Anual 2021'!$N$7)+S163</f>
        <v>0</v>
      </c>
    </row>
    <row r="164" spans="1:20" ht="28.5">
      <c r="A164" s="6" t="s">
        <v>512</v>
      </c>
      <c r="B164" s="88"/>
      <c r="C164" s="89"/>
      <c r="D164" s="6" t="s">
        <v>533</v>
      </c>
      <c r="E164" s="89"/>
      <c r="F164" s="2" t="s">
        <v>402</v>
      </c>
      <c r="G164" s="6" t="s">
        <v>534</v>
      </c>
      <c r="H164" s="88"/>
      <c r="I164" s="88"/>
      <c r="J164" s="89"/>
      <c r="K164" s="6" t="s">
        <v>535</v>
      </c>
      <c r="L164" s="89"/>
      <c r="M164" s="6" t="s">
        <v>516</v>
      </c>
      <c r="N164" s="89"/>
      <c r="O164" s="3">
        <v>0</v>
      </c>
      <c r="P164" s="2">
        <v>0</v>
      </c>
      <c r="Q164" s="2">
        <v>0</v>
      </c>
      <c r="R164" s="2">
        <v>0</v>
      </c>
      <c r="S164" s="3">
        <v>0</v>
      </c>
      <c r="T164" s="3">
        <f>O164+(P164*'Total Mantenimiento Anual 2021'!$N$7)+(R164*'Total Mantenimiento Anual 2021'!$N$7)+S164</f>
        <v>0</v>
      </c>
    </row>
    <row r="165" spans="1:20" ht="28.5">
      <c r="A165" s="6" t="s">
        <v>512</v>
      </c>
      <c r="B165" s="88"/>
      <c r="C165" s="89"/>
      <c r="D165" s="6" t="s">
        <v>533</v>
      </c>
      <c r="E165" s="89"/>
      <c r="F165" s="2" t="s">
        <v>402</v>
      </c>
      <c r="G165" s="6" t="s">
        <v>536</v>
      </c>
      <c r="H165" s="88"/>
      <c r="I165" s="88"/>
      <c r="J165" s="89"/>
      <c r="K165" s="6" t="s">
        <v>537</v>
      </c>
      <c r="L165" s="89"/>
      <c r="M165" s="6" t="s">
        <v>516</v>
      </c>
      <c r="N165" s="89"/>
      <c r="O165" s="3">
        <v>0</v>
      </c>
      <c r="P165" s="2">
        <v>0</v>
      </c>
      <c r="Q165" s="2">
        <v>0</v>
      </c>
      <c r="R165" s="2">
        <v>0</v>
      </c>
      <c r="S165" s="3">
        <v>0</v>
      </c>
      <c r="T165" s="3">
        <f>O165+(P165*'Total Mantenimiento Anual 2021'!$N$7)+(R165*'Total Mantenimiento Anual 2021'!$N$7)+S165</f>
        <v>0</v>
      </c>
    </row>
    <row r="166" spans="1:20" ht="28.5">
      <c r="A166" s="6" t="s">
        <v>512</v>
      </c>
      <c r="B166" s="88"/>
      <c r="C166" s="89"/>
      <c r="D166" s="6" t="s">
        <v>533</v>
      </c>
      <c r="E166" s="89"/>
      <c r="F166" s="2" t="s">
        <v>402</v>
      </c>
      <c r="G166" s="6" t="s">
        <v>538</v>
      </c>
      <c r="H166" s="88"/>
      <c r="I166" s="88"/>
      <c r="J166" s="89"/>
      <c r="K166" s="6" t="s">
        <v>539</v>
      </c>
      <c r="L166" s="89"/>
      <c r="M166" s="6" t="s">
        <v>516</v>
      </c>
      <c r="N166" s="89"/>
      <c r="O166" s="3">
        <v>0</v>
      </c>
      <c r="P166" s="2">
        <v>0</v>
      </c>
      <c r="Q166" s="2">
        <v>0</v>
      </c>
      <c r="R166" s="2">
        <v>0</v>
      </c>
      <c r="S166" s="3">
        <v>0</v>
      </c>
      <c r="T166" s="3">
        <f>O166+(P166*'Total Mantenimiento Anual 2021'!$N$7)+(R166*'Total Mantenimiento Anual 2021'!$N$7)+S166</f>
        <v>0</v>
      </c>
    </row>
    <row r="167" spans="1:20" ht="28.5">
      <c r="A167" s="6" t="s">
        <v>512</v>
      </c>
      <c r="B167" s="88"/>
      <c r="C167" s="89"/>
      <c r="D167" s="6" t="s">
        <v>533</v>
      </c>
      <c r="E167" s="89"/>
      <c r="F167" s="2" t="s">
        <v>402</v>
      </c>
      <c r="G167" s="6" t="s">
        <v>540</v>
      </c>
      <c r="H167" s="88"/>
      <c r="I167" s="88"/>
      <c r="J167" s="89"/>
      <c r="K167" s="6" t="s">
        <v>541</v>
      </c>
      <c r="L167" s="89"/>
      <c r="M167" s="6" t="s">
        <v>516</v>
      </c>
      <c r="N167" s="89"/>
      <c r="O167" s="3">
        <v>0</v>
      </c>
      <c r="P167" s="2">
        <v>0</v>
      </c>
      <c r="Q167" s="2">
        <v>0</v>
      </c>
      <c r="R167" s="2">
        <v>0</v>
      </c>
      <c r="S167" s="3">
        <v>0</v>
      </c>
      <c r="T167" s="3">
        <f>O167+(P167*'Total Mantenimiento Anual 2021'!$N$7)+(R167*'Total Mantenimiento Anual 2021'!$N$7)+S167</f>
        <v>0</v>
      </c>
    </row>
    <row r="168" spans="1:20" ht="28.5">
      <c r="A168" s="6" t="s">
        <v>512</v>
      </c>
      <c r="B168" s="88"/>
      <c r="C168" s="89"/>
      <c r="D168" s="6" t="s">
        <v>533</v>
      </c>
      <c r="E168" s="89"/>
      <c r="F168" s="2" t="s">
        <v>402</v>
      </c>
      <c r="G168" s="6" t="s">
        <v>542</v>
      </c>
      <c r="H168" s="88"/>
      <c r="I168" s="88"/>
      <c r="J168" s="89"/>
      <c r="K168" s="6" t="s">
        <v>543</v>
      </c>
      <c r="L168" s="89"/>
      <c r="M168" s="6" t="s">
        <v>516</v>
      </c>
      <c r="N168" s="89"/>
      <c r="O168" s="3">
        <v>0</v>
      </c>
      <c r="P168" s="2">
        <v>0</v>
      </c>
      <c r="Q168" s="2">
        <v>0</v>
      </c>
      <c r="R168" s="2">
        <v>0</v>
      </c>
      <c r="S168" s="3">
        <v>0</v>
      </c>
      <c r="T168" s="3">
        <f>O168+(P168*'Total Mantenimiento Anual 2021'!$N$7)+(R168*'Total Mantenimiento Anual 2021'!$N$7)+S168</f>
        <v>0</v>
      </c>
    </row>
    <row r="169" spans="1:20" ht="28.5">
      <c r="A169" s="6" t="s">
        <v>512</v>
      </c>
      <c r="B169" s="88"/>
      <c r="C169" s="89"/>
      <c r="D169" s="6" t="s">
        <v>533</v>
      </c>
      <c r="E169" s="89"/>
      <c r="F169" s="2" t="s">
        <v>402</v>
      </c>
      <c r="G169" s="6" t="s">
        <v>544</v>
      </c>
      <c r="H169" s="88"/>
      <c r="I169" s="88"/>
      <c r="J169" s="89"/>
      <c r="K169" s="6" t="s">
        <v>545</v>
      </c>
      <c r="L169" s="89"/>
      <c r="M169" s="6" t="s">
        <v>516</v>
      </c>
      <c r="N169" s="89"/>
      <c r="O169" s="3">
        <v>0</v>
      </c>
      <c r="P169" s="2">
        <v>0</v>
      </c>
      <c r="Q169" s="2">
        <v>0</v>
      </c>
      <c r="R169" s="2">
        <v>0</v>
      </c>
      <c r="S169" s="3">
        <v>0</v>
      </c>
      <c r="T169" s="3">
        <f>O169+(P169*'Total Mantenimiento Anual 2021'!$N$7)+(R169*'Total Mantenimiento Anual 2021'!$N$7)+S169</f>
        <v>0</v>
      </c>
    </row>
    <row r="170" spans="1:20" ht="28.5">
      <c r="A170" s="6" t="s">
        <v>512</v>
      </c>
      <c r="B170" s="88"/>
      <c r="C170" s="89"/>
      <c r="D170" s="6" t="s">
        <v>533</v>
      </c>
      <c r="E170" s="89"/>
      <c r="F170" s="2" t="s">
        <v>402</v>
      </c>
      <c r="G170" s="6" t="s">
        <v>546</v>
      </c>
      <c r="H170" s="88"/>
      <c r="I170" s="88"/>
      <c r="J170" s="89"/>
      <c r="K170" s="6" t="s">
        <v>547</v>
      </c>
      <c r="L170" s="89"/>
      <c r="M170" s="6" t="s">
        <v>516</v>
      </c>
      <c r="N170" s="89"/>
      <c r="O170" s="3">
        <v>0</v>
      </c>
      <c r="P170" s="2">
        <v>0</v>
      </c>
      <c r="Q170" s="2">
        <v>0</v>
      </c>
      <c r="R170" s="2">
        <v>0</v>
      </c>
      <c r="S170" s="3">
        <v>0</v>
      </c>
      <c r="T170" s="3">
        <f>O170+(P170*'Total Mantenimiento Anual 2021'!$N$7)+(R170*'Total Mantenimiento Anual 2021'!$N$7)+S170</f>
        <v>0</v>
      </c>
    </row>
    <row r="171" spans="1:20" ht="28.5">
      <c r="A171" s="6" t="s">
        <v>512</v>
      </c>
      <c r="B171" s="88"/>
      <c r="C171" s="89"/>
      <c r="D171" s="6" t="s">
        <v>533</v>
      </c>
      <c r="E171" s="89"/>
      <c r="F171" s="2" t="s">
        <v>402</v>
      </c>
      <c r="G171" s="6" t="s">
        <v>548</v>
      </c>
      <c r="H171" s="88"/>
      <c r="I171" s="88"/>
      <c r="J171" s="89"/>
      <c r="K171" s="6" t="s">
        <v>549</v>
      </c>
      <c r="L171" s="89"/>
      <c r="M171" s="6" t="s">
        <v>516</v>
      </c>
      <c r="N171" s="89"/>
      <c r="O171" s="3">
        <v>0</v>
      </c>
      <c r="P171" s="2">
        <v>0</v>
      </c>
      <c r="Q171" s="2">
        <v>0</v>
      </c>
      <c r="R171" s="2">
        <v>0</v>
      </c>
      <c r="S171" s="3">
        <v>0</v>
      </c>
      <c r="T171" s="3">
        <f>O171+(P171*'Total Mantenimiento Anual 2021'!$N$7)+(R171*'Total Mantenimiento Anual 2021'!$N$7)+S171</f>
        <v>0</v>
      </c>
    </row>
    <row r="172" spans="1:20" ht="28.5">
      <c r="A172" s="6" t="s">
        <v>512</v>
      </c>
      <c r="B172" s="88"/>
      <c r="C172" s="89"/>
      <c r="D172" s="6" t="s">
        <v>533</v>
      </c>
      <c r="E172" s="89"/>
      <c r="F172" s="2" t="s">
        <v>402</v>
      </c>
      <c r="G172" s="6" t="s">
        <v>550</v>
      </c>
      <c r="H172" s="88"/>
      <c r="I172" s="88"/>
      <c r="J172" s="89"/>
      <c r="K172" s="6" t="s">
        <v>551</v>
      </c>
      <c r="L172" s="89"/>
      <c r="M172" s="6" t="s">
        <v>516</v>
      </c>
      <c r="N172" s="89"/>
      <c r="O172" s="3">
        <v>0</v>
      </c>
      <c r="P172" s="2">
        <v>0</v>
      </c>
      <c r="Q172" s="2">
        <v>0</v>
      </c>
      <c r="R172" s="2">
        <v>0</v>
      </c>
      <c r="S172" s="3">
        <v>0</v>
      </c>
      <c r="T172" s="3">
        <f>O172+(P172*'Total Mantenimiento Anual 2021'!$N$7)+(R172*'Total Mantenimiento Anual 2021'!$N$7)+S172</f>
        <v>0</v>
      </c>
    </row>
    <row r="173" spans="1:20" ht="28.5">
      <c r="A173" s="6" t="s">
        <v>512</v>
      </c>
      <c r="B173" s="88"/>
      <c r="C173" s="89"/>
      <c r="D173" s="6" t="s">
        <v>513</v>
      </c>
      <c r="E173" s="89"/>
      <c r="F173" s="2" t="s">
        <v>402</v>
      </c>
      <c r="G173" s="6" t="s">
        <v>552</v>
      </c>
      <c r="H173" s="88"/>
      <c r="I173" s="88"/>
      <c r="J173" s="89"/>
      <c r="K173" s="6" t="s">
        <v>553</v>
      </c>
      <c r="L173" s="89"/>
      <c r="M173" s="6" t="s">
        <v>71</v>
      </c>
      <c r="N173" s="89"/>
      <c r="O173" s="3">
        <v>0</v>
      </c>
      <c r="P173" s="2">
        <v>0</v>
      </c>
      <c r="Q173" s="2">
        <v>1</v>
      </c>
      <c r="R173" s="2">
        <v>1</v>
      </c>
      <c r="S173" s="3">
        <v>0</v>
      </c>
      <c r="T173" s="3">
        <f>O173+(P173*'Total Mantenimiento Anual 2021'!$N$7)+(R173*'Total Mantenimiento Anual 2021'!$N$7)+S173</f>
        <v>9259.2592592592591</v>
      </c>
    </row>
    <row r="174" spans="1:20" ht="28.5">
      <c r="A174" s="6" t="s">
        <v>512</v>
      </c>
      <c r="B174" s="88"/>
      <c r="C174" s="89"/>
      <c r="D174" s="6" t="s">
        <v>513</v>
      </c>
      <c r="E174" s="89"/>
      <c r="F174" s="2" t="s">
        <v>402</v>
      </c>
      <c r="G174" s="6" t="s">
        <v>554</v>
      </c>
      <c r="H174" s="88"/>
      <c r="I174" s="88"/>
      <c r="J174" s="89"/>
      <c r="K174" s="6" t="s">
        <v>555</v>
      </c>
      <c r="L174" s="89"/>
      <c r="M174" s="6" t="s">
        <v>71</v>
      </c>
      <c r="N174" s="89"/>
      <c r="O174" s="3">
        <v>0</v>
      </c>
      <c r="P174" s="2">
        <v>0</v>
      </c>
      <c r="Q174" s="2">
        <v>1</v>
      </c>
      <c r="R174" s="2">
        <v>1</v>
      </c>
      <c r="S174" s="3">
        <v>0</v>
      </c>
      <c r="T174" s="3">
        <f>O174+(P174*'Total Mantenimiento Anual 2021'!$N$7)+(R174*'Total Mantenimiento Anual 2021'!$N$7)+S174</f>
        <v>9259.2592592592591</v>
      </c>
    </row>
    <row r="175" spans="1:20" ht="28.5">
      <c r="A175" s="6" t="s">
        <v>512</v>
      </c>
      <c r="B175" s="88"/>
      <c r="C175" s="89"/>
      <c r="D175" s="6" t="s">
        <v>513</v>
      </c>
      <c r="E175" s="89"/>
      <c r="F175" s="2" t="s">
        <v>402</v>
      </c>
      <c r="G175" s="6" t="s">
        <v>556</v>
      </c>
      <c r="H175" s="88"/>
      <c r="I175" s="88"/>
      <c r="J175" s="89"/>
      <c r="K175" s="6" t="s">
        <v>557</v>
      </c>
      <c r="L175" s="89"/>
      <c r="M175" s="6" t="s">
        <v>71</v>
      </c>
      <c r="N175" s="89"/>
      <c r="O175" s="3">
        <v>0</v>
      </c>
      <c r="P175" s="2">
        <v>0</v>
      </c>
      <c r="Q175" s="2">
        <v>1</v>
      </c>
      <c r="R175" s="2">
        <v>1</v>
      </c>
      <c r="S175" s="3">
        <v>0</v>
      </c>
      <c r="T175" s="3">
        <f>O175+(P175*'Total Mantenimiento Anual 2021'!$N$7)+(R175*'Total Mantenimiento Anual 2021'!$N$7)+S175</f>
        <v>9259.2592592592591</v>
      </c>
    </row>
    <row r="176" spans="1:20" ht="28.5">
      <c r="A176" s="6" t="s">
        <v>512</v>
      </c>
      <c r="B176" s="88"/>
      <c r="C176" s="89"/>
      <c r="D176" s="6" t="s">
        <v>513</v>
      </c>
      <c r="E176" s="89"/>
      <c r="F176" s="2" t="s">
        <v>402</v>
      </c>
      <c r="G176" s="6" t="s">
        <v>558</v>
      </c>
      <c r="H176" s="88"/>
      <c r="I176" s="88"/>
      <c r="J176" s="89"/>
      <c r="K176" s="6" t="s">
        <v>559</v>
      </c>
      <c r="L176" s="89"/>
      <c r="M176" s="6" t="s">
        <v>71</v>
      </c>
      <c r="N176" s="89"/>
      <c r="O176" s="3">
        <v>0</v>
      </c>
      <c r="P176" s="2">
        <v>0</v>
      </c>
      <c r="Q176" s="2">
        <v>2</v>
      </c>
      <c r="R176" s="2">
        <v>4</v>
      </c>
      <c r="S176" s="3">
        <v>0</v>
      </c>
      <c r="T176" s="3">
        <f>O176+(P176*'Total Mantenimiento Anual 2021'!$N$7)+(R176*'Total Mantenimiento Anual 2021'!$N$7)+S176</f>
        <v>37037.037037037036</v>
      </c>
    </row>
    <row r="177" spans="1:20" ht="28.5">
      <c r="A177" s="6" t="s">
        <v>512</v>
      </c>
      <c r="B177" s="88"/>
      <c r="C177" s="89"/>
      <c r="D177" s="6" t="s">
        <v>513</v>
      </c>
      <c r="E177" s="89"/>
      <c r="F177" s="2" t="s">
        <v>402</v>
      </c>
      <c r="G177" s="6" t="s">
        <v>560</v>
      </c>
      <c r="H177" s="88"/>
      <c r="I177" s="88"/>
      <c r="J177" s="89"/>
      <c r="K177" s="6" t="s">
        <v>561</v>
      </c>
      <c r="L177" s="89"/>
      <c r="M177" s="6" t="s">
        <v>71</v>
      </c>
      <c r="N177" s="89"/>
      <c r="O177" s="3">
        <v>0</v>
      </c>
      <c r="P177" s="2">
        <v>0</v>
      </c>
      <c r="Q177" s="2">
        <v>1</v>
      </c>
      <c r="R177" s="2">
        <v>1</v>
      </c>
      <c r="S177" s="3">
        <v>0</v>
      </c>
      <c r="T177" s="3">
        <f>O177+(P177*'Total Mantenimiento Anual 2021'!$N$7)+(R177*'Total Mantenimiento Anual 2021'!$N$7)+S177</f>
        <v>9259.2592592592591</v>
      </c>
    </row>
    <row r="178" spans="1:20" ht="28.5">
      <c r="A178" s="6" t="s">
        <v>512</v>
      </c>
      <c r="B178" s="88"/>
      <c r="C178" s="89"/>
      <c r="D178" s="6" t="s">
        <v>513</v>
      </c>
      <c r="E178" s="89"/>
      <c r="F178" s="2" t="s">
        <v>402</v>
      </c>
      <c r="G178" s="6" t="s">
        <v>562</v>
      </c>
      <c r="H178" s="88"/>
      <c r="I178" s="88"/>
      <c r="J178" s="89"/>
      <c r="K178" s="6" t="s">
        <v>563</v>
      </c>
      <c r="L178" s="89"/>
      <c r="M178" s="6" t="s">
        <v>71</v>
      </c>
      <c r="N178" s="89"/>
      <c r="O178" s="3">
        <v>0</v>
      </c>
      <c r="P178" s="2">
        <v>0</v>
      </c>
      <c r="Q178" s="2">
        <v>1</v>
      </c>
      <c r="R178" s="2">
        <v>1</v>
      </c>
      <c r="S178" s="3">
        <v>0</v>
      </c>
      <c r="T178" s="3">
        <f>O178+(P178*'Total Mantenimiento Anual 2021'!$N$7)+(R178*'Total Mantenimiento Anual 2021'!$N$7)+S178</f>
        <v>9259.2592592592591</v>
      </c>
    </row>
    <row r="179" spans="1:20" ht="28.5">
      <c r="A179" s="6" t="s">
        <v>512</v>
      </c>
      <c r="B179" s="88"/>
      <c r="C179" s="89"/>
      <c r="D179" s="6" t="s">
        <v>513</v>
      </c>
      <c r="E179" s="89"/>
      <c r="F179" s="2" t="s">
        <v>402</v>
      </c>
      <c r="G179" s="6" t="s">
        <v>564</v>
      </c>
      <c r="H179" s="88"/>
      <c r="I179" s="88"/>
      <c r="J179" s="89"/>
      <c r="K179" s="6" t="s">
        <v>565</v>
      </c>
      <c r="L179" s="89"/>
      <c r="M179" s="6" t="s">
        <v>71</v>
      </c>
      <c r="N179" s="89"/>
      <c r="O179" s="3">
        <v>0</v>
      </c>
      <c r="P179" s="2">
        <v>0</v>
      </c>
      <c r="Q179" s="2">
        <v>1</v>
      </c>
      <c r="R179" s="2">
        <v>1</v>
      </c>
      <c r="S179" s="3">
        <v>0</v>
      </c>
      <c r="T179" s="3">
        <f>O179+(P179*'Total Mantenimiento Anual 2021'!$N$7)+(R179*'Total Mantenimiento Anual 2021'!$N$7)+S179</f>
        <v>9259.2592592592591</v>
      </c>
    </row>
    <row r="180" spans="1:20" ht="14.25">
      <c r="A180" s="6" t="s">
        <v>566</v>
      </c>
      <c r="B180" s="88"/>
      <c r="C180" s="89"/>
      <c r="D180" s="6" t="s">
        <v>567</v>
      </c>
      <c r="E180" s="89"/>
      <c r="F180" s="2" t="s">
        <v>568</v>
      </c>
      <c r="G180" s="6" t="s">
        <v>569</v>
      </c>
      <c r="H180" s="88"/>
      <c r="I180" s="88"/>
      <c r="J180" s="89"/>
      <c r="K180" s="6" t="s">
        <v>570</v>
      </c>
      <c r="L180" s="89"/>
      <c r="M180" s="6" t="s">
        <v>23</v>
      </c>
      <c r="N180" s="89"/>
      <c r="O180" s="3">
        <v>0</v>
      </c>
      <c r="P180" s="2">
        <v>0</v>
      </c>
      <c r="Q180" s="2">
        <v>0</v>
      </c>
      <c r="R180" s="2">
        <v>0</v>
      </c>
      <c r="S180" s="3">
        <v>0</v>
      </c>
      <c r="T180" s="3">
        <f>O180+(P180*'Total Mantenimiento Anual 2021'!$N$7)+(R180*'Total Mantenimiento Anual 2021'!$N$7)+S180</f>
        <v>0</v>
      </c>
    </row>
    <row r="181" spans="1:20" ht="28.5">
      <c r="A181" s="6" t="s">
        <v>571</v>
      </c>
      <c r="B181" s="88"/>
      <c r="C181" s="89"/>
      <c r="D181" s="6" t="s">
        <v>572</v>
      </c>
      <c r="E181" s="89"/>
      <c r="F181" s="2" t="s">
        <v>402</v>
      </c>
      <c r="G181" s="6" t="s">
        <v>573</v>
      </c>
      <c r="H181" s="88"/>
      <c r="I181" s="88"/>
      <c r="J181" s="89"/>
      <c r="K181" s="6" t="s">
        <v>574</v>
      </c>
      <c r="L181" s="89"/>
      <c r="M181" s="6" t="s">
        <v>71</v>
      </c>
      <c r="N181" s="89"/>
      <c r="O181" s="3">
        <v>0</v>
      </c>
      <c r="P181" s="2">
        <v>0</v>
      </c>
      <c r="Q181" s="2">
        <v>0</v>
      </c>
      <c r="R181" s="2">
        <v>0</v>
      </c>
      <c r="S181" s="3">
        <v>0</v>
      </c>
      <c r="T181" s="3">
        <f>O181+(P181*'Total Mantenimiento Anual 2021'!$N$7)+(R181*'Total Mantenimiento Anual 2021'!$N$7)+S181</f>
        <v>0</v>
      </c>
    </row>
    <row r="182" spans="1:20" ht="28.5">
      <c r="A182" s="6" t="s">
        <v>571</v>
      </c>
      <c r="B182" s="88"/>
      <c r="C182" s="89"/>
      <c r="D182" s="6" t="s">
        <v>572</v>
      </c>
      <c r="E182" s="89"/>
      <c r="F182" s="2" t="s">
        <v>402</v>
      </c>
      <c r="G182" s="6" t="s">
        <v>575</v>
      </c>
      <c r="H182" s="88"/>
      <c r="I182" s="88"/>
      <c r="J182" s="89"/>
      <c r="K182" s="6" t="s">
        <v>576</v>
      </c>
      <c r="L182" s="89"/>
      <c r="M182" s="6" t="s">
        <v>71</v>
      </c>
      <c r="N182" s="89"/>
      <c r="O182" s="3">
        <v>0</v>
      </c>
      <c r="P182" s="2">
        <v>0</v>
      </c>
      <c r="Q182" s="2">
        <v>0</v>
      </c>
      <c r="R182" s="2">
        <v>0</v>
      </c>
      <c r="S182" s="3">
        <v>0</v>
      </c>
      <c r="T182" s="3">
        <f>O182+(P182*'Total Mantenimiento Anual 2021'!$N$7)+(R182*'Total Mantenimiento Anual 2021'!$N$7)+S182</f>
        <v>0</v>
      </c>
    </row>
    <row r="183" spans="1:20" ht="28.5">
      <c r="A183" s="6" t="s">
        <v>571</v>
      </c>
      <c r="B183" s="88"/>
      <c r="C183" s="89"/>
      <c r="D183" s="6" t="s">
        <v>572</v>
      </c>
      <c r="E183" s="89"/>
      <c r="F183" s="2" t="s">
        <v>402</v>
      </c>
      <c r="G183" s="6" t="s">
        <v>577</v>
      </c>
      <c r="H183" s="88"/>
      <c r="I183" s="88"/>
      <c r="J183" s="89"/>
      <c r="K183" s="6" t="s">
        <v>578</v>
      </c>
      <c r="L183" s="89"/>
      <c r="M183" s="6" t="s">
        <v>71</v>
      </c>
      <c r="N183" s="89"/>
      <c r="O183" s="3">
        <v>0</v>
      </c>
      <c r="P183" s="2">
        <v>0</v>
      </c>
      <c r="Q183" s="2">
        <v>0</v>
      </c>
      <c r="R183" s="2">
        <v>0</v>
      </c>
      <c r="S183" s="3">
        <v>0</v>
      </c>
      <c r="T183" s="3">
        <f>O183+(P183*'Total Mantenimiento Anual 2021'!$N$7)+(R183*'Total Mantenimiento Anual 2021'!$N$7)+S183</f>
        <v>0</v>
      </c>
    </row>
    <row r="184" spans="1:20" ht="28.5">
      <c r="A184" s="6" t="s">
        <v>571</v>
      </c>
      <c r="B184" s="88"/>
      <c r="C184" s="89"/>
      <c r="D184" s="6" t="s">
        <v>572</v>
      </c>
      <c r="E184" s="89"/>
      <c r="F184" s="2" t="s">
        <v>402</v>
      </c>
      <c r="G184" s="6" t="s">
        <v>579</v>
      </c>
      <c r="H184" s="88"/>
      <c r="I184" s="88"/>
      <c r="J184" s="89"/>
      <c r="K184" s="6" t="s">
        <v>580</v>
      </c>
      <c r="L184" s="89"/>
      <c r="M184" s="6" t="s">
        <v>71</v>
      </c>
      <c r="N184" s="89"/>
      <c r="O184" s="3">
        <v>0</v>
      </c>
      <c r="P184" s="2">
        <v>0</v>
      </c>
      <c r="Q184" s="2">
        <v>0</v>
      </c>
      <c r="R184" s="2">
        <v>0</v>
      </c>
      <c r="S184" s="3">
        <v>0</v>
      </c>
      <c r="T184" s="3">
        <f>O184+(P184*'Total Mantenimiento Anual 2021'!$N$7)+(R184*'Total Mantenimiento Anual 2021'!$N$7)+S184</f>
        <v>0</v>
      </c>
    </row>
    <row r="185" spans="1:20" ht="28.5">
      <c r="A185" s="6" t="s">
        <v>571</v>
      </c>
      <c r="B185" s="88"/>
      <c r="C185" s="89"/>
      <c r="D185" s="6" t="s">
        <v>572</v>
      </c>
      <c r="E185" s="89"/>
      <c r="F185" s="2" t="s">
        <v>402</v>
      </c>
      <c r="G185" s="6" t="s">
        <v>581</v>
      </c>
      <c r="H185" s="88"/>
      <c r="I185" s="88"/>
      <c r="J185" s="89"/>
      <c r="K185" s="6" t="s">
        <v>582</v>
      </c>
      <c r="L185" s="89"/>
      <c r="M185" s="6" t="s">
        <v>71</v>
      </c>
      <c r="N185" s="89"/>
      <c r="O185" s="3">
        <v>0</v>
      </c>
      <c r="P185" s="2">
        <v>0</v>
      </c>
      <c r="Q185" s="2">
        <v>0</v>
      </c>
      <c r="R185" s="2">
        <v>0</v>
      </c>
      <c r="S185" s="3">
        <v>0</v>
      </c>
      <c r="T185" s="3">
        <f>O185+(P185*'Total Mantenimiento Anual 2021'!$N$7)+(R185*'Total Mantenimiento Anual 2021'!$N$7)+S185</f>
        <v>0</v>
      </c>
    </row>
    <row r="186" spans="1:20" ht="28.5">
      <c r="A186" s="6" t="s">
        <v>571</v>
      </c>
      <c r="B186" s="88"/>
      <c r="C186" s="89"/>
      <c r="D186" s="6" t="s">
        <v>572</v>
      </c>
      <c r="E186" s="89"/>
      <c r="F186" s="2" t="s">
        <v>402</v>
      </c>
      <c r="G186" s="6" t="s">
        <v>583</v>
      </c>
      <c r="H186" s="88"/>
      <c r="I186" s="88"/>
      <c r="J186" s="89"/>
      <c r="K186" s="6" t="s">
        <v>584</v>
      </c>
      <c r="L186" s="89"/>
      <c r="M186" s="6" t="s">
        <v>585</v>
      </c>
      <c r="N186" s="89"/>
      <c r="O186" s="3">
        <v>0</v>
      </c>
      <c r="P186" s="2">
        <v>0</v>
      </c>
      <c r="Q186" s="2">
        <v>0</v>
      </c>
      <c r="R186" s="2">
        <v>0</v>
      </c>
      <c r="S186" s="3">
        <v>0</v>
      </c>
      <c r="T186" s="3">
        <f>O186+(P186*'Total Mantenimiento Anual 2021'!$N$7)+(R186*'Total Mantenimiento Anual 2021'!$N$7)+S186</f>
        <v>0</v>
      </c>
    </row>
    <row r="187" spans="1:20" ht="28.5">
      <c r="A187" s="6" t="s">
        <v>571</v>
      </c>
      <c r="B187" s="88"/>
      <c r="C187" s="89"/>
      <c r="D187" s="6" t="s">
        <v>572</v>
      </c>
      <c r="E187" s="89"/>
      <c r="F187" s="2" t="s">
        <v>402</v>
      </c>
      <c r="G187" s="6" t="s">
        <v>586</v>
      </c>
      <c r="H187" s="88"/>
      <c r="I187" s="88"/>
      <c r="J187" s="89"/>
      <c r="K187" s="6" t="s">
        <v>587</v>
      </c>
      <c r="L187" s="89"/>
      <c r="M187" s="6" t="s">
        <v>585</v>
      </c>
      <c r="N187" s="89"/>
      <c r="O187" s="3">
        <v>0</v>
      </c>
      <c r="P187" s="2">
        <v>0</v>
      </c>
      <c r="Q187" s="2">
        <v>0</v>
      </c>
      <c r="R187" s="2">
        <v>0</v>
      </c>
      <c r="S187" s="3">
        <v>0</v>
      </c>
      <c r="T187" s="3">
        <f>O187+(P187*'Total Mantenimiento Anual 2021'!$N$7)+(R187*'Total Mantenimiento Anual 2021'!$N$7)+S187</f>
        <v>0</v>
      </c>
    </row>
    <row r="188" spans="1:20" ht="28.5">
      <c r="A188" s="6" t="s">
        <v>571</v>
      </c>
      <c r="B188" s="88"/>
      <c r="C188" s="89"/>
      <c r="D188" s="6" t="s">
        <v>572</v>
      </c>
      <c r="E188" s="89"/>
      <c r="F188" s="2" t="s">
        <v>402</v>
      </c>
      <c r="G188" s="6" t="s">
        <v>588</v>
      </c>
      <c r="H188" s="88"/>
      <c r="I188" s="88"/>
      <c r="J188" s="89"/>
      <c r="K188" s="6" t="s">
        <v>589</v>
      </c>
      <c r="L188" s="89"/>
      <c r="M188" s="6" t="s">
        <v>585</v>
      </c>
      <c r="N188" s="89"/>
      <c r="O188" s="3">
        <v>0</v>
      </c>
      <c r="P188" s="2">
        <v>0</v>
      </c>
      <c r="Q188" s="2">
        <v>0</v>
      </c>
      <c r="R188" s="2">
        <v>0</v>
      </c>
      <c r="S188" s="3">
        <v>0</v>
      </c>
      <c r="T188" s="3">
        <f>O188+(P188*'Total Mantenimiento Anual 2021'!$N$7)+(R188*'Total Mantenimiento Anual 2021'!$N$7)+S188</f>
        <v>0</v>
      </c>
    </row>
    <row r="189" spans="1:20" ht="28.5">
      <c r="A189" s="6" t="s">
        <v>571</v>
      </c>
      <c r="B189" s="88"/>
      <c r="C189" s="89"/>
      <c r="D189" s="6" t="s">
        <v>572</v>
      </c>
      <c r="E189" s="89"/>
      <c r="F189" s="2" t="s">
        <v>402</v>
      </c>
      <c r="G189" s="6" t="s">
        <v>590</v>
      </c>
      <c r="H189" s="88"/>
      <c r="I189" s="88"/>
      <c r="J189" s="89"/>
      <c r="K189" s="6" t="s">
        <v>591</v>
      </c>
      <c r="L189" s="89"/>
      <c r="M189" s="6" t="s">
        <v>585</v>
      </c>
      <c r="N189" s="89"/>
      <c r="O189" s="3">
        <v>0</v>
      </c>
      <c r="P189" s="2">
        <v>0</v>
      </c>
      <c r="Q189" s="2">
        <v>0</v>
      </c>
      <c r="R189" s="2">
        <v>0</v>
      </c>
      <c r="S189" s="3">
        <v>0</v>
      </c>
      <c r="T189" s="3">
        <f>O189+(P189*'Total Mantenimiento Anual 2021'!$N$7)+(R189*'Total Mantenimiento Anual 2021'!$N$7)+S189</f>
        <v>0</v>
      </c>
    </row>
    <row r="190" spans="1:20" ht="28.5">
      <c r="A190" s="6" t="s">
        <v>571</v>
      </c>
      <c r="B190" s="88"/>
      <c r="C190" s="89"/>
      <c r="D190" s="6" t="s">
        <v>572</v>
      </c>
      <c r="E190" s="89"/>
      <c r="F190" s="2" t="s">
        <v>402</v>
      </c>
      <c r="G190" s="6" t="s">
        <v>592</v>
      </c>
      <c r="H190" s="88"/>
      <c r="I190" s="88"/>
      <c r="J190" s="89"/>
      <c r="K190" s="6" t="s">
        <v>593</v>
      </c>
      <c r="L190" s="89"/>
      <c r="M190" s="6" t="s">
        <v>585</v>
      </c>
      <c r="N190" s="89"/>
      <c r="O190" s="3">
        <v>0</v>
      </c>
      <c r="P190" s="2">
        <v>0</v>
      </c>
      <c r="Q190" s="2">
        <v>1</v>
      </c>
      <c r="R190" s="2">
        <v>4</v>
      </c>
      <c r="S190" s="3">
        <v>0</v>
      </c>
      <c r="T190" s="3">
        <f>O190+(P190*'Total Mantenimiento Anual 2021'!$N$7)+(R190*'Total Mantenimiento Anual 2021'!$N$7)+S190</f>
        <v>37037.037037037036</v>
      </c>
    </row>
    <row r="191" spans="1:20" ht="28.5">
      <c r="A191" s="6" t="s">
        <v>571</v>
      </c>
      <c r="B191" s="88"/>
      <c r="C191" s="89"/>
      <c r="D191" s="6" t="s">
        <v>572</v>
      </c>
      <c r="E191" s="89"/>
      <c r="F191" s="2" t="s">
        <v>402</v>
      </c>
      <c r="G191" s="6" t="s">
        <v>594</v>
      </c>
      <c r="H191" s="88"/>
      <c r="I191" s="88"/>
      <c r="J191" s="89"/>
      <c r="K191" s="6" t="s">
        <v>595</v>
      </c>
      <c r="L191" s="89"/>
      <c r="M191" s="6" t="s">
        <v>585</v>
      </c>
      <c r="N191" s="89"/>
      <c r="O191" s="3">
        <v>0</v>
      </c>
      <c r="P191" s="2">
        <v>0</v>
      </c>
      <c r="Q191" s="2">
        <v>0</v>
      </c>
      <c r="R191" s="2">
        <v>0</v>
      </c>
      <c r="S191" s="3">
        <v>0</v>
      </c>
      <c r="T191" s="3">
        <f>O191+(P191*'Total Mantenimiento Anual 2021'!$N$7)+(R191*'Total Mantenimiento Anual 2021'!$N$7)+S191</f>
        <v>0</v>
      </c>
    </row>
    <row r="192" spans="1:20" ht="28.5">
      <c r="A192" s="6" t="s">
        <v>571</v>
      </c>
      <c r="B192" s="88"/>
      <c r="C192" s="89"/>
      <c r="D192" s="6" t="s">
        <v>572</v>
      </c>
      <c r="E192" s="89"/>
      <c r="F192" s="2" t="s">
        <v>402</v>
      </c>
      <c r="G192" s="6" t="s">
        <v>596</v>
      </c>
      <c r="H192" s="88"/>
      <c r="I192" s="88"/>
      <c r="J192" s="89"/>
      <c r="K192" s="6" t="s">
        <v>597</v>
      </c>
      <c r="L192" s="89"/>
      <c r="M192" s="6" t="s">
        <v>585</v>
      </c>
      <c r="N192" s="89"/>
      <c r="O192" s="3">
        <v>0</v>
      </c>
      <c r="P192" s="2">
        <v>0</v>
      </c>
      <c r="Q192" s="2">
        <v>0</v>
      </c>
      <c r="R192" s="2">
        <v>0</v>
      </c>
      <c r="S192" s="3">
        <v>0</v>
      </c>
      <c r="T192" s="3">
        <f>O192+(P192*'Total Mantenimiento Anual 2021'!$N$7)+(R192*'Total Mantenimiento Anual 2021'!$N$7)+S192</f>
        <v>0</v>
      </c>
    </row>
    <row r="193" spans="1:20" ht="28.5">
      <c r="A193" s="6" t="s">
        <v>571</v>
      </c>
      <c r="B193" s="88"/>
      <c r="C193" s="89"/>
      <c r="D193" s="6" t="s">
        <v>572</v>
      </c>
      <c r="E193" s="89"/>
      <c r="F193" s="2" t="s">
        <v>402</v>
      </c>
      <c r="G193" s="6" t="s">
        <v>598</v>
      </c>
      <c r="H193" s="88"/>
      <c r="I193" s="88"/>
      <c r="J193" s="89"/>
      <c r="K193" s="6" t="s">
        <v>599</v>
      </c>
      <c r="L193" s="89"/>
      <c r="M193" s="6" t="s">
        <v>585</v>
      </c>
      <c r="N193" s="89"/>
      <c r="O193" s="3">
        <v>0</v>
      </c>
      <c r="P193" s="2">
        <v>0</v>
      </c>
      <c r="Q193" s="2">
        <v>0</v>
      </c>
      <c r="R193" s="2">
        <v>0</v>
      </c>
      <c r="S193" s="3">
        <v>0</v>
      </c>
      <c r="T193" s="3">
        <f>O193+(P193*'Total Mantenimiento Anual 2021'!$N$7)+(R193*'Total Mantenimiento Anual 2021'!$N$7)+S193</f>
        <v>0</v>
      </c>
    </row>
    <row r="194" spans="1:20" ht="28.5">
      <c r="A194" s="6" t="s">
        <v>571</v>
      </c>
      <c r="B194" s="88"/>
      <c r="C194" s="89"/>
      <c r="D194" s="6" t="s">
        <v>572</v>
      </c>
      <c r="E194" s="89"/>
      <c r="F194" s="2" t="s">
        <v>402</v>
      </c>
      <c r="G194" s="6" t="s">
        <v>600</v>
      </c>
      <c r="H194" s="88"/>
      <c r="I194" s="88"/>
      <c r="J194" s="89"/>
      <c r="K194" s="6" t="s">
        <v>601</v>
      </c>
      <c r="L194" s="89"/>
      <c r="M194" s="6" t="s">
        <v>585</v>
      </c>
      <c r="N194" s="89"/>
      <c r="O194" s="3">
        <v>0</v>
      </c>
      <c r="P194" s="2">
        <v>0</v>
      </c>
      <c r="Q194" s="2">
        <v>1</v>
      </c>
      <c r="R194" s="2">
        <v>1</v>
      </c>
      <c r="S194" s="3">
        <v>0</v>
      </c>
      <c r="T194" s="3">
        <f>O194+(P194*'Total Mantenimiento Anual 2021'!$N$7)+(R194*'Total Mantenimiento Anual 2021'!$N$7)+S194</f>
        <v>9259.2592592592591</v>
      </c>
    </row>
    <row r="195" spans="1:20" ht="28.5">
      <c r="A195" s="6" t="s">
        <v>571</v>
      </c>
      <c r="B195" s="88"/>
      <c r="C195" s="89"/>
      <c r="D195" s="6" t="s">
        <v>572</v>
      </c>
      <c r="E195" s="89"/>
      <c r="F195" s="2" t="s">
        <v>402</v>
      </c>
      <c r="G195" s="6" t="s">
        <v>602</v>
      </c>
      <c r="H195" s="88"/>
      <c r="I195" s="88"/>
      <c r="J195" s="89"/>
      <c r="K195" s="6" t="s">
        <v>603</v>
      </c>
      <c r="L195" s="89"/>
      <c r="M195" s="6" t="s">
        <v>585</v>
      </c>
      <c r="N195" s="89"/>
      <c r="O195" s="3">
        <v>0</v>
      </c>
      <c r="P195" s="2">
        <v>0</v>
      </c>
      <c r="Q195" s="2">
        <v>0</v>
      </c>
      <c r="R195" s="2">
        <v>0</v>
      </c>
      <c r="S195" s="3">
        <v>0</v>
      </c>
      <c r="T195" s="3">
        <f>O195+(P195*'Total Mantenimiento Anual 2021'!$N$7)+(R195*'Total Mantenimiento Anual 2021'!$N$7)+S195</f>
        <v>0</v>
      </c>
    </row>
    <row r="196" spans="1:20" ht="28.5">
      <c r="A196" s="6" t="s">
        <v>571</v>
      </c>
      <c r="B196" s="88"/>
      <c r="C196" s="89"/>
      <c r="D196" s="6" t="s">
        <v>572</v>
      </c>
      <c r="E196" s="89"/>
      <c r="F196" s="2" t="s">
        <v>402</v>
      </c>
      <c r="G196" s="6" t="s">
        <v>604</v>
      </c>
      <c r="H196" s="88"/>
      <c r="I196" s="88"/>
      <c r="J196" s="89"/>
      <c r="K196" s="6" t="s">
        <v>605</v>
      </c>
      <c r="L196" s="89"/>
      <c r="M196" s="6" t="s">
        <v>585</v>
      </c>
      <c r="N196" s="89"/>
      <c r="O196" s="3">
        <v>0</v>
      </c>
      <c r="P196" s="2">
        <v>0</v>
      </c>
      <c r="Q196" s="2">
        <v>0</v>
      </c>
      <c r="R196" s="2">
        <v>0</v>
      </c>
      <c r="S196" s="3">
        <v>0</v>
      </c>
      <c r="T196" s="3">
        <f>O196+(P196*'Total Mantenimiento Anual 2021'!$N$7)+(R196*'Total Mantenimiento Anual 2021'!$N$7)+S196</f>
        <v>0</v>
      </c>
    </row>
    <row r="197" spans="1:20" ht="28.5">
      <c r="A197" s="6" t="s">
        <v>571</v>
      </c>
      <c r="B197" s="88"/>
      <c r="C197" s="89"/>
      <c r="D197" s="6" t="s">
        <v>572</v>
      </c>
      <c r="E197" s="89"/>
      <c r="F197" s="2" t="s">
        <v>402</v>
      </c>
      <c r="G197" s="6" t="s">
        <v>606</v>
      </c>
      <c r="H197" s="88"/>
      <c r="I197" s="88"/>
      <c r="J197" s="89"/>
      <c r="K197" s="6" t="s">
        <v>607</v>
      </c>
      <c r="L197" s="89"/>
      <c r="M197" s="6" t="s">
        <v>585</v>
      </c>
      <c r="N197" s="89"/>
      <c r="O197" s="3">
        <v>0</v>
      </c>
      <c r="P197" s="2">
        <v>0</v>
      </c>
      <c r="Q197" s="2">
        <v>0</v>
      </c>
      <c r="R197" s="2">
        <v>0</v>
      </c>
      <c r="S197" s="3">
        <v>0</v>
      </c>
      <c r="T197" s="3">
        <f>O197+(P197*'Total Mantenimiento Anual 2021'!$N$7)+(R197*'Total Mantenimiento Anual 2021'!$N$7)+S197</f>
        <v>0</v>
      </c>
    </row>
    <row r="198" spans="1:20" ht="28.5">
      <c r="A198" s="6" t="s">
        <v>571</v>
      </c>
      <c r="B198" s="88"/>
      <c r="C198" s="89"/>
      <c r="D198" s="6" t="s">
        <v>572</v>
      </c>
      <c r="E198" s="89"/>
      <c r="F198" s="2" t="s">
        <v>402</v>
      </c>
      <c r="G198" s="6" t="s">
        <v>608</v>
      </c>
      <c r="H198" s="88"/>
      <c r="I198" s="88"/>
      <c r="J198" s="89"/>
      <c r="K198" s="6" t="s">
        <v>609</v>
      </c>
      <c r="L198" s="89"/>
      <c r="M198" s="6" t="s">
        <v>585</v>
      </c>
      <c r="N198" s="89"/>
      <c r="O198" s="3">
        <v>0</v>
      </c>
      <c r="P198" s="2">
        <v>0</v>
      </c>
      <c r="Q198" s="2">
        <v>0</v>
      </c>
      <c r="R198" s="2">
        <v>0</v>
      </c>
      <c r="S198" s="3">
        <v>0</v>
      </c>
      <c r="T198" s="3">
        <f>O198+(P198*'Total Mantenimiento Anual 2021'!$N$7)+(R198*'Total Mantenimiento Anual 2021'!$N$7)+S198</f>
        <v>0</v>
      </c>
    </row>
    <row r="199" spans="1:20" ht="28.5">
      <c r="A199" s="6" t="s">
        <v>571</v>
      </c>
      <c r="B199" s="88"/>
      <c r="C199" s="89"/>
      <c r="D199" s="6" t="s">
        <v>572</v>
      </c>
      <c r="E199" s="89"/>
      <c r="F199" s="2" t="s">
        <v>402</v>
      </c>
      <c r="G199" s="6" t="s">
        <v>610</v>
      </c>
      <c r="H199" s="88"/>
      <c r="I199" s="88"/>
      <c r="J199" s="89"/>
      <c r="K199" s="6" t="s">
        <v>611</v>
      </c>
      <c r="L199" s="89"/>
      <c r="M199" s="6" t="s">
        <v>585</v>
      </c>
      <c r="N199" s="89"/>
      <c r="O199" s="3">
        <v>0</v>
      </c>
      <c r="P199" s="2">
        <v>0</v>
      </c>
      <c r="Q199" s="2">
        <v>0</v>
      </c>
      <c r="R199" s="2">
        <v>0</v>
      </c>
      <c r="S199" s="3">
        <v>0</v>
      </c>
      <c r="T199" s="3">
        <f>O199+(P199*'Total Mantenimiento Anual 2021'!$N$7)+(R199*'Total Mantenimiento Anual 2021'!$N$7)+S199</f>
        <v>0</v>
      </c>
    </row>
    <row r="200" spans="1:20" ht="28.5">
      <c r="A200" s="6" t="s">
        <v>571</v>
      </c>
      <c r="B200" s="88"/>
      <c r="C200" s="89"/>
      <c r="D200" s="6" t="s">
        <v>572</v>
      </c>
      <c r="E200" s="89"/>
      <c r="F200" s="2" t="s">
        <v>402</v>
      </c>
      <c r="G200" s="6" t="s">
        <v>612</v>
      </c>
      <c r="H200" s="88"/>
      <c r="I200" s="88"/>
      <c r="J200" s="89"/>
      <c r="K200" s="6" t="s">
        <v>613</v>
      </c>
      <c r="L200" s="89"/>
      <c r="M200" s="6" t="s">
        <v>585</v>
      </c>
      <c r="N200" s="89"/>
      <c r="O200" s="3">
        <v>0</v>
      </c>
      <c r="P200" s="2">
        <v>0</v>
      </c>
      <c r="Q200" s="2">
        <v>0</v>
      </c>
      <c r="R200" s="2">
        <v>0</v>
      </c>
      <c r="S200" s="3">
        <v>0</v>
      </c>
      <c r="T200" s="3">
        <f>O200+(P200*'Total Mantenimiento Anual 2021'!$N$7)+(R200*'Total Mantenimiento Anual 2021'!$N$7)+S200</f>
        <v>0</v>
      </c>
    </row>
    <row r="201" spans="1:20" ht="28.5">
      <c r="A201" s="6" t="s">
        <v>571</v>
      </c>
      <c r="B201" s="88"/>
      <c r="C201" s="89"/>
      <c r="D201" s="6" t="s">
        <v>572</v>
      </c>
      <c r="E201" s="89"/>
      <c r="F201" s="2" t="s">
        <v>402</v>
      </c>
      <c r="G201" s="6" t="s">
        <v>614</v>
      </c>
      <c r="H201" s="88"/>
      <c r="I201" s="88"/>
      <c r="J201" s="89"/>
      <c r="K201" s="6" t="s">
        <v>615</v>
      </c>
      <c r="L201" s="89"/>
      <c r="M201" s="6" t="s">
        <v>585</v>
      </c>
      <c r="N201" s="89"/>
      <c r="O201" s="3">
        <v>0</v>
      </c>
      <c r="P201" s="2">
        <v>0</v>
      </c>
      <c r="Q201" s="2">
        <v>0</v>
      </c>
      <c r="R201" s="2">
        <v>0</v>
      </c>
      <c r="S201" s="3">
        <v>0</v>
      </c>
      <c r="T201" s="3">
        <f>O201+(P201*'Total Mantenimiento Anual 2021'!$N$7)+(R201*'Total Mantenimiento Anual 2021'!$N$7)+S201</f>
        <v>0</v>
      </c>
    </row>
    <row r="202" spans="1:20" ht="28.5">
      <c r="A202" s="6" t="s">
        <v>571</v>
      </c>
      <c r="B202" s="88"/>
      <c r="C202" s="89"/>
      <c r="D202" s="6" t="s">
        <v>572</v>
      </c>
      <c r="E202" s="89"/>
      <c r="F202" s="2" t="s">
        <v>402</v>
      </c>
      <c r="G202" s="6" t="s">
        <v>616</v>
      </c>
      <c r="H202" s="88"/>
      <c r="I202" s="88"/>
      <c r="J202" s="89"/>
      <c r="K202" s="6" t="s">
        <v>617</v>
      </c>
      <c r="L202" s="89"/>
      <c r="M202" s="6" t="s">
        <v>585</v>
      </c>
      <c r="N202" s="89"/>
      <c r="O202" s="3">
        <v>0</v>
      </c>
      <c r="P202" s="2">
        <v>0</v>
      </c>
      <c r="Q202" s="2">
        <v>0</v>
      </c>
      <c r="R202" s="2">
        <v>0</v>
      </c>
      <c r="S202" s="3">
        <v>0</v>
      </c>
      <c r="T202" s="3">
        <f>O202+(P202*'Total Mantenimiento Anual 2021'!$N$7)+(R202*'Total Mantenimiento Anual 2021'!$N$7)+S202</f>
        <v>0</v>
      </c>
    </row>
    <row r="203" spans="1:20" ht="28.5">
      <c r="A203" s="6" t="s">
        <v>571</v>
      </c>
      <c r="B203" s="88"/>
      <c r="C203" s="89"/>
      <c r="D203" s="6" t="s">
        <v>572</v>
      </c>
      <c r="E203" s="89"/>
      <c r="F203" s="2" t="s">
        <v>402</v>
      </c>
      <c r="G203" s="6" t="s">
        <v>618</v>
      </c>
      <c r="H203" s="88"/>
      <c r="I203" s="88"/>
      <c r="J203" s="89"/>
      <c r="K203" s="6" t="s">
        <v>619</v>
      </c>
      <c r="L203" s="89"/>
      <c r="M203" s="6" t="s">
        <v>585</v>
      </c>
      <c r="N203" s="89"/>
      <c r="O203" s="3">
        <v>0</v>
      </c>
      <c r="P203" s="2">
        <v>0</v>
      </c>
      <c r="Q203" s="2">
        <v>0</v>
      </c>
      <c r="R203" s="2">
        <v>0</v>
      </c>
      <c r="S203" s="3">
        <v>0</v>
      </c>
      <c r="T203" s="3">
        <f>O203+(P203*'Total Mantenimiento Anual 2021'!$N$7)+(R203*'Total Mantenimiento Anual 2021'!$N$7)+S203</f>
        <v>0</v>
      </c>
    </row>
    <row r="204" spans="1:20" ht="28.5">
      <c r="A204" s="6" t="s">
        <v>571</v>
      </c>
      <c r="B204" s="88"/>
      <c r="C204" s="89"/>
      <c r="D204" s="6" t="s">
        <v>572</v>
      </c>
      <c r="E204" s="89"/>
      <c r="F204" s="2" t="s">
        <v>402</v>
      </c>
      <c r="G204" s="6" t="s">
        <v>620</v>
      </c>
      <c r="H204" s="88"/>
      <c r="I204" s="88"/>
      <c r="J204" s="89"/>
      <c r="K204" s="6" t="s">
        <v>621</v>
      </c>
      <c r="L204" s="89"/>
      <c r="M204" s="6" t="s">
        <v>585</v>
      </c>
      <c r="N204" s="89"/>
      <c r="O204" s="3">
        <v>0</v>
      </c>
      <c r="P204" s="2">
        <v>0</v>
      </c>
      <c r="Q204" s="2">
        <v>0</v>
      </c>
      <c r="R204" s="2">
        <v>0</v>
      </c>
      <c r="S204" s="3">
        <v>0</v>
      </c>
      <c r="T204" s="3">
        <f>O204+(P204*'Total Mantenimiento Anual 2021'!$N$7)+(R204*'Total Mantenimiento Anual 2021'!$N$7)+S204</f>
        <v>0</v>
      </c>
    </row>
    <row r="205" spans="1:20" ht="28.5">
      <c r="A205" s="6" t="s">
        <v>571</v>
      </c>
      <c r="B205" s="88"/>
      <c r="C205" s="89"/>
      <c r="D205" s="6" t="s">
        <v>572</v>
      </c>
      <c r="E205" s="89"/>
      <c r="F205" s="2" t="s">
        <v>402</v>
      </c>
      <c r="G205" s="6" t="s">
        <v>622</v>
      </c>
      <c r="H205" s="88"/>
      <c r="I205" s="88"/>
      <c r="J205" s="89"/>
      <c r="K205" s="6" t="s">
        <v>623</v>
      </c>
      <c r="L205" s="89"/>
      <c r="M205" s="6" t="s">
        <v>585</v>
      </c>
      <c r="N205" s="89"/>
      <c r="O205" s="3">
        <v>0</v>
      </c>
      <c r="P205" s="2">
        <v>0</v>
      </c>
      <c r="Q205" s="2">
        <v>0</v>
      </c>
      <c r="R205" s="2">
        <v>0</v>
      </c>
      <c r="S205" s="3">
        <v>0</v>
      </c>
      <c r="T205" s="3">
        <f>O205+(P205*'Total Mantenimiento Anual 2021'!$N$7)+(R205*'Total Mantenimiento Anual 2021'!$N$7)+S205</f>
        <v>0</v>
      </c>
    </row>
    <row r="206" spans="1:20" ht="28.5">
      <c r="A206" s="6" t="s">
        <v>571</v>
      </c>
      <c r="B206" s="88"/>
      <c r="C206" s="89"/>
      <c r="D206" s="6" t="s">
        <v>572</v>
      </c>
      <c r="E206" s="89"/>
      <c r="F206" s="2" t="s">
        <v>402</v>
      </c>
      <c r="G206" s="6" t="s">
        <v>624</v>
      </c>
      <c r="H206" s="88"/>
      <c r="I206" s="88"/>
      <c r="J206" s="89"/>
      <c r="K206" s="6" t="s">
        <v>625</v>
      </c>
      <c r="L206" s="89"/>
      <c r="M206" s="6" t="s">
        <v>585</v>
      </c>
      <c r="N206" s="89"/>
      <c r="O206" s="3">
        <v>0</v>
      </c>
      <c r="P206" s="2">
        <v>0</v>
      </c>
      <c r="Q206" s="2">
        <v>0</v>
      </c>
      <c r="R206" s="2">
        <v>0</v>
      </c>
      <c r="S206" s="3">
        <v>0</v>
      </c>
      <c r="T206" s="3">
        <f>O206+(P206*'Total Mantenimiento Anual 2021'!$N$7)+(R206*'Total Mantenimiento Anual 2021'!$N$7)+S206</f>
        <v>0</v>
      </c>
    </row>
    <row r="207" spans="1:20" ht="28.5">
      <c r="A207" s="6" t="s">
        <v>571</v>
      </c>
      <c r="B207" s="88"/>
      <c r="C207" s="89"/>
      <c r="D207" s="6" t="s">
        <v>572</v>
      </c>
      <c r="E207" s="89"/>
      <c r="F207" s="2" t="s">
        <v>402</v>
      </c>
      <c r="G207" s="6" t="s">
        <v>626</v>
      </c>
      <c r="H207" s="88"/>
      <c r="I207" s="88"/>
      <c r="J207" s="89"/>
      <c r="K207" s="6" t="s">
        <v>627</v>
      </c>
      <c r="L207" s="89"/>
      <c r="M207" s="6" t="s">
        <v>585</v>
      </c>
      <c r="N207" s="89"/>
      <c r="O207" s="3">
        <v>0</v>
      </c>
      <c r="P207" s="2">
        <v>0</v>
      </c>
      <c r="Q207" s="2">
        <v>0</v>
      </c>
      <c r="R207" s="2">
        <v>0</v>
      </c>
      <c r="S207" s="3">
        <v>0</v>
      </c>
      <c r="T207" s="3">
        <f>O207+(P207*'Total Mantenimiento Anual 2021'!$N$7)+(R207*'Total Mantenimiento Anual 2021'!$N$7)+S207</f>
        <v>0</v>
      </c>
    </row>
    <row r="208" spans="1:20" ht="28.5">
      <c r="A208" s="6" t="s">
        <v>571</v>
      </c>
      <c r="B208" s="88"/>
      <c r="C208" s="89"/>
      <c r="D208" s="6" t="s">
        <v>572</v>
      </c>
      <c r="E208" s="89"/>
      <c r="F208" s="2" t="s">
        <v>402</v>
      </c>
      <c r="G208" s="6" t="s">
        <v>628</v>
      </c>
      <c r="H208" s="88"/>
      <c r="I208" s="88"/>
      <c r="J208" s="89"/>
      <c r="K208" s="6" t="s">
        <v>629</v>
      </c>
      <c r="L208" s="89"/>
      <c r="M208" s="6" t="s">
        <v>585</v>
      </c>
      <c r="N208" s="89"/>
      <c r="O208" s="3">
        <v>0</v>
      </c>
      <c r="P208" s="2">
        <v>0</v>
      </c>
      <c r="Q208" s="2">
        <v>0</v>
      </c>
      <c r="R208" s="2">
        <v>0</v>
      </c>
      <c r="S208" s="3">
        <v>0</v>
      </c>
      <c r="T208" s="3">
        <f>O208+(P208*'Total Mantenimiento Anual 2021'!$N$7)+(R208*'Total Mantenimiento Anual 2021'!$N$7)+S208</f>
        <v>0</v>
      </c>
    </row>
    <row r="209" spans="1:20" ht="28.5">
      <c r="A209" s="6" t="s">
        <v>571</v>
      </c>
      <c r="B209" s="88"/>
      <c r="C209" s="89"/>
      <c r="D209" s="6" t="s">
        <v>572</v>
      </c>
      <c r="E209" s="89"/>
      <c r="F209" s="2" t="s">
        <v>402</v>
      </c>
      <c r="G209" s="6" t="s">
        <v>630</v>
      </c>
      <c r="H209" s="88"/>
      <c r="I209" s="88"/>
      <c r="J209" s="89"/>
      <c r="K209" s="6" t="s">
        <v>631</v>
      </c>
      <c r="L209" s="89"/>
      <c r="M209" s="6" t="s">
        <v>585</v>
      </c>
      <c r="N209" s="89"/>
      <c r="O209" s="3">
        <v>0</v>
      </c>
      <c r="P209" s="2">
        <v>0</v>
      </c>
      <c r="Q209" s="2">
        <v>0</v>
      </c>
      <c r="R209" s="2">
        <v>0</v>
      </c>
      <c r="S209" s="3">
        <v>0</v>
      </c>
      <c r="T209" s="3">
        <f>O209+(P209*'Total Mantenimiento Anual 2021'!$N$7)+(R209*'Total Mantenimiento Anual 2021'!$N$7)+S209</f>
        <v>0</v>
      </c>
    </row>
    <row r="210" spans="1:20" ht="28.5">
      <c r="A210" s="6" t="s">
        <v>571</v>
      </c>
      <c r="B210" s="88"/>
      <c r="C210" s="89"/>
      <c r="D210" s="6" t="s">
        <v>572</v>
      </c>
      <c r="E210" s="89"/>
      <c r="F210" s="2" t="s">
        <v>402</v>
      </c>
      <c r="G210" s="6" t="s">
        <v>632</v>
      </c>
      <c r="H210" s="88"/>
      <c r="I210" s="88"/>
      <c r="J210" s="89"/>
      <c r="K210" s="6" t="s">
        <v>633</v>
      </c>
      <c r="L210" s="89"/>
      <c r="M210" s="6" t="s">
        <v>585</v>
      </c>
      <c r="N210" s="89"/>
      <c r="O210" s="3">
        <v>0</v>
      </c>
      <c r="P210" s="2">
        <v>0</v>
      </c>
      <c r="Q210" s="2">
        <v>0</v>
      </c>
      <c r="R210" s="2">
        <v>0</v>
      </c>
      <c r="S210" s="3">
        <v>0</v>
      </c>
      <c r="T210" s="3">
        <f>O210+(P210*'Total Mantenimiento Anual 2021'!$N$7)+(R210*'Total Mantenimiento Anual 2021'!$N$7)+S210</f>
        <v>0</v>
      </c>
    </row>
    <row r="211" spans="1:20" ht="28.5">
      <c r="A211" s="6" t="s">
        <v>571</v>
      </c>
      <c r="B211" s="88"/>
      <c r="C211" s="89"/>
      <c r="D211" s="6" t="s">
        <v>572</v>
      </c>
      <c r="E211" s="89"/>
      <c r="F211" s="2" t="s">
        <v>402</v>
      </c>
      <c r="G211" s="6" t="s">
        <v>634</v>
      </c>
      <c r="H211" s="88"/>
      <c r="I211" s="88"/>
      <c r="J211" s="89"/>
      <c r="K211" s="6" t="s">
        <v>635</v>
      </c>
      <c r="L211" s="89"/>
      <c r="M211" s="6" t="s">
        <v>585</v>
      </c>
      <c r="N211" s="89"/>
      <c r="O211" s="3">
        <v>0</v>
      </c>
      <c r="P211" s="2">
        <v>0</v>
      </c>
      <c r="Q211" s="2">
        <v>0</v>
      </c>
      <c r="R211" s="2">
        <v>0</v>
      </c>
      <c r="S211" s="3">
        <v>0</v>
      </c>
      <c r="T211" s="3">
        <f>O211+(P211*'Total Mantenimiento Anual 2021'!$N$7)+(R211*'Total Mantenimiento Anual 2021'!$N$7)+S211</f>
        <v>0</v>
      </c>
    </row>
    <row r="212" spans="1:20" ht="28.5">
      <c r="A212" s="6" t="s">
        <v>571</v>
      </c>
      <c r="B212" s="88"/>
      <c r="C212" s="89"/>
      <c r="D212" s="6" t="s">
        <v>572</v>
      </c>
      <c r="E212" s="89"/>
      <c r="F212" s="2" t="s">
        <v>402</v>
      </c>
      <c r="G212" s="6" t="s">
        <v>636</v>
      </c>
      <c r="H212" s="88"/>
      <c r="I212" s="88"/>
      <c r="J212" s="89"/>
      <c r="K212" s="6" t="s">
        <v>637</v>
      </c>
      <c r="L212" s="89"/>
      <c r="M212" s="6" t="s">
        <v>585</v>
      </c>
      <c r="N212" s="89"/>
      <c r="O212" s="3">
        <v>0</v>
      </c>
      <c r="P212" s="2">
        <v>0</v>
      </c>
      <c r="Q212" s="2">
        <v>0</v>
      </c>
      <c r="R212" s="2">
        <v>0</v>
      </c>
      <c r="S212" s="3">
        <v>0</v>
      </c>
      <c r="T212" s="3">
        <f>O212+(P212*'Total Mantenimiento Anual 2021'!$N$7)+(R212*'Total Mantenimiento Anual 2021'!$N$7)+S212</f>
        <v>0</v>
      </c>
    </row>
    <row r="213" spans="1:20" ht="28.5">
      <c r="A213" s="6" t="s">
        <v>571</v>
      </c>
      <c r="B213" s="88"/>
      <c r="C213" s="89"/>
      <c r="D213" s="6" t="s">
        <v>572</v>
      </c>
      <c r="E213" s="89"/>
      <c r="F213" s="2" t="s">
        <v>402</v>
      </c>
      <c r="G213" s="6" t="s">
        <v>638</v>
      </c>
      <c r="H213" s="88"/>
      <c r="I213" s="88"/>
      <c r="J213" s="89"/>
      <c r="K213" s="6" t="s">
        <v>639</v>
      </c>
      <c r="L213" s="89"/>
      <c r="M213" s="6" t="s">
        <v>585</v>
      </c>
      <c r="N213" s="89"/>
      <c r="O213" s="3">
        <v>0</v>
      </c>
      <c r="P213" s="2">
        <v>0</v>
      </c>
      <c r="Q213" s="2">
        <v>0</v>
      </c>
      <c r="R213" s="2">
        <v>0</v>
      </c>
      <c r="S213" s="3">
        <v>0</v>
      </c>
      <c r="T213" s="3">
        <f>O213+(P213*'Total Mantenimiento Anual 2021'!$N$7)+(R213*'Total Mantenimiento Anual 2021'!$N$7)+S213</f>
        <v>0</v>
      </c>
    </row>
    <row r="214" spans="1:20" ht="28.5">
      <c r="A214" s="6" t="s">
        <v>571</v>
      </c>
      <c r="B214" s="88"/>
      <c r="C214" s="89"/>
      <c r="D214" s="6" t="s">
        <v>572</v>
      </c>
      <c r="E214" s="89"/>
      <c r="F214" s="2" t="s">
        <v>402</v>
      </c>
      <c r="G214" s="6" t="s">
        <v>640</v>
      </c>
      <c r="H214" s="88"/>
      <c r="I214" s="88"/>
      <c r="J214" s="89"/>
      <c r="K214" s="6" t="s">
        <v>641</v>
      </c>
      <c r="L214" s="89"/>
      <c r="M214" s="6" t="s">
        <v>585</v>
      </c>
      <c r="N214" s="89"/>
      <c r="O214" s="3">
        <v>0</v>
      </c>
      <c r="P214" s="2">
        <v>0</v>
      </c>
      <c r="Q214" s="2">
        <v>0</v>
      </c>
      <c r="R214" s="2">
        <v>0</v>
      </c>
      <c r="S214" s="3">
        <v>0</v>
      </c>
      <c r="T214" s="3">
        <f>O214+(P214*'Total Mantenimiento Anual 2021'!$N$7)+(R214*'Total Mantenimiento Anual 2021'!$N$7)+S214</f>
        <v>0</v>
      </c>
    </row>
    <row r="215" spans="1:20" ht="28.5">
      <c r="A215" s="6" t="s">
        <v>571</v>
      </c>
      <c r="B215" s="88"/>
      <c r="C215" s="89"/>
      <c r="D215" s="6" t="s">
        <v>572</v>
      </c>
      <c r="E215" s="89"/>
      <c r="F215" s="2" t="s">
        <v>402</v>
      </c>
      <c r="G215" s="6" t="s">
        <v>642</v>
      </c>
      <c r="H215" s="88"/>
      <c r="I215" s="88"/>
      <c r="J215" s="89"/>
      <c r="K215" s="6" t="s">
        <v>643</v>
      </c>
      <c r="L215" s="89"/>
      <c r="M215" s="6" t="s">
        <v>585</v>
      </c>
      <c r="N215" s="89"/>
      <c r="O215" s="3">
        <v>0</v>
      </c>
      <c r="P215" s="2">
        <v>0</v>
      </c>
      <c r="Q215" s="2">
        <v>0</v>
      </c>
      <c r="R215" s="2">
        <v>0</v>
      </c>
      <c r="S215" s="3">
        <v>0</v>
      </c>
      <c r="T215" s="3">
        <f>O215+(P215*'Total Mantenimiento Anual 2021'!$N$7)+(R215*'Total Mantenimiento Anual 2021'!$N$7)+S215</f>
        <v>0</v>
      </c>
    </row>
    <row r="216" spans="1:20" ht="28.5">
      <c r="A216" s="6" t="s">
        <v>571</v>
      </c>
      <c r="B216" s="88"/>
      <c r="C216" s="89"/>
      <c r="D216" s="6" t="s">
        <v>572</v>
      </c>
      <c r="E216" s="89"/>
      <c r="F216" s="2" t="s">
        <v>402</v>
      </c>
      <c r="G216" s="6" t="s">
        <v>644</v>
      </c>
      <c r="H216" s="88"/>
      <c r="I216" s="88"/>
      <c r="J216" s="89"/>
      <c r="K216" s="6" t="s">
        <v>645</v>
      </c>
      <c r="L216" s="89"/>
      <c r="M216" s="6" t="s">
        <v>585</v>
      </c>
      <c r="N216" s="89"/>
      <c r="O216" s="3">
        <v>0</v>
      </c>
      <c r="P216" s="2">
        <v>0</v>
      </c>
      <c r="Q216" s="2">
        <v>0</v>
      </c>
      <c r="R216" s="2">
        <v>0</v>
      </c>
      <c r="S216" s="3">
        <v>0</v>
      </c>
      <c r="T216" s="3">
        <f>O216+(P216*'Total Mantenimiento Anual 2021'!$N$7)+(R216*'Total Mantenimiento Anual 2021'!$N$7)+S216</f>
        <v>0</v>
      </c>
    </row>
    <row r="217" spans="1:20" ht="28.5">
      <c r="A217" s="6" t="s">
        <v>571</v>
      </c>
      <c r="B217" s="88"/>
      <c r="C217" s="89"/>
      <c r="D217" s="6" t="s">
        <v>572</v>
      </c>
      <c r="E217" s="89"/>
      <c r="F217" s="2" t="s">
        <v>402</v>
      </c>
      <c r="G217" s="6" t="s">
        <v>646</v>
      </c>
      <c r="H217" s="88"/>
      <c r="I217" s="88"/>
      <c r="J217" s="89"/>
      <c r="K217" s="6" t="s">
        <v>647</v>
      </c>
      <c r="L217" s="89"/>
      <c r="M217" s="6" t="s">
        <v>585</v>
      </c>
      <c r="N217" s="89"/>
      <c r="O217" s="3">
        <v>0</v>
      </c>
      <c r="P217" s="2">
        <v>0</v>
      </c>
      <c r="Q217" s="2">
        <v>0</v>
      </c>
      <c r="R217" s="2">
        <v>0</v>
      </c>
      <c r="S217" s="3">
        <v>0</v>
      </c>
      <c r="T217" s="3">
        <f>O217+(P217*'Total Mantenimiento Anual 2021'!$N$7)+(R217*'Total Mantenimiento Anual 2021'!$N$7)+S217</f>
        <v>0</v>
      </c>
    </row>
    <row r="218" spans="1:20" ht="28.5">
      <c r="A218" s="6" t="s">
        <v>571</v>
      </c>
      <c r="B218" s="88"/>
      <c r="C218" s="89"/>
      <c r="D218" s="6" t="s">
        <v>572</v>
      </c>
      <c r="E218" s="89"/>
      <c r="F218" s="2" t="s">
        <v>402</v>
      </c>
      <c r="G218" s="6" t="s">
        <v>648</v>
      </c>
      <c r="H218" s="88"/>
      <c r="I218" s="88"/>
      <c r="J218" s="89"/>
      <c r="K218" s="6" t="s">
        <v>649</v>
      </c>
      <c r="L218" s="89"/>
      <c r="M218" s="6" t="s">
        <v>585</v>
      </c>
      <c r="N218" s="89"/>
      <c r="O218" s="3">
        <v>0</v>
      </c>
      <c r="P218" s="2">
        <v>0</v>
      </c>
      <c r="Q218" s="2">
        <v>0</v>
      </c>
      <c r="R218" s="2">
        <v>0</v>
      </c>
      <c r="S218" s="3">
        <v>0</v>
      </c>
      <c r="T218" s="3">
        <f>O218+(P218*'Total Mantenimiento Anual 2021'!$N$7)+(R218*'Total Mantenimiento Anual 2021'!$N$7)+S218</f>
        <v>0</v>
      </c>
    </row>
    <row r="219" spans="1:20" ht="28.5">
      <c r="A219" s="6" t="s">
        <v>571</v>
      </c>
      <c r="B219" s="88"/>
      <c r="C219" s="89"/>
      <c r="D219" s="6" t="s">
        <v>572</v>
      </c>
      <c r="E219" s="89"/>
      <c r="F219" s="2" t="s">
        <v>402</v>
      </c>
      <c r="G219" s="6" t="s">
        <v>650</v>
      </c>
      <c r="H219" s="88"/>
      <c r="I219" s="88"/>
      <c r="J219" s="89"/>
      <c r="K219" s="6" t="s">
        <v>651</v>
      </c>
      <c r="L219" s="89"/>
      <c r="M219" s="6" t="s">
        <v>585</v>
      </c>
      <c r="N219" s="89"/>
      <c r="O219" s="3">
        <v>0</v>
      </c>
      <c r="P219" s="2">
        <v>0</v>
      </c>
      <c r="Q219" s="2">
        <v>0</v>
      </c>
      <c r="R219" s="2">
        <v>0</v>
      </c>
      <c r="S219" s="3">
        <v>0</v>
      </c>
      <c r="T219" s="3">
        <f>O219+(P219*'Total Mantenimiento Anual 2021'!$N$7)+(R219*'Total Mantenimiento Anual 2021'!$N$7)+S219</f>
        <v>0</v>
      </c>
    </row>
    <row r="220" spans="1:20" ht="28.5">
      <c r="A220" s="6" t="s">
        <v>571</v>
      </c>
      <c r="B220" s="88"/>
      <c r="C220" s="89"/>
      <c r="D220" s="6" t="s">
        <v>572</v>
      </c>
      <c r="E220" s="89"/>
      <c r="F220" s="2" t="s">
        <v>402</v>
      </c>
      <c r="G220" s="6" t="s">
        <v>652</v>
      </c>
      <c r="H220" s="88"/>
      <c r="I220" s="88"/>
      <c r="J220" s="89"/>
      <c r="K220" s="6" t="s">
        <v>653</v>
      </c>
      <c r="L220" s="89"/>
      <c r="M220" s="6" t="s">
        <v>585</v>
      </c>
      <c r="N220" s="89"/>
      <c r="O220" s="3">
        <v>0</v>
      </c>
      <c r="P220" s="2">
        <v>0</v>
      </c>
      <c r="Q220" s="2">
        <v>0</v>
      </c>
      <c r="R220" s="2">
        <v>0</v>
      </c>
      <c r="S220" s="3">
        <v>0</v>
      </c>
      <c r="T220" s="3">
        <f>O220+(P220*'Total Mantenimiento Anual 2021'!$N$7)+(R220*'Total Mantenimiento Anual 2021'!$N$7)+S220</f>
        <v>0</v>
      </c>
    </row>
    <row r="221" spans="1:20" ht="28.5">
      <c r="A221" s="6" t="s">
        <v>571</v>
      </c>
      <c r="B221" s="88"/>
      <c r="C221" s="89"/>
      <c r="D221" s="6" t="s">
        <v>572</v>
      </c>
      <c r="E221" s="89"/>
      <c r="F221" s="2" t="s">
        <v>402</v>
      </c>
      <c r="G221" s="6" t="s">
        <v>654</v>
      </c>
      <c r="H221" s="88"/>
      <c r="I221" s="88"/>
      <c r="J221" s="89"/>
      <c r="K221" s="6" t="s">
        <v>655</v>
      </c>
      <c r="L221" s="89"/>
      <c r="M221" s="6" t="s">
        <v>585</v>
      </c>
      <c r="N221" s="89"/>
      <c r="O221" s="3">
        <v>0</v>
      </c>
      <c r="P221" s="2">
        <v>0</v>
      </c>
      <c r="Q221" s="2">
        <v>0</v>
      </c>
      <c r="R221" s="2">
        <v>0</v>
      </c>
      <c r="S221" s="3">
        <v>0</v>
      </c>
      <c r="T221" s="3">
        <f>O221+(P221*'Total Mantenimiento Anual 2021'!$N$7)+(R221*'Total Mantenimiento Anual 2021'!$N$7)+S221</f>
        <v>0</v>
      </c>
    </row>
    <row r="222" spans="1:20" ht="28.5">
      <c r="A222" s="6" t="s">
        <v>571</v>
      </c>
      <c r="B222" s="88"/>
      <c r="C222" s="89"/>
      <c r="D222" s="6" t="s">
        <v>656</v>
      </c>
      <c r="E222" s="89"/>
      <c r="F222" s="2" t="s">
        <v>402</v>
      </c>
      <c r="G222" s="6" t="s">
        <v>657</v>
      </c>
      <c r="H222" s="88"/>
      <c r="I222" s="88"/>
      <c r="J222" s="89"/>
      <c r="K222" s="6" t="s">
        <v>658</v>
      </c>
      <c r="L222" s="89"/>
      <c r="M222" s="6" t="s">
        <v>585</v>
      </c>
      <c r="N222" s="89"/>
      <c r="O222" s="3">
        <v>0</v>
      </c>
      <c r="P222" s="2">
        <v>0</v>
      </c>
      <c r="Q222" s="2">
        <v>0</v>
      </c>
      <c r="R222" s="2">
        <v>0</v>
      </c>
      <c r="S222" s="3">
        <v>0</v>
      </c>
      <c r="T222" s="3">
        <f>O222+(P222*'Total Mantenimiento Anual 2021'!$N$7)+(R222*'Total Mantenimiento Anual 2021'!$N$7)+S222</f>
        <v>0</v>
      </c>
    </row>
    <row r="223" spans="1:20" ht="28.5">
      <c r="A223" s="6" t="s">
        <v>571</v>
      </c>
      <c r="B223" s="88"/>
      <c r="C223" s="89"/>
      <c r="D223" s="6" t="s">
        <v>656</v>
      </c>
      <c r="E223" s="89"/>
      <c r="F223" s="2" t="s">
        <v>402</v>
      </c>
      <c r="G223" s="6" t="s">
        <v>659</v>
      </c>
      <c r="H223" s="88"/>
      <c r="I223" s="88"/>
      <c r="J223" s="89"/>
      <c r="K223" s="6" t="s">
        <v>660</v>
      </c>
      <c r="L223" s="89"/>
      <c r="M223" s="6" t="s">
        <v>585</v>
      </c>
      <c r="N223" s="89"/>
      <c r="O223" s="3">
        <v>0</v>
      </c>
      <c r="P223" s="2">
        <v>0</v>
      </c>
      <c r="Q223" s="2">
        <v>0</v>
      </c>
      <c r="R223" s="2">
        <v>0</v>
      </c>
      <c r="S223" s="3">
        <v>0</v>
      </c>
      <c r="T223" s="3">
        <f>O223+(P223*'Total Mantenimiento Anual 2021'!$N$7)+(R223*'Total Mantenimiento Anual 2021'!$N$7)+S223</f>
        <v>0</v>
      </c>
    </row>
    <row r="224" spans="1:20" ht="28.5">
      <c r="A224" s="6" t="s">
        <v>571</v>
      </c>
      <c r="B224" s="88"/>
      <c r="C224" s="89"/>
      <c r="D224" s="6" t="s">
        <v>656</v>
      </c>
      <c r="E224" s="89"/>
      <c r="F224" s="2" t="s">
        <v>402</v>
      </c>
      <c r="G224" s="6" t="s">
        <v>661</v>
      </c>
      <c r="H224" s="88"/>
      <c r="I224" s="88"/>
      <c r="J224" s="89"/>
      <c r="K224" s="6" t="s">
        <v>662</v>
      </c>
      <c r="L224" s="89"/>
      <c r="M224" s="6" t="s">
        <v>585</v>
      </c>
      <c r="N224" s="89"/>
      <c r="O224" s="3">
        <v>0</v>
      </c>
      <c r="P224" s="2">
        <v>0</v>
      </c>
      <c r="Q224" s="2">
        <v>0</v>
      </c>
      <c r="R224" s="2">
        <v>0</v>
      </c>
      <c r="S224" s="3">
        <v>0</v>
      </c>
      <c r="T224" s="3">
        <f>O224+(P224*'Total Mantenimiento Anual 2021'!$N$7)+(R224*'Total Mantenimiento Anual 2021'!$N$7)+S224</f>
        <v>0</v>
      </c>
    </row>
    <row r="225" spans="1:20" ht="28.5">
      <c r="A225" s="6" t="s">
        <v>571</v>
      </c>
      <c r="B225" s="88"/>
      <c r="C225" s="89"/>
      <c r="D225" s="6" t="s">
        <v>656</v>
      </c>
      <c r="E225" s="89"/>
      <c r="F225" s="2" t="s">
        <v>402</v>
      </c>
      <c r="G225" s="6" t="s">
        <v>663</v>
      </c>
      <c r="H225" s="88"/>
      <c r="I225" s="88"/>
      <c r="J225" s="89"/>
      <c r="K225" s="6" t="s">
        <v>664</v>
      </c>
      <c r="L225" s="89"/>
      <c r="M225" s="6" t="s">
        <v>585</v>
      </c>
      <c r="N225" s="89"/>
      <c r="O225" s="3">
        <v>0</v>
      </c>
      <c r="P225" s="2">
        <v>0</v>
      </c>
      <c r="Q225" s="2">
        <v>0</v>
      </c>
      <c r="R225" s="2">
        <v>0</v>
      </c>
      <c r="S225" s="3">
        <v>0</v>
      </c>
      <c r="T225" s="3">
        <f>O225+(P225*'Total Mantenimiento Anual 2021'!$N$7)+(R225*'Total Mantenimiento Anual 2021'!$N$7)+S225</f>
        <v>0</v>
      </c>
    </row>
    <row r="226" spans="1:20" ht="28.5">
      <c r="A226" s="6" t="s">
        <v>571</v>
      </c>
      <c r="B226" s="88"/>
      <c r="C226" s="89"/>
      <c r="D226" s="6" t="s">
        <v>656</v>
      </c>
      <c r="E226" s="89"/>
      <c r="F226" s="2" t="s">
        <v>402</v>
      </c>
      <c r="G226" s="6" t="s">
        <v>665</v>
      </c>
      <c r="H226" s="88"/>
      <c r="I226" s="88"/>
      <c r="J226" s="89"/>
      <c r="K226" s="6" t="s">
        <v>666</v>
      </c>
      <c r="L226" s="89"/>
      <c r="M226" s="6" t="s">
        <v>585</v>
      </c>
      <c r="N226" s="89"/>
      <c r="O226" s="3">
        <v>0</v>
      </c>
      <c r="P226" s="2">
        <v>0</v>
      </c>
      <c r="Q226" s="2">
        <v>0</v>
      </c>
      <c r="R226" s="2">
        <v>0</v>
      </c>
      <c r="S226" s="3">
        <v>0</v>
      </c>
      <c r="T226" s="3">
        <f>O226+(P226*'Total Mantenimiento Anual 2021'!$N$7)+(R226*'Total Mantenimiento Anual 2021'!$N$7)+S226</f>
        <v>0</v>
      </c>
    </row>
    <row r="227" spans="1:20" ht="14.25">
      <c r="A227" s="6" t="s">
        <v>667</v>
      </c>
      <c r="B227" s="88"/>
      <c r="C227" s="89"/>
      <c r="D227" s="6" t="s">
        <v>668</v>
      </c>
      <c r="E227" s="89"/>
      <c r="F227" s="2" t="s">
        <v>669</v>
      </c>
      <c r="G227" s="6" t="s">
        <v>670</v>
      </c>
      <c r="H227" s="88"/>
      <c r="I227" s="88"/>
      <c r="J227" s="89"/>
      <c r="K227" s="6" t="s">
        <v>671</v>
      </c>
      <c r="L227" s="89"/>
      <c r="M227" s="6" t="s">
        <v>239</v>
      </c>
      <c r="N227" s="89"/>
      <c r="O227" s="3">
        <v>0</v>
      </c>
      <c r="P227" s="2">
        <v>0</v>
      </c>
      <c r="Q227" s="2">
        <v>0</v>
      </c>
      <c r="R227" s="2">
        <v>0</v>
      </c>
      <c r="S227" s="3">
        <v>0</v>
      </c>
      <c r="T227" s="3">
        <f>O227+(P227*'Total Mantenimiento Anual 2021'!$N$7)+(R227*'Total Mantenimiento Anual 2021'!$N$7)+S227</f>
        <v>0</v>
      </c>
    </row>
    <row r="228" spans="1:20" ht="14.25">
      <c r="A228" s="6" t="s">
        <v>667</v>
      </c>
      <c r="B228" s="88"/>
      <c r="C228" s="89"/>
      <c r="D228" s="6" t="s">
        <v>668</v>
      </c>
      <c r="E228" s="89"/>
      <c r="F228" s="2" t="s">
        <v>669</v>
      </c>
      <c r="G228" s="6" t="s">
        <v>672</v>
      </c>
      <c r="H228" s="88"/>
      <c r="I228" s="88"/>
      <c r="J228" s="89"/>
      <c r="K228" s="6" t="s">
        <v>673</v>
      </c>
      <c r="L228" s="89"/>
      <c r="M228" s="6" t="s">
        <v>239</v>
      </c>
      <c r="N228" s="89"/>
      <c r="O228" s="3">
        <v>0</v>
      </c>
      <c r="P228" s="2">
        <v>0</v>
      </c>
      <c r="Q228" s="2">
        <v>0</v>
      </c>
      <c r="R228" s="2">
        <v>0</v>
      </c>
      <c r="S228" s="3">
        <v>0</v>
      </c>
      <c r="T228" s="3">
        <f>O228+(P228*'Total Mantenimiento Anual 2021'!$N$7)+(R228*'Total Mantenimiento Anual 2021'!$N$7)+S228</f>
        <v>0</v>
      </c>
    </row>
    <row r="229" spans="1:20" ht="14.25">
      <c r="A229" s="6" t="s">
        <v>667</v>
      </c>
      <c r="B229" s="88"/>
      <c r="C229" s="89"/>
      <c r="D229" s="6" t="s">
        <v>668</v>
      </c>
      <c r="E229" s="89"/>
      <c r="F229" s="2" t="s">
        <v>669</v>
      </c>
      <c r="G229" s="6" t="s">
        <v>674</v>
      </c>
      <c r="H229" s="88"/>
      <c r="I229" s="88"/>
      <c r="J229" s="89"/>
      <c r="K229" s="6" t="s">
        <v>675</v>
      </c>
      <c r="L229" s="89"/>
      <c r="M229" s="6" t="s">
        <v>239</v>
      </c>
      <c r="N229" s="89"/>
      <c r="O229" s="3">
        <v>0</v>
      </c>
      <c r="P229" s="2">
        <v>0</v>
      </c>
      <c r="Q229" s="2">
        <v>0</v>
      </c>
      <c r="R229" s="2">
        <v>0</v>
      </c>
      <c r="S229" s="3">
        <v>0</v>
      </c>
      <c r="T229" s="3">
        <f>O229+(P229*'Total Mantenimiento Anual 2021'!$N$7)+(R229*'Total Mantenimiento Anual 2021'!$N$7)+S229</f>
        <v>0</v>
      </c>
    </row>
    <row r="230" spans="1:20" ht="14.25">
      <c r="A230" s="6" t="s">
        <v>667</v>
      </c>
      <c r="B230" s="88"/>
      <c r="C230" s="89"/>
      <c r="D230" s="6" t="s">
        <v>676</v>
      </c>
      <c r="E230" s="89"/>
      <c r="F230" s="2" t="s">
        <v>677</v>
      </c>
      <c r="G230" s="6" t="s">
        <v>678</v>
      </c>
      <c r="H230" s="88"/>
      <c r="I230" s="88"/>
      <c r="J230" s="89"/>
      <c r="K230" s="6" t="s">
        <v>679</v>
      </c>
      <c r="L230" s="89"/>
      <c r="M230" s="6" t="s">
        <v>239</v>
      </c>
      <c r="N230" s="89"/>
      <c r="O230" s="3">
        <v>0</v>
      </c>
      <c r="P230" s="2">
        <v>0</v>
      </c>
      <c r="Q230" s="2">
        <v>0</v>
      </c>
      <c r="R230" s="2">
        <v>0</v>
      </c>
      <c r="S230" s="3">
        <v>0</v>
      </c>
      <c r="T230" s="3">
        <f>O230+(P230*'Total Mantenimiento Anual 2021'!$N$7)+(R230*'Total Mantenimiento Anual 2021'!$N$7)+S230</f>
        <v>0</v>
      </c>
    </row>
    <row r="231" spans="1:20" ht="14.25">
      <c r="A231" s="6" t="s">
        <v>667</v>
      </c>
      <c r="B231" s="88"/>
      <c r="C231" s="89"/>
      <c r="D231" s="6" t="s">
        <v>680</v>
      </c>
      <c r="E231" s="89"/>
      <c r="F231" s="2" t="s">
        <v>669</v>
      </c>
      <c r="G231" s="6" t="s">
        <v>681</v>
      </c>
      <c r="H231" s="88"/>
      <c r="I231" s="88"/>
      <c r="J231" s="89"/>
      <c r="K231" s="6" t="s">
        <v>682</v>
      </c>
      <c r="L231" s="89"/>
      <c r="M231" s="6" t="s">
        <v>106</v>
      </c>
      <c r="N231" s="89"/>
      <c r="O231" s="3">
        <v>0</v>
      </c>
      <c r="P231" s="2">
        <v>0</v>
      </c>
      <c r="Q231" s="2">
        <v>0</v>
      </c>
      <c r="R231" s="2">
        <v>0</v>
      </c>
      <c r="S231" s="3">
        <v>0</v>
      </c>
      <c r="T231" s="3">
        <f>O231+(P231*'Total Mantenimiento Anual 2021'!$N$7)+(R231*'Total Mantenimiento Anual 2021'!$N$7)+S231</f>
        <v>0</v>
      </c>
    </row>
    <row r="232" spans="1:20" ht="14.25">
      <c r="A232" s="6" t="s">
        <v>667</v>
      </c>
      <c r="B232" s="88"/>
      <c r="C232" s="89"/>
      <c r="D232" s="6" t="s">
        <v>668</v>
      </c>
      <c r="E232" s="89"/>
      <c r="F232" s="2" t="s">
        <v>669</v>
      </c>
      <c r="G232" s="6" t="s">
        <v>683</v>
      </c>
      <c r="H232" s="88"/>
      <c r="I232" s="88"/>
      <c r="J232" s="89"/>
      <c r="K232" s="6" t="s">
        <v>684</v>
      </c>
      <c r="L232" s="89"/>
      <c r="M232" s="6" t="s">
        <v>106</v>
      </c>
      <c r="N232" s="89"/>
      <c r="O232" s="3">
        <v>0</v>
      </c>
      <c r="P232" s="2">
        <v>0</v>
      </c>
      <c r="Q232" s="2">
        <v>0</v>
      </c>
      <c r="R232" s="2">
        <v>0</v>
      </c>
      <c r="S232" s="3">
        <v>0</v>
      </c>
      <c r="T232" s="3">
        <f>O232+(P232*'Total Mantenimiento Anual 2021'!$N$7)+(R232*'Total Mantenimiento Anual 2021'!$N$7)+S232</f>
        <v>0</v>
      </c>
    </row>
    <row r="233" spans="1:20" ht="14.25">
      <c r="A233" s="6" t="s">
        <v>667</v>
      </c>
      <c r="B233" s="88"/>
      <c r="C233" s="89"/>
      <c r="D233" s="6" t="s">
        <v>685</v>
      </c>
      <c r="E233" s="89"/>
      <c r="F233" s="2" t="s">
        <v>669</v>
      </c>
      <c r="G233" s="6" t="s">
        <v>686</v>
      </c>
      <c r="H233" s="88"/>
      <c r="I233" s="88"/>
      <c r="J233" s="89"/>
      <c r="K233" s="6" t="s">
        <v>687</v>
      </c>
      <c r="L233" s="89"/>
      <c r="M233" s="6" t="s">
        <v>106</v>
      </c>
      <c r="N233" s="89"/>
      <c r="O233" s="3">
        <v>0</v>
      </c>
      <c r="P233" s="2">
        <v>0</v>
      </c>
      <c r="Q233" s="2">
        <v>0</v>
      </c>
      <c r="R233" s="2">
        <v>0</v>
      </c>
      <c r="S233" s="3">
        <v>0</v>
      </c>
      <c r="T233" s="3">
        <f>O233+(P233*'Total Mantenimiento Anual 2021'!$N$7)+(R233*'Total Mantenimiento Anual 2021'!$N$7)+S233</f>
        <v>0</v>
      </c>
    </row>
    <row r="234" spans="1:20" ht="14.25">
      <c r="A234" s="6" t="s">
        <v>667</v>
      </c>
      <c r="B234" s="88"/>
      <c r="C234" s="89"/>
      <c r="D234" s="6" t="s">
        <v>685</v>
      </c>
      <c r="E234" s="89"/>
      <c r="F234" s="2" t="s">
        <v>669</v>
      </c>
      <c r="G234" s="6" t="s">
        <v>688</v>
      </c>
      <c r="H234" s="88"/>
      <c r="I234" s="88"/>
      <c r="J234" s="89"/>
      <c r="K234" s="6" t="s">
        <v>689</v>
      </c>
      <c r="L234" s="89"/>
      <c r="M234" s="6" t="s">
        <v>106</v>
      </c>
      <c r="N234" s="89"/>
      <c r="O234" s="3">
        <v>0</v>
      </c>
      <c r="P234" s="2">
        <v>0</v>
      </c>
      <c r="Q234" s="2">
        <v>0</v>
      </c>
      <c r="R234" s="2">
        <v>0</v>
      </c>
      <c r="S234" s="3">
        <v>0</v>
      </c>
      <c r="T234" s="3">
        <f>O234+(P234*'Total Mantenimiento Anual 2021'!$N$7)+(R234*'Total Mantenimiento Anual 2021'!$N$7)+S234</f>
        <v>0</v>
      </c>
    </row>
    <row r="235" spans="1:20" ht="14.25">
      <c r="A235" s="6" t="s">
        <v>667</v>
      </c>
      <c r="B235" s="88"/>
      <c r="C235" s="89"/>
      <c r="D235" s="6" t="s">
        <v>668</v>
      </c>
      <c r="E235" s="89"/>
      <c r="F235" s="2" t="s">
        <v>669</v>
      </c>
      <c r="G235" s="6" t="s">
        <v>690</v>
      </c>
      <c r="H235" s="88"/>
      <c r="I235" s="88"/>
      <c r="J235" s="89"/>
      <c r="K235" s="6" t="s">
        <v>691</v>
      </c>
      <c r="L235" s="89"/>
      <c r="M235" s="6" t="s">
        <v>106</v>
      </c>
      <c r="N235" s="89"/>
      <c r="O235" s="3">
        <v>0</v>
      </c>
      <c r="P235" s="2">
        <v>0</v>
      </c>
      <c r="Q235" s="2">
        <v>0</v>
      </c>
      <c r="R235" s="2">
        <v>0</v>
      </c>
      <c r="S235" s="3">
        <v>0</v>
      </c>
      <c r="T235" s="3">
        <f>O235+(P235*'Total Mantenimiento Anual 2021'!$N$7)+(R235*'Total Mantenimiento Anual 2021'!$N$7)+S235</f>
        <v>0</v>
      </c>
    </row>
    <row r="236" spans="1:20" ht="14.25">
      <c r="A236" s="6" t="s">
        <v>667</v>
      </c>
      <c r="B236" s="88"/>
      <c r="C236" s="89"/>
      <c r="D236" s="6" t="s">
        <v>668</v>
      </c>
      <c r="E236" s="89"/>
      <c r="F236" s="2" t="s">
        <v>669</v>
      </c>
      <c r="G236" s="6" t="s">
        <v>692</v>
      </c>
      <c r="H236" s="88"/>
      <c r="I236" s="88"/>
      <c r="J236" s="89"/>
      <c r="K236" s="6" t="s">
        <v>693</v>
      </c>
      <c r="L236" s="89"/>
      <c r="M236" s="6" t="s">
        <v>106</v>
      </c>
      <c r="N236" s="89"/>
      <c r="O236" s="3">
        <v>0</v>
      </c>
      <c r="P236" s="2">
        <v>0</v>
      </c>
      <c r="Q236" s="2">
        <v>0</v>
      </c>
      <c r="R236" s="2">
        <v>0</v>
      </c>
      <c r="S236" s="3">
        <v>0</v>
      </c>
      <c r="T236" s="3">
        <f>O236+(P236*'Total Mantenimiento Anual 2021'!$N$7)+(R236*'Total Mantenimiento Anual 2021'!$N$7)+S236</f>
        <v>0</v>
      </c>
    </row>
    <row r="237" spans="1:20" ht="14.25">
      <c r="A237" s="6" t="s">
        <v>667</v>
      </c>
      <c r="B237" s="88"/>
      <c r="C237" s="89"/>
      <c r="D237" s="6" t="s">
        <v>668</v>
      </c>
      <c r="E237" s="89"/>
      <c r="F237" s="2" t="s">
        <v>669</v>
      </c>
      <c r="G237" s="6" t="s">
        <v>694</v>
      </c>
      <c r="H237" s="88"/>
      <c r="I237" s="88"/>
      <c r="J237" s="89"/>
      <c r="K237" s="6" t="s">
        <v>695</v>
      </c>
      <c r="L237" s="89"/>
      <c r="M237" s="6" t="s">
        <v>106</v>
      </c>
      <c r="N237" s="89"/>
      <c r="O237" s="3">
        <v>0</v>
      </c>
      <c r="P237" s="2">
        <v>1</v>
      </c>
      <c r="Q237" s="2">
        <v>0</v>
      </c>
      <c r="R237" s="2">
        <v>0</v>
      </c>
      <c r="S237" s="3">
        <v>0</v>
      </c>
      <c r="T237" s="3">
        <f>O237+(P237*'Total Mantenimiento Anual 2021'!$N$7)+(R237*'Total Mantenimiento Anual 2021'!$N$7)+S237</f>
        <v>9259.2592592592591</v>
      </c>
    </row>
    <row r="238" spans="1:20" ht="14.25">
      <c r="A238" s="6" t="s">
        <v>667</v>
      </c>
      <c r="B238" s="88"/>
      <c r="C238" s="89"/>
      <c r="D238" s="6" t="s">
        <v>668</v>
      </c>
      <c r="E238" s="89"/>
      <c r="F238" s="2" t="s">
        <v>669</v>
      </c>
      <c r="G238" s="6" t="s">
        <v>696</v>
      </c>
      <c r="H238" s="88"/>
      <c r="I238" s="88"/>
      <c r="J238" s="89"/>
      <c r="K238" s="6" t="s">
        <v>697</v>
      </c>
      <c r="L238" s="89"/>
      <c r="M238" s="6" t="s">
        <v>106</v>
      </c>
      <c r="N238" s="89"/>
      <c r="O238" s="3">
        <v>0</v>
      </c>
      <c r="P238" s="2">
        <v>0</v>
      </c>
      <c r="Q238" s="2">
        <v>0</v>
      </c>
      <c r="R238" s="2">
        <v>0</v>
      </c>
      <c r="S238" s="3">
        <v>0</v>
      </c>
      <c r="T238" s="3">
        <f>O238+(P238*'Total Mantenimiento Anual 2021'!$N$7)+(R238*'Total Mantenimiento Anual 2021'!$N$7)+S238</f>
        <v>0</v>
      </c>
    </row>
    <row r="239" spans="1:20" ht="14.25">
      <c r="A239" s="6" t="s">
        <v>667</v>
      </c>
      <c r="B239" s="88"/>
      <c r="C239" s="89"/>
      <c r="D239" s="6" t="s">
        <v>668</v>
      </c>
      <c r="E239" s="89"/>
      <c r="F239" s="2" t="s">
        <v>669</v>
      </c>
      <c r="G239" s="6" t="s">
        <v>698</v>
      </c>
      <c r="H239" s="88"/>
      <c r="I239" s="88"/>
      <c r="J239" s="89"/>
      <c r="K239" s="6" t="s">
        <v>699</v>
      </c>
      <c r="L239" s="89"/>
      <c r="M239" s="6" t="s">
        <v>106</v>
      </c>
      <c r="N239" s="89"/>
      <c r="O239" s="3">
        <v>0</v>
      </c>
      <c r="P239" s="2">
        <v>0</v>
      </c>
      <c r="Q239" s="2">
        <v>0</v>
      </c>
      <c r="R239" s="2">
        <v>0</v>
      </c>
      <c r="S239" s="3">
        <v>0</v>
      </c>
      <c r="T239" s="3">
        <f>O239+(P239*'Total Mantenimiento Anual 2021'!$N$7)+(R239*'Total Mantenimiento Anual 2021'!$N$7)+S239</f>
        <v>0</v>
      </c>
    </row>
    <row r="240" spans="1:20" ht="14.25">
      <c r="A240" s="6" t="s">
        <v>667</v>
      </c>
      <c r="B240" s="88"/>
      <c r="C240" s="89"/>
      <c r="D240" s="6" t="s">
        <v>668</v>
      </c>
      <c r="E240" s="89"/>
      <c r="F240" s="2" t="s">
        <v>669</v>
      </c>
      <c r="G240" s="6" t="s">
        <v>700</v>
      </c>
      <c r="H240" s="88"/>
      <c r="I240" s="88"/>
      <c r="J240" s="89"/>
      <c r="K240" s="6" t="s">
        <v>701</v>
      </c>
      <c r="L240" s="89"/>
      <c r="M240" s="6" t="s">
        <v>106</v>
      </c>
      <c r="N240" s="89"/>
      <c r="O240" s="3">
        <v>0</v>
      </c>
      <c r="P240" s="2">
        <v>0</v>
      </c>
      <c r="Q240" s="2">
        <v>0</v>
      </c>
      <c r="R240" s="2">
        <v>0</v>
      </c>
      <c r="S240" s="3">
        <v>0</v>
      </c>
      <c r="T240" s="3">
        <f>O240+(P240*'Total Mantenimiento Anual 2021'!$N$7)+(R240*'Total Mantenimiento Anual 2021'!$N$7)+S240</f>
        <v>0</v>
      </c>
    </row>
    <row r="241" spans="1:20" ht="14.25">
      <c r="A241" s="6" t="s">
        <v>667</v>
      </c>
      <c r="B241" s="88"/>
      <c r="C241" s="89"/>
      <c r="D241" s="6" t="s">
        <v>668</v>
      </c>
      <c r="E241" s="89"/>
      <c r="F241" s="2" t="s">
        <v>669</v>
      </c>
      <c r="G241" s="6" t="s">
        <v>702</v>
      </c>
      <c r="H241" s="88"/>
      <c r="I241" s="88"/>
      <c r="J241" s="89"/>
      <c r="K241" s="6" t="s">
        <v>703</v>
      </c>
      <c r="L241" s="89"/>
      <c r="M241" s="6" t="s">
        <v>106</v>
      </c>
      <c r="N241" s="89"/>
      <c r="O241" s="3">
        <v>0</v>
      </c>
      <c r="P241" s="2">
        <v>0</v>
      </c>
      <c r="Q241" s="2">
        <v>0</v>
      </c>
      <c r="R241" s="2">
        <v>0</v>
      </c>
      <c r="S241" s="3">
        <v>0</v>
      </c>
      <c r="T241" s="3">
        <f>O241+(P241*'Total Mantenimiento Anual 2021'!$N$7)+(R241*'Total Mantenimiento Anual 2021'!$N$7)+S241</f>
        <v>0</v>
      </c>
    </row>
    <row r="242" spans="1:20" ht="14.25">
      <c r="A242" s="6" t="s">
        <v>667</v>
      </c>
      <c r="B242" s="88"/>
      <c r="C242" s="89"/>
      <c r="D242" s="6" t="s">
        <v>668</v>
      </c>
      <c r="E242" s="89"/>
      <c r="F242" s="2" t="s">
        <v>669</v>
      </c>
      <c r="G242" s="6" t="s">
        <v>704</v>
      </c>
      <c r="H242" s="88"/>
      <c r="I242" s="88"/>
      <c r="J242" s="89"/>
      <c r="K242" s="6" t="s">
        <v>705</v>
      </c>
      <c r="L242" s="89"/>
      <c r="M242" s="6" t="s">
        <v>106</v>
      </c>
      <c r="N242" s="89"/>
      <c r="O242" s="3">
        <v>0</v>
      </c>
      <c r="P242" s="2">
        <v>0</v>
      </c>
      <c r="Q242" s="2">
        <v>0</v>
      </c>
      <c r="R242" s="2">
        <v>0</v>
      </c>
      <c r="S242" s="3">
        <v>0</v>
      </c>
      <c r="T242" s="3">
        <f>O242+(P242*'Total Mantenimiento Anual 2021'!$N$7)+(R242*'Total Mantenimiento Anual 2021'!$N$7)+S242</f>
        <v>0</v>
      </c>
    </row>
    <row r="243" spans="1:20" ht="14.25">
      <c r="A243" s="6" t="s">
        <v>667</v>
      </c>
      <c r="B243" s="88"/>
      <c r="C243" s="89"/>
      <c r="D243" s="6" t="s">
        <v>668</v>
      </c>
      <c r="E243" s="89"/>
      <c r="F243" s="2" t="s">
        <v>669</v>
      </c>
      <c r="G243" s="6" t="s">
        <v>706</v>
      </c>
      <c r="H243" s="88"/>
      <c r="I243" s="88"/>
      <c r="J243" s="89"/>
      <c r="K243" s="6" t="s">
        <v>707</v>
      </c>
      <c r="L243" s="89"/>
      <c r="M243" s="6" t="s">
        <v>106</v>
      </c>
      <c r="N243" s="89"/>
      <c r="O243" s="3">
        <v>0</v>
      </c>
      <c r="P243" s="2">
        <v>0</v>
      </c>
      <c r="Q243" s="2">
        <v>0</v>
      </c>
      <c r="R243" s="2">
        <v>0</v>
      </c>
      <c r="S243" s="3">
        <v>0</v>
      </c>
      <c r="T243" s="3">
        <f>O243+(P243*'Total Mantenimiento Anual 2021'!$N$7)+(R243*'Total Mantenimiento Anual 2021'!$N$7)+S243</f>
        <v>0</v>
      </c>
    </row>
    <row r="244" spans="1:20" ht="14.25">
      <c r="A244" s="6" t="s">
        <v>667</v>
      </c>
      <c r="B244" s="88"/>
      <c r="C244" s="89"/>
      <c r="D244" s="6" t="s">
        <v>676</v>
      </c>
      <c r="E244" s="89"/>
      <c r="F244" s="2" t="s">
        <v>677</v>
      </c>
      <c r="G244" s="6" t="s">
        <v>708</v>
      </c>
      <c r="H244" s="88"/>
      <c r="I244" s="88"/>
      <c r="J244" s="89"/>
      <c r="K244" s="6" t="s">
        <v>709</v>
      </c>
      <c r="L244" s="89"/>
      <c r="M244" s="6" t="s">
        <v>106</v>
      </c>
      <c r="N244" s="89"/>
      <c r="O244" s="3">
        <v>0</v>
      </c>
      <c r="P244" s="2">
        <v>0</v>
      </c>
      <c r="Q244" s="2">
        <v>0</v>
      </c>
      <c r="R244" s="2">
        <v>0</v>
      </c>
      <c r="S244" s="3">
        <v>0</v>
      </c>
      <c r="T244" s="3">
        <f>O244+(P244*'Total Mantenimiento Anual 2021'!$N$7)+(R244*'Total Mantenimiento Anual 2021'!$N$7)+S244</f>
        <v>0</v>
      </c>
    </row>
    <row r="245" spans="1:20" ht="14.25">
      <c r="A245" s="6" t="s">
        <v>710</v>
      </c>
      <c r="B245" s="88"/>
      <c r="C245" s="89"/>
      <c r="D245" s="6" t="s">
        <v>711</v>
      </c>
      <c r="E245" s="89"/>
      <c r="F245" s="2" t="s">
        <v>669</v>
      </c>
      <c r="G245" s="6" t="s">
        <v>712</v>
      </c>
      <c r="H245" s="88"/>
      <c r="I245" s="88"/>
      <c r="J245" s="89"/>
      <c r="K245" s="6" t="s">
        <v>713</v>
      </c>
      <c r="L245" s="89"/>
      <c r="M245" s="6" t="s">
        <v>239</v>
      </c>
      <c r="N245" s="89"/>
      <c r="O245" s="3">
        <v>0</v>
      </c>
      <c r="P245" s="2">
        <v>0</v>
      </c>
      <c r="Q245" s="2">
        <v>0</v>
      </c>
      <c r="R245" s="2">
        <v>0</v>
      </c>
      <c r="S245" s="3">
        <v>0</v>
      </c>
      <c r="T245" s="3">
        <f>O245+(P245*'Total Mantenimiento Anual 2021'!$N$7)+(R245*'Total Mantenimiento Anual 2021'!$N$7)+S245</f>
        <v>0</v>
      </c>
    </row>
    <row r="246" spans="1:20" ht="14.25">
      <c r="A246" s="6" t="s">
        <v>710</v>
      </c>
      <c r="B246" s="88"/>
      <c r="C246" s="89"/>
      <c r="D246" s="6" t="s">
        <v>711</v>
      </c>
      <c r="E246" s="89"/>
      <c r="F246" s="2" t="s">
        <v>669</v>
      </c>
      <c r="G246" s="6" t="s">
        <v>714</v>
      </c>
      <c r="H246" s="88"/>
      <c r="I246" s="88"/>
      <c r="J246" s="89"/>
      <c r="K246" s="6" t="s">
        <v>715</v>
      </c>
      <c r="L246" s="89"/>
      <c r="M246" s="6" t="s">
        <v>239</v>
      </c>
      <c r="N246" s="89"/>
      <c r="O246" s="3">
        <v>0</v>
      </c>
      <c r="P246" s="2">
        <v>0</v>
      </c>
      <c r="Q246" s="2">
        <v>0</v>
      </c>
      <c r="R246" s="2">
        <v>0</v>
      </c>
      <c r="S246" s="3">
        <v>0</v>
      </c>
      <c r="T246" s="3">
        <f>O246+(P246*'Total Mantenimiento Anual 2021'!$N$7)+(R246*'Total Mantenimiento Anual 2021'!$N$7)+S246</f>
        <v>0</v>
      </c>
    </row>
    <row r="247" spans="1:20" ht="14.25">
      <c r="A247" s="6" t="s">
        <v>710</v>
      </c>
      <c r="B247" s="88"/>
      <c r="C247" s="89"/>
      <c r="D247" s="6" t="s">
        <v>711</v>
      </c>
      <c r="E247" s="89"/>
      <c r="F247" s="2" t="s">
        <v>669</v>
      </c>
      <c r="G247" s="6" t="s">
        <v>716</v>
      </c>
      <c r="H247" s="88"/>
      <c r="I247" s="88"/>
      <c r="J247" s="89"/>
      <c r="K247" s="6" t="s">
        <v>717</v>
      </c>
      <c r="L247" s="89"/>
      <c r="M247" s="6" t="s">
        <v>239</v>
      </c>
      <c r="N247" s="89"/>
      <c r="O247" s="3">
        <v>0</v>
      </c>
      <c r="P247" s="2">
        <v>0</v>
      </c>
      <c r="Q247" s="2">
        <v>0</v>
      </c>
      <c r="R247" s="2">
        <v>0</v>
      </c>
      <c r="S247" s="3">
        <v>0</v>
      </c>
      <c r="T247" s="3">
        <f>O247+(P247*'Total Mantenimiento Anual 2021'!$N$7)+(R247*'Total Mantenimiento Anual 2021'!$N$7)+S247</f>
        <v>0</v>
      </c>
    </row>
    <row r="248" spans="1:20" ht="14.25">
      <c r="A248" s="6" t="s">
        <v>710</v>
      </c>
      <c r="B248" s="88"/>
      <c r="C248" s="89"/>
      <c r="D248" s="6" t="s">
        <v>711</v>
      </c>
      <c r="E248" s="89"/>
      <c r="F248" s="2" t="s">
        <v>669</v>
      </c>
      <c r="G248" s="6" t="s">
        <v>718</v>
      </c>
      <c r="H248" s="88"/>
      <c r="I248" s="88"/>
      <c r="J248" s="89"/>
      <c r="K248" s="6" t="s">
        <v>719</v>
      </c>
      <c r="L248" s="89"/>
      <c r="M248" s="6" t="s">
        <v>106</v>
      </c>
      <c r="N248" s="89"/>
      <c r="O248" s="3">
        <v>0</v>
      </c>
      <c r="P248" s="2">
        <v>0</v>
      </c>
      <c r="Q248" s="2">
        <v>0</v>
      </c>
      <c r="R248" s="2">
        <v>0</v>
      </c>
      <c r="S248" s="3">
        <v>0</v>
      </c>
      <c r="T248" s="3">
        <f>O248+(P248*'Total Mantenimiento Anual 2021'!$N$7)+(R248*'Total Mantenimiento Anual 2021'!$N$7)+S248</f>
        <v>0</v>
      </c>
    </row>
    <row r="249" spans="1:20" ht="14.25">
      <c r="A249" s="6" t="s">
        <v>710</v>
      </c>
      <c r="B249" s="88"/>
      <c r="C249" s="89"/>
      <c r="D249" s="6" t="s">
        <v>711</v>
      </c>
      <c r="E249" s="89"/>
      <c r="F249" s="2" t="s">
        <v>669</v>
      </c>
      <c r="G249" s="6" t="s">
        <v>720</v>
      </c>
      <c r="H249" s="88"/>
      <c r="I249" s="88"/>
      <c r="J249" s="89"/>
      <c r="K249" s="6" t="s">
        <v>721</v>
      </c>
      <c r="L249" s="89"/>
      <c r="M249" s="6" t="s">
        <v>106</v>
      </c>
      <c r="N249" s="89"/>
      <c r="O249" s="3">
        <v>0</v>
      </c>
      <c r="P249" s="2">
        <v>0</v>
      </c>
      <c r="Q249" s="2">
        <v>0</v>
      </c>
      <c r="R249" s="2">
        <v>0</v>
      </c>
      <c r="S249" s="3">
        <v>0</v>
      </c>
      <c r="T249" s="3">
        <f>O249+(P249*'Total Mantenimiento Anual 2021'!$N$7)+(R249*'Total Mantenimiento Anual 2021'!$N$7)+S249</f>
        <v>0</v>
      </c>
    </row>
    <row r="250" spans="1:20" ht="14.25">
      <c r="A250" s="6" t="s">
        <v>710</v>
      </c>
      <c r="B250" s="88"/>
      <c r="C250" s="89"/>
      <c r="D250" s="6" t="s">
        <v>711</v>
      </c>
      <c r="E250" s="89"/>
      <c r="F250" s="2" t="s">
        <v>669</v>
      </c>
      <c r="G250" s="6" t="s">
        <v>722</v>
      </c>
      <c r="H250" s="88"/>
      <c r="I250" s="88"/>
      <c r="J250" s="89"/>
      <c r="K250" s="6" t="s">
        <v>723</v>
      </c>
      <c r="L250" s="89"/>
      <c r="M250" s="6" t="s">
        <v>106</v>
      </c>
      <c r="N250" s="89"/>
      <c r="O250" s="3">
        <v>0</v>
      </c>
      <c r="P250" s="2">
        <v>0</v>
      </c>
      <c r="Q250" s="2">
        <v>0</v>
      </c>
      <c r="R250" s="2">
        <v>0</v>
      </c>
      <c r="S250" s="3">
        <v>0</v>
      </c>
      <c r="T250" s="3">
        <f>O250+(P250*'Total Mantenimiento Anual 2021'!$N$7)+(R250*'Total Mantenimiento Anual 2021'!$N$7)+S250</f>
        <v>0</v>
      </c>
    </row>
    <row r="251" spans="1:20" ht="14.25">
      <c r="A251" s="6" t="s">
        <v>710</v>
      </c>
      <c r="B251" s="88"/>
      <c r="C251" s="89"/>
      <c r="D251" s="6" t="s">
        <v>711</v>
      </c>
      <c r="E251" s="89"/>
      <c r="F251" s="2" t="s">
        <v>669</v>
      </c>
      <c r="G251" s="6" t="s">
        <v>724</v>
      </c>
      <c r="H251" s="88"/>
      <c r="I251" s="88"/>
      <c r="J251" s="89"/>
      <c r="K251" s="6" t="s">
        <v>725</v>
      </c>
      <c r="L251" s="89"/>
      <c r="M251" s="6" t="s">
        <v>106</v>
      </c>
      <c r="N251" s="89"/>
      <c r="O251" s="3">
        <v>0</v>
      </c>
      <c r="P251" s="2">
        <v>0</v>
      </c>
      <c r="Q251" s="2">
        <v>0</v>
      </c>
      <c r="R251" s="2">
        <v>0</v>
      </c>
      <c r="S251" s="3">
        <v>0</v>
      </c>
      <c r="T251" s="3">
        <f>O251+(P251*'Total Mantenimiento Anual 2021'!$N$7)+(R251*'Total Mantenimiento Anual 2021'!$N$7)+S251</f>
        <v>0</v>
      </c>
    </row>
    <row r="252" spans="1:20" ht="14.25">
      <c r="A252" s="6" t="s">
        <v>710</v>
      </c>
      <c r="B252" s="88"/>
      <c r="C252" s="89"/>
      <c r="D252" s="6" t="s">
        <v>711</v>
      </c>
      <c r="E252" s="89"/>
      <c r="F252" s="2" t="s">
        <v>669</v>
      </c>
      <c r="G252" s="6" t="s">
        <v>726</v>
      </c>
      <c r="H252" s="88"/>
      <c r="I252" s="88"/>
      <c r="J252" s="89"/>
      <c r="K252" s="6" t="s">
        <v>727</v>
      </c>
      <c r="L252" s="89"/>
      <c r="M252" s="6" t="s">
        <v>106</v>
      </c>
      <c r="N252" s="89"/>
      <c r="O252" s="3">
        <v>0</v>
      </c>
      <c r="P252" s="2">
        <v>0</v>
      </c>
      <c r="Q252" s="2">
        <v>0</v>
      </c>
      <c r="R252" s="2">
        <v>0</v>
      </c>
      <c r="S252" s="3">
        <v>0</v>
      </c>
      <c r="T252" s="3">
        <f>O252+(P252*'Total Mantenimiento Anual 2021'!$N$7)+(R252*'Total Mantenimiento Anual 2021'!$N$7)+S252</f>
        <v>0</v>
      </c>
    </row>
    <row r="253" spans="1:20" ht="14.25">
      <c r="A253" s="6" t="s">
        <v>728</v>
      </c>
      <c r="B253" s="88"/>
      <c r="C253" s="89"/>
      <c r="D253" s="6" t="s">
        <v>729</v>
      </c>
      <c r="E253" s="89"/>
      <c r="F253" s="2" t="s">
        <v>1504</v>
      </c>
      <c r="G253" s="6" t="s">
        <v>730</v>
      </c>
      <c r="H253" s="88"/>
      <c r="I253" s="88"/>
      <c r="J253" s="89"/>
      <c r="K253" s="6" t="s">
        <v>731</v>
      </c>
      <c r="L253" s="89"/>
      <c r="M253" s="6" t="s">
        <v>239</v>
      </c>
      <c r="N253" s="89"/>
      <c r="O253" s="3">
        <v>0</v>
      </c>
      <c r="P253" s="2">
        <v>0</v>
      </c>
      <c r="Q253" s="2">
        <v>0</v>
      </c>
      <c r="R253" s="2">
        <v>0</v>
      </c>
      <c r="S253" s="3">
        <v>0</v>
      </c>
      <c r="T253" s="3">
        <f>O253+(P253*'Total Mantenimiento Anual 2021'!$N$7)+(R253*'Total Mantenimiento Anual 2021'!$N$7)+S253</f>
        <v>0</v>
      </c>
    </row>
    <row r="254" spans="1:20" ht="14.25">
      <c r="A254" s="6" t="s">
        <v>732</v>
      </c>
      <c r="B254" s="88"/>
      <c r="C254" s="89"/>
      <c r="D254" s="6" t="s">
        <v>733</v>
      </c>
      <c r="E254" s="89"/>
      <c r="F254" s="2" t="s">
        <v>734</v>
      </c>
      <c r="G254" s="6" t="s">
        <v>735</v>
      </c>
      <c r="H254" s="88"/>
      <c r="I254" s="88"/>
      <c r="J254" s="89"/>
      <c r="K254" s="6" t="s">
        <v>736</v>
      </c>
      <c r="L254" s="89"/>
      <c r="M254" s="6" t="s">
        <v>23</v>
      </c>
      <c r="N254" s="89"/>
      <c r="O254" s="3">
        <v>0</v>
      </c>
      <c r="P254" s="2">
        <v>1</v>
      </c>
      <c r="Q254" s="2">
        <v>0</v>
      </c>
      <c r="R254" s="2">
        <v>0</v>
      </c>
      <c r="S254" s="3">
        <v>0</v>
      </c>
      <c r="T254" s="3">
        <f>O254+(P254*'Total Mantenimiento Anual 2021'!$N$7)+(R254*'Total Mantenimiento Anual 2021'!$N$7)+S254</f>
        <v>9259.2592592592591</v>
      </c>
    </row>
    <row r="255" spans="1:20" ht="14.25">
      <c r="A255" s="6" t="s">
        <v>732</v>
      </c>
      <c r="B255" s="88"/>
      <c r="C255" s="89"/>
      <c r="D255" s="6" t="s">
        <v>737</v>
      </c>
      <c r="E255" s="89"/>
      <c r="F255" s="2" t="s">
        <v>169</v>
      </c>
      <c r="G255" s="6" t="s">
        <v>738</v>
      </c>
      <c r="H255" s="88"/>
      <c r="I255" s="88"/>
      <c r="J255" s="89"/>
      <c r="K255" s="6" t="s">
        <v>739</v>
      </c>
      <c r="L255" s="89"/>
      <c r="M255" s="6" t="s">
        <v>23</v>
      </c>
      <c r="N255" s="89"/>
      <c r="O255" s="3">
        <v>0</v>
      </c>
      <c r="P255" s="2">
        <v>1</v>
      </c>
      <c r="Q255" s="2">
        <v>0</v>
      </c>
      <c r="R255" s="2">
        <v>0</v>
      </c>
      <c r="S255" s="3">
        <v>0</v>
      </c>
      <c r="T255" s="3">
        <f>O255+(P255*'Total Mantenimiento Anual 2021'!$N$7)+(R255*'Total Mantenimiento Anual 2021'!$N$7)+S255</f>
        <v>9259.2592592592591</v>
      </c>
    </row>
    <row r="256" spans="1:20" ht="14.25">
      <c r="A256" s="6" t="s">
        <v>740</v>
      </c>
      <c r="B256" s="88"/>
      <c r="C256" s="89"/>
      <c r="D256" s="6" t="s">
        <v>741</v>
      </c>
      <c r="E256" s="89"/>
      <c r="F256" s="2" t="s">
        <v>742</v>
      </c>
      <c r="G256" s="6" t="s">
        <v>743</v>
      </c>
      <c r="H256" s="88"/>
      <c r="I256" s="88"/>
      <c r="J256" s="89"/>
      <c r="K256" s="6" t="s">
        <v>744</v>
      </c>
      <c r="L256" s="89"/>
      <c r="M256" s="6" t="s">
        <v>23</v>
      </c>
      <c r="N256" s="89"/>
      <c r="O256" s="3">
        <v>0</v>
      </c>
      <c r="P256" s="2">
        <v>1</v>
      </c>
      <c r="Q256" s="2">
        <v>0</v>
      </c>
      <c r="R256" s="2">
        <v>0</v>
      </c>
      <c r="S256" s="3">
        <v>0</v>
      </c>
      <c r="T256" s="3">
        <f>O256+(P256*'Total Mantenimiento Anual 2021'!$N$7)+(R256*'Total Mantenimiento Anual 2021'!$N$7)+S256</f>
        <v>9259.2592592592591</v>
      </c>
    </row>
    <row r="257" spans="1:20" ht="14.25">
      <c r="A257" s="6" t="s">
        <v>740</v>
      </c>
      <c r="B257" s="88"/>
      <c r="C257" s="89"/>
      <c r="D257" s="6" t="s">
        <v>741</v>
      </c>
      <c r="E257" s="89"/>
      <c r="F257" s="2" t="s">
        <v>742</v>
      </c>
      <c r="G257" s="6" t="s">
        <v>745</v>
      </c>
      <c r="H257" s="88"/>
      <c r="I257" s="88"/>
      <c r="J257" s="89"/>
      <c r="K257" s="6" t="s">
        <v>746</v>
      </c>
      <c r="L257" s="89"/>
      <c r="M257" s="6" t="s">
        <v>23</v>
      </c>
      <c r="N257" s="89"/>
      <c r="O257" s="3">
        <v>0</v>
      </c>
      <c r="P257" s="2">
        <v>1</v>
      </c>
      <c r="Q257" s="2">
        <v>0</v>
      </c>
      <c r="R257" s="2">
        <v>0</v>
      </c>
      <c r="S257" s="3">
        <v>0</v>
      </c>
      <c r="T257" s="3">
        <f>O257+(P257*'Total Mantenimiento Anual 2021'!$N$7)+(R257*'Total Mantenimiento Anual 2021'!$N$7)+S257</f>
        <v>9259.2592592592591</v>
      </c>
    </row>
    <row r="258" spans="1:20" ht="14.25">
      <c r="A258" s="6" t="s">
        <v>740</v>
      </c>
      <c r="B258" s="88"/>
      <c r="C258" s="89"/>
      <c r="D258" s="6" t="s">
        <v>741</v>
      </c>
      <c r="E258" s="89"/>
      <c r="F258" s="2" t="s">
        <v>742</v>
      </c>
      <c r="G258" s="6" t="s">
        <v>747</v>
      </c>
      <c r="H258" s="88"/>
      <c r="I258" s="88"/>
      <c r="J258" s="89"/>
      <c r="K258" s="6" t="s">
        <v>748</v>
      </c>
      <c r="L258" s="89"/>
      <c r="M258" s="6" t="s">
        <v>23</v>
      </c>
      <c r="N258" s="89"/>
      <c r="O258" s="3">
        <v>0</v>
      </c>
      <c r="P258" s="2">
        <v>1</v>
      </c>
      <c r="Q258" s="2">
        <v>0</v>
      </c>
      <c r="R258" s="2">
        <v>0</v>
      </c>
      <c r="S258" s="3">
        <v>0</v>
      </c>
      <c r="T258" s="3">
        <f>O258+(P258*'Total Mantenimiento Anual 2021'!$N$7)+(R258*'Total Mantenimiento Anual 2021'!$N$7)+S258</f>
        <v>9259.2592592592591</v>
      </c>
    </row>
    <row r="259" spans="1:20" ht="28.5">
      <c r="A259" s="6" t="s">
        <v>749</v>
      </c>
      <c r="B259" s="88"/>
      <c r="C259" s="89"/>
      <c r="D259" s="6" t="s">
        <v>750</v>
      </c>
      <c r="E259" s="89"/>
      <c r="F259" s="2" t="s">
        <v>751</v>
      </c>
      <c r="G259" s="6" t="s">
        <v>752</v>
      </c>
      <c r="H259" s="88"/>
      <c r="I259" s="88"/>
      <c r="J259" s="89"/>
      <c r="K259" s="6" t="s">
        <v>753</v>
      </c>
      <c r="L259" s="89"/>
      <c r="M259" s="6" t="s">
        <v>30</v>
      </c>
      <c r="N259" s="89"/>
      <c r="O259" s="3">
        <v>0</v>
      </c>
      <c r="P259" s="2">
        <v>0</v>
      </c>
      <c r="Q259" s="2">
        <v>0</v>
      </c>
      <c r="R259" s="2">
        <v>0</v>
      </c>
      <c r="S259" s="3">
        <v>0</v>
      </c>
      <c r="T259" s="3">
        <f>O259+(P259*'Total Mantenimiento Anual 2021'!$N$7)+(R259*'Total Mantenimiento Anual 2021'!$N$7)+S259</f>
        <v>0</v>
      </c>
    </row>
    <row r="260" spans="1:20" ht="14.25">
      <c r="A260" s="6" t="s">
        <v>754</v>
      </c>
      <c r="B260" s="88"/>
      <c r="C260" s="89"/>
      <c r="D260" s="6" t="s">
        <v>755</v>
      </c>
      <c r="E260" s="89"/>
      <c r="F260" s="2" t="s">
        <v>756</v>
      </c>
      <c r="G260" s="6" t="s">
        <v>757</v>
      </c>
      <c r="H260" s="88"/>
      <c r="I260" s="88"/>
      <c r="J260" s="89"/>
      <c r="K260" s="6" t="s">
        <v>758</v>
      </c>
      <c r="L260" s="89"/>
      <c r="M260" s="6" t="s">
        <v>40</v>
      </c>
      <c r="N260" s="89"/>
      <c r="O260" s="3">
        <v>0</v>
      </c>
      <c r="P260" s="2">
        <v>0</v>
      </c>
      <c r="Q260" s="2">
        <v>0</v>
      </c>
      <c r="R260" s="2">
        <v>0</v>
      </c>
      <c r="S260" s="3">
        <v>0</v>
      </c>
      <c r="T260" s="3">
        <f>O260+(P260*'Total Mantenimiento Anual 2021'!$N$7)+(R260*'Total Mantenimiento Anual 2021'!$N$7)+S260</f>
        <v>0</v>
      </c>
    </row>
    <row r="261" spans="1:20" ht="14.25">
      <c r="A261" s="6" t="s">
        <v>759</v>
      </c>
      <c r="B261" s="88"/>
      <c r="C261" s="89"/>
      <c r="D261" s="6" t="s">
        <v>760</v>
      </c>
      <c r="E261" s="89"/>
      <c r="F261" s="2" t="s">
        <v>761</v>
      </c>
      <c r="G261" s="6" t="s">
        <v>762</v>
      </c>
      <c r="H261" s="88"/>
      <c r="I261" s="88"/>
      <c r="J261" s="89"/>
      <c r="K261" s="6" t="s">
        <v>763</v>
      </c>
      <c r="L261" s="89"/>
      <c r="M261" s="6" t="s">
        <v>40</v>
      </c>
      <c r="N261" s="89"/>
      <c r="O261" s="3">
        <v>0</v>
      </c>
      <c r="P261" s="2">
        <v>0</v>
      </c>
      <c r="Q261" s="2">
        <v>0</v>
      </c>
      <c r="R261" s="2">
        <v>0</v>
      </c>
      <c r="S261" s="3">
        <v>0</v>
      </c>
      <c r="T261" s="3">
        <f>O261+(P261*'Total Mantenimiento Anual 2021'!$N$7)+(R261*'Total Mantenimiento Anual 2021'!$N$7)+S261</f>
        <v>0</v>
      </c>
    </row>
    <row r="262" spans="1:20" ht="14.25">
      <c r="A262" s="6" t="s">
        <v>759</v>
      </c>
      <c r="B262" s="88"/>
      <c r="C262" s="89"/>
      <c r="D262" s="6" t="s">
        <v>760</v>
      </c>
      <c r="E262" s="89"/>
      <c r="F262" s="2" t="s">
        <v>761</v>
      </c>
      <c r="G262" s="6" t="s">
        <v>764</v>
      </c>
      <c r="H262" s="88"/>
      <c r="I262" s="88"/>
      <c r="J262" s="89"/>
      <c r="K262" s="6" t="s">
        <v>765</v>
      </c>
      <c r="L262" s="89"/>
      <c r="M262" s="6" t="s">
        <v>40</v>
      </c>
      <c r="N262" s="89"/>
      <c r="O262" s="3">
        <v>2300000</v>
      </c>
      <c r="P262" s="2">
        <v>0</v>
      </c>
      <c r="Q262" s="2">
        <v>1</v>
      </c>
      <c r="R262" s="2">
        <v>3</v>
      </c>
      <c r="S262" s="3">
        <v>0</v>
      </c>
      <c r="T262" s="3">
        <f>O262+(P262*'Total Mantenimiento Anual 2021'!$N$7)+(R262*'Total Mantenimiento Anual 2021'!$N$7)+S262</f>
        <v>2327777.777777778</v>
      </c>
    </row>
    <row r="263" spans="1:20" ht="14.25">
      <c r="A263" s="6" t="s">
        <v>766</v>
      </c>
      <c r="B263" s="88"/>
      <c r="C263" s="89"/>
      <c r="D263" s="6" t="s">
        <v>767</v>
      </c>
      <c r="E263" s="89"/>
      <c r="F263" s="2" t="s">
        <v>768</v>
      </c>
      <c r="G263" s="6" t="s">
        <v>769</v>
      </c>
      <c r="H263" s="88"/>
      <c r="I263" s="88"/>
      <c r="J263" s="89"/>
      <c r="K263" s="6" t="s">
        <v>770</v>
      </c>
      <c r="L263" s="89"/>
      <c r="M263" s="6" t="s">
        <v>23</v>
      </c>
      <c r="N263" s="89"/>
      <c r="O263" s="3">
        <v>0</v>
      </c>
      <c r="P263" s="2">
        <v>0</v>
      </c>
      <c r="Q263" s="2">
        <v>0</v>
      </c>
      <c r="R263" s="2">
        <v>0</v>
      </c>
      <c r="S263" s="3">
        <v>0</v>
      </c>
      <c r="T263" s="3">
        <f>O263+(P263*'Total Mantenimiento Anual 2021'!$N$7)+(R263*'Total Mantenimiento Anual 2021'!$N$7)+S263</f>
        <v>0</v>
      </c>
    </row>
    <row r="264" spans="1:20" ht="14.25">
      <c r="A264" s="6" t="s">
        <v>771</v>
      </c>
      <c r="B264" s="88"/>
      <c r="C264" s="89"/>
      <c r="D264" s="6" t="s">
        <v>772</v>
      </c>
      <c r="E264" s="89"/>
      <c r="F264" s="2" t="s">
        <v>38</v>
      </c>
      <c r="G264" s="6" t="s">
        <v>773</v>
      </c>
      <c r="H264" s="88"/>
      <c r="I264" s="88"/>
      <c r="J264" s="89"/>
      <c r="K264" s="6" t="s">
        <v>774</v>
      </c>
      <c r="L264" s="89"/>
      <c r="M264" s="6" t="s">
        <v>40</v>
      </c>
      <c r="N264" s="89"/>
      <c r="O264" s="3">
        <v>0</v>
      </c>
      <c r="P264" s="2">
        <v>0</v>
      </c>
      <c r="Q264" s="2">
        <v>0</v>
      </c>
      <c r="R264" s="2">
        <v>0</v>
      </c>
      <c r="S264" s="3">
        <v>0</v>
      </c>
      <c r="T264" s="3">
        <f>O264+(P264*'Total Mantenimiento Anual 2021'!$N$7)+(R264*'Total Mantenimiento Anual 2021'!$N$7)+S264</f>
        <v>0</v>
      </c>
    </row>
    <row r="265" spans="1:20" ht="14.25">
      <c r="A265" s="6" t="s">
        <v>775</v>
      </c>
      <c r="B265" s="88"/>
      <c r="C265" s="89"/>
      <c r="D265" s="6" t="s">
        <v>776</v>
      </c>
      <c r="E265" s="89"/>
      <c r="F265" s="2" t="s">
        <v>777</v>
      </c>
      <c r="G265" s="6" t="s">
        <v>778</v>
      </c>
      <c r="H265" s="88"/>
      <c r="I265" s="88"/>
      <c r="J265" s="89"/>
      <c r="K265" s="6" t="s">
        <v>779</v>
      </c>
      <c r="L265" s="89"/>
      <c r="M265" s="6" t="s">
        <v>23</v>
      </c>
      <c r="N265" s="89"/>
      <c r="O265" s="3">
        <v>0</v>
      </c>
      <c r="P265" s="2">
        <v>0</v>
      </c>
      <c r="Q265" s="2">
        <v>0</v>
      </c>
      <c r="R265" s="2">
        <v>0</v>
      </c>
      <c r="S265" s="3">
        <v>0</v>
      </c>
      <c r="T265" s="3">
        <f>O265+(P265*'Total Mantenimiento Anual 2021'!$N$7)+(R265*'Total Mantenimiento Anual 2021'!$N$7)+S265</f>
        <v>0</v>
      </c>
    </row>
    <row r="266" spans="1:20" ht="14.25">
      <c r="A266" s="6" t="s">
        <v>780</v>
      </c>
      <c r="B266" s="88"/>
      <c r="C266" s="89"/>
      <c r="D266" s="6" t="s">
        <v>781</v>
      </c>
      <c r="E266" s="89"/>
      <c r="F266" s="2" t="s">
        <v>782</v>
      </c>
      <c r="G266" s="6" t="s">
        <v>783</v>
      </c>
      <c r="H266" s="88"/>
      <c r="I266" s="88"/>
      <c r="J266" s="89"/>
      <c r="K266" s="6" t="s">
        <v>784</v>
      </c>
      <c r="L266" s="89"/>
      <c r="M266" s="6" t="s">
        <v>23</v>
      </c>
      <c r="N266" s="89"/>
      <c r="O266" s="3">
        <v>0</v>
      </c>
      <c r="P266" s="2">
        <v>0</v>
      </c>
      <c r="Q266" s="2">
        <v>0</v>
      </c>
      <c r="R266" s="2">
        <v>0</v>
      </c>
      <c r="S266" s="3">
        <v>0</v>
      </c>
      <c r="T266" s="3">
        <f>O266+(P266*'Total Mantenimiento Anual 2021'!$N$7)+(R266*'Total Mantenimiento Anual 2021'!$N$7)+S266</f>
        <v>0</v>
      </c>
    </row>
    <row r="267" spans="1:20" ht="28.5">
      <c r="A267" s="6" t="s">
        <v>780</v>
      </c>
      <c r="B267" s="88"/>
      <c r="C267" s="89"/>
      <c r="D267" s="6" t="s">
        <v>785</v>
      </c>
      <c r="E267" s="89"/>
      <c r="F267" s="2" t="s">
        <v>792</v>
      </c>
      <c r="G267" s="6" t="s">
        <v>787</v>
      </c>
      <c r="H267" s="88"/>
      <c r="I267" s="88"/>
      <c r="J267" s="89"/>
      <c r="K267" s="6" t="s">
        <v>788</v>
      </c>
      <c r="L267" s="89"/>
      <c r="M267" s="6" t="s">
        <v>23</v>
      </c>
      <c r="N267" s="89"/>
      <c r="O267" s="3">
        <v>0</v>
      </c>
      <c r="P267" s="2">
        <v>0</v>
      </c>
      <c r="Q267" s="2">
        <v>0</v>
      </c>
      <c r="R267" s="2">
        <v>0</v>
      </c>
      <c r="S267" s="3">
        <v>0</v>
      </c>
      <c r="T267" s="3">
        <f>O267+(P267*'Total Mantenimiento Anual 2021'!$N$7)+(R267*'Total Mantenimiento Anual 2021'!$N$7)+S267</f>
        <v>0</v>
      </c>
    </row>
    <row r="268" spans="1:20" ht="28.5">
      <c r="A268" s="6" t="s">
        <v>780</v>
      </c>
      <c r="B268" s="88"/>
      <c r="C268" s="89"/>
      <c r="D268" s="6" t="s">
        <v>789</v>
      </c>
      <c r="E268" s="89"/>
      <c r="F268" s="2" t="s">
        <v>792</v>
      </c>
      <c r="G268" s="6" t="s">
        <v>790</v>
      </c>
      <c r="H268" s="88"/>
      <c r="I268" s="88"/>
      <c r="J268" s="89"/>
      <c r="K268" s="6" t="s">
        <v>791</v>
      </c>
      <c r="L268" s="89"/>
      <c r="M268" s="6" t="s">
        <v>23</v>
      </c>
      <c r="N268" s="89"/>
      <c r="O268" s="3">
        <v>0</v>
      </c>
      <c r="P268" s="2">
        <v>0</v>
      </c>
      <c r="Q268" s="2">
        <v>0</v>
      </c>
      <c r="R268" s="2">
        <v>0</v>
      </c>
      <c r="S268" s="3">
        <v>0</v>
      </c>
      <c r="T268" s="3">
        <f>O268+(P268*'Total Mantenimiento Anual 2021'!$N$7)+(R268*'Total Mantenimiento Anual 2021'!$N$7)+S268</f>
        <v>0</v>
      </c>
    </row>
    <row r="269" spans="1:20" ht="28.5">
      <c r="A269" s="6" t="s">
        <v>780</v>
      </c>
      <c r="B269" s="88"/>
      <c r="C269" s="89"/>
      <c r="D269" s="6" t="s">
        <v>789</v>
      </c>
      <c r="E269" s="89"/>
      <c r="F269" s="2" t="s">
        <v>792</v>
      </c>
      <c r="G269" s="6" t="s">
        <v>793</v>
      </c>
      <c r="H269" s="88"/>
      <c r="I269" s="88"/>
      <c r="J269" s="89"/>
      <c r="K269" s="6" t="s">
        <v>794</v>
      </c>
      <c r="L269" s="89"/>
      <c r="M269" s="6" t="s">
        <v>23</v>
      </c>
      <c r="N269" s="89"/>
      <c r="O269" s="3">
        <v>0</v>
      </c>
      <c r="P269" s="2">
        <v>0</v>
      </c>
      <c r="Q269" s="2">
        <v>0</v>
      </c>
      <c r="R269" s="2">
        <v>0</v>
      </c>
      <c r="S269" s="3">
        <v>0</v>
      </c>
      <c r="T269" s="3">
        <f>O269+(P269*'Total Mantenimiento Anual 2021'!$N$7)+(R269*'Total Mantenimiento Anual 2021'!$N$7)+S269</f>
        <v>0</v>
      </c>
    </row>
    <row r="270" spans="1:20" ht="28.5">
      <c r="A270" s="6" t="s">
        <v>780</v>
      </c>
      <c r="B270" s="88"/>
      <c r="C270" s="89"/>
      <c r="D270" s="6" t="s">
        <v>789</v>
      </c>
      <c r="E270" s="89"/>
      <c r="F270" s="2" t="s">
        <v>792</v>
      </c>
      <c r="G270" s="6" t="s">
        <v>795</v>
      </c>
      <c r="H270" s="88"/>
      <c r="I270" s="88"/>
      <c r="J270" s="89"/>
      <c r="K270" s="6" t="s">
        <v>796</v>
      </c>
      <c r="L270" s="89"/>
      <c r="M270" s="6" t="s">
        <v>23</v>
      </c>
      <c r="N270" s="89"/>
      <c r="O270" s="3">
        <v>0</v>
      </c>
      <c r="P270" s="2">
        <v>0</v>
      </c>
      <c r="Q270" s="2">
        <v>0</v>
      </c>
      <c r="R270" s="2">
        <v>0</v>
      </c>
      <c r="S270" s="3">
        <v>0</v>
      </c>
      <c r="T270" s="3">
        <f>O270+(P270*'Total Mantenimiento Anual 2021'!$N$7)+(R270*'Total Mantenimiento Anual 2021'!$N$7)+S270</f>
        <v>0</v>
      </c>
    </row>
    <row r="271" spans="1:20" ht="28.5">
      <c r="A271" s="6" t="s">
        <v>780</v>
      </c>
      <c r="B271" s="88"/>
      <c r="C271" s="89"/>
      <c r="D271" s="6" t="s">
        <v>789</v>
      </c>
      <c r="E271" s="89"/>
      <c r="F271" s="2" t="s">
        <v>792</v>
      </c>
      <c r="G271" s="6" t="s">
        <v>797</v>
      </c>
      <c r="H271" s="88"/>
      <c r="I271" s="88"/>
      <c r="J271" s="89"/>
      <c r="K271" s="6" t="s">
        <v>798</v>
      </c>
      <c r="L271" s="89"/>
      <c r="M271" s="6" t="s">
        <v>23</v>
      </c>
      <c r="N271" s="89"/>
      <c r="O271" s="3">
        <v>0</v>
      </c>
      <c r="P271" s="2">
        <v>0</v>
      </c>
      <c r="Q271" s="2">
        <v>0</v>
      </c>
      <c r="R271" s="2">
        <v>0</v>
      </c>
      <c r="S271" s="3">
        <v>0</v>
      </c>
      <c r="T271" s="3">
        <f>O271+(P271*'Total Mantenimiento Anual 2021'!$N$7)+(R271*'Total Mantenimiento Anual 2021'!$N$7)+S271</f>
        <v>0</v>
      </c>
    </row>
    <row r="272" spans="1:20" ht="14.25">
      <c r="A272" s="6" t="s">
        <v>780</v>
      </c>
      <c r="B272" s="88"/>
      <c r="C272" s="89"/>
      <c r="D272" s="6" t="s">
        <v>799</v>
      </c>
      <c r="E272" s="89"/>
      <c r="F272" s="2" t="s">
        <v>782</v>
      </c>
      <c r="G272" s="6" t="s">
        <v>800</v>
      </c>
      <c r="H272" s="88"/>
      <c r="I272" s="88"/>
      <c r="J272" s="89"/>
      <c r="K272" s="6" t="s">
        <v>801</v>
      </c>
      <c r="L272" s="89"/>
      <c r="M272" s="6" t="s">
        <v>30</v>
      </c>
      <c r="N272" s="89"/>
      <c r="O272" s="3">
        <v>2300000</v>
      </c>
      <c r="P272" s="2">
        <v>0</v>
      </c>
      <c r="Q272" s="2">
        <v>2</v>
      </c>
      <c r="R272" s="2">
        <v>3</v>
      </c>
      <c r="S272" s="3">
        <v>0</v>
      </c>
      <c r="T272" s="3">
        <f>O272+(P272*'Total Mantenimiento Anual 2021'!$N$7)+(R272*'Total Mantenimiento Anual 2021'!$N$7)+S272</f>
        <v>2327777.777777778</v>
      </c>
    </row>
    <row r="273" spans="1:20" ht="14.25">
      <c r="A273" s="6" t="s">
        <v>780</v>
      </c>
      <c r="B273" s="88"/>
      <c r="C273" s="89"/>
      <c r="D273" s="6" t="s">
        <v>799</v>
      </c>
      <c r="E273" s="89"/>
      <c r="F273" s="2" t="s">
        <v>782</v>
      </c>
      <c r="G273" s="6" t="s">
        <v>802</v>
      </c>
      <c r="H273" s="88"/>
      <c r="I273" s="88"/>
      <c r="J273" s="89"/>
      <c r="K273" s="6" t="s">
        <v>803</v>
      </c>
      <c r="L273" s="89"/>
      <c r="M273" s="6" t="s">
        <v>30</v>
      </c>
      <c r="N273" s="89"/>
      <c r="O273" s="3">
        <v>0</v>
      </c>
      <c r="P273" s="2">
        <v>0</v>
      </c>
      <c r="Q273" s="2">
        <v>0</v>
      </c>
      <c r="R273" s="2">
        <v>0</v>
      </c>
      <c r="S273" s="3">
        <v>0</v>
      </c>
      <c r="T273" s="3">
        <f>O273+(P273*'Total Mantenimiento Anual 2021'!$N$7)+(R273*'Total Mantenimiento Anual 2021'!$N$7)+S273</f>
        <v>0</v>
      </c>
    </row>
    <row r="274" spans="1:20" ht="14.25">
      <c r="A274" s="6" t="s">
        <v>804</v>
      </c>
      <c r="B274" s="88"/>
      <c r="C274" s="89"/>
      <c r="D274" s="6" t="s">
        <v>805</v>
      </c>
      <c r="E274" s="89"/>
      <c r="F274" s="2" t="s">
        <v>169</v>
      </c>
      <c r="G274" s="6" t="s">
        <v>806</v>
      </c>
      <c r="H274" s="88"/>
      <c r="I274" s="88"/>
      <c r="J274" s="89"/>
      <c r="K274" s="6" t="s">
        <v>807</v>
      </c>
      <c r="L274" s="89"/>
      <c r="M274" s="6" t="s">
        <v>23</v>
      </c>
      <c r="N274" s="89"/>
      <c r="O274" s="3">
        <v>0</v>
      </c>
      <c r="P274" s="2">
        <v>3</v>
      </c>
      <c r="Q274" s="2">
        <v>0</v>
      </c>
      <c r="R274" s="2">
        <v>0</v>
      </c>
      <c r="S274" s="3">
        <v>0</v>
      </c>
      <c r="T274" s="3">
        <f>O274+(P274*'Total Mantenimiento Anual 2021'!$N$7)+(R274*'Total Mantenimiento Anual 2021'!$N$7)+S274</f>
        <v>27777.777777777777</v>
      </c>
    </row>
    <row r="275" spans="1:20" ht="14.25">
      <c r="A275" s="6" t="s">
        <v>804</v>
      </c>
      <c r="B275" s="88"/>
      <c r="C275" s="89"/>
      <c r="D275" s="6" t="s">
        <v>808</v>
      </c>
      <c r="E275" s="89"/>
      <c r="F275" s="2" t="s">
        <v>169</v>
      </c>
      <c r="G275" s="6" t="s">
        <v>809</v>
      </c>
      <c r="H275" s="88"/>
      <c r="I275" s="88"/>
      <c r="J275" s="89"/>
      <c r="K275" s="6" t="s">
        <v>810</v>
      </c>
      <c r="L275" s="89"/>
      <c r="M275" s="6" t="s">
        <v>23</v>
      </c>
      <c r="N275" s="89"/>
      <c r="O275" s="3">
        <v>0</v>
      </c>
      <c r="P275" s="2">
        <v>3</v>
      </c>
      <c r="Q275" s="2">
        <v>0</v>
      </c>
      <c r="R275" s="2">
        <v>0</v>
      </c>
      <c r="S275" s="3">
        <v>0</v>
      </c>
      <c r="T275" s="3">
        <f>O275+(P275*'Total Mantenimiento Anual 2021'!$N$7)+(R275*'Total Mantenimiento Anual 2021'!$N$7)+S275</f>
        <v>27777.777777777777</v>
      </c>
    </row>
    <row r="276" spans="1:20" ht="14.25">
      <c r="A276" s="6" t="s">
        <v>811</v>
      </c>
      <c r="B276" s="88"/>
      <c r="C276" s="89"/>
      <c r="D276" s="6" t="s">
        <v>812</v>
      </c>
      <c r="E276" s="89"/>
      <c r="F276" s="2" t="s">
        <v>20</v>
      </c>
      <c r="G276" s="6" t="s">
        <v>813</v>
      </c>
      <c r="H276" s="88"/>
      <c r="I276" s="88"/>
      <c r="J276" s="89"/>
      <c r="K276" s="6" t="s">
        <v>814</v>
      </c>
      <c r="L276" s="89"/>
      <c r="M276" s="6" t="s">
        <v>23</v>
      </c>
      <c r="N276" s="89"/>
      <c r="O276" s="3">
        <v>0</v>
      </c>
      <c r="P276" s="2">
        <v>0</v>
      </c>
      <c r="Q276" s="2">
        <v>0</v>
      </c>
      <c r="R276" s="2">
        <v>0</v>
      </c>
      <c r="S276" s="3">
        <v>0</v>
      </c>
      <c r="T276" s="3">
        <f>O276+(P276*'Total Mantenimiento Anual 2021'!$N$7)+(R276*'Total Mantenimiento Anual 2021'!$N$7)+S276</f>
        <v>0</v>
      </c>
    </row>
    <row r="277" spans="1:20" ht="14.25">
      <c r="A277" s="6" t="s">
        <v>811</v>
      </c>
      <c r="B277" s="88"/>
      <c r="C277" s="89"/>
      <c r="D277" s="6" t="s">
        <v>812</v>
      </c>
      <c r="E277" s="89"/>
      <c r="F277" s="2" t="s">
        <v>20</v>
      </c>
      <c r="G277" s="6" t="s">
        <v>815</v>
      </c>
      <c r="H277" s="88"/>
      <c r="I277" s="88"/>
      <c r="J277" s="89"/>
      <c r="K277" s="6" t="s">
        <v>816</v>
      </c>
      <c r="L277" s="89"/>
      <c r="M277" s="6" t="s">
        <v>23</v>
      </c>
      <c r="N277" s="89"/>
      <c r="O277" s="3">
        <v>0</v>
      </c>
      <c r="P277" s="2">
        <v>0</v>
      </c>
      <c r="Q277" s="2">
        <v>0</v>
      </c>
      <c r="R277" s="2">
        <v>0</v>
      </c>
      <c r="S277" s="3">
        <v>0</v>
      </c>
      <c r="T277" s="3">
        <f>O277+(P277*'Total Mantenimiento Anual 2021'!$N$7)+(R277*'Total Mantenimiento Anual 2021'!$N$7)+S277</f>
        <v>0</v>
      </c>
    </row>
    <row r="278" spans="1:20" ht="14.25">
      <c r="A278" s="6" t="s">
        <v>811</v>
      </c>
      <c r="B278" s="88"/>
      <c r="C278" s="89"/>
      <c r="D278" s="6" t="s">
        <v>812</v>
      </c>
      <c r="E278" s="89"/>
      <c r="F278" s="2" t="s">
        <v>20</v>
      </c>
      <c r="G278" s="6" t="s">
        <v>817</v>
      </c>
      <c r="H278" s="88"/>
      <c r="I278" s="88"/>
      <c r="J278" s="89"/>
      <c r="K278" s="6" t="s">
        <v>818</v>
      </c>
      <c r="L278" s="89"/>
      <c r="M278" s="6" t="s">
        <v>23</v>
      </c>
      <c r="N278" s="89"/>
      <c r="O278" s="3">
        <v>0</v>
      </c>
      <c r="P278" s="2">
        <v>0</v>
      </c>
      <c r="Q278" s="2">
        <v>0</v>
      </c>
      <c r="R278" s="2">
        <v>0</v>
      </c>
      <c r="S278" s="3">
        <v>0</v>
      </c>
      <c r="T278" s="3">
        <f>O278+(P278*'Total Mantenimiento Anual 2021'!$N$7)+(R278*'Total Mantenimiento Anual 2021'!$N$7)+S278</f>
        <v>0</v>
      </c>
    </row>
    <row r="279" spans="1:20" ht="14.25">
      <c r="A279" s="6" t="s">
        <v>811</v>
      </c>
      <c r="B279" s="88"/>
      <c r="C279" s="89"/>
      <c r="D279" s="6" t="s">
        <v>819</v>
      </c>
      <c r="E279" s="89"/>
      <c r="F279" s="2" t="s">
        <v>20</v>
      </c>
      <c r="G279" s="6" t="s">
        <v>820</v>
      </c>
      <c r="H279" s="88"/>
      <c r="I279" s="88"/>
      <c r="J279" s="89"/>
      <c r="K279" s="6" t="s">
        <v>821</v>
      </c>
      <c r="L279" s="89"/>
      <c r="M279" s="6" t="s">
        <v>30</v>
      </c>
      <c r="N279" s="89"/>
      <c r="O279" s="3">
        <v>0</v>
      </c>
      <c r="P279" s="2">
        <v>0</v>
      </c>
      <c r="Q279" s="2">
        <v>0</v>
      </c>
      <c r="R279" s="2">
        <v>0</v>
      </c>
      <c r="S279" s="3">
        <v>0</v>
      </c>
      <c r="T279" s="3">
        <f>O279+(P279*'Total Mantenimiento Anual 2021'!$N$7)+(R279*'Total Mantenimiento Anual 2021'!$N$7)+S279</f>
        <v>0</v>
      </c>
    </row>
    <row r="280" spans="1:20" ht="14.25">
      <c r="A280" s="6" t="s">
        <v>811</v>
      </c>
      <c r="B280" s="88"/>
      <c r="C280" s="89"/>
      <c r="D280" s="6" t="s">
        <v>819</v>
      </c>
      <c r="E280" s="89"/>
      <c r="F280" s="2" t="s">
        <v>20</v>
      </c>
      <c r="G280" s="6" t="s">
        <v>822</v>
      </c>
      <c r="H280" s="88"/>
      <c r="I280" s="88"/>
      <c r="J280" s="89"/>
      <c r="K280" s="6" t="s">
        <v>823</v>
      </c>
      <c r="L280" s="89"/>
      <c r="M280" s="6" t="s">
        <v>30</v>
      </c>
      <c r="N280" s="89"/>
      <c r="O280" s="3">
        <v>0</v>
      </c>
      <c r="P280" s="2">
        <v>0</v>
      </c>
      <c r="Q280" s="2">
        <v>0</v>
      </c>
      <c r="R280" s="2">
        <v>0</v>
      </c>
      <c r="S280" s="3">
        <v>0</v>
      </c>
      <c r="T280" s="3">
        <f>O280+(P280*'Total Mantenimiento Anual 2021'!$N$7)+(R280*'Total Mantenimiento Anual 2021'!$N$7)+S280</f>
        <v>0</v>
      </c>
    </row>
    <row r="281" spans="1:20" ht="14.25">
      <c r="A281" s="6" t="s">
        <v>811</v>
      </c>
      <c r="B281" s="88"/>
      <c r="C281" s="89"/>
      <c r="D281" s="6" t="s">
        <v>819</v>
      </c>
      <c r="E281" s="89"/>
      <c r="F281" s="2" t="s">
        <v>20</v>
      </c>
      <c r="G281" s="6" t="s">
        <v>824</v>
      </c>
      <c r="H281" s="88"/>
      <c r="I281" s="88"/>
      <c r="J281" s="89"/>
      <c r="K281" s="6" t="s">
        <v>825</v>
      </c>
      <c r="L281" s="89"/>
      <c r="M281" s="6" t="s">
        <v>30</v>
      </c>
      <c r="N281" s="89"/>
      <c r="O281" s="3">
        <v>0</v>
      </c>
      <c r="P281" s="2">
        <v>0</v>
      </c>
      <c r="Q281" s="2">
        <v>0</v>
      </c>
      <c r="R281" s="2">
        <v>0</v>
      </c>
      <c r="S281" s="3">
        <v>0</v>
      </c>
      <c r="T281" s="3">
        <f>O281+(P281*'Total Mantenimiento Anual 2021'!$N$7)+(R281*'Total Mantenimiento Anual 2021'!$N$7)+S281</f>
        <v>0</v>
      </c>
    </row>
    <row r="282" spans="1:20" ht="14.25">
      <c r="A282" s="6" t="s">
        <v>811</v>
      </c>
      <c r="B282" s="88"/>
      <c r="C282" s="89"/>
      <c r="D282" s="6" t="s">
        <v>819</v>
      </c>
      <c r="E282" s="89"/>
      <c r="F282" s="2" t="s">
        <v>20</v>
      </c>
      <c r="G282" s="6" t="s">
        <v>826</v>
      </c>
      <c r="H282" s="88"/>
      <c r="I282" s="88"/>
      <c r="J282" s="89"/>
      <c r="K282" s="6" t="s">
        <v>827</v>
      </c>
      <c r="L282" s="89"/>
      <c r="M282" s="6" t="s">
        <v>30</v>
      </c>
      <c r="N282" s="89"/>
      <c r="O282" s="3">
        <v>0</v>
      </c>
      <c r="P282" s="2">
        <v>0</v>
      </c>
      <c r="Q282" s="2">
        <v>0</v>
      </c>
      <c r="R282" s="2">
        <v>0</v>
      </c>
      <c r="S282" s="3">
        <v>0</v>
      </c>
      <c r="T282" s="3">
        <f>O282+(P282*'Total Mantenimiento Anual 2021'!$N$7)+(R282*'Total Mantenimiento Anual 2021'!$N$7)+S282</f>
        <v>0</v>
      </c>
    </row>
    <row r="283" spans="1:20" ht="14.25">
      <c r="A283" s="6" t="s">
        <v>811</v>
      </c>
      <c r="B283" s="88"/>
      <c r="C283" s="89"/>
      <c r="D283" s="6" t="s">
        <v>828</v>
      </c>
      <c r="E283" s="89"/>
      <c r="F283" s="2" t="s">
        <v>20</v>
      </c>
      <c r="G283" s="6" t="s">
        <v>829</v>
      </c>
      <c r="H283" s="88"/>
      <c r="I283" s="88"/>
      <c r="J283" s="89"/>
      <c r="K283" s="6" t="s">
        <v>830</v>
      </c>
      <c r="L283" s="89"/>
      <c r="M283" s="6" t="s">
        <v>30</v>
      </c>
      <c r="N283" s="89"/>
      <c r="O283" s="3">
        <v>0</v>
      </c>
      <c r="P283" s="2">
        <v>1</v>
      </c>
      <c r="Q283" s="2">
        <v>0</v>
      </c>
      <c r="R283" s="2">
        <v>0</v>
      </c>
      <c r="S283" s="3">
        <v>0</v>
      </c>
      <c r="T283" s="3">
        <f>O283+(P283*'Total Mantenimiento Anual 2021'!$N$7)+(R283*'Total Mantenimiento Anual 2021'!$N$7)+S283</f>
        <v>9259.2592592592591</v>
      </c>
    </row>
    <row r="284" spans="1:20" ht="14.25">
      <c r="A284" s="6" t="s">
        <v>811</v>
      </c>
      <c r="B284" s="88"/>
      <c r="C284" s="89"/>
      <c r="D284" s="6" t="s">
        <v>819</v>
      </c>
      <c r="E284" s="89"/>
      <c r="F284" s="2" t="s">
        <v>20</v>
      </c>
      <c r="G284" s="6" t="s">
        <v>831</v>
      </c>
      <c r="H284" s="88"/>
      <c r="I284" s="88"/>
      <c r="J284" s="89"/>
      <c r="K284" s="6" t="s">
        <v>832</v>
      </c>
      <c r="L284" s="89"/>
      <c r="M284" s="6" t="s">
        <v>96</v>
      </c>
      <c r="N284" s="89"/>
      <c r="O284" s="3">
        <v>0</v>
      </c>
      <c r="P284" s="2">
        <v>0</v>
      </c>
      <c r="Q284" s="2">
        <v>0</v>
      </c>
      <c r="R284" s="2">
        <v>0</v>
      </c>
      <c r="S284" s="3">
        <v>0</v>
      </c>
      <c r="T284" s="3">
        <f>O284+(P284*'Total Mantenimiento Anual 2021'!$N$7)+(R284*'Total Mantenimiento Anual 2021'!$N$7)+S284</f>
        <v>0</v>
      </c>
    </row>
    <row r="285" spans="1:20" ht="14.25">
      <c r="A285" s="6" t="s">
        <v>811</v>
      </c>
      <c r="B285" s="88"/>
      <c r="C285" s="89"/>
      <c r="D285" s="6" t="s">
        <v>812</v>
      </c>
      <c r="E285" s="89"/>
      <c r="F285" s="2" t="s">
        <v>20</v>
      </c>
      <c r="G285" s="6" t="s">
        <v>833</v>
      </c>
      <c r="H285" s="88"/>
      <c r="I285" s="88"/>
      <c r="J285" s="89"/>
      <c r="K285" s="6" t="s">
        <v>834</v>
      </c>
      <c r="L285" s="89"/>
      <c r="M285" s="6" t="s">
        <v>96</v>
      </c>
      <c r="N285" s="89"/>
      <c r="O285" s="3">
        <v>0</v>
      </c>
      <c r="P285" s="2">
        <v>1</v>
      </c>
      <c r="Q285" s="2">
        <v>0</v>
      </c>
      <c r="R285" s="2">
        <v>0</v>
      </c>
      <c r="S285" s="3">
        <v>0</v>
      </c>
      <c r="T285" s="3">
        <f>O285+(P285*'Total Mantenimiento Anual 2021'!$N$7)+(R285*'Total Mantenimiento Anual 2021'!$N$7)+S285</f>
        <v>9259.2592592592591</v>
      </c>
    </row>
    <row r="286" spans="1:20" ht="14.25">
      <c r="A286" s="6" t="s">
        <v>811</v>
      </c>
      <c r="B286" s="88"/>
      <c r="C286" s="89"/>
      <c r="D286" s="6" t="s">
        <v>819</v>
      </c>
      <c r="E286" s="89"/>
      <c r="F286" s="2" t="s">
        <v>20</v>
      </c>
      <c r="G286" s="6" t="s">
        <v>835</v>
      </c>
      <c r="H286" s="88"/>
      <c r="I286" s="88"/>
      <c r="J286" s="89"/>
      <c r="K286" s="6" t="s">
        <v>836</v>
      </c>
      <c r="L286" s="89"/>
      <c r="M286" s="6" t="s">
        <v>96</v>
      </c>
      <c r="N286" s="89"/>
      <c r="O286" s="3">
        <v>0</v>
      </c>
      <c r="P286" s="2">
        <v>0</v>
      </c>
      <c r="Q286" s="2">
        <v>0</v>
      </c>
      <c r="R286" s="2">
        <v>0</v>
      </c>
      <c r="S286" s="3">
        <v>0</v>
      </c>
      <c r="T286" s="3">
        <f>O286+(P286*'Total Mantenimiento Anual 2021'!$N$7)+(R286*'Total Mantenimiento Anual 2021'!$N$7)+S286</f>
        <v>0</v>
      </c>
    </row>
    <row r="287" spans="1:20" ht="14.25">
      <c r="A287" s="6" t="s">
        <v>811</v>
      </c>
      <c r="B287" s="88"/>
      <c r="C287" s="89"/>
      <c r="D287" s="6" t="s">
        <v>812</v>
      </c>
      <c r="E287" s="89"/>
      <c r="F287" s="2" t="s">
        <v>20</v>
      </c>
      <c r="G287" s="6" t="s">
        <v>837</v>
      </c>
      <c r="H287" s="88"/>
      <c r="I287" s="88"/>
      <c r="J287" s="89"/>
      <c r="K287" s="6" t="s">
        <v>838</v>
      </c>
      <c r="L287" s="89"/>
      <c r="M287" s="6" t="s">
        <v>35</v>
      </c>
      <c r="N287" s="89"/>
      <c r="O287" s="3">
        <v>0</v>
      </c>
      <c r="P287" s="2">
        <v>0</v>
      </c>
      <c r="Q287" s="2">
        <v>0</v>
      </c>
      <c r="R287" s="2">
        <v>0</v>
      </c>
      <c r="S287" s="3">
        <v>0</v>
      </c>
      <c r="T287" s="3">
        <f>O287+(P287*'Total Mantenimiento Anual 2021'!$N$7)+(R287*'Total Mantenimiento Anual 2021'!$N$7)+S287</f>
        <v>0</v>
      </c>
    </row>
    <row r="288" spans="1:20" ht="14.25">
      <c r="A288" s="6" t="s">
        <v>811</v>
      </c>
      <c r="B288" s="88"/>
      <c r="C288" s="89"/>
      <c r="D288" s="6" t="s">
        <v>812</v>
      </c>
      <c r="E288" s="89"/>
      <c r="F288" s="2" t="s">
        <v>20</v>
      </c>
      <c r="G288" s="6" t="s">
        <v>839</v>
      </c>
      <c r="H288" s="88"/>
      <c r="I288" s="88"/>
      <c r="J288" s="89"/>
      <c r="K288" s="6" t="s">
        <v>840</v>
      </c>
      <c r="L288" s="89"/>
      <c r="M288" s="6" t="s">
        <v>35</v>
      </c>
      <c r="N288" s="89"/>
      <c r="O288" s="3">
        <v>0</v>
      </c>
      <c r="P288" s="2">
        <v>0</v>
      </c>
      <c r="Q288" s="2">
        <v>0</v>
      </c>
      <c r="R288" s="2">
        <v>0</v>
      </c>
      <c r="S288" s="3">
        <v>0</v>
      </c>
      <c r="T288" s="3">
        <f>O288+(P288*'Total Mantenimiento Anual 2021'!$N$7)+(R288*'Total Mantenimiento Anual 2021'!$N$7)+S288</f>
        <v>0</v>
      </c>
    </row>
    <row r="289" spans="1:20" ht="14.25">
      <c r="A289" s="6" t="s">
        <v>811</v>
      </c>
      <c r="B289" s="88"/>
      <c r="C289" s="89"/>
      <c r="D289" s="6" t="s">
        <v>819</v>
      </c>
      <c r="E289" s="89"/>
      <c r="F289" s="2" t="s">
        <v>20</v>
      </c>
      <c r="G289" s="6" t="s">
        <v>841</v>
      </c>
      <c r="H289" s="88"/>
      <c r="I289" s="88"/>
      <c r="J289" s="89"/>
      <c r="K289" s="6" t="s">
        <v>842</v>
      </c>
      <c r="L289" s="89"/>
      <c r="M289" s="6" t="s">
        <v>239</v>
      </c>
      <c r="N289" s="89"/>
      <c r="O289" s="3">
        <v>0</v>
      </c>
      <c r="P289" s="2">
        <v>0</v>
      </c>
      <c r="Q289" s="2">
        <v>0</v>
      </c>
      <c r="R289" s="2">
        <v>0</v>
      </c>
      <c r="S289" s="3">
        <v>0</v>
      </c>
      <c r="T289" s="3">
        <f>O289+(P289*'Total Mantenimiento Anual 2021'!$N$7)+(R289*'Total Mantenimiento Anual 2021'!$N$7)+S289</f>
        <v>0</v>
      </c>
    </row>
    <row r="290" spans="1:20" ht="14.25">
      <c r="A290" s="6" t="s">
        <v>811</v>
      </c>
      <c r="B290" s="88"/>
      <c r="C290" s="89"/>
      <c r="D290" s="6" t="s">
        <v>812</v>
      </c>
      <c r="E290" s="89"/>
      <c r="F290" s="2" t="s">
        <v>20</v>
      </c>
      <c r="G290" s="6" t="s">
        <v>843</v>
      </c>
      <c r="H290" s="88"/>
      <c r="I290" s="88"/>
      <c r="J290" s="89"/>
      <c r="K290" s="6" t="s">
        <v>844</v>
      </c>
      <c r="L290" s="89"/>
      <c r="M290" s="6" t="s">
        <v>239</v>
      </c>
      <c r="N290" s="89"/>
      <c r="O290" s="3">
        <v>0</v>
      </c>
      <c r="P290" s="2">
        <v>0</v>
      </c>
      <c r="Q290" s="2">
        <v>0</v>
      </c>
      <c r="R290" s="2">
        <v>0</v>
      </c>
      <c r="S290" s="3">
        <v>0</v>
      </c>
      <c r="T290" s="3">
        <f>O290+(P290*'Total Mantenimiento Anual 2021'!$N$7)+(R290*'Total Mantenimiento Anual 2021'!$N$7)+S290</f>
        <v>0</v>
      </c>
    </row>
    <row r="291" spans="1:20" ht="14.25">
      <c r="A291" s="6" t="s">
        <v>811</v>
      </c>
      <c r="B291" s="88"/>
      <c r="C291" s="89"/>
      <c r="D291" s="6" t="s">
        <v>812</v>
      </c>
      <c r="E291" s="89"/>
      <c r="F291" s="2" t="s">
        <v>20</v>
      </c>
      <c r="G291" s="6" t="s">
        <v>845</v>
      </c>
      <c r="H291" s="88"/>
      <c r="I291" s="88"/>
      <c r="J291" s="89"/>
      <c r="K291" s="6" t="s">
        <v>846</v>
      </c>
      <c r="L291" s="89"/>
      <c r="M291" s="6" t="s">
        <v>239</v>
      </c>
      <c r="N291" s="89"/>
      <c r="O291" s="3">
        <v>0</v>
      </c>
      <c r="P291" s="2">
        <v>0</v>
      </c>
      <c r="Q291" s="2">
        <v>0</v>
      </c>
      <c r="R291" s="2">
        <v>0</v>
      </c>
      <c r="S291" s="3">
        <v>0</v>
      </c>
      <c r="T291" s="3">
        <f>O291+(P291*'Total Mantenimiento Anual 2021'!$N$7)+(R291*'Total Mantenimiento Anual 2021'!$N$7)+S291</f>
        <v>0</v>
      </c>
    </row>
    <row r="292" spans="1:20" ht="14.25">
      <c r="A292" s="6" t="s">
        <v>811</v>
      </c>
      <c r="B292" s="88"/>
      <c r="C292" s="89"/>
      <c r="D292" s="6" t="s">
        <v>812</v>
      </c>
      <c r="E292" s="89"/>
      <c r="F292" s="2" t="s">
        <v>20</v>
      </c>
      <c r="G292" s="6" t="s">
        <v>847</v>
      </c>
      <c r="H292" s="88"/>
      <c r="I292" s="88"/>
      <c r="J292" s="89"/>
      <c r="K292" s="6" t="s">
        <v>848</v>
      </c>
      <c r="L292" s="89"/>
      <c r="M292" s="6" t="s">
        <v>106</v>
      </c>
      <c r="N292" s="89"/>
      <c r="O292" s="3">
        <v>0</v>
      </c>
      <c r="P292" s="2">
        <v>0</v>
      </c>
      <c r="Q292" s="2">
        <v>0</v>
      </c>
      <c r="R292" s="2">
        <v>0</v>
      </c>
      <c r="S292" s="3">
        <v>0</v>
      </c>
      <c r="T292" s="3">
        <f>O292+(P292*'Total Mantenimiento Anual 2021'!$N$7)+(R292*'Total Mantenimiento Anual 2021'!$N$7)+S292</f>
        <v>0</v>
      </c>
    </row>
    <row r="293" spans="1:20" ht="14.25">
      <c r="A293" s="6" t="s">
        <v>811</v>
      </c>
      <c r="B293" s="88"/>
      <c r="C293" s="89"/>
      <c r="D293" s="6" t="s">
        <v>812</v>
      </c>
      <c r="E293" s="89"/>
      <c r="F293" s="2" t="s">
        <v>20</v>
      </c>
      <c r="G293" s="6" t="s">
        <v>849</v>
      </c>
      <c r="H293" s="88"/>
      <c r="I293" s="88"/>
      <c r="J293" s="89"/>
      <c r="K293" s="6" t="s">
        <v>850</v>
      </c>
      <c r="L293" s="89"/>
      <c r="M293" s="6" t="s">
        <v>106</v>
      </c>
      <c r="N293" s="89"/>
      <c r="O293" s="3">
        <v>0</v>
      </c>
      <c r="P293" s="2">
        <v>0</v>
      </c>
      <c r="Q293" s="2">
        <v>0</v>
      </c>
      <c r="R293" s="2">
        <v>0</v>
      </c>
      <c r="S293" s="3">
        <v>0</v>
      </c>
      <c r="T293" s="3">
        <f>O293+(P293*'Total Mantenimiento Anual 2021'!$N$7)+(R293*'Total Mantenimiento Anual 2021'!$N$7)+S293</f>
        <v>0</v>
      </c>
    </row>
    <row r="294" spans="1:20" ht="14.25">
      <c r="A294" s="6" t="s">
        <v>811</v>
      </c>
      <c r="B294" s="88"/>
      <c r="C294" s="89"/>
      <c r="D294" s="6" t="s">
        <v>812</v>
      </c>
      <c r="E294" s="89"/>
      <c r="F294" s="2" t="s">
        <v>20</v>
      </c>
      <c r="G294" s="6" t="s">
        <v>851</v>
      </c>
      <c r="H294" s="88"/>
      <c r="I294" s="88"/>
      <c r="J294" s="89"/>
      <c r="K294" s="6" t="s">
        <v>852</v>
      </c>
      <c r="L294" s="89"/>
      <c r="M294" s="6" t="s">
        <v>106</v>
      </c>
      <c r="N294" s="89"/>
      <c r="O294" s="3">
        <v>0</v>
      </c>
      <c r="P294" s="2">
        <v>0</v>
      </c>
      <c r="Q294" s="2">
        <v>0</v>
      </c>
      <c r="R294" s="2">
        <v>0</v>
      </c>
      <c r="S294" s="3">
        <v>0</v>
      </c>
      <c r="T294" s="3">
        <f>O294+(P294*'Total Mantenimiento Anual 2021'!$N$7)+(R294*'Total Mantenimiento Anual 2021'!$N$7)+S294</f>
        <v>0</v>
      </c>
    </row>
    <row r="295" spans="1:20" ht="14.25">
      <c r="A295" s="6" t="s">
        <v>811</v>
      </c>
      <c r="B295" s="88"/>
      <c r="C295" s="89"/>
      <c r="D295" s="6" t="s">
        <v>812</v>
      </c>
      <c r="E295" s="89"/>
      <c r="F295" s="2" t="s">
        <v>20</v>
      </c>
      <c r="G295" s="6" t="s">
        <v>853</v>
      </c>
      <c r="H295" s="88"/>
      <c r="I295" s="88"/>
      <c r="J295" s="89"/>
      <c r="K295" s="6" t="s">
        <v>854</v>
      </c>
      <c r="L295" s="89"/>
      <c r="M295" s="6" t="s">
        <v>106</v>
      </c>
      <c r="N295" s="89"/>
      <c r="O295" s="3">
        <v>0</v>
      </c>
      <c r="P295" s="2">
        <v>0</v>
      </c>
      <c r="Q295" s="2">
        <v>0</v>
      </c>
      <c r="R295" s="2">
        <v>0</v>
      </c>
      <c r="S295" s="3">
        <v>0</v>
      </c>
      <c r="T295" s="3">
        <f>O295+(P295*'Total Mantenimiento Anual 2021'!$N$7)+(R295*'Total Mantenimiento Anual 2021'!$N$7)+S295</f>
        <v>0</v>
      </c>
    </row>
    <row r="296" spans="1:20" ht="14.25">
      <c r="A296" s="6" t="s">
        <v>811</v>
      </c>
      <c r="B296" s="88"/>
      <c r="C296" s="89"/>
      <c r="D296" s="6" t="s">
        <v>812</v>
      </c>
      <c r="E296" s="89"/>
      <c r="F296" s="2" t="s">
        <v>20</v>
      </c>
      <c r="G296" s="6" t="s">
        <v>855</v>
      </c>
      <c r="H296" s="88"/>
      <c r="I296" s="88"/>
      <c r="J296" s="89"/>
      <c r="K296" s="6" t="s">
        <v>856</v>
      </c>
      <c r="L296" s="89"/>
      <c r="M296" s="6" t="s">
        <v>106</v>
      </c>
      <c r="N296" s="89"/>
      <c r="O296" s="3">
        <v>0</v>
      </c>
      <c r="P296" s="2">
        <v>0</v>
      </c>
      <c r="Q296" s="2">
        <v>0</v>
      </c>
      <c r="R296" s="2">
        <v>0</v>
      </c>
      <c r="S296" s="3">
        <v>0</v>
      </c>
      <c r="T296" s="3">
        <f>O296+(P296*'Total Mantenimiento Anual 2021'!$N$7)+(R296*'Total Mantenimiento Anual 2021'!$N$7)+S296</f>
        <v>0</v>
      </c>
    </row>
    <row r="297" spans="1:20" ht="14.25">
      <c r="A297" s="6" t="s">
        <v>811</v>
      </c>
      <c r="B297" s="88"/>
      <c r="C297" s="89"/>
      <c r="D297" s="6" t="s">
        <v>828</v>
      </c>
      <c r="E297" s="89"/>
      <c r="F297" s="2" t="s">
        <v>20</v>
      </c>
      <c r="G297" s="6" t="s">
        <v>857</v>
      </c>
      <c r="H297" s="88"/>
      <c r="I297" s="88"/>
      <c r="J297" s="89"/>
      <c r="K297" s="6" t="s">
        <v>858</v>
      </c>
      <c r="L297" s="89"/>
      <c r="M297" s="6" t="s">
        <v>106</v>
      </c>
      <c r="N297" s="89"/>
      <c r="O297" s="3">
        <v>0</v>
      </c>
      <c r="P297" s="2">
        <v>0</v>
      </c>
      <c r="Q297" s="2">
        <v>0</v>
      </c>
      <c r="R297" s="2">
        <v>0</v>
      </c>
      <c r="S297" s="3">
        <v>0</v>
      </c>
      <c r="T297" s="3">
        <f>O297+(P297*'Total Mantenimiento Anual 2021'!$N$7)+(R297*'Total Mantenimiento Anual 2021'!$N$7)+S297</f>
        <v>0</v>
      </c>
    </row>
    <row r="298" spans="1:20" ht="14.25">
      <c r="A298" s="6" t="s">
        <v>811</v>
      </c>
      <c r="B298" s="88"/>
      <c r="C298" s="89"/>
      <c r="D298" s="6" t="s">
        <v>828</v>
      </c>
      <c r="E298" s="89"/>
      <c r="F298" s="2" t="s">
        <v>20</v>
      </c>
      <c r="G298" s="6" t="s">
        <v>859</v>
      </c>
      <c r="H298" s="88"/>
      <c r="I298" s="88"/>
      <c r="J298" s="89"/>
      <c r="K298" s="6" t="s">
        <v>860</v>
      </c>
      <c r="L298" s="89"/>
      <c r="M298" s="6" t="s">
        <v>106</v>
      </c>
      <c r="N298" s="89"/>
      <c r="O298" s="3">
        <v>0</v>
      </c>
      <c r="P298" s="2">
        <v>0</v>
      </c>
      <c r="Q298" s="2">
        <v>0</v>
      </c>
      <c r="R298" s="2">
        <v>0</v>
      </c>
      <c r="S298" s="3">
        <v>0</v>
      </c>
      <c r="T298" s="3">
        <f>O298+(P298*'Total Mantenimiento Anual 2021'!$N$7)+(R298*'Total Mantenimiento Anual 2021'!$N$7)+S298</f>
        <v>0</v>
      </c>
    </row>
    <row r="299" spans="1:20" ht="14.25">
      <c r="A299" s="6" t="s">
        <v>861</v>
      </c>
      <c r="B299" s="88"/>
      <c r="C299" s="89"/>
      <c r="D299" s="6" t="s">
        <v>862</v>
      </c>
      <c r="E299" s="89"/>
      <c r="F299" s="2" t="s">
        <v>863</v>
      </c>
      <c r="G299" s="6" t="s">
        <v>864</v>
      </c>
      <c r="H299" s="88"/>
      <c r="I299" s="88"/>
      <c r="J299" s="89"/>
      <c r="K299" s="6" t="s">
        <v>865</v>
      </c>
      <c r="L299" s="89"/>
      <c r="M299" s="6" t="s">
        <v>23</v>
      </c>
      <c r="N299" s="89"/>
      <c r="O299" s="3">
        <v>0</v>
      </c>
      <c r="P299" s="2">
        <v>0</v>
      </c>
      <c r="Q299" s="2">
        <v>0</v>
      </c>
      <c r="R299" s="2">
        <v>0</v>
      </c>
      <c r="S299" s="3">
        <v>0</v>
      </c>
      <c r="T299" s="3">
        <f>O299+(P299*'Total Mantenimiento Anual 2021'!$N$7)+(R299*'Total Mantenimiento Anual 2021'!$N$7)+S299</f>
        <v>0</v>
      </c>
    </row>
    <row r="300" spans="1:20" ht="14.25">
      <c r="A300" s="6" t="s">
        <v>861</v>
      </c>
      <c r="B300" s="88"/>
      <c r="C300" s="89"/>
      <c r="D300" s="6" t="s">
        <v>866</v>
      </c>
      <c r="E300" s="89"/>
      <c r="F300" s="2" t="s">
        <v>863</v>
      </c>
      <c r="G300" s="6" t="s">
        <v>867</v>
      </c>
      <c r="H300" s="88"/>
      <c r="I300" s="88"/>
      <c r="J300" s="89"/>
      <c r="K300" s="6" t="s">
        <v>868</v>
      </c>
      <c r="L300" s="89"/>
      <c r="M300" s="6" t="s">
        <v>23</v>
      </c>
      <c r="N300" s="89"/>
      <c r="O300" s="3">
        <v>0</v>
      </c>
      <c r="P300" s="2">
        <v>0</v>
      </c>
      <c r="Q300" s="2">
        <v>0</v>
      </c>
      <c r="R300" s="2">
        <v>0</v>
      </c>
      <c r="S300" s="3">
        <v>0</v>
      </c>
      <c r="T300" s="3">
        <f>O300+(P300*'Total Mantenimiento Anual 2021'!$N$7)+(R300*'Total Mantenimiento Anual 2021'!$N$7)+S300</f>
        <v>0</v>
      </c>
    </row>
    <row r="301" spans="1:20" ht="14.25">
      <c r="A301" s="6" t="s">
        <v>861</v>
      </c>
      <c r="B301" s="88"/>
      <c r="C301" s="89"/>
      <c r="D301" s="6" t="s">
        <v>869</v>
      </c>
      <c r="E301" s="89"/>
      <c r="F301" s="2" t="s">
        <v>863</v>
      </c>
      <c r="G301" s="6" t="s">
        <v>870</v>
      </c>
      <c r="H301" s="88"/>
      <c r="I301" s="88"/>
      <c r="J301" s="89"/>
      <c r="K301" s="6" t="s">
        <v>871</v>
      </c>
      <c r="L301" s="89"/>
      <c r="M301" s="6" t="s">
        <v>23</v>
      </c>
      <c r="N301" s="89"/>
      <c r="O301" s="3">
        <v>0</v>
      </c>
      <c r="P301" s="2">
        <v>0</v>
      </c>
      <c r="Q301" s="2">
        <v>0</v>
      </c>
      <c r="R301" s="2">
        <v>0</v>
      </c>
      <c r="S301" s="3">
        <v>0</v>
      </c>
      <c r="T301" s="3">
        <f>O301+(P301*'Total Mantenimiento Anual 2021'!$N$7)+(R301*'Total Mantenimiento Anual 2021'!$N$7)+S301</f>
        <v>0</v>
      </c>
    </row>
    <row r="302" spans="1:20" ht="14.25">
      <c r="A302" s="6" t="s">
        <v>861</v>
      </c>
      <c r="B302" s="88"/>
      <c r="C302" s="89"/>
      <c r="D302" s="6" t="s">
        <v>872</v>
      </c>
      <c r="E302" s="89"/>
      <c r="F302" s="2" t="s">
        <v>863</v>
      </c>
      <c r="G302" s="6" t="s">
        <v>873</v>
      </c>
      <c r="H302" s="88"/>
      <c r="I302" s="88"/>
      <c r="J302" s="89"/>
      <c r="K302" s="6" t="s">
        <v>874</v>
      </c>
      <c r="L302" s="89"/>
      <c r="M302" s="6" t="s">
        <v>23</v>
      </c>
      <c r="N302" s="89"/>
      <c r="O302" s="3">
        <v>0</v>
      </c>
      <c r="P302" s="2">
        <v>0</v>
      </c>
      <c r="Q302" s="2">
        <v>0</v>
      </c>
      <c r="R302" s="2">
        <v>0</v>
      </c>
      <c r="S302" s="3">
        <v>0</v>
      </c>
      <c r="T302" s="3">
        <f>O302+(P302*'Total Mantenimiento Anual 2021'!$N$7)+(R302*'Total Mantenimiento Anual 2021'!$N$7)+S302</f>
        <v>0</v>
      </c>
    </row>
    <row r="303" spans="1:20" ht="14.25">
      <c r="A303" s="6" t="s">
        <v>861</v>
      </c>
      <c r="B303" s="88"/>
      <c r="C303" s="89"/>
      <c r="D303" s="6" t="s">
        <v>875</v>
      </c>
      <c r="E303" s="89"/>
      <c r="F303" s="2" t="s">
        <v>863</v>
      </c>
      <c r="G303" s="6" t="s">
        <v>876</v>
      </c>
      <c r="H303" s="88"/>
      <c r="I303" s="88"/>
      <c r="J303" s="89"/>
      <c r="K303" s="6" t="s">
        <v>877</v>
      </c>
      <c r="L303" s="89"/>
      <c r="M303" s="6" t="s">
        <v>23</v>
      </c>
      <c r="N303" s="89"/>
      <c r="O303" s="3">
        <v>0</v>
      </c>
      <c r="P303" s="2">
        <v>1</v>
      </c>
      <c r="Q303" s="2">
        <v>0</v>
      </c>
      <c r="R303" s="2">
        <v>0</v>
      </c>
      <c r="S303" s="3">
        <v>0</v>
      </c>
      <c r="T303" s="3">
        <f>O303+(P303*'Total Mantenimiento Anual 2021'!$N$7)+(R303*'Total Mantenimiento Anual 2021'!$N$7)+S303</f>
        <v>9259.2592592592591</v>
      </c>
    </row>
    <row r="304" spans="1:20" ht="14.25">
      <c r="A304" s="6" t="s">
        <v>861</v>
      </c>
      <c r="B304" s="88"/>
      <c r="C304" s="89"/>
      <c r="D304" s="6" t="s">
        <v>875</v>
      </c>
      <c r="E304" s="89"/>
      <c r="F304" s="2" t="s">
        <v>863</v>
      </c>
      <c r="G304" s="6" t="s">
        <v>878</v>
      </c>
      <c r="H304" s="88"/>
      <c r="I304" s="88"/>
      <c r="J304" s="89"/>
      <c r="K304" s="6" t="s">
        <v>879</v>
      </c>
      <c r="L304" s="89"/>
      <c r="M304" s="6" t="s">
        <v>23</v>
      </c>
      <c r="N304" s="89"/>
      <c r="O304" s="3">
        <v>0</v>
      </c>
      <c r="P304" s="2">
        <v>0</v>
      </c>
      <c r="Q304" s="2">
        <v>0</v>
      </c>
      <c r="R304" s="2">
        <v>0</v>
      </c>
      <c r="S304" s="3">
        <v>0</v>
      </c>
      <c r="T304" s="3">
        <f>O304+(P304*'Total Mantenimiento Anual 2021'!$N$7)+(R304*'Total Mantenimiento Anual 2021'!$N$7)+S304</f>
        <v>0</v>
      </c>
    </row>
    <row r="305" spans="1:20" ht="14.25">
      <c r="A305" s="6" t="s">
        <v>861</v>
      </c>
      <c r="B305" s="88"/>
      <c r="C305" s="89"/>
      <c r="D305" s="6" t="s">
        <v>875</v>
      </c>
      <c r="E305" s="89"/>
      <c r="F305" s="2" t="s">
        <v>863</v>
      </c>
      <c r="G305" s="6" t="s">
        <v>880</v>
      </c>
      <c r="H305" s="88"/>
      <c r="I305" s="88"/>
      <c r="J305" s="89"/>
      <c r="K305" s="6" t="s">
        <v>881</v>
      </c>
      <c r="L305" s="89"/>
      <c r="M305" s="6" t="s">
        <v>23</v>
      </c>
      <c r="N305" s="89"/>
      <c r="O305" s="3">
        <v>0</v>
      </c>
      <c r="P305" s="2">
        <v>0</v>
      </c>
      <c r="Q305" s="2">
        <v>0</v>
      </c>
      <c r="R305" s="2">
        <v>0</v>
      </c>
      <c r="S305" s="3">
        <v>0</v>
      </c>
      <c r="T305" s="3">
        <f>O305+(P305*'Total Mantenimiento Anual 2021'!$N$7)+(R305*'Total Mantenimiento Anual 2021'!$N$7)+S305</f>
        <v>0</v>
      </c>
    </row>
    <row r="306" spans="1:20" ht="14.25">
      <c r="A306" s="6" t="s">
        <v>861</v>
      </c>
      <c r="B306" s="88"/>
      <c r="C306" s="89"/>
      <c r="D306" s="6" t="s">
        <v>882</v>
      </c>
      <c r="E306" s="89"/>
      <c r="F306" s="2" t="s">
        <v>883</v>
      </c>
      <c r="G306" s="6" t="s">
        <v>884</v>
      </c>
      <c r="H306" s="88"/>
      <c r="I306" s="88"/>
      <c r="J306" s="89"/>
      <c r="K306" s="6" t="s">
        <v>885</v>
      </c>
      <c r="L306" s="89"/>
      <c r="M306" s="6" t="s">
        <v>23</v>
      </c>
      <c r="N306" s="89"/>
      <c r="O306" s="3">
        <v>0</v>
      </c>
      <c r="P306" s="2">
        <v>0</v>
      </c>
      <c r="Q306" s="2">
        <v>0</v>
      </c>
      <c r="R306" s="2">
        <v>0</v>
      </c>
      <c r="S306" s="3">
        <v>0</v>
      </c>
      <c r="T306" s="3">
        <f>O306+(P306*'Total Mantenimiento Anual 2021'!$N$7)+(R306*'Total Mantenimiento Anual 2021'!$N$7)+S306</f>
        <v>0</v>
      </c>
    </row>
    <row r="307" spans="1:20" ht="14.25">
      <c r="A307" s="6" t="s">
        <v>861</v>
      </c>
      <c r="B307" s="88"/>
      <c r="C307" s="89"/>
      <c r="D307" s="6" t="s">
        <v>886</v>
      </c>
      <c r="E307" s="89"/>
      <c r="F307" s="2" t="s">
        <v>887</v>
      </c>
      <c r="G307" s="6" t="s">
        <v>888</v>
      </c>
      <c r="H307" s="88"/>
      <c r="I307" s="88"/>
      <c r="J307" s="89"/>
      <c r="K307" s="6" t="s">
        <v>889</v>
      </c>
      <c r="L307" s="89"/>
      <c r="M307" s="6" t="s">
        <v>239</v>
      </c>
      <c r="N307" s="89"/>
      <c r="O307" s="3">
        <v>0</v>
      </c>
      <c r="P307" s="2">
        <v>0</v>
      </c>
      <c r="Q307" s="2">
        <v>0</v>
      </c>
      <c r="R307" s="2">
        <v>0</v>
      </c>
      <c r="S307" s="3">
        <v>0</v>
      </c>
      <c r="T307" s="3">
        <f>O307+(P307*'Total Mantenimiento Anual 2021'!$N$7)+(R307*'Total Mantenimiento Anual 2021'!$N$7)+S307</f>
        <v>0</v>
      </c>
    </row>
    <row r="308" spans="1:20" ht="14.25">
      <c r="A308" s="6" t="s">
        <v>861</v>
      </c>
      <c r="B308" s="88"/>
      <c r="C308" s="89"/>
      <c r="D308" s="6" t="s">
        <v>886</v>
      </c>
      <c r="E308" s="89"/>
      <c r="F308" s="2" t="s">
        <v>887</v>
      </c>
      <c r="G308" s="6" t="s">
        <v>890</v>
      </c>
      <c r="H308" s="88"/>
      <c r="I308" s="88"/>
      <c r="J308" s="89"/>
      <c r="K308" s="6" t="s">
        <v>891</v>
      </c>
      <c r="L308" s="89"/>
      <c r="M308" s="6" t="s">
        <v>239</v>
      </c>
      <c r="N308" s="89"/>
      <c r="O308" s="3">
        <v>0</v>
      </c>
      <c r="P308" s="2">
        <v>0</v>
      </c>
      <c r="Q308" s="2">
        <v>0</v>
      </c>
      <c r="R308" s="2">
        <v>0</v>
      </c>
      <c r="S308" s="3">
        <v>0</v>
      </c>
      <c r="T308" s="3">
        <f>O308+(P308*'Total Mantenimiento Anual 2021'!$N$7)+(R308*'Total Mantenimiento Anual 2021'!$N$7)+S308</f>
        <v>0</v>
      </c>
    </row>
    <row r="309" spans="1:20" ht="14.25">
      <c r="A309" s="6" t="s">
        <v>861</v>
      </c>
      <c r="B309" s="88"/>
      <c r="C309" s="89"/>
      <c r="D309" s="6" t="s">
        <v>882</v>
      </c>
      <c r="E309" s="89"/>
      <c r="F309" s="2" t="s">
        <v>883</v>
      </c>
      <c r="G309" s="6" t="s">
        <v>892</v>
      </c>
      <c r="H309" s="88"/>
      <c r="I309" s="88"/>
      <c r="J309" s="89"/>
      <c r="K309" s="6" t="s">
        <v>893</v>
      </c>
      <c r="L309" s="89"/>
      <c r="M309" s="6" t="s">
        <v>239</v>
      </c>
      <c r="N309" s="89"/>
      <c r="O309" s="3">
        <v>0</v>
      </c>
      <c r="P309" s="2">
        <v>0</v>
      </c>
      <c r="Q309" s="2">
        <v>0</v>
      </c>
      <c r="R309" s="2">
        <v>0</v>
      </c>
      <c r="S309" s="3">
        <v>0</v>
      </c>
      <c r="T309" s="3">
        <f>O309+(P309*'Total Mantenimiento Anual 2021'!$N$7)+(R309*'Total Mantenimiento Anual 2021'!$N$7)+S309</f>
        <v>0</v>
      </c>
    </row>
    <row r="310" spans="1:20" ht="14.25">
      <c r="A310" s="6" t="s">
        <v>861</v>
      </c>
      <c r="B310" s="88"/>
      <c r="C310" s="89"/>
      <c r="D310" s="6" t="s">
        <v>869</v>
      </c>
      <c r="E310" s="89"/>
      <c r="F310" s="2" t="s">
        <v>863</v>
      </c>
      <c r="G310" s="6" t="s">
        <v>894</v>
      </c>
      <c r="H310" s="88"/>
      <c r="I310" s="88"/>
      <c r="J310" s="89"/>
      <c r="K310" s="6" t="s">
        <v>895</v>
      </c>
      <c r="L310" s="89"/>
      <c r="M310" s="6" t="s">
        <v>896</v>
      </c>
      <c r="N310" s="89"/>
      <c r="O310" s="3">
        <v>0</v>
      </c>
      <c r="P310" s="2">
        <v>0</v>
      </c>
      <c r="Q310" s="2">
        <v>0</v>
      </c>
      <c r="R310" s="2">
        <v>0</v>
      </c>
      <c r="S310" s="3">
        <v>0</v>
      </c>
      <c r="T310" s="3">
        <f>O310+(P310*'Total Mantenimiento Anual 2021'!$N$7)+(R310*'Total Mantenimiento Anual 2021'!$N$7)+S310</f>
        <v>0</v>
      </c>
    </row>
    <row r="311" spans="1:20" ht="14.25">
      <c r="A311" s="6" t="s">
        <v>861</v>
      </c>
      <c r="B311" s="88"/>
      <c r="C311" s="89"/>
      <c r="D311" s="6" t="s">
        <v>897</v>
      </c>
      <c r="E311" s="89"/>
      <c r="F311" s="2" t="s">
        <v>863</v>
      </c>
      <c r="G311" s="6" t="s">
        <v>898</v>
      </c>
      <c r="H311" s="88"/>
      <c r="I311" s="88"/>
      <c r="J311" s="89"/>
      <c r="K311" s="6" t="s">
        <v>899</v>
      </c>
      <c r="L311" s="89"/>
      <c r="M311" s="6" t="s">
        <v>106</v>
      </c>
      <c r="N311" s="89"/>
      <c r="O311" s="3">
        <v>0</v>
      </c>
      <c r="P311" s="2">
        <v>0</v>
      </c>
      <c r="Q311" s="2">
        <v>0</v>
      </c>
      <c r="R311" s="2">
        <v>0</v>
      </c>
      <c r="S311" s="3">
        <v>0</v>
      </c>
      <c r="T311" s="3">
        <f>O311+(P311*'Total Mantenimiento Anual 2021'!$N$7)+(R311*'Total Mantenimiento Anual 2021'!$N$7)+S311</f>
        <v>0</v>
      </c>
    </row>
    <row r="312" spans="1:20" ht="14.25">
      <c r="A312" s="6" t="s">
        <v>861</v>
      </c>
      <c r="B312" s="88"/>
      <c r="C312" s="89"/>
      <c r="D312" s="6" t="s">
        <v>897</v>
      </c>
      <c r="E312" s="89"/>
      <c r="F312" s="2" t="s">
        <v>900</v>
      </c>
      <c r="G312" s="6" t="s">
        <v>901</v>
      </c>
      <c r="H312" s="88"/>
      <c r="I312" s="88"/>
      <c r="J312" s="89"/>
      <c r="K312" s="6" t="s">
        <v>902</v>
      </c>
      <c r="L312" s="89"/>
      <c r="M312" s="6" t="s">
        <v>106</v>
      </c>
      <c r="N312" s="89"/>
      <c r="O312" s="3">
        <v>0</v>
      </c>
      <c r="P312" s="2">
        <v>0</v>
      </c>
      <c r="Q312" s="2">
        <v>0</v>
      </c>
      <c r="R312" s="2">
        <v>0</v>
      </c>
      <c r="S312" s="3">
        <v>0</v>
      </c>
      <c r="T312" s="3">
        <f>O312+(P312*'Total Mantenimiento Anual 2021'!$N$7)+(R312*'Total Mantenimiento Anual 2021'!$N$7)+S312</f>
        <v>0</v>
      </c>
    </row>
    <row r="313" spans="1:20" ht="14.25">
      <c r="A313" s="6" t="s">
        <v>903</v>
      </c>
      <c r="B313" s="88"/>
      <c r="C313" s="89"/>
      <c r="D313" s="6" t="s">
        <v>904</v>
      </c>
      <c r="E313" s="89"/>
      <c r="F313" s="2" t="s">
        <v>905</v>
      </c>
      <c r="G313" s="6" t="s">
        <v>906</v>
      </c>
      <c r="H313" s="88"/>
      <c r="I313" s="88"/>
      <c r="J313" s="89"/>
      <c r="K313" s="6" t="s">
        <v>907</v>
      </c>
      <c r="L313" s="89"/>
      <c r="M313" s="6" t="s">
        <v>23</v>
      </c>
      <c r="N313" s="89"/>
      <c r="O313" s="3">
        <v>0</v>
      </c>
      <c r="P313" s="2">
        <v>0</v>
      </c>
      <c r="Q313" s="2">
        <v>0</v>
      </c>
      <c r="R313" s="2">
        <v>0</v>
      </c>
      <c r="S313" s="3">
        <v>0</v>
      </c>
      <c r="T313" s="3">
        <f>O313+(P313*'Total Mantenimiento Anual 2021'!$N$7)+(R313*'Total Mantenimiento Anual 2021'!$N$7)+S313</f>
        <v>0</v>
      </c>
    </row>
    <row r="314" spans="1:20" ht="14.25">
      <c r="A314" s="6" t="s">
        <v>903</v>
      </c>
      <c r="B314" s="88"/>
      <c r="C314" s="89"/>
      <c r="D314" s="6" t="s">
        <v>904</v>
      </c>
      <c r="E314" s="89"/>
      <c r="F314" s="2" t="s">
        <v>905</v>
      </c>
      <c r="G314" s="6" t="s">
        <v>908</v>
      </c>
      <c r="H314" s="88"/>
      <c r="I314" s="88"/>
      <c r="J314" s="89"/>
      <c r="K314" s="6" t="s">
        <v>909</v>
      </c>
      <c r="L314" s="89"/>
      <c r="M314" s="6" t="s">
        <v>106</v>
      </c>
      <c r="N314" s="89"/>
      <c r="O314" s="3">
        <v>0</v>
      </c>
      <c r="P314" s="2">
        <v>0</v>
      </c>
      <c r="Q314" s="2">
        <v>0</v>
      </c>
      <c r="R314" s="2">
        <v>0</v>
      </c>
      <c r="S314" s="3">
        <v>0</v>
      </c>
      <c r="T314" s="3">
        <f>O314+(P314*'Total Mantenimiento Anual 2021'!$N$7)+(R314*'Total Mantenimiento Anual 2021'!$N$7)+S314</f>
        <v>0</v>
      </c>
    </row>
    <row r="315" spans="1:20" ht="14.25">
      <c r="A315" s="6" t="s">
        <v>903</v>
      </c>
      <c r="B315" s="88"/>
      <c r="C315" s="89"/>
      <c r="D315" s="6" t="s">
        <v>904</v>
      </c>
      <c r="E315" s="89"/>
      <c r="F315" s="2" t="s">
        <v>905</v>
      </c>
      <c r="G315" s="6" t="s">
        <v>910</v>
      </c>
      <c r="H315" s="88"/>
      <c r="I315" s="88"/>
      <c r="J315" s="89"/>
      <c r="K315" s="6" t="s">
        <v>911</v>
      </c>
      <c r="L315" s="89"/>
      <c r="M315" s="6" t="s">
        <v>106</v>
      </c>
      <c r="N315" s="89"/>
      <c r="O315" s="3">
        <v>0</v>
      </c>
      <c r="P315" s="2">
        <v>0</v>
      </c>
      <c r="Q315" s="2">
        <v>0</v>
      </c>
      <c r="R315" s="2">
        <v>0</v>
      </c>
      <c r="S315" s="3">
        <v>0</v>
      </c>
      <c r="T315" s="3">
        <f>O315+(P315*'Total Mantenimiento Anual 2021'!$N$7)+(R315*'Total Mantenimiento Anual 2021'!$N$7)+S315</f>
        <v>0</v>
      </c>
    </row>
    <row r="316" spans="1:20" ht="14.25">
      <c r="A316" s="6" t="s">
        <v>912</v>
      </c>
      <c r="B316" s="88"/>
      <c r="C316" s="89"/>
      <c r="D316" s="6" t="s">
        <v>913</v>
      </c>
      <c r="E316" s="89"/>
      <c r="F316" s="2" t="s">
        <v>914</v>
      </c>
      <c r="G316" s="6" t="s">
        <v>915</v>
      </c>
      <c r="H316" s="88"/>
      <c r="I316" s="88"/>
      <c r="J316" s="89"/>
      <c r="K316" s="6" t="s">
        <v>916</v>
      </c>
      <c r="L316" s="89"/>
      <c r="M316" s="6" t="s">
        <v>23</v>
      </c>
      <c r="N316" s="89"/>
      <c r="O316" s="3">
        <v>0</v>
      </c>
      <c r="P316" s="2">
        <v>0</v>
      </c>
      <c r="Q316" s="2">
        <v>0</v>
      </c>
      <c r="R316" s="2">
        <v>0</v>
      </c>
      <c r="S316" s="3">
        <v>0</v>
      </c>
      <c r="T316" s="3">
        <f>O316+(P316*'Total Mantenimiento Anual 2021'!$N$7)+(R316*'Total Mantenimiento Anual 2021'!$N$7)+S316</f>
        <v>0</v>
      </c>
    </row>
    <row r="317" spans="1:20" ht="14.25">
      <c r="A317" s="6" t="s">
        <v>917</v>
      </c>
      <c r="B317" s="88"/>
      <c r="C317" s="89"/>
      <c r="D317" s="6" t="s">
        <v>918</v>
      </c>
      <c r="E317" s="89"/>
      <c r="F317" s="2" t="s">
        <v>919</v>
      </c>
      <c r="G317" s="6" t="s">
        <v>920</v>
      </c>
      <c r="H317" s="88"/>
      <c r="I317" s="88"/>
      <c r="J317" s="89"/>
      <c r="K317" s="6" t="s">
        <v>921</v>
      </c>
      <c r="L317" s="89"/>
      <c r="M317" s="6" t="s">
        <v>118</v>
      </c>
      <c r="N317" s="89"/>
      <c r="O317" s="3">
        <v>0</v>
      </c>
      <c r="P317" s="2">
        <v>0</v>
      </c>
      <c r="Q317" s="2">
        <v>0</v>
      </c>
      <c r="R317" s="2">
        <v>0</v>
      </c>
      <c r="S317" s="3">
        <v>0</v>
      </c>
      <c r="T317" s="3">
        <f>O317+(P317*'Total Mantenimiento Anual 2021'!$N$7)+(R317*'Total Mantenimiento Anual 2021'!$N$7)+S317</f>
        <v>0</v>
      </c>
    </row>
    <row r="318" spans="1:20" ht="14.25">
      <c r="A318" s="6" t="s">
        <v>917</v>
      </c>
      <c r="B318" s="88"/>
      <c r="C318" s="89"/>
      <c r="D318" s="6" t="s">
        <v>918</v>
      </c>
      <c r="E318" s="89"/>
      <c r="F318" s="2" t="s">
        <v>919</v>
      </c>
      <c r="G318" s="6" t="s">
        <v>922</v>
      </c>
      <c r="H318" s="88"/>
      <c r="I318" s="88"/>
      <c r="J318" s="89"/>
      <c r="K318" s="6" t="s">
        <v>923</v>
      </c>
      <c r="L318" s="89"/>
      <c r="M318" s="6" t="s">
        <v>118</v>
      </c>
      <c r="N318" s="89"/>
      <c r="O318" s="3">
        <v>0</v>
      </c>
      <c r="P318" s="2">
        <v>0</v>
      </c>
      <c r="Q318" s="2">
        <v>1</v>
      </c>
      <c r="R318" s="2">
        <v>1</v>
      </c>
      <c r="S318" s="3">
        <v>0</v>
      </c>
      <c r="T318" s="3">
        <f>O318+(P318*'Total Mantenimiento Anual 2021'!$N$7)+(R318*'Total Mantenimiento Anual 2021'!$N$7)+S318</f>
        <v>9259.2592592592591</v>
      </c>
    </row>
    <row r="319" spans="1:20" ht="14.25">
      <c r="A319" s="6" t="s">
        <v>917</v>
      </c>
      <c r="B319" s="88"/>
      <c r="C319" s="89"/>
      <c r="D319" s="6" t="s">
        <v>918</v>
      </c>
      <c r="E319" s="89"/>
      <c r="F319" s="2" t="s">
        <v>919</v>
      </c>
      <c r="G319" s="6" t="s">
        <v>924</v>
      </c>
      <c r="H319" s="88"/>
      <c r="I319" s="88"/>
      <c r="J319" s="89"/>
      <c r="K319" s="6" t="s">
        <v>925</v>
      </c>
      <c r="L319" s="89"/>
      <c r="M319" s="6" t="s">
        <v>118</v>
      </c>
      <c r="N319" s="89"/>
      <c r="O319" s="3">
        <v>0</v>
      </c>
      <c r="P319" s="2">
        <v>0</v>
      </c>
      <c r="Q319" s="2">
        <v>0</v>
      </c>
      <c r="R319" s="2">
        <v>0</v>
      </c>
      <c r="S319" s="3">
        <v>0</v>
      </c>
      <c r="T319" s="3">
        <f>O319+(P319*'Total Mantenimiento Anual 2021'!$N$7)+(R319*'Total Mantenimiento Anual 2021'!$N$7)+S319</f>
        <v>0</v>
      </c>
    </row>
    <row r="320" spans="1:20" ht="14.25">
      <c r="A320" s="6" t="s">
        <v>926</v>
      </c>
      <c r="B320" s="88"/>
      <c r="C320" s="89"/>
      <c r="D320" s="6" t="s">
        <v>927</v>
      </c>
      <c r="E320" s="89"/>
      <c r="F320" s="2" t="s">
        <v>928</v>
      </c>
      <c r="G320" s="6" t="s">
        <v>929</v>
      </c>
      <c r="H320" s="88"/>
      <c r="I320" s="88"/>
      <c r="J320" s="89"/>
      <c r="K320" s="6" t="s">
        <v>930</v>
      </c>
      <c r="L320" s="89"/>
      <c r="M320" s="6" t="s">
        <v>23</v>
      </c>
      <c r="N320" s="89"/>
      <c r="O320" s="3">
        <v>0</v>
      </c>
      <c r="P320" s="2">
        <v>0</v>
      </c>
      <c r="Q320" s="2">
        <v>0</v>
      </c>
      <c r="R320" s="2">
        <v>0</v>
      </c>
      <c r="S320" s="3">
        <v>0</v>
      </c>
      <c r="T320" s="3">
        <f>O320+(P320*'Total Mantenimiento Anual 2021'!$N$7)+(R320*'Total Mantenimiento Anual 2021'!$N$7)+S320</f>
        <v>0</v>
      </c>
    </row>
    <row r="321" spans="1:20" ht="14.25">
      <c r="A321" s="6" t="s">
        <v>931</v>
      </c>
      <c r="B321" s="88"/>
      <c r="C321" s="89"/>
      <c r="D321" s="6" t="s">
        <v>932</v>
      </c>
      <c r="E321" s="89"/>
      <c r="F321" s="2" t="s">
        <v>933</v>
      </c>
      <c r="G321" s="6" t="s">
        <v>934</v>
      </c>
      <c r="H321" s="88"/>
      <c r="I321" s="88"/>
      <c r="J321" s="89"/>
      <c r="K321" s="6" t="s">
        <v>935</v>
      </c>
      <c r="L321" s="89"/>
      <c r="M321" s="6" t="s">
        <v>35</v>
      </c>
      <c r="N321" s="89"/>
      <c r="O321" s="3">
        <v>0</v>
      </c>
      <c r="P321" s="2">
        <v>0</v>
      </c>
      <c r="Q321" s="2">
        <v>0</v>
      </c>
      <c r="R321" s="2">
        <v>0</v>
      </c>
      <c r="S321" s="3">
        <v>0</v>
      </c>
      <c r="T321" s="3">
        <f>O321+(P321*'Total Mantenimiento Anual 2021'!$N$7)+(R321*'Total Mantenimiento Anual 2021'!$N$7)+S321</f>
        <v>0</v>
      </c>
    </row>
    <row r="322" spans="1:20" ht="14.25">
      <c r="A322" s="6" t="s">
        <v>931</v>
      </c>
      <c r="B322" s="88"/>
      <c r="C322" s="89"/>
      <c r="D322" s="6" t="s">
        <v>936</v>
      </c>
      <c r="E322" s="89"/>
      <c r="F322" s="2" t="s">
        <v>937</v>
      </c>
      <c r="G322" s="6" t="s">
        <v>938</v>
      </c>
      <c r="H322" s="88"/>
      <c r="I322" s="88"/>
      <c r="J322" s="89"/>
      <c r="K322" s="6" t="s">
        <v>117</v>
      </c>
      <c r="L322" s="89"/>
      <c r="M322" s="6" t="s">
        <v>302</v>
      </c>
      <c r="N322" s="89"/>
      <c r="O322" s="3">
        <v>0</v>
      </c>
      <c r="P322" s="2">
        <v>0</v>
      </c>
      <c r="Q322" s="2">
        <v>0</v>
      </c>
      <c r="R322" s="2">
        <v>0</v>
      </c>
      <c r="S322" s="3">
        <v>0</v>
      </c>
      <c r="T322" s="3">
        <f>O322+(P322*'Total Mantenimiento Anual 2021'!$N$7)+(R322*'Total Mantenimiento Anual 2021'!$N$7)+S322</f>
        <v>0</v>
      </c>
    </row>
    <row r="323" spans="1:20" ht="14.25">
      <c r="A323" s="6" t="s">
        <v>939</v>
      </c>
      <c r="B323" s="88"/>
      <c r="C323" s="89"/>
      <c r="D323" s="6" t="s">
        <v>940</v>
      </c>
      <c r="E323" s="89"/>
      <c r="F323" s="2" t="s">
        <v>246</v>
      </c>
      <c r="G323" s="6" t="s">
        <v>941</v>
      </c>
      <c r="H323" s="88"/>
      <c r="I323" s="88"/>
      <c r="J323" s="89"/>
      <c r="K323" s="6" t="s">
        <v>942</v>
      </c>
      <c r="L323" s="89"/>
      <c r="M323" s="6" t="s">
        <v>138</v>
      </c>
      <c r="N323" s="89"/>
      <c r="O323" s="3">
        <v>0</v>
      </c>
      <c r="P323" s="2">
        <v>0</v>
      </c>
      <c r="Q323" s="2">
        <v>0</v>
      </c>
      <c r="R323" s="2">
        <v>0</v>
      </c>
      <c r="S323" s="3">
        <v>0</v>
      </c>
      <c r="T323" s="3">
        <f>O323+(P323*'Total Mantenimiento Anual 2021'!$N$7)+(R323*'Total Mantenimiento Anual 2021'!$N$7)+S323</f>
        <v>0</v>
      </c>
    </row>
    <row r="324" spans="1:20" ht="14.25">
      <c r="A324" s="6" t="s">
        <v>943</v>
      </c>
      <c r="B324" s="88"/>
      <c r="C324" s="89"/>
      <c r="D324" s="6" t="s">
        <v>944</v>
      </c>
      <c r="E324" s="89"/>
      <c r="F324" s="2" t="s">
        <v>945</v>
      </c>
      <c r="G324" s="6" t="s">
        <v>946</v>
      </c>
      <c r="H324" s="88"/>
      <c r="I324" s="88"/>
      <c r="J324" s="89"/>
      <c r="K324" s="6" t="s">
        <v>947</v>
      </c>
      <c r="L324" s="89"/>
      <c r="M324" s="6" t="s">
        <v>516</v>
      </c>
      <c r="N324" s="89"/>
      <c r="O324" s="3">
        <v>0</v>
      </c>
      <c r="P324" s="2">
        <v>0</v>
      </c>
      <c r="Q324" s="2">
        <v>0</v>
      </c>
      <c r="R324" s="2">
        <v>0</v>
      </c>
      <c r="S324" s="3">
        <v>0</v>
      </c>
      <c r="T324" s="3">
        <f>O324+(P324*'Total Mantenimiento Anual 2021'!$N$7)+(R324*'Total Mantenimiento Anual 2021'!$N$7)+S324</f>
        <v>0</v>
      </c>
    </row>
    <row r="325" spans="1:20" ht="14.25">
      <c r="A325" s="6" t="s">
        <v>943</v>
      </c>
      <c r="B325" s="88"/>
      <c r="C325" s="89"/>
      <c r="D325" s="6" t="s">
        <v>948</v>
      </c>
      <c r="E325" s="89"/>
      <c r="F325" s="2" t="s">
        <v>246</v>
      </c>
      <c r="G325" s="6" t="s">
        <v>949</v>
      </c>
      <c r="H325" s="88"/>
      <c r="I325" s="88"/>
      <c r="J325" s="89"/>
      <c r="K325" s="6" t="s">
        <v>258</v>
      </c>
      <c r="L325" s="89"/>
      <c r="M325" s="6" t="s">
        <v>23</v>
      </c>
      <c r="N325" s="89"/>
      <c r="O325" s="3">
        <v>0</v>
      </c>
      <c r="P325" s="2">
        <v>0</v>
      </c>
      <c r="Q325" s="2">
        <v>0</v>
      </c>
      <c r="R325" s="2">
        <v>0</v>
      </c>
      <c r="S325" s="3">
        <v>0</v>
      </c>
      <c r="T325" s="3">
        <f>O325+(P325*'Total Mantenimiento Anual 2021'!$N$7)+(R325*'Total Mantenimiento Anual 2021'!$N$7)+S325</f>
        <v>0</v>
      </c>
    </row>
    <row r="326" spans="1:20" ht="14.25">
      <c r="A326" s="6" t="s">
        <v>943</v>
      </c>
      <c r="B326" s="88"/>
      <c r="C326" s="89"/>
      <c r="D326" s="6" t="s">
        <v>948</v>
      </c>
      <c r="E326" s="89"/>
      <c r="F326" s="2" t="s">
        <v>246</v>
      </c>
      <c r="G326" s="6" t="s">
        <v>950</v>
      </c>
      <c r="H326" s="88"/>
      <c r="I326" s="88"/>
      <c r="J326" s="89"/>
      <c r="K326" s="6" t="s">
        <v>951</v>
      </c>
      <c r="L326" s="89"/>
      <c r="M326" s="6" t="s">
        <v>23</v>
      </c>
      <c r="N326" s="89"/>
      <c r="O326" s="3">
        <v>0</v>
      </c>
      <c r="P326" s="2">
        <v>0</v>
      </c>
      <c r="Q326" s="2">
        <v>0</v>
      </c>
      <c r="R326" s="2">
        <v>0</v>
      </c>
      <c r="S326" s="3">
        <v>0</v>
      </c>
      <c r="T326" s="3">
        <f>O326+(P326*'Total Mantenimiento Anual 2021'!$N$7)+(R326*'Total Mantenimiento Anual 2021'!$N$7)+S326</f>
        <v>0</v>
      </c>
    </row>
    <row r="327" spans="1:20" ht="14.25">
      <c r="A327" s="6" t="s">
        <v>943</v>
      </c>
      <c r="B327" s="88"/>
      <c r="C327" s="89"/>
      <c r="D327" s="6" t="s">
        <v>952</v>
      </c>
      <c r="E327" s="89"/>
      <c r="F327" s="2" t="s">
        <v>246</v>
      </c>
      <c r="G327" s="6" t="s">
        <v>953</v>
      </c>
      <c r="H327" s="88"/>
      <c r="I327" s="88"/>
      <c r="J327" s="89"/>
      <c r="K327" s="6" t="s">
        <v>954</v>
      </c>
      <c r="L327" s="89"/>
      <c r="M327" s="6" t="s">
        <v>23</v>
      </c>
      <c r="N327" s="89"/>
      <c r="O327" s="3">
        <v>0</v>
      </c>
      <c r="P327" s="2">
        <v>1</v>
      </c>
      <c r="Q327" s="2">
        <v>0</v>
      </c>
      <c r="R327" s="2">
        <v>0</v>
      </c>
      <c r="S327" s="3">
        <v>0</v>
      </c>
      <c r="T327" s="3">
        <f>O327+(P327*'Total Mantenimiento Anual 2021'!$N$7)+(R327*'Total Mantenimiento Anual 2021'!$N$7)+S327</f>
        <v>9259.2592592592591</v>
      </c>
    </row>
    <row r="328" spans="1:20" ht="14.25">
      <c r="A328" s="6" t="s">
        <v>943</v>
      </c>
      <c r="B328" s="88"/>
      <c r="C328" s="89"/>
      <c r="D328" s="6" t="s">
        <v>952</v>
      </c>
      <c r="E328" s="89"/>
      <c r="F328" s="2" t="s">
        <v>246</v>
      </c>
      <c r="G328" s="6" t="s">
        <v>955</v>
      </c>
      <c r="H328" s="88"/>
      <c r="I328" s="88"/>
      <c r="J328" s="89"/>
      <c r="K328" s="6" t="s">
        <v>956</v>
      </c>
      <c r="L328" s="89"/>
      <c r="M328" s="6" t="s">
        <v>23</v>
      </c>
      <c r="N328" s="89"/>
      <c r="O328" s="3">
        <v>0</v>
      </c>
      <c r="P328" s="2">
        <v>0</v>
      </c>
      <c r="Q328" s="2">
        <v>0</v>
      </c>
      <c r="R328" s="2">
        <v>0</v>
      </c>
      <c r="S328" s="3">
        <v>0</v>
      </c>
      <c r="T328" s="3">
        <f>O328+(P328*'Total Mantenimiento Anual 2021'!$N$7)+(R328*'Total Mantenimiento Anual 2021'!$N$7)+S328</f>
        <v>0</v>
      </c>
    </row>
    <row r="329" spans="1:20" ht="14.25">
      <c r="A329" s="6" t="s">
        <v>943</v>
      </c>
      <c r="B329" s="88"/>
      <c r="C329" s="89"/>
      <c r="D329" s="6" t="s">
        <v>957</v>
      </c>
      <c r="E329" s="89"/>
      <c r="F329" s="2" t="s">
        <v>782</v>
      </c>
      <c r="G329" s="6" t="s">
        <v>958</v>
      </c>
      <c r="H329" s="88"/>
      <c r="I329" s="88"/>
      <c r="J329" s="89"/>
      <c r="K329" s="6" t="s">
        <v>959</v>
      </c>
      <c r="L329" s="89"/>
      <c r="M329" s="6" t="s">
        <v>23</v>
      </c>
      <c r="N329" s="89"/>
      <c r="O329" s="3">
        <v>0</v>
      </c>
      <c r="P329" s="2">
        <v>0</v>
      </c>
      <c r="Q329" s="2">
        <v>0</v>
      </c>
      <c r="R329" s="2">
        <v>0</v>
      </c>
      <c r="S329" s="3">
        <v>0</v>
      </c>
      <c r="T329" s="3">
        <f>O329+(P329*'Total Mantenimiento Anual 2021'!$N$7)+(R329*'Total Mantenimiento Anual 2021'!$N$7)+S329</f>
        <v>0</v>
      </c>
    </row>
    <row r="330" spans="1:20" ht="14.25">
      <c r="A330" s="6" t="s">
        <v>943</v>
      </c>
      <c r="B330" s="88"/>
      <c r="C330" s="89"/>
      <c r="D330" s="6" t="s">
        <v>960</v>
      </c>
      <c r="E330" s="89"/>
      <c r="F330" s="2" t="s">
        <v>961</v>
      </c>
      <c r="G330" s="6" t="s">
        <v>962</v>
      </c>
      <c r="H330" s="88"/>
      <c r="I330" s="88"/>
      <c r="J330" s="89"/>
      <c r="K330" s="6" t="s">
        <v>963</v>
      </c>
      <c r="L330" s="89"/>
      <c r="M330" s="6" t="s">
        <v>23</v>
      </c>
      <c r="N330" s="89"/>
      <c r="O330" s="3">
        <v>0</v>
      </c>
      <c r="P330" s="2">
        <v>0</v>
      </c>
      <c r="Q330" s="2">
        <v>0</v>
      </c>
      <c r="R330" s="2">
        <v>0</v>
      </c>
      <c r="S330" s="3">
        <v>0</v>
      </c>
      <c r="T330" s="3">
        <f>O330+(P330*'Total Mantenimiento Anual 2021'!$N$7)+(R330*'Total Mantenimiento Anual 2021'!$N$7)+S330</f>
        <v>0</v>
      </c>
    </row>
    <row r="331" spans="1:20" ht="14.25">
      <c r="A331" s="6" t="s">
        <v>943</v>
      </c>
      <c r="B331" s="88"/>
      <c r="C331" s="89"/>
      <c r="D331" s="6" t="s">
        <v>960</v>
      </c>
      <c r="E331" s="89"/>
      <c r="F331" s="2" t="s">
        <v>961</v>
      </c>
      <c r="G331" s="6" t="s">
        <v>964</v>
      </c>
      <c r="H331" s="88"/>
      <c r="I331" s="88"/>
      <c r="J331" s="89"/>
      <c r="K331" s="6" t="s">
        <v>965</v>
      </c>
      <c r="L331" s="89"/>
      <c r="M331" s="6" t="s">
        <v>23</v>
      </c>
      <c r="N331" s="89"/>
      <c r="O331" s="3">
        <v>0</v>
      </c>
      <c r="P331" s="2">
        <v>0</v>
      </c>
      <c r="Q331" s="2">
        <v>0</v>
      </c>
      <c r="R331" s="2">
        <v>0</v>
      </c>
      <c r="S331" s="3">
        <v>0</v>
      </c>
      <c r="T331" s="3">
        <f>O331+(P331*'Total Mantenimiento Anual 2021'!$N$7)+(R331*'Total Mantenimiento Anual 2021'!$N$7)+S331</f>
        <v>0</v>
      </c>
    </row>
    <row r="332" spans="1:20" ht="14.25">
      <c r="A332" s="6" t="s">
        <v>943</v>
      </c>
      <c r="B332" s="88"/>
      <c r="C332" s="89"/>
      <c r="D332" s="6" t="s">
        <v>966</v>
      </c>
      <c r="E332" s="89"/>
      <c r="F332" s="2" t="s">
        <v>246</v>
      </c>
      <c r="G332" s="6" t="s">
        <v>967</v>
      </c>
      <c r="H332" s="88"/>
      <c r="I332" s="88"/>
      <c r="J332" s="89"/>
      <c r="K332" s="6" t="s">
        <v>968</v>
      </c>
      <c r="L332" s="89"/>
      <c r="M332" s="6" t="s">
        <v>23</v>
      </c>
      <c r="N332" s="89"/>
      <c r="O332" s="3">
        <v>0</v>
      </c>
      <c r="P332" s="2">
        <v>0</v>
      </c>
      <c r="Q332" s="2">
        <v>0</v>
      </c>
      <c r="R332" s="2">
        <v>0</v>
      </c>
      <c r="S332" s="3">
        <v>0</v>
      </c>
      <c r="T332" s="3">
        <f>O332+(P332*'Total Mantenimiento Anual 2021'!$N$7)+(R332*'Total Mantenimiento Anual 2021'!$N$7)+S332</f>
        <v>0</v>
      </c>
    </row>
    <row r="333" spans="1:20" ht="14.25">
      <c r="A333" s="6" t="s">
        <v>943</v>
      </c>
      <c r="B333" s="88"/>
      <c r="C333" s="89"/>
      <c r="D333" s="6" t="s">
        <v>966</v>
      </c>
      <c r="E333" s="89"/>
      <c r="F333" s="2" t="s">
        <v>246</v>
      </c>
      <c r="G333" s="6" t="s">
        <v>969</v>
      </c>
      <c r="H333" s="88"/>
      <c r="I333" s="88"/>
      <c r="J333" s="89"/>
      <c r="K333" s="6" t="s">
        <v>970</v>
      </c>
      <c r="L333" s="89"/>
      <c r="M333" s="6" t="s">
        <v>23</v>
      </c>
      <c r="N333" s="89"/>
      <c r="O333" s="3">
        <v>0</v>
      </c>
      <c r="P333" s="2">
        <v>0</v>
      </c>
      <c r="Q333" s="2">
        <v>1</v>
      </c>
      <c r="R333" s="2">
        <v>3</v>
      </c>
      <c r="S333" s="3">
        <v>0</v>
      </c>
      <c r="T333" s="3">
        <f>O333+(P333*'Total Mantenimiento Anual 2021'!$N$7)+(R333*'Total Mantenimiento Anual 2021'!$N$7)+S333</f>
        <v>27777.777777777777</v>
      </c>
    </row>
    <row r="334" spans="1:20" ht="14.25">
      <c r="A334" s="6" t="s">
        <v>943</v>
      </c>
      <c r="B334" s="88"/>
      <c r="C334" s="89"/>
      <c r="D334" s="6" t="s">
        <v>966</v>
      </c>
      <c r="E334" s="89"/>
      <c r="F334" s="2" t="s">
        <v>246</v>
      </c>
      <c r="G334" s="6" t="s">
        <v>971</v>
      </c>
      <c r="H334" s="88"/>
      <c r="I334" s="88"/>
      <c r="J334" s="89"/>
      <c r="K334" s="6" t="s">
        <v>972</v>
      </c>
      <c r="L334" s="89"/>
      <c r="M334" s="6" t="s">
        <v>23</v>
      </c>
      <c r="N334" s="89"/>
      <c r="O334" s="3">
        <v>676478</v>
      </c>
      <c r="P334" s="2">
        <v>0</v>
      </c>
      <c r="Q334" s="2">
        <v>1</v>
      </c>
      <c r="R334" s="2">
        <v>1</v>
      </c>
      <c r="S334" s="3">
        <v>0</v>
      </c>
      <c r="T334" s="3">
        <f>O334+(P334*'Total Mantenimiento Anual 2021'!$N$7)+(R334*'Total Mantenimiento Anual 2021'!$N$7)+S334</f>
        <v>685737.25925925921</v>
      </c>
    </row>
    <row r="335" spans="1:20" ht="14.25">
      <c r="A335" s="6" t="s">
        <v>943</v>
      </c>
      <c r="B335" s="88"/>
      <c r="C335" s="89"/>
      <c r="D335" s="6" t="s">
        <v>973</v>
      </c>
      <c r="E335" s="89"/>
      <c r="F335" s="2" t="s">
        <v>260</v>
      </c>
      <c r="G335" s="6" t="s">
        <v>974</v>
      </c>
      <c r="H335" s="88"/>
      <c r="I335" s="88"/>
      <c r="J335" s="89"/>
      <c r="K335" s="6" t="s">
        <v>975</v>
      </c>
      <c r="L335" s="89"/>
      <c r="M335" s="6" t="s">
        <v>23</v>
      </c>
      <c r="N335" s="89"/>
      <c r="O335" s="3">
        <v>0</v>
      </c>
      <c r="P335" s="2">
        <v>0</v>
      </c>
      <c r="Q335" s="2">
        <v>0</v>
      </c>
      <c r="R335" s="2">
        <v>0</v>
      </c>
      <c r="S335" s="3">
        <v>0</v>
      </c>
      <c r="T335" s="3">
        <f>O335+(P335*'Total Mantenimiento Anual 2021'!$N$7)+(R335*'Total Mantenimiento Anual 2021'!$N$7)+S335</f>
        <v>0</v>
      </c>
    </row>
    <row r="336" spans="1:20" ht="14.25">
      <c r="A336" s="6" t="s">
        <v>943</v>
      </c>
      <c r="B336" s="88"/>
      <c r="C336" s="89"/>
      <c r="D336" s="6" t="s">
        <v>973</v>
      </c>
      <c r="E336" s="89"/>
      <c r="F336" s="2" t="s">
        <v>260</v>
      </c>
      <c r="G336" s="6" t="s">
        <v>976</v>
      </c>
      <c r="H336" s="88"/>
      <c r="I336" s="88"/>
      <c r="J336" s="89"/>
      <c r="K336" s="6" t="s">
        <v>977</v>
      </c>
      <c r="L336" s="89"/>
      <c r="M336" s="6" t="s">
        <v>23</v>
      </c>
      <c r="N336" s="89"/>
      <c r="O336" s="3">
        <v>0</v>
      </c>
      <c r="P336" s="2">
        <v>0</v>
      </c>
      <c r="Q336" s="2">
        <v>0</v>
      </c>
      <c r="R336" s="2">
        <v>0</v>
      </c>
      <c r="S336" s="3">
        <v>0</v>
      </c>
      <c r="T336" s="3">
        <f>O336+(P336*'Total Mantenimiento Anual 2021'!$N$7)+(R336*'Total Mantenimiento Anual 2021'!$N$7)+S336</f>
        <v>0</v>
      </c>
    </row>
    <row r="337" spans="1:20" ht="14.25">
      <c r="A337" s="6" t="s">
        <v>943</v>
      </c>
      <c r="B337" s="88"/>
      <c r="C337" s="89"/>
      <c r="D337" s="6" t="s">
        <v>973</v>
      </c>
      <c r="E337" s="89"/>
      <c r="F337" s="2" t="s">
        <v>260</v>
      </c>
      <c r="G337" s="6" t="s">
        <v>978</v>
      </c>
      <c r="H337" s="88"/>
      <c r="I337" s="88"/>
      <c r="J337" s="89"/>
      <c r="K337" s="6" t="s">
        <v>979</v>
      </c>
      <c r="L337" s="89"/>
      <c r="M337" s="6" t="s">
        <v>23</v>
      </c>
      <c r="N337" s="89"/>
      <c r="O337" s="3">
        <v>0</v>
      </c>
      <c r="P337" s="2">
        <v>0</v>
      </c>
      <c r="Q337" s="2">
        <v>0</v>
      </c>
      <c r="R337" s="2">
        <v>0</v>
      </c>
      <c r="S337" s="3">
        <v>0</v>
      </c>
      <c r="T337" s="3">
        <f>O337+(P337*'Total Mantenimiento Anual 2021'!$N$7)+(R337*'Total Mantenimiento Anual 2021'!$N$7)+S337</f>
        <v>0</v>
      </c>
    </row>
    <row r="338" spans="1:20" ht="14.25">
      <c r="A338" s="6" t="s">
        <v>943</v>
      </c>
      <c r="B338" s="88"/>
      <c r="C338" s="89"/>
      <c r="D338" s="6" t="s">
        <v>973</v>
      </c>
      <c r="E338" s="89"/>
      <c r="F338" s="2" t="s">
        <v>260</v>
      </c>
      <c r="G338" s="6" t="s">
        <v>980</v>
      </c>
      <c r="H338" s="88"/>
      <c r="I338" s="88"/>
      <c r="J338" s="89"/>
      <c r="K338" s="6" t="s">
        <v>981</v>
      </c>
      <c r="L338" s="89"/>
      <c r="M338" s="6" t="s">
        <v>23</v>
      </c>
      <c r="N338" s="89"/>
      <c r="O338" s="3">
        <v>0</v>
      </c>
      <c r="P338" s="2">
        <v>0</v>
      </c>
      <c r="Q338" s="2">
        <v>0</v>
      </c>
      <c r="R338" s="2">
        <v>0</v>
      </c>
      <c r="S338" s="3">
        <v>0</v>
      </c>
      <c r="T338" s="3">
        <f>O338+(P338*'Total Mantenimiento Anual 2021'!$N$7)+(R338*'Total Mantenimiento Anual 2021'!$N$7)+S338</f>
        <v>0</v>
      </c>
    </row>
    <row r="339" spans="1:20" ht="14.25">
      <c r="A339" s="6" t="s">
        <v>943</v>
      </c>
      <c r="B339" s="88"/>
      <c r="C339" s="89"/>
      <c r="D339" s="6" t="s">
        <v>982</v>
      </c>
      <c r="E339" s="89"/>
      <c r="F339" s="2" t="s">
        <v>246</v>
      </c>
      <c r="G339" s="6" t="s">
        <v>983</v>
      </c>
      <c r="H339" s="88"/>
      <c r="I339" s="88"/>
      <c r="J339" s="89"/>
      <c r="K339" s="6" t="s">
        <v>984</v>
      </c>
      <c r="L339" s="89"/>
      <c r="M339" s="6" t="s">
        <v>66</v>
      </c>
      <c r="N339" s="89"/>
      <c r="O339" s="3">
        <v>0</v>
      </c>
      <c r="P339" s="2">
        <v>0</v>
      </c>
      <c r="Q339" s="2">
        <v>0</v>
      </c>
      <c r="R339" s="2">
        <v>0</v>
      </c>
      <c r="S339" s="3">
        <v>0</v>
      </c>
      <c r="T339" s="3">
        <f>O339+(P339*'Total Mantenimiento Anual 2021'!$N$7)+(R339*'Total Mantenimiento Anual 2021'!$N$7)+S339</f>
        <v>0</v>
      </c>
    </row>
    <row r="340" spans="1:20" ht="14.25">
      <c r="A340" s="6" t="s">
        <v>943</v>
      </c>
      <c r="B340" s="88"/>
      <c r="C340" s="89"/>
      <c r="D340" s="6" t="s">
        <v>966</v>
      </c>
      <c r="E340" s="89"/>
      <c r="F340" s="2" t="s">
        <v>246</v>
      </c>
      <c r="G340" s="6" t="s">
        <v>985</v>
      </c>
      <c r="H340" s="88"/>
      <c r="I340" s="88"/>
      <c r="J340" s="89"/>
      <c r="K340" s="6" t="s">
        <v>986</v>
      </c>
      <c r="L340" s="89"/>
      <c r="M340" s="6" t="s">
        <v>66</v>
      </c>
      <c r="N340" s="89"/>
      <c r="O340" s="3">
        <v>0</v>
      </c>
      <c r="P340" s="2">
        <v>0</v>
      </c>
      <c r="Q340" s="2">
        <v>0</v>
      </c>
      <c r="R340" s="2">
        <v>0</v>
      </c>
      <c r="S340" s="3">
        <v>0</v>
      </c>
      <c r="T340" s="3">
        <f>O340+(P340*'Total Mantenimiento Anual 2021'!$N$7)+(R340*'Total Mantenimiento Anual 2021'!$N$7)+S340</f>
        <v>0</v>
      </c>
    </row>
    <row r="341" spans="1:20" ht="14.25">
      <c r="A341" s="6" t="s">
        <v>943</v>
      </c>
      <c r="B341" s="88"/>
      <c r="C341" s="89"/>
      <c r="D341" s="6" t="s">
        <v>987</v>
      </c>
      <c r="E341" s="89"/>
      <c r="F341" s="2" t="s">
        <v>260</v>
      </c>
      <c r="G341" s="6" t="s">
        <v>988</v>
      </c>
      <c r="H341" s="88"/>
      <c r="I341" s="88"/>
      <c r="J341" s="89"/>
      <c r="K341" s="6" t="s">
        <v>989</v>
      </c>
      <c r="L341" s="89"/>
      <c r="M341" s="6" t="s">
        <v>71</v>
      </c>
      <c r="N341" s="89"/>
      <c r="O341" s="3">
        <v>0</v>
      </c>
      <c r="P341" s="2">
        <v>1</v>
      </c>
      <c r="Q341" s="2">
        <v>0</v>
      </c>
      <c r="R341" s="2">
        <v>0</v>
      </c>
      <c r="S341" s="3">
        <v>0</v>
      </c>
      <c r="T341" s="3">
        <f>O341+(P341*'Total Mantenimiento Anual 2021'!$N$7)+(R341*'Total Mantenimiento Anual 2021'!$N$7)+S341</f>
        <v>9259.2592592592591</v>
      </c>
    </row>
    <row r="342" spans="1:20" ht="14.25">
      <c r="A342" s="6" t="s">
        <v>943</v>
      </c>
      <c r="B342" s="88"/>
      <c r="C342" s="89"/>
      <c r="D342" s="6" t="s">
        <v>973</v>
      </c>
      <c r="E342" s="89"/>
      <c r="F342" s="2" t="s">
        <v>260</v>
      </c>
      <c r="G342" s="6" t="s">
        <v>990</v>
      </c>
      <c r="H342" s="88"/>
      <c r="I342" s="88"/>
      <c r="J342" s="89"/>
      <c r="K342" s="6" t="s">
        <v>991</v>
      </c>
      <c r="L342" s="89"/>
      <c r="M342" s="6" t="s">
        <v>71</v>
      </c>
      <c r="N342" s="89"/>
      <c r="O342" s="3">
        <v>0</v>
      </c>
      <c r="P342" s="2">
        <v>1</v>
      </c>
      <c r="Q342" s="2">
        <v>0</v>
      </c>
      <c r="R342" s="2">
        <v>0</v>
      </c>
      <c r="S342" s="3">
        <v>0</v>
      </c>
      <c r="T342" s="3">
        <f>O342+(P342*'Total Mantenimiento Anual 2021'!$N$7)+(R342*'Total Mantenimiento Anual 2021'!$N$7)+S342</f>
        <v>9259.2592592592591</v>
      </c>
    </row>
    <row r="343" spans="1:20" ht="14.25">
      <c r="A343" s="6" t="s">
        <v>943</v>
      </c>
      <c r="B343" s="88"/>
      <c r="C343" s="89"/>
      <c r="D343" s="6" t="s">
        <v>948</v>
      </c>
      <c r="E343" s="89"/>
      <c r="F343" s="2" t="s">
        <v>246</v>
      </c>
      <c r="G343" s="6" t="s">
        <v>992</v>
      </c>
      <c r="H343" s="88"/>
      <c r="I343" s="88"/>
      <c r="J343" s="89"/>
      <c r="K343" s="6" t="s">
        <v>993</v>
      </c>
      <c r="L343" s="89"/>
      <c r="M343" s="6" t="s">
        <v>328</v>
      </c>
      <c r="N343" s="89"/>
      <c r="O343" s="3">
        <v>0</v>
      </c>
      <c r="P343" s="2">
        <v>0</v>
      </c>
      <c r="Q343" s="2">
        <v>0</v>
      </c>
      <c r="R343" s="2">
        <v>0</v>
      </c>
      <c r="S343" s="3">
        <v>0</v>
      </c>
      <c r="T343" s="3">
        <f>O343+(P343*'Total Mantenimiento Anual 2021'!$N$7)+(R343*'Total Mantenimiento Anual 2021'!$N$7)+S343</f>
        <v>0</v>
      </c>
    </row>
    <row r="344" spans="1:20" ht="14.25">
      <c r="A344" s="6" t="s">
        <v>943</v>
      </c>
      <c r="B344" s="88"/>
      <c r="C344" s="89"/>
      <c r="D344" s="6" t="s">
        <v>948</v>
      </c>
      <c r="E344" s="89"/>
      <c r="F344" s="2" t="s">
        <v>246</v>
      </c>
      <c r="G344" s="6" t="s">
        <v>994</v>
      </c>
      <c r="H344" s="88"/>
      <c r="I344" s="88"/>
      <c r="J344" s="89"/>
      <c r="K344" s="6" t="s">
        <v>995</v>
      </c>
      <c r="L344" s="89"/>
      <c r="M344" s="6" t="s">
        <v>328</v>
      </c>
      <c r="N344" s="89"/>
      <c r="O344" s="3">
        <v>0</v>
      </c>
      <c r="P344" s="2">
        <v>0</v>
      </c>
      <c r="Q344" s="2">
        <v>0</v>
      </c>
      <c r="R344" s="2">
        <v>0</v>
      </c>
      <c r="S344" s="3">
        <v>0</v>
      </c>
      <c r="T344" s="3">
        <f>O344+(P344*'Total Mantenimiento Anual 2021'!$N$7)+(R344*'Total Mantenimiento Anual 2021'!$N$7)+S344</f>
        <v>0</v>
      </c>
    </row>
    <row r="345" spans="1:20" ht="14.25">
      <c r="A345" s="6" t="s">
        <v>943</v>
      </c>
      <c r="B345" s="88"/>
      <c r="C345" s="89"/>
      <c r="D345" s="6" t="s">
        <v>966</v>
      </c>
      <c r="E345" s="89"/>
      <c r="F345" s="2" t="s">
        <v>246</v>
      </c>
      <c r="G345" s="6" t="s">
        <v>996</v>
      </c>
      <c r="H345" s="88"/>
      <c r="I345" s="88"/>
      <c r="J345" s="89"/>
      <c r="K345" s="6" t="s">
        <v>997</v>
      </c>
      <c r="L345" s="89"/>
      <c r="M345" s="6" t="s">
        <v>328</v>
      </c>
      <c r="N345" s="89"/>
      <c r="O345" s="3">
        <v>0</v>
      </c>
      <c r="P345" s="2">
        <v>1</v>
      </c>
      <c r="Q345" s="2">
        <v>0</v>
      </c>
      <c r="R345" s="2">
        <v>0</v>
      </c>
      <c r="S345" s="3">
        <v>0</v>
      </c>
      <c r="T345" s="3">
        <f>O345+(P345*'Total Mantenimiento Anual 2021'!$N$7)+(R345*'Total Mantenimiento Anual 2021'!$N$7)+S345</f>
        <v>9259.2592592592591</v>
      </c>
    </row>
    <row r="346" spans="1:20" ht="14.25">
      <c r="A346" s="6" t="s">
        <v>943</v>
      </c>
      <c r="B346" s="88"/>
      <c r="C346" s="89"/>
      <c r="D346" s="6" t="s">
        <v>966</v>
      </c>
      <c r="E346" s="89"/>
      <c r="F346" s="2" t="s">
        <v>246</v>
      </c>
      <c r="G346" s="6" t="s">
        <v>998</v>
      </c>
      <c r="H346" s="88"/>
      <c r="I346" s="88"/>
      <c r="J346" s="89"/>
      <c r="K346" s="6" t="s">
        <v>999</v>
      </c>
      <c r="L346" s="89"/>
      <c r="M346" s="6" t="s">
        <v>328</v>
      </c>
      <c r="N346" s="89"/>
      <c r="O346" s="3">
        <v>0</v>
      </c>
      <c r="P346" s="2">
        <v>1</v>
      </c>
      <c r="Q346" s="2">
        <v>0</v>
      </c>
      <c r="R346" s="2">
        <v>0</v>
      </c>
      <c r="S346" s="3">
        <v>0</v>
      </c>
      <c r="T346" s="3">
        <f>O346+(P346*'Total Mantenimiento Anual 2021'!$N$7)+(R346*'Total Mantenimiento Anual 2021'!$N$7)+S346</f>
        <v>9259.2592592592591</v>
      </c>
    </row>
    <row r="347" spans="1:20" ht="14.25">
      <c r="A347" s="6" t="s">
        <v>943</v>
      </c>
      <c r="B347" s="88"/>
      <c r="C347" s="89"/>
      <c r="D347" s="6" t="s">
        <v>966</v>
      </c>
      <c r="E347" s="89"/>
      <c r="F347" s="2" t="s">
        <v>246</v>
      </c>
      <c r="G347" s="6" t="s">
        <v>1000</v>
      </c>
      <c r="H347" s="88"/>
      <c r="I347" s="88"/>
      <c r="J347" s="89"/>
      <c r="K347" s="6" t="s">
        <v>1001</v>
      </c>
      <c r="L347" s="89"/>
      <c r="M347" s="6" t="s">
        <v>75</v>
      </c>
      <c r="N347" s="89"/>
      <c r="O347" s="3">
        <v>0</v>
      </c>
      <c r="P347" s="2">
        <v>0</v>
      </c>
      <c r="Q347" s="2">
        <v>0</v>
      </c>
      <c r="R347" s="2">
        <v>0</v>
      </c>
      <c r="S347" s="3">
        <v>0</v>
      </c>
      <c r="T347" s="3">
        <f>O347+(P347*'Total Mantenimiento Anual 2021'!$N$7)+(R347*'Total Mantenimiento Anual 2021'!$N$7)+S347</f>
        <v>0</v>
      </c>
    </row>
    <row r="348" spans="1:20" ht="14.25">
      <c r="A348" s="6" t="s">
        <v>943</v>
      </c>
      <c r="B348" s="88"/>
      <c r="C348" s="89"/>
      <c r="D348" s="6" t="s">
        <v>966</v>
      </c>
      <c r="E348" s="89"/>
      <c r="F348" s="2" t="s">
        <v>246</v>
      </c>
      <c r="G348" s="6" t="s">
        <v>1002</v>
      </c>
      <c r="H348" s="88"/>
      <c r="I348" s="88"/>
      <c r="J348" s="89"/>
      <c r="K348" s="6" t="s">
        <v>1003</v>
      </c>
      <c r="L348" s="89"/>
      <c r="M348" s="6" t="s">
        <v>75</v>
      </c>
      <c r="N348" s="89"/>
      <c r="O348" s="3">
        <v>0</v>
      </c>
      <c r="P348" s="2">
        <v>0</v>
      </c>
      <c r="Q348" s="2">
        <v>0</v>
      </c>
      <c r="R348" s="2">
        <v>0</v>
      </c>
      <c r="S348" s="3">
        <v>0</v>
      </c>
      <c r="T348" s="3">
        <f>O348+(P348*'Total Mantenimiento Anual 2021'!$N$7)+(R348*'Total Mantenimiento Anual 2021'!$N$7)+S348</f>
        <v>0</v>
      </c>
    </row>
    <row r="349" spans="1:20" ht="14.25">
      <c r="A349" s="6" t="s">
        <v>943</v>
      </c>
      <c r="B349" s="88"/>
      <c r="C349" s="89"/>
      <c r="D349" s="6" t="s">
        <v>1004</v>
      </c>
      <c r="E349" s="89"/>
      <c r="F349" s="2" t="s">
        <v>1005</v>
      </c>
      <c r="G349" s="6" t="s">
        <v>1006</v>
      </c>
      <c r="H349" s="88"/>
      <c r="I349" s="88"/>
      <c r="J349" s="89"/>
      <c r="K349" s="6" t="s">
        <v>1007</v>
      </c>
      <c r="L349" s="89"/>
      <c r="M349" s="6" t="s">
        <v>75</v>
      </c>
      <c r="N349" s="89"/>
      <c r="O349" s="3">
        <v>0</v>
      </c>
      <c r="P349" s="2">
        <v>0</v>
      </c>
      <c r="Q349" s="2">
        <v>0</v>
      </c>
      <c r="R349" s="2">
        <v>0</v>
      </c>
      <c r="S349" s="3">
        <v>0</v>
      </c>
      <c r="T349" s="3">
        <f>O349+(P349*'Total Mantenimiento Anual 2021'!$N$7)+(R349*'Total Mantenimiento Anual 2021'!$N$7)+S349</f>
        <v>0</v>
      </c>
    </row>
    <row r="350" spans="1:20" ht="14.25">
      <c r="A350" s="6" t="s">
        <v>943</v>
      </c>
      <c r="B350" s="88"/>
      <c r="C350" s="89"/>
      <c r="D350" s="6" t="s">
        <v>987</v>
      </c>
      <c r="E350" s="89"/>
      <c r="F350" s="2" t="s">
        <v>260</v>
      </c>
      <c r="G350" s="6" t="s">
        <v>1008</v>
      </c>
      <c r="H350" s="88"/>
      <c r="I350" s="88"/>
      <c r="J350" s="89"/>
      <c r="K350" s="6" t="s">
        <v>1009</v>
      </c>
      <c r="L350" s="89"/>
      <c r="M350" s="6" t="s">
        <v>75</v>
      </c>
      <c r="N350" s="89"/>
      <c r="O350" s="3">
        <v>0</v>
      </c>
      <c r="P350" s="2">
        <v>0</v>
      </c>
      <c r="Q350" s="2">
        <v>0</v>
      </c>
      <c r="R350" s="2">
        <v>0</v>
      </c>
      <c r="S350" s="3">
        <v>0</v>
      </c>
      <c r="T350" s="3">
        <f>O350+(P350*'Total Mantenimiento Anual 2021'!$N$7)+(R350*'Total Mantenimiento Anual 2021'!$N$7)+S350</f>
        <v>0</v>
      </c>
    </row>
    <row r="351" spans="1:20" ht="14.25">
      <c r="A351" s="6" t="s">
        <v>943</v>
      </c>
      <c r="B351" s="88"/>
      <c r="C351" s="89"/>
      <c r="D351" s="6" t="s">
        <v>952</v>
      </c>
      <c r="E351" s="89"/>
      <c r="F351" s="2" t="s">
        <v>246</v>
      </c>
      <c r="G351" s="6" t="s">
        <v>1010</v>
      </c>
      <c r="H351" s="88"/>
      <c r="I351" s="88"/>
      <c r="J351" s="89"/>
      <c r="K351" s="6" t="s">
        <v>1011</v>
      </c>
      <c r="L351" s="89"/>
      <c r="M351" s="6" t="s">
        <v>30</v>
      </c>
      <c r="N351" s="89"/>
      <c r="O351" s="3">
        <v>0</v>
      </c>
      <c r="P351" s="2">
        <v>0</v>
      </c>
      <c r="Q351" s="2">
        <v>0</v>
      </c>
      <c r="R351" s="2">
        <v>0</v>
      </c>
      <c r="S351" s="3">
        <v>0</v>
      </c>
      <c r="T351" s="3">
        <f>O351+(P351*'Total Mantenimiento Anual 2021'!$N$7)+(R351*'Total Mantenimiento Anual 2021'!$N$7)+S351</f>
        <v>0</v>
      </c>
    </row>
    <row r="352" spans="1:20" ht="14.25">
      <c r="A352" s="6" t="s">
        <v>943</v>
      </c>
      <c r="B352" s="88"/>
      <c r="C352" s="89"/>
      <c r="D352" s="6" t="s">
        <v>952</v>
      </c>
      <c r="E352" s="89"/>
      <c r="F352" s="2" t="s">
        <v>246</v>
      </c>
      <c r="G352" s="6" t="s">
        <v>1012</v>
      </c>
      <c r="H352" s="88"/>
      <c r="I352" s="88"/>
      <c r="J352" s="89"/>
      <c r="K352" s="6" t="s">
        <v>1013</v>
      </c>
      <c r="L352" s="89"/>
      <c r="M352" s="6" t="s">
        <v>30</v>
      </c>
      <c r="N352" s="89"/>
      <c r="O352" s="3">
        <v>0</v>
      </c>
      <c r="P352" s="2">
        <v>0</v>
      </c>
      <c r="Q352" s="2">
        <v>0</v>
      </c>
      <c r="R352" s="2">
        <v>0</v>
      </c>
      <c r="S352" s="3">
        <v>0</v>
      </c>
      <c r="T352" s="3">
        <f>O352+(P352*'Total Mantenimiento Anual 2021'!$N$7)+(R352*'Total Mantenimiento Anual 2021'!$N$7)+S352</f>
        <v>0</v>
      </c>
    </row>
    <row r="353" spans="1:20" ht="14.25">
      <c r="A353" s="6" t="s">
        <v>943</v>
      </c>
      <c r="B353" s="88"/>
      <c r="C353" s="89"/>
      <c r="D353" s="6" t="s">
        <v>957</v>
      </c>
      <c r="E353" s="89"/>
      <c r="F353" s="2" t="s">
        <v>782</v>
      </c>
      <c r="G353" s="6" t="s">
        <v>1014</v>
      </c>
      <c r="H353" s="88"/>
      <c r="I353" s="88"/>
      <c r="J353" s="89"/>
      <c r="K353" s="6" t="s">
        <v>1015</v>
      </c>
      <c r="L353" s="89"/>
      <c r="M353" s="6" t="s">
        <v>30</v>
      </c>
      <c r="N353" s="89"/>
      <c r="O353" s="3">
        <v>0</v>
      </c>
      <c r="P353" s="2">
        <v>0</v>
      </c>
      <c r="Q353" s="2">
        <v>0</v>
      </c>
      <c r="R353" s="2">
        <v>0</v>
      </c>
      <c r="S353" s="3">
        <v>0</v>
      </c>
      <c r="T353" s="3">
        <f>O353+(P353*'Total Mantenimiento Anual 2021'!$N$7)+(R353*'Total Mantenimiento Anual 2021'!$N$7)+S353</f>
        <v>0</v>
      </c>
    </row>
    <row r="354" spans="1:20" ht="14.25">
      <c r="A354" s="6" t="s">
        <v>943</v>
      </c>
      <c r="B354" s="88"/>
      <c r="C354" s="89"/>
      <c r="D354" s="6" t="s">
        <v>957</v>
      </c>
      <c r="E354" s="89"/>
      <c r="F354" s="2" t="s">
        <v>782</v>
      </c>
      <c r="G354" s="6" t="s">
        <v>1016</v>
      </c>
      <c r="H354" s="88"/>
      <c r="I354" s="88"/>
      <c r="J354" s="89"/>
      <c r="K354" s="6" t="s">
        <v>1017</v>
      </c>
      <c r="L354" s="89"/>
      <c r="M354" s="6" t="s">
        <v>30</v>
      </c>
      <c r="N354" s="89"/>
      <c r="O354" s="3">
        <v>0</v>
      </c>
      <c r="P354" s="2">
        <v>0</v>
      </c>
      <c r="Q354" s="2">
        <v>0</v>
      </c>
      <c r="R354" s="2">
        <v>0</v>
      </c>
      <c r="S354" s="3">
        <v>0</v>
      </c>
      <c r="T354" s="3">
        <f>O354+(P354*'Total Mantenimiento Anual 2021'!$N$7)+(R354*'Total Mantenimiento Anual 2021'!$N$7)+S354</f>
        <v>0</v>
      </c>
    </row>
    <row r="355" spans="1:20" ht="14.25">
      <c r="A355" s="6" t="s">
        <v>943</v>
      </c>
      <c r="B355" s="88"/>
      <c r="C355" s="89"/>
      <c r="D355" s="6" t="s">
        <v>973</v>
      </c>
      <c r="E355" s="89"/>
      <c r="F355" s="2" t="s">
        <v>260</v>
      </c>
      <c r="G355" s="6" t="s">
        <v>1018</v>
      </c>
      <c r="H355" s="88"/>
      <c r="I355" s="88"/>
      <c r="J355" s="89"/>
      <c r="K355" s="6" t="s">
        <v>1019</v>
      </c>
      <c r="L355" s="89"/>
      <c r="M355" s="6" t="s">
        <v>30</v>
      </c>
      <c r="N355" s="89"/>
      <c r="O355" s="3">
        <v>0</v>
      </c>
      <c r="P355" s="2">
        <v>0</v>
      </c>
      <c r="Q355" s="2">
        <v>0</v>
      </c>
      <c r="R355" s="2">
        <v>0</v>
      </c>
      <c r="S355" s="3">
        <v>0</v>
      </c>
      <c r="T355" s="3">
        <f>O355+(P355*'Total Mantenimiento Anual 2021'!$N$7)+(R355*'Total Mantenimiento Anual 2021'!$N$7)+S355</f>
        <v>0</v>
      </c>
    </row>
    <row r="356" spans="1:20" ht="14.25">
      <c r="A356" s="6" t="s">
        <v>943</v>
      </c>
      <c r="B356" s="88"/>
      <c r="C356" s="89"/>
      <c r="D356" s="6" t="s">
        <v>973</v>
      </c>
      <c r="E356" s="89"/>
      <c r="F356" s="2" t="s">
        <v>260</v>
      </c>
      <c r="G356" s="6" t="s">
        <v>1020</v>
      </c>
      <c r="H356" s="88"/>
      <c r="I356" s="88"/>
      <c r="J356" s="89"/>
      <c r="K356" s="6" t="s">
        <v>1021</v>
      </c>
      <c r="L356" s="89"/>
      <c r="M356" s="6" t="s">
        <v>30</v>
      </c>
      <c r="N356" s="89"/>
      <c r="O356" s="3">
        <v>0</v>
      </c>
      <c r="P356" s="2">
        <v>0</v>
      </c>
      <c r="Q356" s="2">
        <v>0</v>
      </c>
      <c r="R356" s="2">
        <v>0</v>
      </c>
      <c r="S356" s="3">
        <v>0</v>
      </c>
      <c r="T356" s="3">
        <f>O356+(P356*'Total Mantenimiento Anual 2021'!$N$7)+(R356*'Total Mantenimiento Anual 2021'!$N$7)+S356</f>
        <v>0</v>
      </c>
    </row>
    <row r="357" spans="1:20" ht="14.25">
      <c r="A357" s="6" t="s">
        <v>943</v>
      </c>
      <c r="B357" s="88"/>
      <c r="C357" s="89"/>
      <c r="D357" s="6" t="s">
        <v>966</v>
      </c>
      <c r="E357" s="89"/>
      <c r="F357" s="2" t="s">
        <v>246</v>
      </c>
      <c r="G357" s="6" t="s">
        <v>1022</v>
      </c>
      <c r="H357" s="88"/>
      <c r="I357" s="88"/>
      <c r="J357" s="89"/>
      <c r="K357" s="6" t="s">
        <v>1023</v>
      </c>
      <c r="L357" s="89"/>
      <c r="M357" s="6" t="s">
        <v>30</v>
      </c>
      <c r="N357" s="89"/>
      <c r="O357" s="3">
        <v>0</v>
      </c>
      <c r="P357" s="2">
        <v>0</v>
      </c>
      <c r="Q357" s="2">
        <v>0</v>
      </c>
      <c r="R357" s="2">
        <v>0</v>
      </c>
      <c r="S357" s="3">
        <v>0</v>
      </c>
      <c r="T357" s="3">
        <f>O357+(P357*'Total Mantenimiento Anual 2021'!$N$7)+(R357*'Total Mantenimiento Anual 2021'!$N$7)+S357</f>
        <v>0</v>
      </c>
    </row>
    <row r="358" spans="1:20" ht="14.25">
      <c r="A358" s="6" t="s">
        <v>943</v>
      </c>
      <c r="B358" s="88"/>
      <c r="C358" s="89"/>
      <c r="D358" s="6" t="s">
        <v>966</v>
      </c>
      <c r="E358" s="89"/>
      <c r="F358" s="2" t="s">
        <v>246</v>
      </c>
      <c r="G358" s="6" t="s">
        <v>1024</v>
      </c>
      <c r="H358" s="88"/>
      <c r="I358" s="88"/>
      <c r="J358" s="89"/>
      <c r="K358" s="6" t="s">
        <v>1025</v>
      </c>
      <c r="L358" s="89"/>
      <c r="M358" s="6" t="s">
        <v>30</v>
      </c>
      <c r="N358" s="89"/>
      <c r="O358" s="3">
        <v>0</v>
      </c>
      <c r="P358" s="2">
        <v>0</v>
      </c>
      <c r="Q358" s="2">
        <v>0</v>
      </c>
      <c r="R358" s="2">
        <v>0</v>
      </c>
      <c r="S358" s="3">
        <v>0</v>
      </c>
      <c r="T358" s="3">
        <f>O358+(P358*'Total Mantenimiento Anual 2021'!$N$7)+(R358*'Total Mantenimiento Anual 2021'!$N$7)+S358</f>
        <v>0</v>
      </c>
    </row>
    <row r="359" spans="1:20" ht="14.25">
      <c r="A359" s="6" t="s">
        <v>943</v>
      </c>
      <c r="B359" s="88"/>
      <c r="C359" s="89"/>
      <c r="D359" s="6" t="s">
        <v>948</v>
      </c>
      <c r="E359" s="89"/>
      <c r="F359" s="2" t="s">
        <v>246</v>
      </c>
      <c r="G359" s="6" t="s">
        <v>1026</v>
      </c>
      <c r="H359" s="88"/>
      <c r="I359" s="88"/>
      <c r="J359" s="89"/>
      <c r="K359" s="6" t="s">
        <v>1027</v>
      </c>
      <c r="L359" s="89"/>
      <c r="M359" s="6" t="s">
        <v>81</v>
      </c>
      <c r="N359" s="89"/>
      <c r="O359" s="3">
        <v>0</v>
      </c>
      <c r="P359" s="2">
        <v>0</v>
      </c>
      <c r="Q359" s="2">
        <v>0</v>
      </c>
      <c r="R359" s="2">
        <v>0</v>
      </c>
      <c r="S359" s="3">
        <v>0</v>
      </c>
      <c r="T359" s="3">
        <f>O359+(P359*'Total Mantenimiento Anual 2021'!$N$7)+(R359*'Total Mantenimiento Anual 2021'!$N$7)+S359</f>
        <v>0</v>
      </c>
    </row>
    <row r="360" spans="1:20" ht="14.25">
      <c r="A360" s="6" t="s">
        <v>943</v>
      </c>
      <c r="B360" s="88"/>
      <c r="C360" s="89"/>
      <c r="D360" s="6" t="s">
        <v>948</v>
      </c>
      <c r="E360" s="89"/>
      <c r="F360" s="2" t="s">
        <v>246</v>
      </c>
      <c r="G360" s="6" t="s">
        <v>1028</v>
      </c>
      <c r="H360" s="88"/>
      <c r="I360" s="88"/>
      <c r="J360" s="89"/>
      <c r="K360" s="6" t="s">
        <v>1029</v>
      </c>
      <c r="L360" s="89"/>
      <c r="M360" s="6" t="s">
        <v>81</v>
      </c>
      <c r="N360" s="89"/>
      <c r="O360" s="3">
        <v>0</v>
      </c>
      <c r="P360" s="2">
        <v>0</v>
      </c>
      <c r="Q360" s="2">
        <v>0</v>
      </c>
      <c r="R360" s="2">
        <v>0</v>
      </c>
      <c r="S360" s="3">
        <v>0</v>
      </c>
      <c r="T360" s="3">
        <f>O360+(P360*'Total Mantenimiento Anual 2021'!$N$7)+(R360*'Total Mantenimiento Anual 2021'!$N$7)+S360</f>
        <v>0</v>
      </c>
    </row>
    <row r="361" spans="1:20" ht="14.25">
      <c r="A361" s="6" t="s">
        <v>943</v>
      </c>
      <c r="B361" s="88"/>
      <c r="C361" s="89"/>
      <c r="D361" s="6" t="s">
        <v>966</v>
      </c>
      <c r="E361" s="89"/>
      <c r="F361" s="2" t="s">
        <v>246</v>
      </c>
      <c r="G361" s="6" t="s">
        <v>1030</v>
      </c>
      <c r="H361" s="88"/>
      <c r="I361" s="88"/>
      <c r="J361" s="89"/>
      <c r="K361" s="6" t="s">
        <v>1031</v>
      </c>
      <c r="L361" s="89"/>
      <c r="M361" s="6" t="s">
        <v>81</v>
      </c>
      <c r="N361" s="89"/>
      <c r="O361" s="3">
        <v>0</v>
      </c>
      <c r="P361" s="2">
        <v>1</v>
      </c>
      <c r="Q361" s="2">
        <v>0</v>
      </c>
      <c r="R361" s="2">
        <v>0</v>
      </c>
      <c r="S361" s="3">
        <v>0</v>
      </c>
      <c r="T361" s="3">
        <f>O361+(P361*'Total Mantenimiento Anual 2021'!$N$7)+(R361*'Total Mantenimiento Anual 2021'!$N$7)+S361</f>
        <v>9259.2592592592591</v>
      </c>
    </row>
    <row r="362" spans="1:20" ht="14.25">
      <c r="A362" s="6" t="s">
        <v>943</v>
      </c>
      <c r="B362" s="88"/>
      <c r="C362" s="89"/>
      <c r="D362" s="6" t="s">
        <v>1004</v>
      </c>
      <c r="E362" s="89"/>
      <c r="F362" s="2" t="s">
        <v>1005</v>
      </c>
      <c r="G362" s="6" t="s">
        <v>1032</v>
      </c>
      <c r="H362" s="88"/>
      <c r="I362" s="88"/>
      <c r="J362" s="89"/>
      <c r="K362" s="6" t="s">
        <v>1033</v>
      </c>
      <c r="L362" s="89"/>
      <c r="M362" s="6" t="s">
        <v>81</v>
      </c>
      <c r="N362" s="89"/>
      <c r="O362" s="3">
        <v>0</v>
      </c>
      <c r="P362" s="2">
        <v>0</v>
      </c>
      <c r="Q362" s="2">
        <v>0</v>
      </c>
      <c r="R362" s="2">
        <v>0</v>
      </c>
      <c r="S362" s="3">
        <v>0</v>
      </c>
      <c r="T362" s="3">
        <f>O362+(P362*'Total Mantenimiento Anual 2021'!$N$7)+(R362*'Total Mantenimiento Anual 2021'!$N$7)+S362</f>
        <v>0</v>
      </c>
    </row>
    <row r="363" spans="1:20" ht="14.25">
      <c r="A363" s="6" t="s">
        <v>943</v>
      </c>
      <c r="B363" s="88"/>
      <c r="C363" s="89"/>
      <c r="D363" s="6" t="s">
        <v>987</v>
      </c>
      <c r="E363" s="89"/>
      <c r="F363" s="2" t="s">
        <v>260</v>
      </c>
      <c r="G363" s="6" t="s">
        <v>1034</v>
      </c>
      <c r="H363" s="88"/>
      <c r="I363" s="88"/>
      <c r="J363" s="89"/>
      <c r="K363" s="6" t="s">
        <v>1035</v>
      </c>
      <c r="L363" s="89"/>
      <c r="M363" s="6" t="s">
        <v>81</v>
      </c>
      <c r="N363" s="89"/>
      <c r="O363" s="3">
        <v>0</v>
      </c>
      <c r="P363" s="2">
        <v>1</v>
      </c>
      <c r="Q363" s="2">
        <v>0</v>
      </c>
      <c r="R363" s="2">
        <v>0</v>
      </c>
      <c r="S363" s="3">
        <v>0</v>
      </c>
      <c r="T363" s="3">
        <f>O363+(P363*'Total Mantenimiento Anual 2021'!$N$7)+(R363*'Total Mantenimiento Anual 2021'!$N$7)+S363</f>
        <v>9259.2592592592591</v>
      </c>
    </row>
    <row r="364" spans="1:20" ht="14.25">
      <c r="A364" s="6" t="s">
        <v>943</v>
      </c>
      <c r="B364" s="88"/>
      <c r="C364" s="89"/>
      <c r="D364" s="6" t="s">
        <v>1036</v>
      </c>
      <c r="E364" s="89"/>
      <c r="F364" s="2" t="s">
        <v>260</v>
      </c>
      <c r="G364" s="6" t="s">
        <v>1037</v>
      </c>
      <c r="H364" s="88"/>
      <c r="I364" s="88"/>
      <c r="J364" s="89"/>
      <c r="K364" s="6" t="s">
        <v>1038</v>
      </c>
      <c r="L364" s="89"/>
      <c r="M364" s="6" t="s">
        <v>88</v>
      </c>
      <c r="N364" s="89"/>
      <c r="O364" s="3">
        <v>0</v>
      </c>
      <c r="P364" s="2">
        <v>1</v>
      </c>
      <c r="Q364" s="2">
        <v>1</v>
      </c>
      <c r="R364" s="2">
        <v>1</v>
      </c>
      <c r="S364" s="3">
        <v>0</v>
      </c>
      <c r="T364" s="3">
        <f>O364+(P364*'Total Mantenimiento Anual 2021'!$N$7)+(R364*'Total Mantenimiento Anual 2021'!$N$7)+S364</f>
        <v>18518.518518518518</v>
      </c>
    </row>
    <row r="365" spans="1:20" ht="14.25">
      <c r="A365" s="6" t="s">
        <v>943</v>
      </c>
      <c r="B365" s="88"/>
      <c r="C365" s="89"/>
      <c r="D365" s="6" t="s">
        <v>966</v>
      </c>
      <c r="E365" s="89"/>
      <c r="F365" s="2" t="s">
        <v>246</v>
      </c>
      <c r="G365" s="6" t="s">
        <v>1039</v>
      </c>
      <c r="H365" s="88"/>
      <c r="I365" s="88"/>
      <c r="J365" s="89"/>
      <c r="K365" s="6" t="s">
        <v>1040</v>
      </c>
      <c r="L365" s="89"/>
      <c r="M365" s="6" t="s">
        <v>88</v>
      </c>
      <c r="N365" s="89"/>
      <c r="O365" s="3">
        <v>0</v>
      </c>
      <c r="P365" s="2">
        <v>1</v>
      </c>
      <c r="Q365" s="2">
        <v>0</v>
      </c>
      <c r="R365" s="2">
        <v>0</v>
      </c>
      <c r="S365" s="3">
        <v>0</v>
      </c>
      <c r="T365" s="3">
        <f>O365+(P365*'Total Mantenimiento Anual 2021'!$N$7)+(R365*'Total Mantenimiento Anual 2021'!$N$7)+S365</f>
        <v>9259.2592592592591</v>
      </c>
    </row>
    <row r="366" spans="1:20" ht="14.25">
      <c r="A366" s="6" t="s">
        <v>943</v>
      </c>
      <c r="B366" s="88"/>
      <c r="C366" s="89"/>
      <c r="D366" s="6" t="s">
        <v>966</v>
      </c>
      <c r="E366" s="89"/>
      <c r="F366" s="2" t="s">
        <v>246</v>
      </c>
      <c r="G366" s="6" t="s">
        <v>1041</v>
      </c>
      <c r="H366" s="88"/>
      <c r="I366" s="88"/>
      <c r="J366" s="89"/>
      <c r="K366" s="6" t="s">
        <v>1042</v>
      </c>
      <c r="L366" s="89"/>
      <c r="M366" s="6" t="s">
        <v>88</v>
      </c>
      <c r="N366" s="89"/>
      <c r="O366" s="3">
        <v>0</v>
      </c>
      <c r="P366" s="2">
        <v>0</v>
      </c>
      <c r="Q366" s="2">
        <v>0</v>
      </c>
      <c r="R366" s="2">
        <v>0</v>
      </c>
      <c r="S366" s="3">
        <v>0</v>
      </c>
      <c r="T366" s="3">
        <f>O366+(P366*'Total Mantenimiento Anual 2021'!$N$7)+(R366*'Total Mantenimiento Anual 2021'!$N$7)+S366</f>
        <v>0</v>
      </c>
    </row>
    <row r="367" spans="1:20" ht="14.25">
      <c r="A367" s="6" t="s">
        <v>943</v>
      </c>
      <c r="B367" s="88"/>
      <c r="C367" s="89"/>
      <c r="D367" s="6" t="s">
        <v>1004</v>
      </c>
      <c r="E367" s="89"/>
      <c r="F367" s="2" t="s">
        <v>1005</v>
      </c>
      <c r="G367" s="6" t="s">
        <v>1043</v>
      </c>
      <c r="H367" s="88"/>
      <c r="I367" s="88"/>
      <c r="J367" s="89"/>
      <c r="K367" s="6" t="s">
        <v>1044</v>
      </c>
      <c r="L367" s="89"/>
      <c r="M367" s="6" t="s">
        <v>88</v>
      </c>
      <c r="N367" s="89"/>
      <c r="O367" s="3">
        <v>0</v>
      </c>
      <c r="P367" s="2">
        <v>0</v>
      </c>
      <c r="Q367" s="2">
        <v>0</v>
      </c>
      <c r="R367" s="2">
        <v>0</v>
      </c>
      <c r="S367" s="3">
        <v>0</v>
      </c>
      <c r="T367" s="3">
        <f>O367+(P367*'Total Mantenimiento Anual 2021'!$N$7)+(R367*'Total Mantenimiento Anual 2021'!$N$7)+S367</f>
        <v>0</v>
      </c>
    </row>
    <row r="368" spans="1:20" ht="14.25">
      <c r="A368" s="6" t="s">
        <v>943</v>
      </c>
      <c r="B368" s="88"/>
      <c r="C368" s="89"/>
      <c r="D368" s="6" t="s">
        <v>987</v>
      </c>
      <c r="E368" s="89"/>
      <c r="F368" s="2" t="s">
        <v>260</v>
      </c>
      <c r="G368" s="6" t="s">
        <v>1045</v>
      </c>
      <c r="H368" s="88"/>
      <c r="I368" s="88"/>
      <c r="J368" s="89"/>
      <c r="K368" s="6" t="s">
        <v>1046</v>
      </c>
      <c r="L368" s="89"/>
      <c r="M368" s="6" t="s">
        <v>88</v>
      </c>
      <c r="N368" s="89"/>
      <c r="O368" s="3">
        <v>0</v>
      </c>
      <c r="P368" s="2">
        <v>1</v>
      </c>
      <c r="Q368" s="2">
        <v>0</v>
      </c>
      <c r="R368" s="2">
        <v>0</v>
      </c>
      <c r="S368" s="3">
        <v>0</v>
      </c>
      <c r="T368" s="3">
        <f>O368+(P368*'Total Mantenimiento Anual 2021'!$N$7)+(R368*'Total Mantenimiento Anual 2021'!$N$7)+S368</f>
        <v>9259.2592592592591</v>
      </c>
    </row>
    <row r="369" spans="1:20" ht="14.25">
      <c r="A369" s="6" t="s">
        <v>943</v>
      </c>
      <c r="B369" s="88"/>
      <c r="C369" s="89"/>
      <c r="D369" s="6" t="s">
        <v>948</v>
      </c>
      <c r="E369" s="89"/>
      <c r="F369" s="2" t="s">
        <v>246</v>
      </c>
      <c r="G369" s="6" t="s">
        <v>1047</v>
      </c>
      <c r="H369" s="88"/>
      <c r="I369" s="88"/>
      <c r="J369" s="89"/>
      <c r="K369" s="6" t="s">
        <v>1048</v>
      </c>
      <c r="L369" s="89"/>
      <c r="M369" s="6" t="s">
        <v>93</v>
      </c>
      <c r="N369" s="89"/>
      <c r="O369" s="3">
        <v>0</v>
      </c>
      <c r="P369" s="2">
        <v>1</v>
      </c>
      <c r="Q369" s="2">
        <v>1</v>
      </c>
      <c r="R369" s="2">
        <v>1</v>
      </c>
      <c r="S369" s="3">
        <v>0</v>
      </c>
      <c r="T369" s="3">
        <f>O369+(P369*'Total Mantenimiento Anual 2021'!$N$7)+(R369*'Total Mantenimiento Anual 2021'!$N$7)+S369</f>
        <v>18518.518518518518</v>
      </c>
    </row>
    <row r="370" spans="1:20" ht="14.25">
      <c r="A370" s="6" t="s">
        <v>943</v>
      </c>
      <c r="B370" s="88"/>
      <c r="C370" s="89"/>
      <c r="D370" s="6" t="s">
        <v>973</v>
      </c>
      <c r="E370" s="89"/>
      <c r="F370" s="2" t="s">
        <v>260</v>
      </c>
      <c r="G370" s="6" t="s">
        <v>1049</v>
      </c>
      <c r="H370" s="88"/>
      <c r="I370" s="88"/>
      <c r="J370" s="89"/>
      <c r="K370" s="6" t="s">
        <v>1050</v>
      </c>
      <c r="L370" s="89"/>
      <c r="M370" s="6" t="s">
        <v>93</v>
      </c>
      <c r="N370" s="89"/>
      <c r="O370" s="3">
        <v>0</v>
      </c>
      <c r="P370" s="2">
        <v>0</v>
      </c>
      <c r="Q370" s="2">
        <v>0</v>
      </c>
      <c r="R370" s="2">
        <v>0</v>
      </c>
      <c r="S370" s="3">
        <v>0</v>
      </c>
      <c r="T370" s="3">
        <f>O370+(P370*'Total Mantenimiento Anual 2021'!$N$7)+(R370*'Total Mantenimiento Anual 2021'!$N$7)+S370</f>
        <v>0</v>
      </c>
    </row>
    <row r="371" spans="1:20" ht="14.25">
      <c r="A371" s="6" t="s">
        <v>943</v>
      </c>
      <c r="B371" s="88"/>
      <c r="C371" s="89"/>
      <c r="D371" s="6" t="s">
        <v>987</v>
      </c>
      <c r="E371" s="89"/>
      <c r="F371" s="2" t="s">
        <v>260</v>
      </c>
      <c r="G371" s="6" t="s">
        <v>1051</v>
      </c>
      <c r="H371" s="88"/>
      <c r="I371" s="88"/>
      <c r="J371" s="89"/>
      <c r="K371" s="6" t="s">
        <v>1052</v>
      </c>
      <c r="L371" s="89"/>
      <c r="M371" s="6" t="s">
        <v>93</v>
      </c>
      <c r="N371" s="89"/>
      <c r="O371" s="3">
        <v>0</v>
      </c>
      <c r="P371" s="2">
        <v>1</v>
      </c>
      <c r="Q371" s="2">
        <v>0</v>
      </c>
      <c r="R371" s="2">
        <v>0</v>
      </c>
      <c r="S371" s="3">
        <v>0</v>
      </c>
      <c r="T371" s="3">
        <f>O371+(P371*'Total Mantenimiento Anual 2021'!$N$7)+(R371*'Total Mantenimiento Anual 2021'!$N$7)+S371</f>
        <v>9259.2592592592591</v>
      </c>
    </row>
    <row r="372" spans="1:20" ht="14.25">
      <c r="A372" s="6" t="s">
        <v>943</v>
      </c>
      <c r="B372" s="88"/>
      <c r="C372" s="89"/>
      <c r="D372" s="6" t="s">
        <v>987</v>
      </c>
      <c r="E372" s="89"/>
      <c r="F372" s="2" t="s">
        <v>260</v>
      </c>
      <c r="G372" s="6" t="s">
        <v>1053</v>
      </c>
      <c r="H372" s="88"/>
      <c r="I372" s="88"/>
      <c r="J372" s="89"/>
      <c r="K372" s="6" t="s">
        <v>1054</v>
      </c>
      <c r="L372" s="89"/>
      <c r="M372" s="6" t="s">
        <v>93</v>
      </c>
      <c r="N372" s="89"/>
      <c r="O372" s="3">
        <v>0</v>
      </c>
      <c r="P372" s="2">
        <v>1</v>
      </c>
      <c r="Q372" s="2">
        <v>0</v>
      </c>
      <c r="R372" s="2">
        <v>0</v>
      </c>
      <c r="S372" s="3">
        <v>0</v>
      </c>
      <c r="T372" s="3">
        <f>O372+(P372*'Total Mantenimiento Anual 2021'!$N$7)+(R372*'Total Mantenimiento Anual 2021'!$N$7)+S372</f>
        <v>9259.2592592592591</v>
      </c>
    </row>
    <row r="373" spans="1:20" ht="14.25">
      <c r="A373" s="6" t="s">
        <v>943</v>
      </c>
      <c r="B373" s="88"/>
      <c r="C373" s="89"/>
      <c r="D373" s="6" t="s">
        <v>952</v>
      </c>
      <c r="E373" s="89"/>
      <c r="F373" s="2" t="s">
        <v>246</v>
      </c>
      <c r="G373" s="6" t="s">
        <v>1055</v>
      </c>
      <c r="H373" s="88"/>
      <c r="I373" s="88"/>
      <c r="J373" s="89"/>
      <c r="K373" s="6" t="s">
        <v>1056</v>
      </c>
      <c r="L373" s="89"/>
      <c r="M373" s="6" t="s">
        <v>96</v>
      </c>
      <c r="N373" s="89"/>
      <c r="O373" s="3">
        <v>0</v>
      </c>
      <c r="P373" s="2">
        <v>0</v>
      </c>
      <c r="Q373" s="2">
        <v>0</v>
      </c>
      <c r="R373" s="2">
        <v>0</v>
      </c>
      <c r="S373" s="3">
        <v>0</v>
      </c>
      <c r="T373" s="3">
        <f>O373+(P373*'Total Mantenimiento Anual 2021'!$N$7)+(R373*'Total Mantenimiento Anual 2021'!$N$7)+S373</f>
        <v>0</v>
      </c>
    </row>
    <row r="374" spans="1:20" ht="14.25">
      <c r="A374" s="6" t="s">
        <v>943</v>
      </c>
      <c r="B374" s="88"/>
      <c r="C374" s="89"/>
      <c r="D374" s="6" t="s">
        <v>1004</v>
      </c>
      <c r="E374" s="89"/>
      <c r="F374" s="2" t="s">
        <v>1005</v>
      </c>
      <c r="G374" s="6" t="s">
        <v>1057</v>
      </c>
      <c r="H374" s="88"/>
      <c r="I374" s="88"/>
      <c r="J374" s="89"/>
      <c r="K374" s="6" t="s">
        <v>1058</v>
      </c>
      <c r="L374" s="89"/>
      <c r="M374" s="6" t="s">
        <v>96</v>
      </c>
      <c r="N374" s="89"/>
      <c r="O374" s="3">
        <v>0</v>
      </c>
      <c r="P374" s="2">
        <v>0</v>
      </c>
      <c r="Q374" s="2">
        <v>0</v>
      </c>
      <c r="R374" s="2">
        <v>0</v>
      </c>
      <c r="S374" s="3">
        <v>0</v>
      </c>
      <c r="T374" s="3">
        <f>O374+(P374*'Total Mantenimiento Anual 2021'!$N$7)+(R374*'Total Mantenimiento Anual 2021'!$N$7)+S374</f>
        <v>0</v>
      </c>
    </row>
    <row r="375" spans="1:20" ht="14.25">
      <c r="A375" s="6" t="s">
        <v>943</v>
      </c>
      <c r="B375" s="88"/>
      <c r="C375" s="89"/>
      <c r="D375" s="6" t="s">
        <v>1004</v>
      </c>
      <c r="E375" s="89"/>
      <c r="F375" s="2" t="s">
        <v>1005</v>
      </c>
      <c r="G375" s="6" t="s">
        <v>1059</v>
      </c>
      <c r="H375" s="88"/>
      <c r="I375" s="88"/>
      <c r="J375" s="89"/>
      <c r="K375" s="6" t="s">
        <v>1060</v>
      </c>
      <c r="L375" s="89"/>
      <c r="M375" s="6" t="s">
        <v>96</v>
      </c>
      <c r="N375" s="89"/>
      <c r="O375" s="3">
        <v>0</v>
      </c>
      <c r="P375" s="2">
        <v>0</v>
      </c>
      <c r="Q375" s="2">
        <v>0</v>
      </c>
      <c r="R375" s="2">
        <v>0</v>
      </c>
      <c r="S375" s="3">
        <v>0</v>
      </c>
      <c r="T375" s="3">
        <f>O375+(P375*'Total Mantenimiento Anual 2021'!$N$7)+(R375*'Total Mantenimiento Anual 2021'!$N$7)+S375</f>
        <v>0</v>
      </c>
    </row>
    <row r="376" spans="1:20" ht="14.25">
      <c r="A376" s="6" t="s">
        <v>943</v>
      </c>
      <c r="B376" s="88"/>
      <c r="C376" s="89"/>
      <c r="D376" s="6" t="s">
        <v>973</v>
      </c>
      <c r="E376" s="89"/>
      <c r="F376" s="2" t="s">
        <v>260</v>
      </c>
      <c r="G376" s="6" t="s">
        <v>1061</v>
      </c>
      <c r="H376" s="88"/>
      <c r="I376" s="88"/>
      <c r="J376" s="89"/>
      <c r="K376" s="6" t="s">
        <v>1062</v>
      </c>
      <c r="L376" s="89"/>
      <c r="M376" s="6" t="s">
        <v>99</v>
      </c>
      <c r="N376" s="89"/>
      <c r="O376" s="3">
        <v>0</v>
      </c>
      <c r="P376" s="2">
        <v>0</v>
      </c>
      <c r="Q376" s="2">
        <v>0</v>
      </c>
      <c r="R376" s="2">
        <v>0</v>
      </c>
      <c r="S376" s="3">
        <v>0</v>
      </c>
      <c r="T376" s="3">
        <f>O376+(P376*'Total Mantenimiento Anual 2021'!$N$7)+(R376*'Total Mantenimiento Anual 2021'!$N$7)+S376</f>
        <v>0</v>
      </c>
    </row>
    <row r="377" spans="1:20" ht="14.25">
      <c r="A377" s="6" t="s">
        <v>943</v>
      </c>
      <c r="B377" s="88"/>
      <c r="C377" s="89"/>
      <c r="D377" s="6" t="s">
        <v>973</v>
      </c>
      <c r="E377" s="89"/>
      <c r="F377" s="2" t="s">
        <v>260</v>
      </c>
      <c r="G377" s="6" t="s">
        <v>1063</v>
      </c>
      <c r="H377" s="88"/>
      <c r="I377" s="88"/>
      <c r="J377" s="89"/>
      <c r="K377" s="6" t="s">
        <v>1064</v>
      </c>
      <c r="L377" s="89"/>
      <c r="M377" s="6" t="s">
        <v>102</v>
      </c>
      <c r="N377" s="89"/>
      <c r="O377" s="3">
        <v>0</v>
      </c>
      <c r="P377" s="2">
        <v>0</v>
      </c>
      <c r="Q377" s="2">
        <v>0</v>
      </c>
      <c r="R377" s="2">
        <v>0</v>
      </c>
      <c r="S377" s="3">
        <v>0</v>
      </c>
      <c r="T377" s="3">
        <f>O377+(P377*'Total Mantenimiento Anual 2021'!$N$7)+(R377*'Total Mantenimiento Anual 2021'!$N$7)+S377</f>
        <v>0</v>
      </c>
    </row>
    <row r="378" spans="1:20" ht="14.25">
      <c r="A378" s="6" t="s">
        <v>943</v>
      </c>
      <c r="B378" s="88"/>
      <c r="C378" s="89"/>
      <c r="D378" s="6" t="s">
        <v>973</v>
      </c>
      <c r="E378" s="89"/>
      <c r="F378" s="2" t="s">
        <v>260</v>
      </c>
      <c r="G378" s="6" t="s">
        <v>1065</v>
      </c>
      <c r="H378" s="88"/>
      <c r="I378" s="88"/>
      <c r="J378" s="89"/>
      <c r="K378" s="6" t="s">
        <v>1066</v>
      </c>
      <c r="L378" s="89"/>
      <c r="M378" s="6" t="s">
        <v>102</v>
      </c>
      <c r="N378" s="89"/>
      <c r="O378" s="3">
        <v>0</v>
      </c>
      <c r="P378" s="2">
        <v>0</v>
      </c>
      <c r="Q378" s="2">
        <v>0</v>
      </c>
      <c r="R378" s="2">
        <v>0</v>
      </c>
      <c r="S378" s="3">
        <v>0</v>
      </c>
      <c r="T378" s="3">
        <f>O378+(P378*'Total Mantenimiento Anual 2021'!$N$7)+(R378*'Total Mantenimiento Anual 2021'!$N$7)+S378</f>
        <v>0</v>
      </c>
    </row>
    <row r="379" spans="1:20" ht="14.25">
      <c r="A379" s="6" t="s">
        <v>943</v>
      </c>
      <c r="B379" s="88"/>
      <c r="C379" s="89"/>
      <c r="D379" s="6" t="s">
        <v>952</v>
      </c>
      <c r="E379" s="89"/>
      <c r="F379" s="2" t="s">
        <v>246</v>
      </c>
      <c r="G379" s="6" t="s">
        <v>1067</v>
      </c>
      <c r="H379" s="88"/>
      <c r="I379" s="88"/>
      <c r="J379" s="89"/>
      <c r="K379" s="6" t="s">
        <v>1068</v>
      </c>
      <c r="L379" s="89"/>
      <c r="M379" s="6" t="s">
        <v>310</v>
      </c>
      <c r="N379" s="89"/>
      <c r="O379" s="3">
        <v>0</v>
      </c>
      <c r="P379" s="2">
        <v>1</v>
      </c>
      <c r="Q379" s="2">
        <v>0</v>
      </c>
      <c r="R379" s="2">
        <v>0</v>
      </c>
      <c r="S379" s="3">
        <v>0</v>
      </c>
      <c r="T379" s="3">
        <f>O379+(P379*'Total Mantenimiento Anual 2021'!$N$7)+(R379*'Total Mantenimiento Anual 2021'!$N$7)+S379</f>
        <v>9259.2592592592591</v>
      </c>
    </row>
    <row r="380" spans="1:20" ht="14.25">
      <c r="A380" s="6" t="s">
        <v>943</v>
      </c>
      <c r="B380" s="88"/>
      <c r="C380" s="89"/>
      <c r="D380" s="6" t="s">
        <v>1069</v>
      </c>
      <c r="E380" s="89"/>
      <c r="F380" s="2" t="s">
        <v>1070</v>
      </c>
      <c r="G380" s="6" t="s">
        <v>1071</v>
      </c>
      <c r="H380" s="88"/>
      <c r="I380" s="88"/>
      <c r="J380" s="89"/>
      <c r="K380" s="6" t="s">
        <v>1072</v>
      </c>
      <c r="L380" s="89"/>
      <c r="M380" s="6" t="s">
        <v>138</v>
      </c>
      <c r="N380" s="89"/>
      <c r="O380" s="3">
        <v>0</v>
      </c>
      <c r="P380" s="2">
        <v>0</v>
      </c>
      <c r="Q380" s="2">
        <v>0</v>
      </c>
      <c r="R380" s="2">
        <v>0</v>
      </c>
      <c r="S380" s="3">
        <v>0</v>
      </c>
      <c r="T380" s="3">
        <f>O380+(P380*'Total Mantenimiento Anual 2021'!$N$7)+(R380*'Total Mantenimiento Anual 2021'!$N$7)+S380</f>
        <v>0</v>
      </c>
    </row>
    <row r="381" spans="1:20" ht="14.25">
      <c r="A381" s="6" t="s">
        <v>943</v>
      </c>
      <c r="B381" s="88"/>
      <c r="C381" s="89"/>
      <c r="D381" s="6" t="s">
        <v>1069</v>
      </c>
      <c r="E381" s="89"/>
      <c r="F381" s="2" t="s">
        <v>1070</v>
      </c>
      <c r="G381" s="6" t="s">
        <v>1073</v>
      </c>
      <c r="H381" s="88"/>
      <c r="I381" s="88"/>
      <c r="J381" s="89"/>
      <c r="K381" s="6" t="s">
        <v>1074</v>
      </c>
      <c r="L381" s="89"/>
      <c r="M381" s="6" t="s">
        <v>138</v>
      </c>
      <c r="N381" s="89"/>
      <c r="O381" s="3">
        <v>0</v>
      </c>
      <c r="P381" s="2">
        <v>0</v>
      </c>
      <c r="Q381" s="2">
        <v>0</v>
      </c>
      <c r="R381" s="2">
        <v>0</v>
      </c>
      <c r="S381" s="3">
        <v>0</v>
      </c>
      <c r="T381" s="3">
        <f>O381+(P381*'Total Mantenimiento Anual 2021'!$N$7)+(R381*'Total Mantenimiento Anual 2021'!$N$7)+S381</f>
        <v>0</v>
      </c>
    </row>
    <row r="382" spans="1:20" ht="14.25">
      <c r="A382" s="6" t="s">
        <v>943</v>
      </c>
      <c r="B382" s="88"/>
      <c r="C382" s="89"/>
      <c r="D382" s="6" t="s">
        <v>948</v>
      </c>
      <c r="E382" s="89"/>
      <c r="F382" s="2" t="s">
        <v>246</v>
      </c>
      <c r="G382" s="6" t="s">
        <v>1075</v>
      </c>
      <c r="H382" s="88"/>
      <c r="I382" s="88"/>
      <c r="J382" s="89"/>
      <c r="K382" s="6" t="s">
        <v>1076</v>
      </c>
      <c r="L382" s="89"/>
      <c r="M382" s="6" t="s">
        <v>35</v>
      </c>
      <c r="N382" s="89"/>
      <c r="O382" s="3">
        <v>0</v>
      </c>
      <c r="P382" s="2">
        <v>0</v>
      </c>
      <c r="Q382" s="2">
        <v>0</v>
      </c>
      <c r="R382" s="2">
        <v>0</v>
      </c>
      <c r="S382" s="3">
        <v>0</v>
      </c>
      <c r="T382" s="3">
        <f>O382+(P382*'Total Mantenimiento Anual 2021'!$N$7)+(R382*'Total Mantenimiento Anual 2021'!$N$7)+S382</f>
        <v>0</v>
      </c>
    </row>
    <row r="383" spans="1:20" ht="14.25">
      <c r="A383" s="6" t="s">
        <v>943</v>
      </c>
      <c r="B383" s="88"/>
      <c r="C383" s="89"/>
      <c r="D383" s="6" t="s">
        <v>948</v>
      </c>
      <c r="E383" s="89"/>
      <c r="F383" s="2" t="s">
        <v>246</v>
      </c>
      <c r="G383" s="6" t="s">
        <v>1077</v>
      </c>
      <c r="H383" s="88"/>
      <c r="I383" s="88"/>
      <c r="J383" s="89"/>
      <c r="K383" s="6" t="s">
        <v>1078</v>
      </c>
      <c r="L383" s="89"/>
      <c r="M383" s="6" t="s">
        <v>35</v>
      </c>
      <c r="N383" s="89"/>
      <c r="O383" s="3">
        <v>0</v>
      </c>
      <c r="P383" s="2">
        <v>1</v>
      </c>
      <c r="Q383" s="2">
        <v>0</v>
      </c>
      <c r="R383" s="2">
        <v>0</v>
      </c>
      <c r="S383" s="3">
        <v>0</v>
      </c>
      <c r="T383" s="3">
        <f>O383+(P383*'Total Mantenimiento Anual 2021'!$N$7)+(R383*'Total Mantenimiento Anual 2021'!$N$7)+S383</f>
        <v>9259.2592592592591</v>
      </c>
    </row>
    <row r="384" spans="1:20" ht="14.25">
      <c r="A384" s="6" t="s">
        <v>943</v>
      </c>
      <c r="B384" s="88"/>
      <c r="C384" s="89"/>
      <c r="D384" s="6" t="s">
        <v>948</v>
      </c>
      <c r="E384" s="89"/>
      <c r="F384" s="2" t="s">
        <v>246</v>
      </c>
      <c r="G384" s="6" t="s">
        <v>1079</v>
      </c>
      <c r="H384" s="88"/>
      <c r="I384" s="88"/>
      <c r="J384" s="89"/>
      <c r="K384" s="6" t="s">
        <v>1080</v>
      </c>
      <c r="L384" s="89"/>
      <c r="M384" s="6" t="s">
        <v>35</v>
      </c>
      <c r="N384" s="89"/>
      <c r="O384" s="3">
        <v>0</v>
      </c>
      <c r="P384" s="2">
        <v>1</v>
      </c>
      <c r="Q384" s="2">
        <v>0</v>
      </c>
      <c r="R384" s="2">
        <v>0</v>
      </c>
      <c r="S384" s="3">
        <v>0</v>
      </c>
      <c r="T384" s="3">
        <f>O384+(P384*'Total Mantenimiento Anual 2021'!$N$7)+(R384*'Total Mantenimiento Anual 2021'!$N$7)+S384</f>
        <v>9259.2592592592591</v>
      </c>
    </row>
    <row r="385" spans="1:20" ht="14.25">
      <c r="A385" s="6" t="s">
        <v>943</v>
      </c>
      <c r="B385" s="88"/>
      <c r="C385" s="89"/>
      <c r="D385" s="6" t="s">
        <v>948</v>
      </c>
      <c r="E385" s="89"/>
      <c r="F385" s="2" t="s">
        <v>246</v>
      </c>
      <c r="G385" s="6" t="s">
        <v>1081</v>
      </c>
      <c r="H385" s="88"/>
      <c r="I385" s="88"/>
      <c r="J385" s="89"/>
      <c r="K385" s="6" t="s">
        <v>1082</v>
      </c>
      <c r="L385" s="89"/>
      <c r="M385" s="6" t="s">
        <v>35</v>
      </c>
      <c r="N385" s="89"/>
      <c r="O385" s="3">
        <v>0</v>
      </c>
      <c r="P385" s="2">
        <v>0</v>
      </c>
      <c r="Q385" s="2">
        <v>0</v>
      </c>
      <c r="R385" s="2">
        <v>0</v>
      </c>
      <c r="S385" s="3">
        <v>0</v>
      </c>
      <c r="T385" s="3">
        <f>O385+(P385*'Total Mantenimiento Anual 2021'!$N$7)+(R385*'Total Mantenimiento Anual 2021'!$N$7)+S385</f>
        <v>0</v>
      </c>
    </row>
    <row r="386" spans="1:20" ht="14.25">
      <c r="A386" s="6" t="s">
        <v>943</v>
      </c>
      <c r="B386" s="88"/>
      <c r="C386" s="89"/>
      <c r="D386" s="6" t="s">
        <v>948</v>
      </c>
      <c r="E386" s="89"/>
      <c r="F386" s="2" t="s">
        <v>246</v>
      </c>
      <c r="G386" s="6" t="s">
        <v>1083</v>
      </c>
      <c r="H386" s="88"/>
      <c r="I386" s="88"/>
      <c r="J386" s="89"/>
      <c r="K386" s="6" t="s">
        <v>1084</v>
      </c>
      <c r="L386" s="89"/>
      <c r="M386" s="6" t="s">
        <v>35</v>
      </c>
      <c r="N386" s="89"/>
      <c r="O386" s="3">
        <v>0</v>
      </c>
      <c r="P386" s="2">
        <v>1</v>
      </c>
      <c r="Q386" s="2">
        <v>0</v>
      </c>
      <c r="R386" s="2">
        <v>0</v>
      </c>
      <c r="S386" s="3">
        <v>0</v>
      </c>
      <c r="T386" s="3">
        <f>O386+(P386*'Total Mantenimiento Anual 2021'!$N$7)+(R386*'Total Mantenimiento Anual 2021'!$N$7)+S386</f>
        <v>9259.2592592592591</v>
      </c>
    </row>
    <row r="387" spans="1:20" ht="14.25">
      <c r="A387" s="6" t="s">
        <v>943</v>
      </c>
      <c r="B387" s="88"/>
      <c r="C387" s="89"/>
      <c r="D387" s="6" t="s">
        <v>982</v>
      </c>
      <c r="E387" s="89"/>
      <c r="F387" s="2" t="s">
        <v>246</v>
      </c>
      <c r="G387" s="6" t="s">
        <v>1085</v>
      </c>
      <c r="H387" s="88"/>
      <c r="I387" s="88"/>
      <c r="J387" s="89"/>
      <c r="K387" s="6" t="s">
        <v>1086</v>
      </c>
      <c r="L387" s="89"/>
      <c r="M387" s="6" t="s">
        <v>35</v>
      </c>
      <c r="N387" s="89"/>
      <c r="O387" s="3">
        <v>0</v>
      </c>
      <c r="P387" s="2">
        <v>0</v>
      </c>
      <c r="Q387" s="2">
        <v>0</v>
      </c>
      <c r="R387" s="2">
        <v>0</v>
      </c>
      <c r="S387" s="3">
        <v>0</v>
      </c>
      <c r="T387" s="3">
        <f>O387+(P387*'Total Mantenimiento Anual 2021'!$N$7)+(R387*'Total Mantenimiento Anual 2021'!$N$7)+S387</f>
        <v>0</v>
      </c>
    </row>
    <row r="388" spans="1:20" ht="14.25">
      <c r="A388" s="6" t="s">
        <v>943</v>
      </c>
      <c r="B388" s="88"/>
      <c r="C388" s="89"/>
      <c r="D388" s="6" t="s">
        <v>982</v>
      </c>
      <c r="E388" s="89"/>
      <c r="F388" s="2" t="s">
        <v>246</v>
      </c>
      <c r="G388" s="6" t="s">
        <v>1087</v>
      </c>
      <c r="H388" s="88"/>
      <c r="I388" s="88"/>
      <c r="J388" s="89"/>
      <c r="K388" s="6" t="s">
        <v>1088</v>
      </c>
      <c r="L388" s="89"/>
      <c r="M388" s="6" t="s">
        <v>35</v>
      </c>
      <c r="N388" s="89"/>
      <c r="O388" s="3">
        <v>0</v>
      </c>
      <c r="P388" s="2">
        <v>1</v>
      </c>
      <c r="Q388" s="2">
        <v>0</v>
      </c>
      <c r="R388" s="2">
        <v>0</v>
      </c>
      <c r="S388" s="3">
        <v>0</v>
      </c>
      <c r="T388" s="3">
        <f>O388+(P388*'Total Mantenimiento Anual 2021'!$N$7)+(R388*'Total Mantenimiento Anual 2021'!$N$7)+S388</f>
        <v>9259.2592592592591</v>
      </c>
    </row>
    <row r="389" spans="1:20" ht="14.25">
      <c r="A389" s="6" t="s">
        <v>943</v>
      </c>
      <c r="B389" s="88"/>
      <c r="C389" s="89"/>
      <c r="D389" s="6" t="s">
        <v>982</v>
      </c>
      <c r="E389" s="89"/>
      <c r="F389" s="2" t="s">
        <v>246</v>
      </c>
      <c r="G389" s="6" t="s">
        <v>1089</v>
      </c>
      <c r="H389" s="88"/>
      <c r="I389" s="88"/>
      <c r="J389" s="89"/>
      <c r="K389" s="6" t="s">
        <v>1090</v>
      </c>
      <c r="L389" s="89"/>
      <c r="M389" s="6" t="s">
        <v>35</v>
      </c>
      <c r="N389" s="89"/>
      <c r="O389" s="3">
        <v>0</v>
      </c>
      <c r="P389" s="2">
        <v>0</v>
      </c>
      <c r="Q389" s="2">
        <v>0</v>
      </c>
      <c r="R389" s="2">
        <v>0</v>
      </c>
      <c r="S389" s="3">
        <v>0</v>
      </c>
      <c r="T389" s="3">
        <f>O389+(P389*'Total Mantenimiento Anual 2021'!$N$7)+(R389*'Total Mantenimiento Anual 2021'!$N$7)+S389</f>
        <v>0</v>
      </c>
    </row>
    <row r="390" spans="1:20" ht="14.25">
      <c r="A390" s="6" t="s">
        <v>943</v>
      </c>
      <c r="B390" s="88"/>
      <c r="C390" s="89"/>
      <c r="D390" s="6" t="s">
        <v>1091</v>
      </c>
      <c r="E390" s="89"/>
      <c r="F390" s="2" t="s">
        <v>246</v>
      </c>
      <c r="G390" s="6" t="s">
        <v>1092</v>
      </c>
      <c r="H390" s="88"/>
      <c r="I390" s="88"/>
      <c r="J390" s="89"/>
      <c r="K390" s="6" t="s">
        <v>1093</v>
      </c>
      <c r="L390" s="89"/>
      <c r="M390" s="6" t="s">
        <v>35</v>
      </c>
      <c r="N390" s="89"/>
      <c r="O390" s="3">
        <v>57850</v>
      </c>
      <c r="P390" s="2">
        <v>0</v>
      </c>
      <c r="Q390" s="2">
        <v>2</v>
      </c>
      <c r="R390" s="2">
        <v>4</v>
      </c>
      <c r="S390" s="3">
        <v>0</v>
      </c>
      <c r="T390" s="3">
        <f>O390+(P390*'Total Mantenimiento Anual 2021'!$N$7)+(R390*'Total Mantenimiento Anual 2021'!$N$7)+S390</f>
        <v>94887.037037037036</v>
      </c>
    </row>
    <row r="391" spans="1:20" ht="14.25">
      <c r="A391" s="6" t="s">
        <v>943</v>
      </c>
      <c r="B391" s="88"/>
      <c r="C391" s="89"/>
      <c r="D391" s="6" t="s">
        <v>982</v>
      </c>
      <c r="E391" s="89"/>
      <c r="F391" s="2" t="s">
        <v>246</v>
      </c>
      <c r="G391" s="6" t="s">
        <v>1094</v>
      </c>
      <c r="H391" s="88"/>
      <c r="I391" s="88"/>
      <c r="J391" s="89"/>
      <c r="K391" s="6" t="s">
        <v>1095</v>
      </c>
      <c r="L391" s="89"/>
      <c r="M391" s="6" t="s">
        <v>35</v>
      </c>
      <c r="N391" s="89"/>
      <c r="O391" s="3">
        <v>0</v>
      </c>
      <c r="P391" s="2">
        <v>0</v>
      </c>
      <c r="Q391" s="2">
        <v>0</v>
      </c>
      <c r="R391" s="2">
        <v>0</v>
      </c>
      <c r="S391" s="3">
        <v>0</v>
      </c>
      <c r="T391" s="3">
        <f>O391+(P391*'Total Mantenimiento Anual 2021'!$N$7)+(R391*'Total Mantenimiento Anual 2021'!$N$7)+S391</f>
        <v>0</v>
      </c>
    </row>
    <row r="392" spans="1:20" ht="14.25">
      <c r="A392" s="6" t="s">
        <v>943</v>
      </c>
      <c r="B392" s="88"/>
      <c r="C392" s="89"/>
      <c r="D392" s="6" t="s">
        <v>982</v>
      </c>
      <c r="E392" s="89"/>
      <c r="F392" s="2" t="s">
        <v>246</v>
      </c>
      <c r="G392" s="6" t="s">
        <v>1096</v>
      </c>
      <c r="H392" s="88"/>
      <c r="I392" s="88"/>
      <c r="J392" s="89"/>
      <c r="K392" s="6" t="s">
        <v>1097</v>
      </c>
      <c r="L392" s="89"/>
      <c r="M392" s="6" t="s">
        <v>35</v>
      </c>
      <c r="N392" s="89"/>
      <c r="O392" s="3">
        <v>0</v>
      </c>
      <c r="P392" s="2">
        <v>0</v>
      </c>
      <c r="Q392" s="2">
        <v>0</v>
      </c>
      <c r="R392" s="2">
        <v>0</v>
      </c>
      <c r="S392" s="3">
        <v>0</v>
      </c>
      <c r="T392" s="3">
        <f>O392+(P392*'Total Mantenimiento Anual 2021'!$N$7)+(R392*'Total Mantenimiento Anual 2021'!$N$7)+S392</f>
        <v>0</v>
      </c>
    </row>
    <row r="393" spans="1:20" ht="14.25">
      <c r="A393" s="6" t="s">
        <v>943</v>
      </c>
      <c r="B393" s="88"/>
      <c r="C393" s="89"/>
      <c r="D393" s="6" t="s">
        <v>982</v>
      </c>
      <c r="E393" s="89"/>
      <c r="F393" s="2" t="s">
        <v>246</v>
      </c>
      <c r="G393" s="6" t="s">
        <v>1098</v>
      </c>
      <c r="H393" s="88"/>
      <c r="I393" s="88"/>
      <c r="J393" s="89"/>
      <c r="K393" s="6" t="s">
        <v>1099</v>
      </c>
      <c r="L393" s="89"/>
      <c r="M393" s="6" t="s">
        <v>35</v>
      </c>
      <c r="N393" s="89"/>
      <c r="O393" s="3">
        <v>0</v>
      </c>
      <c r="P393" s="2">
        <v>0</v>
      </c>
      <c r="Q393" s="2">
        <v>0</v>
      </c>
      <c r="R393" s="2">
        <v>0</v>
      </c>
      <c r="S393" s="3">
        <v>0</v>
      </c>
      <c r="T393" s="3">
        <f>O393+(P393*'Total Mantenimiento Anual 2021'!$N$7)+(R393*'Total Mantenimiento Anual 2021'!$N$7)+S393</f>
        <v>0</v>
      </c>
    </row>
    <row r="394" spans="1:20" ht="14.25">
      <c r="A394" s="6" t="s">
        <v>943</v>
      </c>
      <c r="B394" s="88"/>
      <c r="C394" s="89"/>
      <c r="D394" s="6" t="s">
        <v>982</v>
      </c>
      <c r="E394" s="89"/>
      <c r="F394" s="2" t="s">
        <v>246</v>
      </c>
      <c r="G394" s="6" t="s">
        <v>1100</v>
      </c>
      <c r="H394" s="88"/>
      <c r="I394" s="88"/>
      <c r="J394" s="89"/>
      <c r="K394" s="6" t="s">
        <v>1101</v>
      </c>
      <c r="L394" s="89"/>
      <c r="M394" s="6" t="s">
        <v>35</v>
      </c>
      <c r="N394" s="89"/>
      <c r="O394" s="3">
        <v>0</v>
      </c>
      <c r="P394" s="2">
        <v>0</v>
      </c>
      <c r="Q394" s="2">
        <v>0</v>
      </c>
      <c r="R394" s="2">
        <v>0</v>
      </c>
      <c r="S394" s="3">
        <v>0</v>
      </c>
      <c r="T394" s="3">
        <f>O394+(P394*'Total Mantenimiento Anual 2021'!$N$7)+(R394*'Total Mantenimiento Anual 2021'!$N$7)+S394</f>
        <v>0</v>
      </c>
    </row>
    <row r="395" spans="1:20" ht="14.25">
      <c r="A395" s="6" t="s">
        <v>943</v>
      </c>
      <c r="B395" s="88"/>
      <c r="C395" s="89"/>
      <c r="D395" s="6" t="s">
        <v>982</v>
      </c>
      <c r="E395" s="89"/>
      <c r="F395" s="2" t="s">
        <v>246</v>
      </c>
      <c r="G395" s="6" t="s">
        <v>1102</v>
      </c>
      <c r="H395" s="88"/>
      <c r="I395" s="88"/>
      <c r="J395" s="89"/>
      <c r="K395" s="6" t="s">
        <v>1103</v>
      </c>
      <c r="L395" s="89"/>
      <c r="M395" s="6" t="s">
        <v>1104</v>
      </c>
      <c r="N395" s="89"/>
      <c r="O395" s="3">
        <v>0</v>
      </c>
      <c r="P395" s="2">
        <v>0</v>
      </c>
      <c r="Q395" s="2">
        <v>0</v>
      </c>
      <c r="R395" s="2">
        <v>0</v>
      </c>
      <c r="S395" s="3">
        <v>0</v>
      </c>
      <c r="T395" s="3">
        <f>O395+(P395*'Total Mantenimiento Anual 2021'!$N$7)+(R395*'Total Mantenimiento Anual 2021'!$N$7)+S395</f>
        <v>0</v>
      </c>
    </row>
    <row r="396" spans="1:20" ht="14.25">
      <c r="A396" s="6" t="s">
        <v>943</v>
      </c>
      <c r="B396" s="88"/>
      <c r="C396" s="89"/>
      <c r="D396" s="6" t="s">
        <v>960</v>
      </c>
      <c r="E396" s="89"/>
      <c r="F396" s="2" t="s">
        <v>961</v>
      </c>
      <c r="G396" s="6" t="s">
        <v>1105</v>
      </c>
      <c r="H396" s="88"/>
      <c r="I396" s="88"/>
      <c r="J396" s="89"/>
      <c r="K396" s="6" t="s">
        <v>1106</v>
      </c>
      <c r="L396" s="89"/>
      <c r="M396" s="6" t="s">
        <v>239</v>
      </c>
      <c r="N396" s="89"/>
      <c r="O396" s="3">
        <v>1445445</v>
      </c>
      <c r="P396" s="2">
        <v>0</v>
      </c>
      <c r="Q396" s="2">
        <v>0</v>
      </c>
      <c r="R396" s="2">
        <v>0</v>
      </c>
      <c r="S396" s="3">
        <v>0</v>
      </c>
      <c r="T396" s="3">
        <f>O396+(P396*'Total Mantenimiento Anual 2021'!$N$7)+(R396*'Total Mantenimiento Anual 2021'!$N$7)+S396</f>
        <v>1445445</v>
      </c>
    </row>
    <row r="397" spans="1:20" ht="14.25">
      <c r="A397" s="6" t="s">
        <v>943</v>
      </c>
      <c r="B397" s="88"/>
      <c r="C397" s="89"/>
      <c r="D397" s="6" t="s">
        <v>960</v>
      </c>
      <c r="E397" s="89"/>
      <c r="F397" s="2" t="s">
        <v>961</v>
      </c>
      <c r="G397" s="6" t="s">
        <v>1107</v>
      </c>
      <c r="H397" s="88"/>
      <c r="I397" s="88"/>
      <c r="J397" s="89"/>
      <c r="K397" s="6" t="s">
        <v>1108</v>
      </c>
      <c r="L397" s="89"/>
      <c r="M397" s="6" t="s">
        <v>239</v>
      </c>
      <c r="N397" s="89"/>
      <c r="O397" s="3">
        <v>0</v>
      </c>
      <c r="P397" s="2">
        <v>0</v>
      </c>
      <c r="Q397" s="2">
        <v>0</v>
      </c>
      <c r="R397" s="2">
        <v>0</v>
      </c>
      <c r="S397" s="3">
        <v>0</v>
      </c>
      <c r="T397" s="3">
        <f>O397+(P397*'Total Mantenimiento Anual 2021'!$N$7)+(R397*'Total Mantenimiento Anual 2021'!$N$7)+S397</f>
        <v>0</v>
      </c>
    </row>
    <row r="398" spans="1:20" ht="14.25">
      <c r="A398" s="6" t="s">
        <v>943</v>
      </c>
      <c r="B398" s="88"/>
      <c r="C398" s="89"/>
      <c r="D398" s="6" t="s">
        <v>960</v>
      </c>
      <c r="E398" s="89"/>
      <c r="F398" s="2" t="s">
        <v>961</v>
      </c>
      <c r="G398" s="6" t="s">
        <v>1109</v>
      </c>
      <c r="H398" s="88"/>
      <c r="I398" s="88"/>
      <c r="J398" s="89"/>
      <c r="K398" s="6" t="s">
        <v>1110</v>
      </c>
      <c r="L398" s="89"/>
      <c r="M398" s="6" t="s">
        <v>239</v>
      </c>
      <c r="N398" s="89"/>
      <c r="O398" s="3">
        <v>0</v>
      </c>
      <c r="P398" s="2">
        <v>0</v>
      </c>
      <c r="Q398" s="2">
        <v>0</v>
      </c>
      <c r="R398" s="2">
        <v>0</v>
      </c>
      <c r="S398" s="3">
        <v>0</v>
      </c>
      <c r="T398" s="3">
        <f>O398+(P398*'Total Mantenimiento Anual 2021'!$N$7)+(R398*'Total Mantenimiento Anual 2021'!$N$7)+S398</f>
        <v>0</v>
      </c>
    </row>
    <row r="399" spans="1:20" ht="14.25">
      <c r="A399" s="6" t="s">
        <v>943</v>
      </c>
      <c r="B399" s="88"/>
      <c r="C399" s="89"/>
      <c r="D399" s="6" t="s">
        <v>960</v>
      </c>
      <c r="E399" s="89"/>
      <c r="F399" s="2" t="s">
        <v>961</v>
      </c>
      <c r="G399" s="6" t="s">
        <v>1111</v>
      </c>
      <c r="H399" s="88"/>
      <c r="I399" s="88"/>
      <c r="J399" s="89"/>
      <c r="K399" s="6" t="s">
        <v>1112</v>
      </c>
      <c r="L399" s="89"/>
      <c r="M399" s="6" t="s">
        <v>239</v>
      </c>
      <c r="N399" s="89"/>
      <c r="O399" s="3">
        <v>0</v>
      </c>
      <c r="P399" s="2">
        <v>0</v>
      </c>
      <c r="Q399" s="2">
        <v>0</v>
      </c>
      <c r="R399" s="2">
        <v>0</v>
      </c>
      <c r="S399" s="3">
        <v>0</v>
      </c>
      <c r="T399" s="3">
        <f>O399+(P399*'Total Mantenimiento Anual 2021'!$N$7)+(R399*'Total Mantenimiento Anual 2021'!$N$7)+S399</f>
        <v>0</v>
      </c>
    </row>
    <row r="400" spans="1:20" ht="14.25">
      <c r="A400" s="6" t="s">
        <v>943</v>
      </c>
      <c r="B400" s="88"/>
      <c r="C400" s="89"/>
      <c r="D400" s="6" t="s">
        <v>960</v>
      </c>
      <c r="E400" s="89"/>
      <c r="F400" s="2" t="s">
        <v>961</v>
      </c>
      <c r="G400" s="6" t="s">
        <v>1113</v>
      </c>
      <c r="H400" s="88"/>
      <c r="I400" s="88"/>
      <c r="J400" s="89"/>
      <c r="K400" s="6" t="s">
        <v>1114</v>
      </c>
      <c r="L400" s="89"/>
      <c r="M400" s="6" t="s">
        <v>239</v>
      </c>
      <c r="N400" s="89"/>
      <c r="O400" s="3">
        <v>0</v>
      </c>
      <c r="P400" s="2">
        <v>0</v>
      </c>
      <c r="Q400" s="2">
        <v>0</v>
      </c>
      <c r="R400" s="2">
        <v>0</v>
      </c>
      <c r="S400" s="3">
        <v>0</v>
      </c>
      <c r="T400" s="3">
        <f>O400+(P400*'Total Mantenimiento Anual 2021'!$N$7)+(R400*'Total Mantenimiento Anual 2021'!$N$7)+S400</f>
        <v>0</v>
      </c>
    </row>
    <row r="401" spans="1:20" ht="14.25">
      <c r="A401" s="6" t="s">
        <v>943</v>
      </c>
      <c r="B401" s="88"/>
      <c r="C401" s="89"/>
      <c r="D401" s="6" t="s">
        <v>960</v>
      </c>
      <c r="E401" s="89"/>
      <c r="F401" s="2" t="s">
        <v>961</v>
      </c>
      <c r="G401" s="6" t="s">
        <v>1115</v>
      </c>
      <c r="H401" s="88"/>
      <c r="I401" s="88"/>
      <c r="J401" s="89"/>
      <c r="K401" s="6" t="s">
        <v>1116</v>
      </c>
      <c r="L401" s="89"/>
      <c r="M401" s="6" t="s">
        <v>239</v>
      </c>
      <c r="N401" s="89"/>
      <c r="O401" s="3">
        <v>0</v>
      </c>
      <c r="P401" s="2">
        <v>0</v>
      </c>
      <c r="Q401" s="2">
        <v>0</v>
      </c>
      <c r="R401" s="2">
        <v>0</v>
      </c>
      <c r="S401" s="3">
        <v>0</v>
      </c>
      <c r="T401" s="3">
        <f>O401+(P401*'Total Mantenimiento Anual 2021'!$N$7)+(R401*'Total Mantenimiento Anual 2021'!$N$7)+S401</f>
        <v>0</v>
      </c>
    </row>
    <row r="402" spans="1:20" ht="14.25">
      <c r="A402" s="6" t="s">
        <v>943</v>
      </c>
      <c r="B402" s="88"/>
      <c r="C402" s="89"/>
      <c r="D402" s="6" t="s">
        <v>960</v>
      </c>
      <c r="E402" s="89"/>
      <c r="F402" s="2" t="s">
        <v>961</v>
      </c>
      <c r="G402" s="6" t="s">
        <v>1117</v>
      </c>
      <c r="H402" s="88"/>
      <c r="I402" s="88"/>
      <c r="J402" s="89"/>
      <c r="K402" s="6" t="s">
        <v>1118</v>
      </c>
      <c r="L402" s="89"/>
      <c r="M402" s="6" t="s">
        <v>239</v>
      </c>
      <c r="N402" s="89"/>
      <c r="O402" s="3">
        <v>0</v>
      </c>
      <c r="P402" s="2">
        <v>0</v>
      </c>
      <c r="Q402" s="2">
        <v>0</v>
      </c>
      <c r="R402" s="2">
        <v>0</v>
      </c>
      <c r="S402" s="3">
        <v>0</v>
      </c>
      <c r="T402" s="3">
        <f>O402+(P402*'Total Mantenimiento Anual 2021'!$N$7)+(R402*'Total Mantenimiento Anual 2021'!$N$7)+S402</f>
        <v>0</v>
      </c>
    </row>
    <row r="403" spans="1:20" ht="14.25">
      <c r="A403" s="6" t="s">
        <v>943</v>
      </c>
      <c r="B403" s="88"/>
      <c r="C403" s="89"/>
      <c r="D403" s="6" t="s">
        <v>960</v>
      </c>
      <c r="E403" s="89"/>
      <c r="F403" s="2" t="s">
        <v>961</v>
      </c>
      <c r="G403" s="6" t="s">
        <v>1119</v>
      </c>
      <c r="H403" s="88"/>
      <c r="I403" s="88"/>
      <c r="J403" s="89"/>
      <c r="K403" s="6" t="s">
        <v>1120</v>
      </c>
      <c r="L403" s="89"/>
      <c r="M403" s="6" t="s">
        <v>239</v>
      </c>
      <c r="N403" s="89"/>
      <c r="O403" s="3">
        <v>0</v>
      </c>
      <c r="P403" s="2">
        <v>0</v>
      </c>
      <c r="Q403" s="2">
        <v>0</v>
      </c>
      <c r="R403" s="2">
        <v>0</v>
      </c>
      <c r="S403" s="3">
        <v>0</v>
      </c>
      <c r="T403" s="3">
        <f>O403+(P403*'Total Mantenimiento Anual 2021'!$N$7)+(R403*'Total Mantenimiento Anual 2021'!$N$7)+S403</f>
        <v>0</v>
      </c>
    </row>
    <row r="404" spans="1:20" ht="14.25">
      <c r="A404" s="6" t="s">
        <v>943</v>
      </c>
      <c r="B404" s="88"/>
      <c r="C404" s="89"/>
      <c r="D404" s="6" t="s">
        <v>960</v>
      </c>
      <c r="E404" s="89"/>
      <c r="F404" s="2" t="s">
        <v>961</v>
      </c>
      <c r="G404" s="6" t="s">
        <v>1121</v>
      </c>
      <c r="H404" s="88"/>
      <c r="I404" s="88"/>
      <c r="J404" s="89"/>
      <c r="K404" s="6" t="s">
        <v>1122</v>
      </c>
      <c r="L404" s="89"/>
      <c r="M404" s="6" t="s">
        <v>239</v>
      </c>
      <c r="N404" s="89"/>
      <c r="O404" s="3">
        <v>0</v>
      </c>
      <c r="P404" s="2">
        <v>0</v>
      </c>
      <c r="Q404" s="2">
        <v>0</v>
      </c>
      <c r="R404" s="2">
        <v>0</v>
      </c>
      <c r="S404" s="3">
        <v>0</v>
      </c>
      <c r="T404" s="3">
        <f>O404+(P404*'Total Mantenimiento Anual 2021'!$N$7)+(R404*'Total Mantenimiento Anual 2021'!$N$7)+S404</f>
        <v>0</v>
      </c>
    </row>
    <row r="405" spans="1:20" ht="14.25">
      <c r="A405" s="6" t="s">
        <v>943</v>
      </c>
      <c r="B405" s="88"/>
      <c r="C405" s="89"/>
      <c r="D405" s="6" t="s">
        <v>960</v>
      </c>
      <c r="E405" s="89"/>
      <c r="F405" s="2" t="s">
        <v>961</v>
      </c>
      <c r="G405" s="6" t="s">
        <v>1123</v>
      </c>
      <c r="H405" s="88"/>
      <c r="I405" s="88"/>
      <c r="J405" s="89"/>
      <c r="K405" s="6" t="s">
        <v>1124</v>
      </c>
      <c r="L405" s="89"/>
      <c r="M405" s="6" t="s">
        <v>239</v>
      </c>
      <c r="N405" s="89"/>
      <c r="O405" s="3">
        <v>0</v>
      </c>
      <c r="P405" s="2">
        <v>0</v>
      </c>
      <c r="Q405" s="2">
        <v>0</v>
      </c>
      <c r="R405" s="2">
        <v>0</v>
      </c>
      <c r="S405" s="3">
        <v>0</v>
      </c>
      <c r="T405" s="3">
        <f>O405+(P405*'Total Mantenimiento Anual 2021'!$N$7)+(R405*'Total Mantenimiento Anual 2021'!$N$7)+S405</f>
        <v>0</v>
      </c>
    </row>
    <row r="406" spans="1:20" ht="14.25">
      <c r="A406" s="6" t="s">
        <v>943</v>
      </c>
      <c r="B406" s="88"/>
      <c r="C406" s="89"/>
      <c r="D406" s="6" t="s">
        <v>960</v>
      </c>
      <c r="E406" s="89"/>
      <c r="F406" s="2" t="s">
        <v>961</v>
      </c>
      <c r="G406" s="6" t="s">
        <v>1125</v>
      </c>
      <c r="H406" s="88"/>
      <c r="I406" s="88"/>
      <c r="J406" s="89"/>
      <c r="K406" s="6" t="s">
        <v>1126</v>
      </c>
      <c r="L406" s="89"/>
      <c r="M406" s="6" t="s">
        <v>239</v>
      </c>
      <c r="N406" s="89"/>
      <c r="O406" s="3">
        <v>0</v>
      </c>
      <c r="P406" s="2">
        <v>0</v>
      </c>
      <c r="Q406" s="2">
        <v>0</v>
      </c>
      <c r="R406" s="2">
        <v>0</v>
      </c>
      <c r="S406" s="3">
        <v>0</v>
      </c>
      <c r="T406" s="3">
        <f>O406+(P406*'Total Mantenimiento Anual 2021'!$N$7)+(R406*'Total Mantenimiento Anual 2021'!$N$7)+S406</f>
        <v>0</v>
      </c>
    </row>
    <row r="407" spans="1:20" ht="14.25">
      <c r="A407" s="6" t="s">
        <v>943</v>
      </c>
      <c r="B407" s="88"/>
      <c r="C407" s="89"/>
      <c r="D407" s="6" t="s">
        <v>960</v>
      </c>
      <c r="E407" s="89"/>
      <c r="F407" s="2" t="s">
        <v>961</v>
      </c>
      <c r="G407" s="6" t="s">
        <v>1127</v>
      </c>
      <c r="H407" s="88"/>
      <c r="I407" s="88"/>
      <c r="J407" s="89"/>
      <c r="K407" s="6" t="s">
        <v>1128</v>
      </c>
      <c r="L407" s="89"/>
      <c r="M407" s="6" t="s">
        <v>239</v>
      </c>
      <c r="N407" s="89"/>
      <c r="O407" s="3">
        <v>0</v>
      </c>
      <c r="P407" s="2">
        <v>0</v>
      </c>
      <c r="Q407" s="2">
        <v>0</v>
      </c>
      <c r="R407" s="2">
        <v>0</v>
      </c>
      <c r="S407" s="3">
        <v>0</v>
      </c>
      <c r="T407" s="3">
        <f>O407+(P407*'Total Mantenimiento Anual 2021'!$N$7)+(R407*'Total Mantenimiento Anual 2021'!$N$7)+S407</f>
        <v>0</v>
      </c>
    </row>
    <row r="408" spans="1:20" ht="14.25">
      <c r="A408" s="6" t="s">
        <v>943</v>
      </c>
      <c r="B408" s="88"/>
      <c r="C408" s="89"/>
      <c r="D408" s="6" t="s">
        <v>960</v>
      </c>
      <c r="E408" s="89"/>
      <c r="F408" s="2" t="s">
        <v>961</v>
      </c>
      <c r="G408" s="6" t="s">
        <v>1129</v>
      </c>
      <c r="H408" s="88"/>
      <c r="I408" s="88"/>
      <c r="J408" s="89"/>
      <c r="K408" s="6" t="s">
        <v>1130</v>
      </c>
      <c r="L408" s="89"/>
      <c r="M408" s="6" t="s">
        <v>239</v>
      </c>
      <c r="N408" s="89"/>
      <c r="O408" s="3">
        <v>0</v>
      </c>
      <c r="P408" s="2">
        <v>0</v>
      </c>
      <c r="Q408" s="2">
        <v>0</v>
      </c>
      <c r="R408" s="2">
        <v>0</v>
      </c>
      <c r="S408" s="3">
        <v>0</v>
      </c>
      <c r="T408" s="3">
        <f>O408+(P408*'Total Mantenimiento Anual 2021'!$N$7)+(R408*'Total Mantenimiento Anual 2021'!$N$7)+S408</f>
        <v>0</v>
      </c>
    </row>
    <row r="409" spans="1:20" ht="14.25">
      <c r="A409" s="6" t="s">
        <v>943</v>
      </c>
      <c r="B409" s="88"/>
      <c r="C409" s="89"/>
      <c r="D409" s="6" t="s">
        <v>960</v>
      </c>
      <c r="E409" s="89"/>
      <c r="F409" s="2" t="s">
        <v>961</v>
      </c>
      <c r="G409" s="6" t="s">
        <v>1131</v>
      </c>
      <c r="H409" s="88"/>
      <c r="I409" s="88"/>
      <c r="J409" s="89"/>
      <c r="K409" s="6" t="s">
        <v>1132</v>
      </c>
      <c r="L409" s="89"/>
      <c r="M409" s="6" t="s">
        <v>239</v>
      </c>
      <c r="N409" s="89"/>
      <c r="O409" s="3">
        <v>0</v>
      </c>
      <c r="P409" s="2">
        <v>0</v>
      </c>
      <c r="Q409" s="2">
        <v>0</v>
      </c>
      <c r="R409" s="2">
        <v>0</v>
      </c>
      <c r="S409" s="3">
        <v>0</v>
      </c>
      <c r="T409" s="3">
        <f>O409+(P409*'Total Mantenimiento Anual 2021'!$N$7)+(R409*'Total Mantenimiento Anual 2021'!$N$7)+S409</f>
        <v>0</v>
      </c>
    </row>
    <row r="410" spans="1:20" ht="14.25">
      <c r="A410" s="6" t="s">
        <v>943</v>
      </c>
      <c r="B410" s="88"/>
      <c r="C410" s="89"/>
      <c r="D410" s="6" t="s">
        <v>960</v>
      </c>
      <c r="E410" s="89"/>
      <c r="F410" s="2" t="s">
        <v>961</v>
      </c>
      <c r="G410" s="6" t="s">
        <v>1133</v>
      </c>
      <c r="H410" s="88"/>
      <c r="I410" s="88"/>
      <c r="J410" s="89"/>
      <c r="K410" s="6" t="s">
        <v>1134</v>
      </c>
      <c r="L410" s="89"/>
      <c r="M410" s="6" t="s">
        <v>239</v>
      </c>
      <c r="N410" s="89"/>
      <c r="O410" s="3">
        <v>0</v>
      </c>
      <c r="P410" s="2">
        <v>0</v>
      </c>
      <c r="Q410" s="2">
        <v>0</v>
      </c>
      <c r="R410" s="2">
        <v>0</v>
      </c>
      <c r="S410" s="3">
        <v>0</v>
      </c>
      <c r="T410" s="3">
        <f>O410+(P410*'Total Mantenimiento Anual 2021'!$N$7)+(R410*'Total Mantenimiento Anual 2021'!$N$7)+S410</f>
        <v>0</v>
      </c>
    </row>
    <row r="411" spans="1:20" ht="14.25">
      <c r="A411" s="6" t="s">
        <v>943</v>
      </c>
      <c r="B411" s="88"/>
      <c r="C411" s="89"/>
      <c r="D411" s="6" t="s">
        <v>1091</v>
      </c>
      <c r="E411" s="89"/>
      <c r="F411" s="2" t="s">
        <v>246</v>
      </c>
      <c r="G411" s="6" t="s">
        <v>1135</v>
      </c>
      <c r="H411" s="88"/>
      <c r="I411" s="88"/>
      <c r="J411" s="89"/>
      <c r="K411" s="6" t="s">
        <v>1136</v>
      </c>
      <c r="L411" s="89"/>
      <c r="M411" s="6" t="s">
        <v>239</v>
      </c>
      <c r="N411" s="89"/>
      <c r="O411" s="3">
        <v>0</v>
      </c>
      <c r="P411" s="2">
        <v>0</v>
      </c>
      <c r="Q411" s="2">
        <v>0</v>
      </c>
      <c r="R411" s="2">
        <v>0</v>
      </c>
      <c r="S411" s="3">
        <v>0</v>
      </c>
      <c r="T411" s="3">
        <f>O411+(P411*'Total Mantenimiento Anual 2021'!$N$7)+(R411*'Total Mantenimiento Anual 2021'!$N$7)+S411</f>
        <v>0</v>
      </c>
    </row>
    <row r="412" spans="1:20" ht="14.25">
      <c r="A412" s="6" t="s">
        <v>943</v>
      </c>
      <c r="B412" s="88"/>
      <c r="C412" s="89"/>
      <c r="D412" s="6" t="s">
        <v>1004</v>
      </c>
      <c r="E412" s="89"/>
      <c r="F412" s="2" t="s">
        <v>1005</v>
      </c>
      <c r="G412" s="6" t="s">
        <v>1137</v>
      </c>
      <c r="H412" s="88"/>
      <c r="I412" s="88"/>
      <c r="J412" s="89"/>
      <c r="K412" s="6" t="s">
        <v>1138</v>
      </c>
      <c r="L412" s="89"/>
      <c r="M412" s="6" t="s">
        <v>239</v>
      </c>
      <c r="N412" s="89"/>
      <c r="O412" s="3">
        <v>0</v>
      </c>
      <c r="P412" s="2">
        <v>0</v>
      </c>
      <c r="Q412" s="2">
        <v>0</v>
      </c>
      <c r="R412" s="2">
        <v>0</v>
      </c>
      <c r="S412" s="3">
        <v>0</v>
      </c>
      <c r="T412" s="3">
        <f>O412+(P412*'Total Mantenimiento Anual 2021'!$N$7)+(R412*'Total Mantenimiento Anual 2021'!$N$7)+S412</f>
        <v>0</v>
      </c>
    </row>
    <row r="413" spans="1:20" ht="14.25">
      <c r="A413" s="6" t="s">
        <v>943</v>
      </c>
      <c r="B413" s="88"/>
      <c r="C413" s="89"/>
      <c r="D413" s="6" t="s">
        <v>973</v>
      </c>
      <c r="E413" s="89"/>
      <c r="F413" s="2" t="s">
        <v>260</v>
      </c>
      <c r="G413" s="6" t="s">
        <v>1139</v>
      </c>
      <c r="H413" s="88"/>
      <c r="I413" s="88"/>
      <c r="J413" s="89"/>
      <c r="K413" s="6" t="s">
        <v>1140</v>
      </c>
      <c r="L413" s="89"/>
      <c r="M413" s="6" t="s">
        <v>239</v>
      </c>
      <c r="N413" s="89"/>
      <c r="O413" s="3">
        <v>0</v>
      </c>
      <c r="P413" s="2">
        <v>0</v>
      </c>
      <c r="Q413" s="2">
        <v>0</v>
      </c>
      <c r="R413" s="2">
        <v>0</v>
      </c>
      <c r="S413" s="3">
        <v>0</v>
      </c>
      <c r="T413" s="3">
        <f>O413+(P413*'Total Mantenimiento Anual 2021'!$N$7)+(R413*'Total Mantenimiento Anual 2021'!$N$7)+S413</f>
        <v>0</v>
      </c>
    </row>
    <row r="414" spans="1:20" ht="14.25">
      <c r="A414" s="6" t="s">
        <v>943</v>
      </c>
      <c r="B414" s="88"/>
      <c r="C414" s="89"/>
      <c r="D414" s="6" t="s">
        <v>1141</v>
      </c>
      <c r="E414" s="89"/>
      <c r="F414" s="2" t="s">
        <v>260</v>
      </c>
      <c r="G414" s="6" t="s">
        <v>1142</v>
      </c>
      <c r="H414" s="88"/>
      <c r="I414" s="88"/>
      <c r="J414" s="89"/>
      <c r="K414" s="6" t="s">
        <v>1143</v>
      </c>
      <c r="L414" s="89"/>
      <c r="M414" s="6" t="s">
        <v>239</v>
      </c>
      <c r="N414" s="89"/>
      <c r="O414" s="3">
        <v>0</v>
      </c>
      <c r="P414" s="2">
        <v>0</v>
      </c>
      <c r="Q414" s="2">
        <v>0</v>
      </c>
      <c r="R414" s="2">
        <v>0</v>
      </c>
      <c r="S414" s="3">
        <v>0</v>
      </c>
      <c r="T414" s="3">
        <f>O414+(P414*'Total Mantenimiento Anual 2021'!$N$7)+(R414*'Total Mantenimiento Anual 2021'!$N$7)+S414</f>
        <v>0</v>
      </c>
    </row>
    <row r="415" spans="1:20" ht="14.25">
      <c r="A415" s="6" t="s">
        <v>943</v>
      </c>
      <c r="B415" s="88"/>
      <c r="C415" s="89"/>
      <c r="D415" s="6" t="s">
        <v>960</v>
      </c>
      <c r="E415" s="89"/>
      <c r="F415" s="2" t="s">
        <v>961</v>
      </c>
      <c r="G415" s="6" t="s">
        <v>1144</v>
      </c>
      <c r="H415" s="88"/>
      <c r="I415" s="88"/>
      <c r="J415" s="89"/>
      <c r="K415" s="6" t="s">
        <v>1145</v>
      </c>
      <c r="L415" s="89"/>
      <c r="M415" s="6" t="s">
        <v>239</v>
      </c>
      <c r="N415" s="89"/>
      <c r="O415" s="3">
        <v>0</v>
      </c>
      <c r="P415" s="2">
        <v>0</v>
      </c>
      <c r="Q415" s="2">
        <v>0</v>
      </c>
      <c r="R415" s="2">
        <v>0</v>
      </c>
      <c r="S415" s="3">
        <v>0</v>
      </c>
      <c r="T415" s="3">
        <f>O415+(P415*'Total Mantenimiento Anual 2021'!$N$7)+(R415*'Total Mantenimiento Anual 2021'!$N$7)+S415</f>
        <v>0</v>
      </c>
    </row>
    <row r="416" spans="1:20" ht="14.25">
      <c r="A416" s="6" t="s">
        <v>943</v>
      </c>
      <c r="B416" s="88"/>
      <c r="C416" s="89"/>
      <c r="D416" s="6" t="s">
        <v>1004</v>
      </c>
      <c r="E416" s="89"/>
      <c r="F416" s="2" t="s">
        <v>1005</v>
      </c>
      <c r="G416" s="6" t="s">
        <v>1146</v>
      </c>
      <c r="H416" s="88"/>
      <c r="I416" s="88"/>
      <c r="J416" s="89"/>
      <c r="K416" s="6" t="s">
        <v>1147</v>
      </c>
      <c r="L416" s="89"/>
      <c r="M416" s="6" t="s">
        <v>106</v>
      </c>
      <c r="N416" s="89"/>
      <c r="O416" s="3">
        <v>0</v>
      </c>
      <c r="P416" s="2">
        <v>0</v>
      </c>
      <c r="Q416" s="2">
        <v>0</v>
      </c>
      <c r="R416" s="2">
        <v>0</v>
      </c>
      <c r="S416" s="3">
        <v>0</v>
      </c>
      <c r="T416" s="3">
        <f>O416+(P416*'Total Mantenimiento Anual 2021'!$N$7)+(R416*'Total Mantenimiento Anual 2021'!$N$7)+S416</f>
        <v>0</v>
      </c>
    </row>
    <row r="417" spans="1:20" ht="14.25">
      <c r="A417" s="6" t="s">
        <v>943</v>
      </c>
      <c r="B417" s="88"/>
      <c r="C417" s="89"/>
      <c r="D417" s="6" t="s">
        <v>982</v>
      </c>
      <c r="E417" s="89"/>
      <c r="F417" s="2" t="s">
        <v>246</v>
      </c>
      <c r="G417" s="6" t="s">
        <v>1148</v>
      </c>
      <c r="H417" s="88"/>
      <c r="I417" s="88"/>
      <c r="J417" s="89"/>
      <c r="K417" s="6" t="s">
        <v>1149</v>
      </c>
      <c r="L417" s="89"/>
      <c r="M417" s="6" t="s">
        <v>106</v>
      </c>
      <c r="N417" s="89"/>
      <c r="O417" s="3">
        <v>0</v>
      </c>
      <c r="P417" s="2">
        <v>0</v>
      </c>
      <c r="Q417" s="2">
        <v>0</v>
      </c>
      <c r="R417" s="2">
        <v>0</v>
      </c>
      <c r="S417" s="3">
        <v>0</v>
      </c>
      <c r="T417" s="3">
        <f>O417+(P417*'Total Mantenimiento Anual 2021'!$N$7)+(R417*'Total Mantenimiento Anual 2021'!$N$7)+S417</f>
        <v>0</v>
      </c>
    </row>
    <row r="418" spans="1:20" ht="14.25">
      <c r="A418" s="6" t="s">
        <v>943</v>
      </c>
      <c r="B418" s="88"/>
      <c r="C418" s="89"/>
      <c r="D418" s="6" t="s">
        <v>966</v>
      </c>
      <c r="E418" s="89"/>
      <c r="F418" s="2" t="s">
        <v>246</v>
      </c>
      <c r="G418" s="6" t="s">
        <v>1150</v>
      </c>
      <c r="H418" s="88"/>
      <c r="I418" s="88"/>
      <c r="J418" s="89"/>
      <c r="K418" s="6" t="s">
        <v>1151</v>
      </c>
      <c r="L418" s="89"/>
      <c r="M418" s="6" t="s">
        <v>106</v>
      </c>
      <c r="N418" s="89"/>
      <c r="O418" s="3">
        <v>0</v>
      </c>
      <c r="P418" s="2">
        <v>0</v>
      </c>
      <c r="Q418" s="2">
        <v>0</v>
      </c>
      <c r="R418" s="2">
        <v>0</v>
      </c>
      <c r="S418" s="3">
        <v>0</v>
      </c>
      <c r="T418" s="3">
        <f>O418+(P418*'Total Mantenimiento Anual 2021'!$N$7)+(R418*'Total Mantenimiento Anual 2021'!$N$7)+S418</f>
        <v>0</v>
      </c>
    </row>
    <row r="419" spans="1:20" ht="14.25">
      <c r="A419" s="6" t="s">
        <v>943</v>
      </c>
      <c r="B419" s="88"/>
      <c r="C419" s="89"/>
      <c r="D419" s="6" t="s">
        <v>948</v>
      </c>
      <c r="E419" s="89"/>
      <c r="F419" s="2" t="s">
        <v>246</v>
      </c>
      <c r="G419" s="6" t="s">
        <v>1152</v>
      </c>
      <c r="H419" s="88"/>
      <c r="I419" s="88"/>
      <c r="J419" s="89"/>
      <c r="K419" s="6" t="s">
        <v>1153</v>
      </c>
      <c r="L419" s="89"/>
      <c r="M419" s="6" t="s">
        <v>302</v>
      </c>
      <c r="N419" s="89"/>
      <c r="O419" s="3">
        <v>0</v>
      </c>
      <c r="P419" s="2">
        <v>0</v>
      </c>
      <c r="Q419" s="2">
        <v>0</v>
      </c>
      <c r="R419" s="2">
        <v>0</v>
      </c>
      <c r="S419" s="3">
        <v>0</v>
      </c>
      <c r="T419" s="3">
        <f>O419+(P419*'Total Mantenimiento Anual 2021'!$N$7)+(R419*'Total Mantenimiento Anual 2021'!$N$7)+S419</f>
        <v>0</v>
      </c>
    </row>
    <row r="420" spans="1:20" ht="14.25">
      <c r="A420" s="6" t="s">
        <v>943</v>
      </c>
      <c r="B420" s="88"/>
      <c r="C420" s="89"/>
      <c r="D420" s="6" t="s">
        <v>973</v>
      </c>
      <c r="E420" s="89"/>
      <c r="F420" s="2" t="s">
        <v>260</v>
      </c>
      <c r="G420" s="6" t="s">
        <v>1154</v>
      </c>
      <c r="H420" s="88"/>
      <c r="I420" s="88"/>
      <c r="J420" s="89"/>
      <c r="K420" s="6" t="s">
        <v>1155</v>
      </c>
      <c r="L420" s="89"/>
      <c r="M420" s="6" t="s">
        <v>302</v>
      </c>
      <c r="N420" s="89"/>
      <c r="O420" s="3">
        <v>0</v>
      </c>
      <c r="P420" s="2">
        <v>0</v>
      </c>
      <c r="Q420" s="2">
        <v>0</v>
      </c>
      <c r="R420" s="2">
        <v>0</v>
      </c>
      <c r="S420" s="3">
        <v>0</v>
      </c>
      <c r="T420" s="3">
        <f>O420+(P420*'Total Mantenimiento Anual 2021'!$N$7)+(R420*'Total Mantenimiento Anual 2021'!$N$7)+S420</f>
        <v>0</v>
      </c>
    </row>
    <row r="421" spans="1:20" ht="14.25">
      <c r="A421" s="6" t="s">
        <v>943</v>
      </c>
      <c r="B421" s="88"/>
      <c r="C421" s="89"/>
      <c r="D421" s="6" t="s">
        <v>973</v>
      </c>
      <c r="E421" s="89"/>
      <c r="F421" s="2" t="s">
        <v>260</v>
      </c>
      <c r="G421" s="6" t="s">
        <v>1156</v>
      </c>
      <c r="H421" s="88"/>
      <c r="I421" s="88"/>
      <c r="J421" s="89"/>
      <c r="K421" s="6" t="s">
        <v>1157</v>
      </c>
      <c r="L421" s="89"/>
      <c r="M421" s="6" t="s">
        <v>302</v>
      </c>
      <c r="N421" s="89"/>
      <c r="O421" s="3">
        <v>0</v>
      </c>
      <c r="P421" s="2">
        <v>0</v>
      </c>
      <c r="Q421" s="2">
        <v>2</v>
      </c>
      <c r="R421" s="2">
        <v>2</v>
      </c>
      <c r="S421" s="3">
        <v>0</v>
      </c>
      <c r="T421" s="3">
        <f>O421+(P421*'Total Mantenimiento Anual 2021'!$N$7)+(R421*'Total Mantenimiento Anual 2021'!$N$7)+S421</f>
        <v>18518.518518518518</v>
      </c>
    </row>
    <row r="422" spans="1:20" ht="14.25">
      <c r="A422" s="6" t="s">
        <v>943</v>
      </c>
      <c r="B422" s="88"/>
      <c r="C422" s="89"/>
      <c r="D422" s="6" t="s">
        <v>973</v>
      </c>
      <c r="E422" s="89"/>
      <c r="F422" s="2" t="s">
        <v>260</v>
      </c>
      <c r="G422" s="6" t="s">
        <v>1158</v>
      </c>
      <c r="H422" s="88"/>
      <c r="I422" s="88"/>
      <c r="J422" s="89"/>
      <c r="K422" s="6" t="s">
        <v>1159</v>
      </c>
      <c r="L422" s="89"/>
      <c r="M422" s="6" t="s">
        <v>302</v>
      </c>
      <c r="N422" s="89"/>
      <c r="O422" s="3">
        <v>0</v>
      </c>
      <c r="P422" s="2">
        <v>0</v>
      </c>
      <c r="Q422" s="2">
        <v>0</v>
      </c>
      <c r="R422" s="2">
        <v>0</v>
      </c>
      <c r="S422" s="3">
        <v>0</v>
      </c>
      <c r="T422" s="3">
        <f>O422+(P422*'Total Mantenimiento Anual 2021'!$N$7)+(R422*'Total Mantenimiento Anual 2021'!$N$7)+S422</f>
        <v>0</v>
      </c>
    </row>
    <row r="423" spans="1:20" ht="14.25">
      <c r="A423" s="6" t="s">
        <v>943</v>
      </c>
      <c r="B423" s="88"/>
      <c r="C423" s="89"/>
      <c r="D423" s="6" t="s">
        <v>973</v>
      </c>
      <c r="E423" s="89"/>
      <c r="F423" s="2" t="s">
        <v>260</v>
      </c>
      <c r="G423" s="6" t="s">
        <v>1160</v>
      </c>
      <c r="H423" s="88"/>
      <c r="I423" s="88"/>
      <c r="J423" s="89"/>
      <c r="K423" s="6" t="s">
        <v>1161</v>
      </c>
      <c r="L423" s="89"/>
      <c r="M423" s="6" t="s">
        <v>302</v>
      </c>
      <c r="N423" s="89"/>
      <c r="O423" s="3">
        <v>0</v>
      </c>
      <c r="P423" s="2">
        <v>1</v>
      </c>
      <c r="Q423" s="2">
        <v>0</v>
      </c>
      <c r="R423" s="2">
        <v>0</v>
      </c>
      <c r="S423" s="3">
        <v>0</v>
      </c>
      <c r="T423" s="3">
        <f>O423+(P423*'Total Mantenimiento Anual 2021'!$N$7)+(R423*'Total Mantenimiento Anual 2021'!$N$7)+S423</f>
        <v>9259.2592592592591</v>
      </c>
    </row>
    <row r="424" spans="1:20" ht="14.25">
      <c r="A424" s="6" t="s">
        <v>943</v>
      </c>
      <c r="B424" s="88"/>
      <c r="C424" s="89"/>
      <c r="D424" s="6" t="s">
        <v>973</v>
      </c>
      <c r="E424" s="89"/>
      <c r="F424" s="2" t="s">
        <v>260</v>
      </c>
      <c r="G424" s="6" t="s">
        <v>1162</v>
      </c>
      <c r="H424" s="88"/>
      <c r="I424" s="88"/>
      <c r="J424" s="89"/>
      <c r="K424" s="6" t="s">
        <v>1163</v>
      </c>
      <c r="L424" s="89"/>
      <c r="M424" s="6" t="s">
        <v>302</v>
      </c>
      <c r="N424" s="89"/>
      <c r="O424" s="3">
        <v>0</v>
      </c>
      <c r="P424" s="2">
        <v>0</v>
      </c>
      <c r="Q424" s="2">
        <v>0</v>
      </c>
      <c r="R424" s="2">
        <v>0</v>
      </c>
      <c r="S424" s="3">
        <v>0</v>
      </c>
      <c r="T424" s="3">
        <f>O424+(P424*'Total Mantenimiento Anual 2021'!$N$7)+(R424*'Total Mantenimiento Anual 2021'!$N$7)+S424</f>
        <v>0</v>
      </c>
    </row>
    <row r="425" spans="1:20" ht="14.25">
      <c r="A425" s="6" t="s">
        <v>943</v>
      </c>
      <c r="B425" s="88"/>
      <c r="C425" s="89"/>
      <c r="D425" s="6" t="s">
        <v>973</v>
      </c>
      <c r="E425" s="89"/>
      <c r="F425" s="2" t="s">
        <v>260</v>
      </c>
      <c r="G425" s="6" t="s">
        <v>1164</v>
      </c>
      <c r="H425" s="88"/>
      <c r="I425" s="88"/>
      <c r="J425" s="89"/>
      <c r="K425" s="6" t="s">
        <v>1165</v>
      </c>
      <c r="L425" s="89"/>
      <c r="M425" s="6" t="s">
        <v>302</v>
      </c>
      <c r="N425" s="89"/>
      <c r="O425" s="3">
        <v>0</v>
      </c>
      <c r="P425" s="2">
        <v>0</v>
      </c>
      <c r="Q425" s="2">
        <v>0</v>
      </c>
      <c r="R425" s="2">
        <v>0</v>
      </c>
      <c r="S425" s="3">
        <v>0</v>
      </c>
      <c r="T425" s="3">
        <f>O425+(P425*'Total Mantenimiento Anual 2021'!$N$7)+(R425*'Total Mantenimiento Anual 2021'!$N$7)+S425</f>
        <v>0</v>
      </c>
    </row>
    <row r="426" spans="1:20" ht="14.25">
      <c r="A426" s="6" t="s">
        <v>943</v>
      </c>
      <c r="B426" s="88"/>
      <c r="C426" s="89"/>
      <c r="D426" s="6" t="s">
        <v>973</v>
      </c>
      <c r="E426" s="89"/>
      <c r="F426" s="2" t="s">
        <v>260</v>
      </c>
      <c r="G426" s="6" t="s">
        <v>1166</v>
      </c>
      <c r="H426" s="88"/>
      <c r="I426" s="88"/>
      <c r="J426" s="89"/>
      <c r="K426" s="6" t="s">
        <v>1167</v>
      </c>
      <c r="L426" s="89"/>
      <c r="M426" s="6" t="s">
        <v>302</v>
      </c>
      <c r="N426" s="89"/>
      <c r="O426" s="3">
        <v>0</v>
      </c>
      <c r="P426" s="2">
        <v>0</v>
      </c>
      <c r="Q426" s="2">
        <v>0</v>
      </c>
      <c r="R426" s="2">
        <v>0</v>
      </c>
      <c r="S426" s="3">
        <v>0</v>
      </c>
      <c r="T426" s="3">
        <f>O426+(P426*'Total Mantenimiento Anual 2021'!$N$7)+(R426*'Total Mantenimiento Anual 2021'!$N$7)+S426</f>
        <v>0</v>
      </c>
    </row>
    <row r="427" spans="1:20" ht="14.25">
      <c r="A427" s="6" t="s">
        <v>943</v>
      </c>
      <c r="B427" s="88"/>
      <c r="C427" s="89"/>
      <c r="D427" s="6" t="s">
        <v>973</v>
      </c>
      <c r="E427" s="89"/>
      <c r="F427" s="2" t="s">
        <v>260</v>
      </c>
      <c r="G427" s="6" t="s">
        <v>1168</v>
      </c>
      <c r="H427" s="88"/>
      <c r="I427" s="88"/>
      <c r="J427" s="89"/>
      <c r="K427" s="6" t="s">
        <v>1169</v>
      </c>
      <c r="L427" s="89"/>
      <c r="M427" s="6" t="s">
        <v>302</v>
      </c>
      <c r="N427" s="89"/>
      <c r="O427" s="3">
        <v>0</v>
      </c>
      <c r="P427" s="2">
        <v>0</v>
      </c>
      <c r="Q427" s="2">
        <v>0</v>
      </c>
      <c r="R427" s="2">
        <v>0</v>
      </c>
      <c r="S427" s="3">
        <v>0</v>
      </c>
      <c r="T427" s="3">
        <f>O427+(P427*'Total Mantenimiento Anual 2021'!$N$7)+(R427*'Total Mantenimiento Anual 2021'!$N$7)+S427</f>
        <v>0</v>
      </c>
    </row>
    <row r="428" spans="1:20" ht="14.25">
      <c r="A428" s="6" t="s">
        <v>943</v>
      </c>
      <c r="B428" s="88"/>
      <c r="C428" s="89"/>
      <c r="D428" s="6" t="s">
        <v>973</v>
      </c>
      <c r="E428" s="89"/>
      <c r="F428" s="2" t="s">
        <v>260</v>
      </c>
      <c r="G428" s="6" t="s">
        <v>1170</v>
      </c>
      <c r="H428" s="88"/>
      <c r="I428" s="88"/>
      <c r="J428" s="89"/>
      <c r="K428" s="6" t="s">
        <v>1171</v>
      </c>
      <c r="L428" s="89"/>
      <c r="M428" s="6" t="s">
        <v>302</v>
      </c>
      <c r="N428" s="89"/>
      <c r="O428" s="3">
        <v>0</v>
      </c>
      <c r="P428" s="2">
        <v>0</v>
      </c>
      <c r="Q428" s="2">
        <v>0</v>
      </c>
      <c r="R428" s="2">
        <v>0</v>
      </c>
      <c r="S428" s="3">
        <v>0</v>
      </c>
      <c r="T428" s="3">
        <f>O428+(P428*'Total Mantenimiento Anual 2021'!$N$7)+(R428*'Total Mantenimiento Anual 2021'!$N$7)+S428</f>
        <v>0</v>
      </c>
    </row>
    <row r="429" spans="1:20" ht="14.25">
      <c r="A429" s="6" t="s">
        <v>943</v>
      </c>
      <c r="B429" s="88"/>
      <c r="C429" s="89"/>
      <c r="D429" s="6" t="s">
        <v>973</v>
      </c>
      <c r="E429" s="89"/>
      <c r="F429" s="2" t="s">
        <v>260</v>
      </c>
      <c r="G429" s="6" t="s">
        <v>1172</v>
      </c>
      <c r="H429" s="88"/>
      <c r="I429" s="88"/>
      <c r="J429" s="89"/>
      <c r="K429" s="6" t="s">
        <v>1173</v>
      </c>
      <c r="L429" s="89"/>
      <c r="M429" s="6" t="s">
        <v>302</v>
      </c>
      <c r="N429" s="89"/>
      <c r="O429" s="3">
        <v>0</v>
      </c>
      <c r="P429" s="2">
        <v>1</v>
      </c>
      <c r="Q429" s="2">
        <v>0</v>
      </c>
      <c r="R429" s="2">
        <v>0</v>
      </c>
      <c r="S429" s="3">
        <v>0</v>
      </c>
      <c r="T429" s="3">
        <f>O429+(P429*'Total Mantenimiento Anual 2021'!$N$7)+(R429*'Total Mantenimiento Anual 2021'!$N$7)+S429</f>
        <v>9259.2592592592591</v>
      </c>
    </row>
    <row r="430" spans="1:20" ht="14.25">
      <c r="A430" s="6" t="s">
        <v>943</v>
      </c>
      <c r="B430" s="88"/>
      <c r="C430" s="89"/>
      <c r="D430" s="6" t="s">
        <v>973</v>
      </c>
      <c r="E430" s="89"/>
      <c r="F430" s="2" t="s">
        <v>260</v>
      </c>
      <c r="G430" s="6" t="s">
        <v>1174</v>
      </c>
      <c r="H430" s="88"/>
      <c r="I430" s="88"/>
      <c r="J430" s="89"/>
      <c r="K430" s="6" t="s">
        <v>1175</v>
      </c>
      <c r="L430" s="89"/>
      <c r="M430" s="6" t="s">
        <v>302</v>
      </c>
      <c r="N430" s="89"/>
      <c r="O430" s="3">
        <v>0</v>
      </c>
      <c r="P430" s="2">
        <v>0</v>
      </c>
      <c r="Q430" s="2">
        <v>0</v>
      </c>
      <c r="R430" s="2">
        <v>0</v>
      </c>
      <c r="S430" s="3">
        <v>0</v>
      </c>
      <c r="T430" s="3">
        <f>O430+(P430*'Total Mantenimiento Anual 2021'!$N$7)+(R430*'Total Mantenimiento Anual 2021'!$N$7)+S430</f>
        <v>0</v>
      </c>
    </row>
    <row r="431" spans="1:20" ht="14.25">
      <c r="A431" s="6" t="s">
        <v>943</v>
      </c>
      <c r="B431" s="88"/>
      <c r="C431" s="89"/>
      <c r="D431" s="6" t="s">
        <v>973</v>
      </c>
      <c r="E431" s="89"/>
      <c r="F431" s="2" t="s">
        <v>260</v>
      </c>
      <c r="G431" s="6" t="s">
        <v>1176</v>
      </c>
      <c r="H431" s="88"/>
      <c r="I431" s="88"/>
      <c r="J431" s="89"/>
      <c r="K431" s="6" t="s">
        <v>1177</v>
      </c>
      <c r="L431" s="89"/>
      <c r="M431" s="6" t="s">
        <v>302</v>
      </c>
      <c r="N431" s="89"/>
      <c r="O431" s="3">
        <v>0</v>
      </c>
      <c r="P431" s="2">
        <v>0</v>
      </c>
      <c r="Q431" s="2">
        <v>0</v>
      </c>
      <c r="R431" s="2">
        <v>0</v>
      </c>
      <c r="S431" s="3">
        <v>0</v>
      </c>
      <c r="T431" s="3">
        <f>O431+(P431*'Total Mantenimiento Anual 2021'!$N$7)+(R431*'Total Mantenimiento Anual 2021'!$N$7)+S431</f>
        <v>0</v>
      </c>
    </row>
    <row r="432" spans="1:20" ht="14.25">
      <c r="A432" s="6" t="s">
        <v>943</v>
      </c>
      <c r="B432" s="88"/>
      <c r="C432" s="89"/>
      <c r="D432" s="6" t="s">
        <v>973</v>
      </c>
      <c r="E432" s="89"/>
      <c r="F432" s="2" t="s">
        <v>260</v>
      </c>
      <c r="G432" s="6" t="s">
        <v>1178</v>
      </c>
      <c r="H432" s="88"/>
      <c r="I432" s="88"/>
      <c r="J432" s="89"/>
      <c r="K432" s="6" t="s">
        <v>1179</v>
      </c>
      <c r="L432" s="89"/>
      <c r="M432" s="6" t="s">
        <v>302</v>
      </c>
      <c r="N432" s="89"/>
      <c r="O432" s="3">
        <v>0</v>
      </c>
      <c r="P432" s="2">
        <v>0</v>
      </c>
      <c r="Q432" s="2">
        <v>0</v>
      </c>
      <c r="R432" s="2">
        <v>0</v>
      </c>
      <c r="S432" s="3">
        <v>0</v>
      </c>
      <c r="T432" s="3">
        <f>O432+(P432*'Total Mantenimiento Anual 2021'!$N$7)+(R432*'Total Mantenimiento Anual 2021'!$N$7)+S432</f>
        <v>0</v>
      </c>
    </row>
    <row r="433" spans="1:20" ht="14.25">
      <c r="A433" s="6" t="s">
        <v>943</v>
      </c>
      <c r="B433" s="88"/>
      <c r="C433" s="89"/>
      <c r="D433" s="6" t="s">
        <v>966</v>
      </c>
      <c r="E433" s="89"/>
      <c r="F433" s="2" t="s">
        <v>246</v>
      </c>
      <c r="G433" s="6" t="s">
        <v>1180</v>
      </c>
      <c r="H433" s="88"/>
      <c r="I433" s="88"/>
      <c r="J433" s="89"/>
      <c r="K433" s="6" t="s">
        <v>1181</v>
      </c>
      <c r="L433" s="89"/>
      <c r="M433" s="6" t="s">
        <v>302</v>
      </c>
      <c r="N433" s="89"/>
      <c r="O433" s="3">
        <v>0</v>
      </c>
      <c r="P433" s="2">
        <v>0</v>
      </c>
      <c r="Q433" s="2">
        <v>0</v>
      </c>
      <c r="R433" s="2">
        <v>0</v>
      </c>
      <c r="S433" s="3">
        <v>0</v>
      </c>
      <c r="T433" s="3">
        <f>O433+(P433*'Total Mantenimiento Anual 2021'!$N$7)+(R433*'Total Mantenimiento Anual 2021'!$N$7)+S433</f>
        <v>0</v>
      </c>
    </row>
    <row r="434" spans="1:20" ht="14.25">
      <c r="A434" s="6" t="s">
        <v>943</v>
      </c>
      <c r="B434" s="88"/>
      <c r="C434" s="89"/>
      <c r="D434" s="6" t="s">
        <v>966</v>
      </c>
      <c r="E434" s="89"/>
      <c r="F434" s="2" t="s">
        <v>246</v>
      </c>
      <c r="G434" s="6" t="s">
        <v>1182</v>
      </c>
      <c r="H434" s="88"/>
      <c r="I434" s="88"/>
      <c r="J434" s="89"/>
      <c r="K434" s="6" t="s">
        <v>1183</v>
      </c>
      <c r="L434" s="89"/>
      <c r="M434" s="6" t="s">
        <v>302</v>
      </c>
      <c r="N434" s="89"/>
      <c r="O434" s="3">
        <v>0</v>
      </c>
      <c r="P434" s="2">
        <v>0</v>
      </c>
      <c r="Q434" s="2">
        <v>0</v>
      </c>
      <c r="R434" s="2">
        <v>0</v>
      </c>
      <c r="S434" s="3">
        <v>0</v>
      </c>
      <c r="T434" s="3">
        <f>O434+(P434*'Total Mantenimiento Anual 2021'!$N$7)+(R434*'Total Mantenimiento Anual 2021'!$N$7)+S434</f>
        <v>0</v>
      </c>
    </row>
    <row r="435" spans="1:20" ht="14.25">
      <c r="A435" s="6" t="s">
        <v>943</v>
      </c>
      <c r="B435" s="88"/>
      <c r="C435" s="89"/>
      <c r="D435" s="6" t="s">
        <v>966</v>
      </c>
      <c r="E435" s="89"/>
      <c r="F435" s="2" t="s">
        <v>246</v>
      </c>
      <c r="G435" s="6" t="s">
        <v>1184</v>
      </c>
      <c r="H435" s="88"/>
      <c r="I435" s="88"/>
      <c r="J435" s="89"/>
      <c r="K435" s="6" t="s">
        <v>1185</v>
      </c>
      <c r="L435" s="89"/>
      <c r="M435" s="6" t="s">
        <v>302</v>
      </c>
      <c r="N435" s="89"/>
      <c r="O435" s="3">
        <v>0</v>
      </c>
      <c r="P435" s="2">
        <v>0</v>
      </c>
      <c r="Q435" s="2">
        <v>0</v>
      </c>
      <c r="R435" s="2">
        <v>0</v>
      </c>
      <c r="S435" s="3">
        <v>0</v>
      </c>
      <c r="T435" s="3">
        <f>O435+(P435*'Total Mantenimiento Anual 2021'!$N$7)+(R435*'Total Mantenimiento Anual 2021'!$N$7)+S435</f>
        <v>0</v>
      </c>
    </row>
    <row r="436" spans="1:20" ht="14.25">
      <c r="A436" s="6" t="s">
        <v>943</v>
      </c>
      <c r="B436" s="88"/>
      <c r="C436" s="89"/>
      <c r="D436" s="6" t="s">
        <v>966</v>
      </c>
      <c r="E436" s="89"/>
      <c r="F436" s="2" t="s">
        <v>246</v>
      </c>
      <c r="G436" s="6" t="s">
        <v>1186</v>
      </c>
      <c r="H436" s="88"/>
      <c r="I436" s="88"/>
      <c r="J436" s="89"/>
      <c r="K436" s="6" t="s">
        <v>1187</v>
      </c>
      <c r="L436" s="89"/>
      <c r="M436" s="6" t="s">
        <v>302</v>
      </c>
      <c r="N436" s="89"/>
      <c r="O436" s="3">
        <v>0</v>
      </c>
      <c r="P436" s="2">
        <v>0</v>
      </c>
      <c r="Q436" s="2">
        <v>0</v>
      </c>
      <c r="R436" s="2">
        <v>0</v>
      </c>
      <c r="S436" s="3">
        <v>0</v>
      </c>
      <c r="T436" s="3">
        <f>O436+(P436*'Total Mantenimiento Anual 2021'!$N$7)+(R436*'Total Mantenimiento Anual 2021'!$N$7)+S436</f>
        <v>0</v>
      </c>
    </row>
    <row r="437" spans="1:20" ht="14.25">
      <c r="A437" s="6" t="s">
        <v>943</v>
      </c>
      <c r="B437" s="88"/>
      <c r="C437" s="89"/>
      <c r="D437" s="6" t="s">
        <v>966</v>
      </c>
      <c r="E437" s="89"/>
      <c r="F437" s="2" t="s">
        <v>246</v>
      </c>
      <c r="G437" s="6" t="s">
        <v>1188</v>
      </c>
      <c r="H437" s="88"/>
      <c r="I437" s="88"/>
      <c r="J437" s="89"/>
      <c r="K437" s="6" t="s">
        <v>1189</v>
      </c>
      <c r="L437" s="89"/>
      <c r="M437" s="6" t="s">
        <v>302</v>
      </c>
      <c r="N437" s="89"/>
      <c r="O437" s="3">
        <v>0</v>
      </c>
      <c r="P437" s="2">
        <v>0</v>
      </c>
      <c r="Q437" s="2">
        <v>1</v>
      </c>
      <c r="R437" s="2">
        <v>1</v>
      </c>
      <c r="S437" s="3">
        <v>0</v>
      </c>
      <c r="T437" s="3">
        <f>O437+(P437*'Total Mantenimiento Anual 2021'!$N$7)+(R437*'Total Mantenimiento Anual 2021'!$N$7)+S437</f>
        <v>9259.2592592592591</v>
      </c>
    </row>
    <row r="438" spans="1:20" ht="14.25">
      <c r="A438" s="6" t="s">
        <v>943</v>
      </c>
      <c r="B438" s="88"/>
      <c r="C438" s="89"/>
      <c r="D438" s="6" t="s">
        <v>944</v>
      </c>
      <c r="E438" s="89"/>
      <c r="F438" s="2" t="s">
        <v>945</v>
      </c>
      <c r="G438" s="6" t="s">
        <v>1190</v>
      </c>
      <c r="H438" s="88"/>
      <c r="I438" s="88"/>
      <c r="J438" s="89"/>
      <c r="K438" s="6" t="s">
        <v>1191</v>
      </c>
      <c r="L438" s="89"/>
      <c r="M438" s="6" t="s">
        <v>302</v>
      </c>
      <c r="N438" s="89"/>
      <c r="O438" s="3">
        <v>0</v>
      </c>
      <c r="P438" s="2">
        <v>0</v>
      </c>
      <c r="Q438" s="2">
        <v>0</v>
      </c>
      <c r="R438" s="2">
        <v>0</v>
      </c>
      <c r="S438" s="3">
        <v>0</v>
      </c>
      <c r="T438" s="3">
        <f>O438+(P438*'Total Mantenimiento Anual 2021'!$N$7)+(R438*'Total Mantenimiento Anual 2021'!$N$7)+S438</f>
        <v>0</v>
      </c>
    </row>
    <row r="439" spans="1:20" ht="14.25">
      <c r="A439" s="6" t="s">
        <v>943</v>
      </c>
      <c r="B439" s="88"/>
      <c r="C439" s="89"/>
      <c r="D439" s="6" t="s">
        <v>973</v>
      </c>
      <c r="E439" s="89"/>
      <c r="F439" s="2" t="s">
        <v>260</v>
      </c>
      <c r="G439" s="6" t="s">
        <v>1192</v>
      </c>
      <c r="H439" s="88"/>
      <c r="I439" s="88"/>
      <c r="J439" s="89"/>
      <c r="K439" s="6" t="s">
        <v>1193</v>
      </c>
      <c r="L439" s="89"/>
      <c r="M439" s="6" t="s">
        <v>302</v>
      </c>
      <c r="N439" s="89"/>
      <c r="O439" s="3">
        <v>0</v>
      </c>
      <c r="P439" s="2">
        <v>0</v>
      </c>
      <c r="Q439" s="2">
        <v>0</v>
      </c>
      <c r="R439" s="2">
        <v>0</v>
      </c>
      <c r="S439" s="3">
        <v>0</v>
      </c>
      <c r="T439" s="3">
        <f>O439+(P439*'Total Mantenimiento Anual 2021'!$N$7)+(R439*'Total Mantenimiento Anual 2021'!$N$7)+S439</f>
        <v>0</v>
      </c>
    </row>
    <row r="440" spans="1:20" ht="14.25">
      <c r="A440" s="6" t="s">
        <v>943</v>
      </c>
      <c r="B440" s="88"/>
      <c r="C440" s="89"/>
      <c r="D440" s="6" t="s">
        <v>948</v>
      </c>
      <c r="E440" s="89"/>
      <c r="F440" s="2" t="s">
        <v>246</v>
      </c>
      <c r="G440" s="6" t="s">
        <v>1194</v>
      </c>
      <c r="H440" s="88"/>
      <c r="I440" s="88"/>
      <c r="J440" s="89"/>
      <c r="K440" s="6" t="s">
        <v>1195</v>
      </c>
      <c r="L440" s="89"/>
      <c r="M440" s="6" t="s">
        <v>1196</v>
      </c>
      <c r="N440" s="89"/>
      <c r="O440" s="3">
        <v>0</v>
      </c>
      <c r="P440" s="2">
        <v>1</v>
      </c>
      <c r="Q440" s="2">
        <v>0</v>
      </c>
      <c r="R440" s="2">
        <v>0</v>
      </c>
      <c r="S440" s="3">
        <v>0</v>
      </c>
      <c r="T440" s="3">
        <f>O440+(P440*'Total Mantenimiento Anual 2021'!$N$7)+(R440*'Total Mantenimiento Anual 2021'!$N$7)+S440</f>
        <v>9259.2592592592591</v>
      </c>
    </row>
    <row r="441" spans="1:20" ht="14.25">
      <c r="A441" s="6" t="s">
        <v>1197</v>
      </c>
      <c r="B441" s="88"/>
      <c r="C441" s="89"/>
      <c r="D441" s="6" t="s">
        <v>1198</v>
      </c>
      <c r="E441" s="89"/>
      <c r="F441" s="2" t="s">
        <v>1199</v>
      </c>
      <c r="G441" s="6" t="s">
        <v>1200</v>
      </c>
      <c r="H441" s="88"/>
      <c r="I441" s="88"/>
      <c r="J441" s="89"/>
      <c r="K441" s="6" t="s">
        <v>1201</v>
      </c>
      <c r="L441" s="89"/>
      <c r="M441" s="6" t="s">
        <v>106</v>
      </c>
      <c r="N441" s="89"/>
      <c r="O441" s="3">
        <v>0</v>
      </c>
      <c r="P441" s="2">
        <v>0</v>
      </c>
      <c r="Q441" s="2">
        <v>0</v>
      </c>
      <c r="R441" s="2">
        <v>0</v>
      </c>
      <c r="S441" s="3">
        <v>0</v>
      </c>
      <c r="T441" s="3">
        <f>O441+(P441*'Total Mantenimiento Anual 2021'!$N$7)+(R441*'Total Mantenimiento Anual 2021'!$N$7)+S441</f>
        <v>0</v>
      </c>
    </row>
    <row r="442" spans="1:20" ht="14.25">
      <c r="A442" s="6" t="s">
        <v>1197</v>
      </c>
      <c r="B442" s="88"/>
      <c r="C442" s="89"/>
      <c r="D442" s="6" t="s">
        <v>1198</v>
      </c>
      <c r="E442" s="89"/>
      <c r="F442" s="2" t="s">
        <v>1199</v>
      </c>
      <c r="G442" s="6" t="s">
        <v>1202</v>
      </c>
      <c r="H442" s="88"/>
      <c r="I442" s="88"/>
      <c r="J442" s="89"/>
      <c r="K442" s="6" t="s">
        <v>1203</v>
      </c>
      <c r="L442" s="89"/>
      <c r="M442" s="6" t="s">
        <v>106</v>
      </c>
      <c r="N442" s="89"/>
      <c r="O442" s="3">
        <v>0</v>
      </c>
      <c r="P442" s="2">
        <v>0</v>
      </c>
      <c r="Q442" s="2">
        <v>0</v>
      </c>
      <c r="R442" s="2">
        <v>0</v>
      </c>
      <c r="S442" s="3">
        <v>0</v>
      </c>
      <c r="T442" s="3">
        <f>O442+(P442*'Total Mantenimiento Anual 2021'!$N$7)+(R442*'Total Mantenimiento Anual 2021'!$N$7)+S442</f>
        <v>0</v>
      </c>
    </row>
    <row r="443" spans="1:20" ht="14.25">
      <c r="A443" s="6" t="s">
        <v>1197</v>
      </c>
      <c r="B443" s="88"/>
      <c r="C443" s="89"/>
      <c r="D443" s="6" t="s">
        <v>1198</v>
      </c>
      <c r="E443" s="89"/>
      <c r="F443" s="2" t="s">
        <v>1199</v>
      </c>
      <c r="G443" s="6" t="s">
        <v>1204</v>
      </c>
      <c r="H443" s="88"/>
      <c r="I443" s="88"/>
      <c r="J443" s="89"/>
      <c r="K443" s="6" t="s">
        <v>1205</v>
      </c>
      <c r="L443" s="89"/>
      <c r="M443" s="6" t="s">
        <v>106</v>
      </c>
      <c r="N443" s="89"/>
      <c r="O443" s="3">
        <v>0</v>
      </c>
      <c r="P443" s="2">
        <v>1</v>
      </c>
      <c r="Q443" s="2">
        <v>0</v>
      </c>
      <c r="R443" s="2">
        <v>0</v>
      </c>
      <c r="S443" s="3">
        <v>0</v>
      </c>
      <c r="T443" s="3">
        <f>O443+(P443*'Total Mantenimiento Anual 2021'!$N$7)+(R443*'Total Mantenimiento Anual 2021'!$N$7)+S443</f>
        <v>9259.2592592592591</v>
      </c>
    </row>
    <row r="444" spans="1:20" ht="14.25">
      <c r="A444" s="6" t="s">
        <v>1206</v>
      </c>
      <c r="B444" s="88"/>
      <c r="C444" s="89"/>
      <c r="D444" s="6" t="s">
        <v>1207</v>
      </c>
      <c r="E444" s="89"/>
      <c r="F444" s="2" t="s">
        <v>330</v>
      </c>
      <c r="G444" s="6" t="s">
        <v>1208</v>
      </c>
      <c r="H444" s="88"/>
      <c r="I444" s="88"/>
      <c r="J444" s="89"/>
      <c r="K444" s="6" t="s">
        <v>1209</v>
      </c>
      <c r="L444" s="89"/>
      <c r="M444" s="6" t="s">
        <v>310</v>
      </c>
      <c r="N444" s="89"/>
      <c r="O444" s="3">
        <v>0</v>
      </c>
      <c r="P444" s="2">
        <v>0</v>
      </c>
      <c r="Q444" s="2">
        <v>0</v>
      </c>
      <c r="R444" s="2">
        <v>0</v>
      </c>
      <c r="S444" s="3">
        <v>0</v>
      </c>
      <c r="T444" s="3">
        <f>O444+(P444*'Total Mantenimiento Anual 2021'!$N$7)+(R444*'Total Mantenimiento Anual 2021'!$N$7)+S444</f>
        <v>0</v>
      </c>
    </row>
    <row r="445" spans="1:20" ht="14.25">
      <c r="A445" s="6" t="s">
        <v>1210</v>
      </c>
      <c r="B445" s="88"/>
      <c r="C445" s="89"/>
      <c r="D445" s="6" t="s">
        <v>1211</v>
      </c>
      <c r="E445" s="89"/>
      <c r="F445" s="2" t="s">
        <v>260</v>
      </c>
      <c r="G445" s="6" t="s">
        <v>1212</v>
      </c>
      <c r="H445" s="88"/>
      <c r="I445" s="88"/>
      <c r="J445" s="89"/>
      <c r="K445" s="6" t="s">
        <v>1213</v>
      </c>
      <c r="L445" s="89"/>
      <c r="M445" s="6" t="s">
        <v>328</v>
      </c>
      <c r="N445" s="89"/>
      <c r="O445" s="3">
        <v>0</v>
      </c>
      <c r="P445" s="2">
        <v>0</v>
      </c>
      <c r="Q445" s="2">
        <v>0</v>
      </c>
      <c r="R445" s="2">
        <v>0</v>
      </c>
      <c r="S445" s="3">
        <v>0</v>
      </c>
      <c r="T445" s="3">
        <f>O445+(P445*'Total Mantenimiento Anual 2021'!$N$7)+(R445*'Total Mantenimiento Anual 2021'!$N$7)+S445</f>
        <v>0</v>
      </c>
    </row>
    <row r="446" spans="1:20" ht="14.25">
      <c r="A446" s="6" t="s">
        <v>1210</v>
      </c>
      <c r="B446" s="88"/>
      <c r="C446" s="89"/>
      <c r="D446" s="6" t="s">
        <v>1211</v>
      </c>
      <c r="E446" s="89"/>
      <c r="F446" s="2" t="s">
        <v>260</v>
      </c>
      <c r="G446" s="6" t="s">
        <v>1214</v>
      </c>
      <c r="H446" s="88"/>
      <c r="I446" s="88"/>
      <c r="J446" s="89"/>
      <c r="K446" s="6" t="s">
        <v>1215</v>
      </c>
      <c r="L446" s="89"/>
      <c r="M446" s="6" t="s">
        <v>35</v>
      </c>
      <c r="N446" s="89"/>
      <c r="O446" s="3">
        <v>0</v>
      </c>
      <c r="P446" s="2">
        <v>0</v>
      </c>
      <c r="Q446" s="2">
        <v>0</v>
      </c>
      <c r="R446" s="2">
        <v>0</v>
      </c>
      <c r="S446" s="3">
        <v>0</v>
      </c>
      <c r="T446" s="3">
        <f>O446+(P446*'Total Mantenimiento Anual 2021'!$N$7)+(R446*'Total Mantenimiento Anual 2021'!$N$7)+S446</f>
        <v>0</v>
      </c>
    </row>
    <row r="447" spans="1:20" ht="14.25">
      <c r="A447" s="6" t="s">
        <v>1210</v>
      </c>
      <c r="B447" s="88"/>
      <c r="C447" s="89"/>
      <c r="D447" s="6" t="s">
        <v>1211</v>
      </c>
      <c r="E447" s="89"/>
      <c r="F447" s="2" t="s">
        <v>260</v>
      </c>
      <c r="G447" s="6" t="s">
        <v>1216</v>
      </c>
      <c r="H447" s="88"/>
      <c r="I447" s="88"/>
      <c r="J447" s="89"/>
      <c r="K447" s="6" t="s">
        <v>1217</v>
      </c>
      <c r="L447" s="89"/>
      <c r="M447" s="6" t="s">
        <v>106</v>
      </c>
      <c r="N447" s="89"/>
      <c r="O447" s="3">
        <v>0</v>
      </c>
      <c r="P447" s="2">
        <v>0</v>
      </c>
      <c r="Q447" s="2">
        <v>0</v>
      </c>
      <c r="R447" s="2">
        <v>0</v>
      </c>
      <c r="S447" s="3">
        <v>0</v>
      </c>
      <c r="T447" s="3">
        <f>O447+(P447*'Total Mantenimiento Anual 2021'!$N$7)+(R447*'Total Mantenimiento Anual 2021'!$N$7)+S447</f>
        <v>0</v>
      </c>
    </row>
    <row r="448" spans="1:20" ht="14.25">
      <c r="A448" s="6" t="s">
        <v>1218</v>
      </c>
      <c r="B448" s="88"/>
      <c r="C448" s="89"/>
      <c r="D448" s="6" t="s">
        <v>1219</v>
      </c>
      <c r="E448" s="89"/>
      <c r="F448" s="2" t="s">
        <v>1220</v>
      </c>
      <c r="G448" s="6" t="s">
        <v>1221</v>
      </c>
      <c r="H448" s="88"/>
      <c r="I448" s="88"/>
      <c r="J448" s="89"/>
      <c r="K448" s="6" t="s">
        <v>1222</v>
      </c>
      <c r="L448" s="89"/>
      <c r="M448" s="6" t="s">
        <v>40</v>
      </c>
      <c r="N448" s="89"/>
      <c r="O448" s="3">
        <v>0</v>
      </c>
      <c r="P448" s="2">
        <v>0</v>
      </c>
      <c r="Q448" s="2">
        <v>0</v>
      </c>
      <c r="R448" s="2">
        <v>0</v>
      </c>
      <c r="S448" s="3">
        <v>0</v>
      </c>
      <c r="T448" s="3">
        <f>O448+(P448*'Total Mantenimiento Anual 2021'!$N$7)+(R448*'Total Mantenimiento Anual 2021'!$N$7)+S448</f>
        <v>0</v>
      </c>
    </row>
    <row r="449" spans="1:20" ht="14.25">
      <c r="A449" s="6" t="s">
        <v>1218</v>
      </c>
      <c r="B449" s="88"/>
      <c r="C449" s="89"/>
      <c r="D449" s="6" t="s">
        <v>1219</v>
      </c>
      <c r="E449" s="89"/>
      <c r="F449" s="2" t="s">
        <v>1220</v>
      </c>
      <c r="G449" s="6" t="s">
        <v>1223</v>
      </c>
      <c r="H449" s="88"/>
      <c r="I449" s="88"/>
      <c r="J449" s="89"/>
      <c r="K449" s="6" t="s">
        <v>117</v>
      </c>
      <c r="L449" s="89"/>
      <c r="M449" s="6" t="s">
        <v>40</v>
      </c>
      <c r="N449" s="89"/>
      <c r="O449" s="3">
        <v>0</v>
      </c>
      <c r="P449" s="2">
        <v>0</v>
      </c>
      <c r="Q449" s="2">
        <v>0</v>
      </c>
      <c r="R449" s="2">
        <v>0</v>
      </c>
      <c r="S449" s="3">
        <v>0</v>
      </c>
      <c r="T449" s="3">
        <f>O449+(P449*'Total Mantenimiento Anual 2021'!$N$7)+(R449*'Total Mantenimiento Anual 2021'!$N$7)+S449</f>
        <v>0</v>
      </c>
    </row>
    <row r="450" spans="1:20" ht="14.25">
      <c r="A450" s="6" t="s">
        <v>1218</v>
      </c>
      <c r="B450" s="88"/>
      <c r="C450" s="89"/>
      <c r="D450" s="6" t="s">
        <v>1219</v>
      </c>
      <c r="E450" s="89"/>
      <c r="F450" s="2" t="s">
        <v>1220</v>
      </c>
      <c r="G450" s="6" t="s">
        <v>1224</v>
      </c>
      <c r="H450" s="88"/>
      <c r="I450" s="88"/>
      <c r="J450" s="89"/>
      <c r="K450" s="6" t="s">
        <v>117</v>
      </c>
      <c r="L450" s="89"/>
      <c r="M450" s="6" t="s">
        <v>40</v>
      </c>
      <c r="N450" s="89"/>
      <c r="O450" s="3">
        <v>0</v>
      </c>
      <c r="P450" s="2">
        <v>0</v>
      </c>
      <c r="Q450" s="2">
        <v>0</v>
      </c>
      <c r="R450" s="2">
        <v>0</v>
      </c>
      <c r="S450" s="3">
        <v>0</v>
      </c>
      <c r="T450" s="3">
        <f>O450+(P450*'Total Mantenimiento Anual 2021'!$N$7)+(R450*'Total Mantenimiento Anual 2021'!$N$7)+S450</f>
        <v>0</v>
      </c>
    </row>
    <row r="451" spans="1:20" ht="14.25">
      <c r="A451" s="6" t="s">
        <v>1218</v>
      </c>
      <c r="B451" s="88"/>
      <c r="C451" s="89"/>
      <c r="D451" s="6" t="s">
        <v>1219</v>
      </c>
      <c r="E451" s="89"/>
      <c r="F451" s="2" t="s">
        <v>1220</v>
      </c>
      <c r="G451" s="6" t="s">
        <v>1225</v>
      </c>
      <c r="H451" s="88"/>
      <c r="I451" s="88"/>
      <c r="J451" s="89"/>
      <c r="K451" s="6" t="s">
        <v>220</v>
      </c>
      <c r="L451" s="89"/>
      <c r="M451" s="6" t="s">
        <v>40</v>
      </c>
      <c r="N451" s="89"/>
      <c r="O451" s="3">
        <v>0</v>
      </c>
      <c r="P451" s="2">
        <v>0</v>
      </c>
      <c r="Q451" s="2">
        <v>0</v>
      </c>
      <c r="R451" s="2">
        <v>0</v>
      </c>
      <c r="S451" s="3">
        <v>0</v>
      </c>
      <c r="T451" s="3">
        <f>O451+(P451*'Total Mantenimiento Anual 2021'!$N$7)+(R451*'Total Mantenimiento Anual 2021'!$N$7)+S451</f>
        <v>0</v>
      </c>
    </row>
    <row r="452" spans="1:20" ht="14.25">
      <c r="A452" s="6" t="s">
        <v>1226</v>
      </c>
      <c r="B452" s="88"/>
      <c r="C452" s="89"/>
      <c r="D452" s="6" t="s">
        <v>1227</v>
      </c>
      <c r="E452" s="89"/>
      <c r="F452" s="2" t="s">
        <v>777</v>
      </c>
      <c r="G452" s="6" t="s">
        <v>1228</v>
      </c>
      <c r="H452" s="88"/>
      <c r="I452" s="88"/>
      <c r="J452" s="89"/>
      <c r="K452" s="6" t="s">
        <v>1229</v>
      </c>
      <c r="L452" s="89"/>
      <c r="M452" s="6" t="s">
        <v>35</v>
      </c>
      <c r="N452" s="89"/>
      <c r="O452" s="3">
        <v>0</v>
      </c>
      <c r="P452" s="2">
        <v>0</v>
      </c>
      <c r="Q452" s="2">
        <v>0</v>
      </c>
      <c r="R452" s="2">
        <v>0</v>
      </c>
      <c r="S452" s="3">
        <v>0</v>
      </c>
      <c r="T452" s="3">
        <f>O452+(P452*'Total Mantenimiento Anual 2021'!$N$7)+(R452*'Total Mantenimiento Anual 2021'!$N$7)+S452</f>
        <v>0</v>
      </c>
    </row>
    <row r="453" spans="1:20" ht="14.25">
      <c r="A453" s="6" t="s">
        <v>1226</v>
      </c>
      <c r="B453" s="88"/>
      <c r="C453" s="89"/>
      <c r="D453" s="6" t="s">
        <v>1227</v>
      </c>
      <c r="E453" s="89"/>
      <c r="F453" s="2" t="s">
        <v>777</v>
      </c>
      <c r="G453" s="6" t="s">
        <v>1230</v>
      </c>
      <c r="H453" s="88"/>
      <c r="I453" s="88"/>
      <c r="J453" s="89"/>
      <c r="K453" s="6" t="s">
        <v>1231</v>
      </c>
      <c r="L453" s="89"/>
      <c r="M453" s="6" t="s">
        <v>896</v>
      </c>
      <c r="N453" s="89"/>
      <c r="O453" s="3">
        <v>0</v>
      </c>
      <c r="P453" s="2">
        <v>0</v>
      </c>
      <c r="Q453" s="2">
        <v>0</v>
      </c>
      <c r="R453" s="2">
        <v>0</v>
      </c>
      <c r="S453" s="3">
        <v>0</v>
      </c>
      <c r="T453" s="3">
        <f>O453+(P453*'Total Mantenimiento Anual 2021'!$N$7)+(R453*'Total Mantenimiento Anual 2021'!$N$7)+S453</f>
        <v>0</v>
      </c>
    </row>
    <row r="454" spans="1:20" ht="14.25">
      <c r="A454" s="6" t="s">
        <v>1226</v>
      </c>
      <c r="B454" s="88"/>
      <c r="C454" s="89"/>
      <c r="D454" s="6" t="s">
        <v>1227</v>
      </c>
      <c r="E454" s="89"/>
      <c r="F454" s="2" t="s">
        <v>777</v>
      </c>
      <c r="G454" s="6" t="s">
        <v>1232</v>
      </c>
      <c r="H454" s="88"/>
      <c r="I454" s="88"/>
      <c r="J454" s="89"/>
      <c r="K454" s="6" t="s">
        <v>1233</v>
      </c>
      <c r="L454" s="89"/>
      <c r="M454" s="6" t="s">
        <v>106</v>
      </c>
      <c r="N454" s="89"/>
      <c r="O454" s="3">
        <v>0</v>
      </c>
      <c r="P454" s="2">
        <v>0</v>
      </c>
      <c r="Q454" s="2">
        <v>0</v>
      </c>
      <c r="R454" s="2">
        <v>0</v>
      </c>
      <c r="S454" s="3">
        <v>0</v>
      </c>
      <c r="T454" s="3">
        <f>O454+(P454*'Total Mantenimiento Anual 2021'!$N$7)+(R454*'Total Mantenimiento Anual 2021'!$N$7)+S454</f>
        <v>0</v>
      </c>
    </row>
    <row r="455" spans="1:20" ht="14.25">
      <c r="A455" s="6" t="s">
        <v>1234</v>
      </c>
      <c r="B455" s="88"/>
      <c r="C455" s="89"/>
      <c r="D455" s="6" t="s">
        <v>1235</v>
      </c>
      <c r="E455" s="89"/>
      <c r="F455" s="2" t="s">
        <v>1236</v>
      </c>
      <c r="G455" s="6" t="s">
        <v>1237</v>
      </c>
      <c r="H455" s="88"/>
      <c r="I455" s="88"/>
      <c r="J455" s="89"/>
      <c r="K455" s="6" t="s">
        <v>1238</v>
      </c>
      <c r="L455" s="89"/>
      <c r="M455" s="6" t="s">
        <v>99</v>
      </c>
      <c r="N455" s="89"/>
      <c r="O455" s="3">
        <v>0</v>
      </c>
      <c r="P455" s="2">
        <v>0</v>
      </c>
      <c r="Q455" s="2">
        <v>0</v>
      </c>
      <c r="R455" s="2">
        <v>0</v>
      </c>
      <c r="S455" s="3">
        <v>0</v>
      </c>
      <c r="T455" s="3">
        <f>O455+(P455*'Total Mantenimiento Anual 2021'!$N$7)+(R455*'Total Mantenimiento Anual 2021'!$N$7)+S455</f>
        <v>0</v>
      </c>
    </row>
    <row r="456" spans="1:20" ht="14.25">
      <c r="A456" s="6" t="s">
        <v>1234</v>
      </c>
      <c r="B456" s="88"/>
      <c r="C456" s="89"/>
      <c r="D456" s="6" t="s">
        <v>1235</v>
      </c>
      <c r="E456" s="89"/>
      <c r="F456" s="2" t="s">
        <v>1236</v>
      </c>
      <c r="G456" s="6" t="s">
        <v>1239</v>
      </c>
      <c r="H456" s="88"/>
      <c r="I456" s="88"/>
      <c r="J456" s="89"/>
      <c r="K456" s="6" t="s">
        <v>1238</v>
      </c>
      <c r="L456" s="89"/>
      <c r="M456" s="6" t="s">
        <v>99</v>
      </c>
      <c r="N456" s="89"/>
      <c r="O456" s="3">
        <v>0</v>
      </c>
      <c r="P456" s="2">
        <v>0</v>
      </c>
      <c r="Q456" s="2">
        <v>0</v>
      </c>
      <c r="R456" s="2">
        <v>0</v>
      </c>
      <c r="S456" s="3">
        <v>0</v>
      </c>
      <c r="T456" s="3">
        <f>O456+(P456*'Total Mantenimiento Anual 2021'!$N$7)+(R456*'Total Mantenimiento Anual 2021'!$N$7)+S456</f>
        <v>0</v>
      </c>
    </row>
    <row r="457" spans="1:20" ht="14.25">
      <c r="A457" s="6" t="s">
        <v>1234</v>
      </c>
      <c r="B457" s="88"/>
      <c r="C457" s="89"/>
      <c r="D457" s="6" t="s">
        <v>1240</v>
      </c>
      <c r="E457" s="89"/>
      <c r="F457" s="2" t="s">
        <v>1236</v>
      </c>
      <c r="G457" s="6" t="s">
        <v>1241</v>
      </c>
      <c r="H457" s="88"/>
      <c r="I457" s="88"/>
      <c r="J457" s="89"/>
      <c r="K457" s="6" t="s">
        <v>1242</v>
      </c>
      <c r="L457" s="89"/>
      <c r="M457" s="6" t="s">
        <v>99</v>
      </c>
      <c r="N457" s="89"/>
      <c r="O457" s="3">
        <v>0</v>
      </c>
      <c r="P457" s="2">
        <v>0</v>
      </c>
      <c r="Q457" s="2">
        <v>0</v>
      </c>
      <c r="R457" s="2">
        <v>0</v>
      </c>
      <c r="S457" s="3">
        <v>0</v>
      </c>
      <c r="T457" s="3">
        <f>O457+(P457*'Total Mantenimiento Anual 2021'!$N$7)+(R457*'Total Mantenimiento Anual 2021'!$N$7)+S457</f>
        <v>0</v>
      </c>
    </row>
    <row r="458" spans="1:20" ht="14.25">
      <c r="A458" s="6" t="s">
        <v>1243</v>
      </c>
      <c r="B458" s="88"/>
      <c r="C458" s="89"/>
      <c r="D458" s="6" t="s">
        <v>1244</v>
      </c>
      <c r="E458" s="89"/>
      <c r="F458" s="2" t="s">
        <v>1245</v>
      </c>
      <c r="G458" s="6" t="s">
        <v>1246</v>
      </c>
      <c r="H458" s="88"/>
      <c r="I458" s="88"/>
      <c r="J458" s="89"/>
      <c r="K458" s="6" t="s">
        <v>1247</v>
      </c>
      <c r="L458" s="89"/>
      <c r="M458" s="6" t="s">
        <v>318</v>
      </c>
      <c r="N458" s="89"/>
      <c r="O458" s="3">
        <v>0</v>
      </c>
      <c r="P458" s="2">
        <v>0</v>
      </c>
      <c r="Q458" s="2">
        <v>0</v>
      </c>
      <c r="R458" s="2">
        <v>0</v>
      </c>
      <c r="S458" s="3">
        <v>0</v>
      </c>
      <c r="T458" s="3">
        <f>O458+(P458*'Total Mantenimiento Anual 2021'!$N$7)+(R458*'Total Mantenimiento Anual 2021'!$N$7)+S458</f>
        <v>0</v>
      </c>
    </row>
    <row r="459" spans="1:20" ht="14.25">
      <c r="A459" s="6" t="s">
        <v>1248</v>
      </c>
      <c r="B459" s="88"/>
      <c r="C459" s="89"/>
      <c r="D459" s="6" t="s">
        <v>1249</v>
      </c>
      <c r="E459" s="89"/>
      <c r="F459" s="2" t="s">
        <v>1250</v>
      </c>
      <c r="G459" s="6" t="s">
        <v>1251</v>
      </c>
      <c r="H459" s="88"/>
      <c r="I459" s="88"/>
      <c r="J459" s="89"/>
      <c r="K459" s="6" t="s">
        <v>1252</v>
      </c>
      <c r="L459" s="89"/>
      <c r="M459" s="6" t="s">
        <v>30</v>
      </c>
      <c r="N459" s="89"/>
      <c r="O459" s="3">
        <v>0</v>
      </c>
      <c r="P459" s="2">
        <v>0</v>
      </c>
      <c r="Q459" s="2">
        <v>0</v>
      </c>
      <c r="R459" s="2">
        <v>0</v>
      </c>
      <c r="S459" s="3">
        <v>0</v>
      </c>
      <c r="T459" s="3">
        <f>O459+(P459*'Total Mantenimiento Anual 2021'!$N$7)+(R459*'Total Mantenimiento Anual 2021'!$N$7)+S459</f>
        <v>0</v>
      </c>
    </row>
    <row r="460" spans="1:20" ht="14.25">
      <c r="A460" s="6" t="s">
        <v>1248</v>
      </c>
      <c r="B460" s="88"/>
      <c r="C460" s="89"/>
      <c r="D460" s="6" t="s">
        <v>1253</v>
      </c>
      <c r="E460" s="89"/>
      <c r="F460" s="2" t="s">
        <v>457</v>
      </c>
      <c r="G460" s="6" t="s">
        <v>1254</v>
      </c>
      <c r="H460" s="88"/>
      <c r="I460" s="88"/>
      <c r="J460" s="89"/>
      <c r="K460" s="6" t="s">
        <v>1255</v>
      </c>
      <c r="L460" s="89"/>
      <c r="M460" s="6" t="s">
        <v>30</v>
      </c>
      <c r="N460" s="89"/>
      <c r="O460" s="3">
        <v>779077</v>
      </c>
      <c r="P460" s="2">
        <v>0</v>
      </c>
      <c r="Q460" s="2">
        <v>0</v>
      </c>
      <c r="R460" s="2">
        <v>0</v>
      </c>
      <c r="S460" s="3">
        <v>0</v>
      </c>
      <c r="T460" s="3">
        <f>O460+(P460*'Total Mantenimiento Anual 2021'!$N$7)+(R460*'Total Mantenimiento Anual 2021'!$N$7)+S460</f>
        <v>779077</v>
      </c>
    </row>
    <row r="461" spans="1:20" ht="14.25">
      <c r="A461" s="6" t="s">
        <v>1256</v>
      </c>
      <c r="B461" s="88"/>
      <c r="C461" s="89"/>
      <c r="D461" s="6" t="s">
        <v>1257</v>
      </c>
      <c r="E461" s="89"/>
      <c r="F461" s="2" t="s">
        <v>1258</v>
      </c>
      <c r="G461" s="6" t="s">
        <v>1259</v>
      </c>
      <c r="H461" s="88"/>
      <c r="I461" s="88"/>
      <c r="J461" s="89"/>
      <c r="K461" s="6" t="s">
        <v>1260</v>
      </c>
      <c r="L461" s="89"/>
      <c r="M461" s="6" t="s">
        <v>66</v>
      </c>
      <c r="N461" s="89"/>
      <c r="O461" s="3">
        <v>0</v>
      </c>
      <c r="P461" s="2">
        <v>0</v>
      </c>
      <c r="Q461" s="2">
        <v>0</v>
      </c>
      <c r="R461" s="2">
        <v>0</v>
      </c>
      <c r="S461" s="3">
        <v>0</v>
      </c>
      <c r="T461" s="3">
        <f>O461+(P461*'Total Mantenimiento Anual 2021'!$N$7)+(R461*'Total Mantenimiento Anual 2021'!$N$7)+S461</f>
        <v>0</v>
      </c>
    </row>
    <row r="462" spans="1:20" ht="14.25">
      <c r="A462" s="6" t="s">
        <v>1256</v>
      </c>
      <c r="B462" s="88"/>
      <c r="C462" s="89"/>
      <c r="D462" s="6" t="s">
        <v>1257</v>
      </c>
      <c r="E462" s="89"/>
      <c r="F462" s="2" t="s">
        <v>1258</v>
      </c>
      <c r="G462" s="6" t="s">
        <v>1261</v>
      </c>
      <c r="H462" s="88"/>
      <c r="I462" s="88"/>
      <c r="J462" s="89"/>
      <c r="K462" s="6" t="s">
        <v>1262</v>
      </c>
      <c r="L462" s="89"/>
      <c r="M462" s="6" t="s">
        <v>81</v>
      </c>
      <c r="N462" s="89"/>
      <c r="O462" s="3">
        <v>0</v>
      </c>
      <c r="P462" s="2">
        <v>0</v>
      </c>
      <c r="Q462" s="2">
        <v>0</v>
      </c>
      <c r="R462" s="2">
        <v>0</v>
      </c>
      <c r="S462" s="3">
        <v>0</v>
      </c>
      <c r="T462" s="3">
        <f>O462+(P462*'Total Mantenimiento Anual 2021'!$N$7)+(R462*'Total Mantenimiento Anual 2021'!$N$7)+S462</f>
        <v>0</v>
      </c>
    </row>
    <row r="463" spans="1:20" ht="14.25">
      <c r="A463" s="6" t="s">
        <v>1256</v>
      </c>
      <c r="B463" s="88"/>
      <c r="C463" s="89"/>
      <c r="D463" s="6" t="s">
        <v>1263</v>
      </c>
      <c r="E463" s="89"/>
      <c r="F463" s="2" t="s">
        <v>1258</v>
      </c>
      <c r="G463" s="6" t="s">
        <v>1264</v>
      </c>
      <c r="H463" s="88"/>
      <c r="I463" s="88"/>
      <c r="J463" s="89"/>
      <c r="K463" s="6" t="s">
        <v>1265</v>
      </c>
      <c r="L463" s="89"/>
      <c r="M463" s="6" t="s">
        <v>96</v>
      </c>
      <c r="N463" s="89"/>
      <c r="O463" s="3">
        <v>0</v>
      </c>
      <c r="P463" s="2">
        <v>0</v>
      </c>
      <c r="Q463" s="2">
        <v>0</v>
      </c>
      <c r="R463" s="2">
        <v>0</v>
      </c>
      <c r="S463" s="3">
        <v>0</v>
      </c>
      <c r="T463" s="3">
        <f>O463+(P463*'Total Mantenimiento Anual 2021'!$N$7)+(R463*'Total Mantenimiento Anual 2021'!$N$7)+S463</f>
        <v>0</v>
      </c>
    </row>
    <row r="464" spans="1:20" ht="14.25">
      <c r="A464" s="6" t="s">
        <v>1256</v>
      </c>
      <c r="B464" s="88"/>
      <c r="C464" s="89"/>
      <c r="D464" s="6" t="s">
        <v>1266</v>
      </c>
      <c r="E464" s="89"/>
      <c r="F464" s="2" t="s">
        <v>1267</v>
      </c>
      <c r="G464" s="6" t="s">
        <v>1268</v>
      </c>
      <c r="H464" s="88"/>
      <c r="I464" s="88"/>
      <c r="J464" s="89"/>
      <c r="K464" s="6" t="s">
        <v>1269</v>
      </c>
      <c r="L464" s="89"/>
      <c r="M464" s="6" t="s">
        <v>96</v>
      </c>
      <c r="N464" s="89"/>
      <c r="O464" s="3">
        <v>0</v>
      </c>
      <c r="P464" s="2">
        <v>0</v>
      </c>
      <c r="Q464" s="2">
        <v>0</v>
      </c>
      <c r="R464" s="2">
        <v>0</v>
      </c>
      <c r="S464" s="3">
        <v>0</v>
      </c>
      <c r="T464" s="3">
        <f>O464+(P464*'Total Mantenimiento Anual 2021'!$N$7)+(R464*'Total Mantenimiento Anual 2021'!$N$7)+S464</f>
        <v>0</v>
      </c>
    </row>
    <row r="465" spans="1:20" ht="14.25">
      <c r="A465" s="6" t="s">
        <v>1256</v>
      </c>
      <c r="B465" s="88"/>
      <c r="C465" s="89"/>
      <c r="D465" s="6" t="s">
        <v>1270</v>
      </c>
      <c r="E465" s="89"/>
      <c r="F465" s="2" t="s">
        <v>1271</v>
      </c>
      <c r="G465" s="6" t="s">
        <v>1272</v>
      </c>
      <c r="H465" s="88"/>
      <c r="I465" s="88"/>
      <c r="J465" s="89"/>
      <c r="K465" s="6" t="s">
        <v>1273</v>
      </c>
      <c r="L465" s="89"/>
      <c r="M465" s="6" t="s">
        <v>96</v>
      </c>
      <c r="N465" s="89"/>
      <c r="O465" s="3">
        <v>0</v>
      </c>
      <c r="P465" s="2">
        <v>0</v>
      </c>
      <c r="Q465" s="2">
        <v>0</v>
      </c>
      <c r="R465" s="2">
        <v>0</v>
      </c>
      <c r="S465" s="3">
        <v>0</v>
      </c>
      <c r="T465" s="3">
        <f>O465+(P465*'Total Mantenimiento Anual 2021'!$N$7)+(R465*'Total Mantenimiento Anual 2021'!$N$7)+S465</f>
        <v>0</v>
      </c>
    </row>
    <row r="466" spans="1:20" ht="14.25">
      <c r="A466" s="6" t="s">
        <v>1256</v>
      </c>
      <c r="B466" s="88"/>
      <c r="C466" s="89"/>
      <c r="D466" s="6" t="s">
        <v>1257</v>
      </c>
      <c r="E466" s="89"/>
      <c r="F466" s="2" t="s">
        <v>1258</v>
      </c>
      <c r="G466" s="6" t="s">
        <v>1274</v>
      </c>
      <c r="H466" s="88"/>
      <c r="I466" s="88"/>
      <c r="J466" s="89"/>
      <c r="K466" s="6" t="s">
        <v>1275</v>
      </c>
      <c r="L466" s="89"/>
      <c r="M466" s="6" t="s">
        <v>99</v>
      </c>
      <c r="N466" s="89"/>
      <c r="O466" s="3">
        <v>0</v>
      </c>
      <c r="P466" s="2">
        <v>0</v>
      </c>
      <c r="Q466" s="2">
        <v>0</v>
      </c>
      <c r="R466" s="2">
        <v>0</v>
      </c>
      <c r="S466" s="3">
        <v>0</v>
      </c>
      <c r="T466" s="3">
        <f>O466+(P466*'Total Mantenimiento Anual 2021'!$N$7)+(R466*'Total Mantenimiento Anual 2021'!$N$7)+S466</f>
        <v>0</v>
      </c>
    </row>
    <row r="467" spans="1:20" ht="14.25">
      <c r="A467" s="6" t="s">
        <v>1256</v>
      </c>
      <c r="B467" s="88"/>
      <c r="C467" s="89"/>
      <c r="D467" s="6" t="s">
        <v>1276</v>
      </c>
      <c r="E467" s="89"/>
      <c r="F467" s="2" t="s">
        <v>1258</v>
      </c>
      <c r="G467" s="6" t="s">
        <v>1277</v>
      </c>
      <c r="H467" s="88"/>
      <c r="I467" s="88"/>
      <c r="J467" s="89"/>
      <c r="K467" s="6" t="s">
        <v>1278</v>
      </c>
      <c r="L467" s="89"/>
      <c r="M467" s="6" t="s">
        <v>310</v>
      </c>
      <c r="N467" s="89"/>
      <c r="O467" s="3">
        <v>0</v>
      </c>
      <c r="P467" s="2">
        <v>1</v>
      </c>
      <c r="Q467" s="2">
        <v>0</v>
      </c>
      <c r="R467" s="2">
        <v>0</v>
      </c>
      <c r="S467" s="3">
        <v>0</v>
      </c>
      <c r="T467" s="3">
        <f>O467+(P467*'Total Mantenimiento Anual 2021'!$N$7)+(R467*'Total Mantenimiento Anual 2021'!$N$7)+S467</f>
        <v>9259.2592592592591</v>
      </c>
    </row>
    <row r="468" spans="1:20" ht="14.25">
      <c r="A468" s="6" t="s">
        <v>1256</v>
      </c>
      <c r="B468" s="88"/>
      <c r="C468" s="89"/>
      <c r="D468" s="6" t="s">
        <v>1279</v>
      </c>
      <c r="E468" s="89"/>
      <c r="F468" s="2" t="s">
        <v>1280</v>
      </c>
      <c r="G468" s="6" t="s">
        <v>1281</v>
      </c>
      <c r="H468" s="88"/>
      <c r="I468" s="88"/>
      <c r="J468" s="89"/>
      <c r="K468" s="6" t="s">
        <v>1282</v>
      </c>
      <c r="L468" s="89"/>
      <c r="M468" s="6" t="s">
        <v>310</v>
      </c>
      <c r="N468" s="89"/>
      <c r="O468" s="3">
        <v>0</v>
      </c>
      <c r="P468" s="2">
        <v>0</v>
      </c>
      <c r="Q468" s="2">
        <v>0</v>
      </c>
      <c r="R468" s="2">
        <v>0</v>
      </c>
      <c r="S468" s="3">
        <v>0</v>
      </c>
      <c r="T468" s="3">
        <f>O468+(P468*'Total Mantenimiento Anual 2021'!$N$7)+(R468*'Total Mantenimiento Anual 2021'!$N$7)+S468</f>
        <v>0</v>
      </c>
    </row>
    <row r="469" spans="1:20" ht="14.25">
      <c r="A469" s="6" t="s">
        <v>1256</v>
      </c>
      <c r="B469" s="88"/>
      <c r="C469" s="89"/>
      <c r="D469" s="6" t="s">
        <v>1257</v>
      </c>
      <c r="E469" s="89"/>
      <c r="F469" s="2" t="s">
        <v>1258</v>
      </c>
      <c r="G469" s="6" t="s">
        <v>1283</v>
      </c>
      <c r="H469" s="88"/>
      <c r="I469" s="88"/>
      <c r="J469" s="89"/>
      <c r="K469" s="6" t="s">
        <v>1284</v>
      </c>
      <c r="L469" s="89"/>
      <c r="M469" s="6" t="s">
        <v>35</v>
      </c>
      <c r="N469" s="89"/>
      <c r="O469" s="3">
        <v>0</v>
      </c>
      <c r="P469" s="2">
        <v>0</v>
      </c>
      <c r="Q469" s="2">
        <v>0</v>
      </c>
      <c r="R469" s="2">
        <v>0</v>
      </c>
      <c r="S469" s="3">
        <v>0</v>
      </c>
      <c r="T469" s="3">
        <f>O469+(P469*'Total Mantenimiento Anual 2021'!$N$7)+(R469*'Total Mantenimiento Anual 2021'!$N$7)+S469</f>
        <v>0</v>
      </c>
    </row>
    <row r="470" spans="1:20" ht="14.25">
      <c r="A470" s="6" t="s">
        <v>1285</v>
      </c>
      <c r="B470" s="88"/>
      <c r="C470" s="89"/>
      <c r="D470" s="6" t="s">
        <v>1286</v>
      </c>
      <c r="E470" s="89"/>
      <c r="F470" s="2" t="s">
        <v>961</v>
      </c>
      <c r="G470" s="6" t="s">
        <v>1287</v>
      </c>
      <c r="H470" s="88"/>
      <c r="I470" s="88"/>
      <c r="J470" s="89"/>
      <c r="K470" s="6" t="s">
        <v>1288</v>
      </c>
      <c r="L470" s="89"/>
      <c r="M470" s="6" t="s">
        <v>896</v>
      </c>
      <c r="N470" s="89"/>
      <c r="O470" s="3">
        <v>365895</v>
      </c>
      <c r="P470" s="2">
        <v>0</v>
      </c>
      <c r="Q470" s="2">
        <v>0</v>
      </c>
      <c r="R470" s="2">
        <v>0</v>
      </c>
      <c r="S470" s="3">
        <v>0</v>
      </c>
      <c r="T470" s="3">
        <f>O470+(P470*'Total Mantenimiento Anual 2021'!$N$7)+(R470*'Total Mantenimiento Anual 2021'!$N$7)+S470</f>
        <v>365895</v>
      </c>
    </row>
    <row r="471" spans="1:20" ht="14.25">
      <c r="A471" s="6" t="s">
        <v>1285</v>
      </c>
      <c r="B471" s="88"/>
      <c r="C471" s="89"/>
      <c r="D471" s="6" t="s">
        <v>1286</v>
      </c>
      <c r="E471" s="89"/>
      <c r="F471" s="2" t="s">
        <v>961</v>
      </c>
      <c r="G471" s="6" t="s">
        <v>1289</v>
      </c>
      <c r="H471" s="88"/>
      <c r="I471" s="88"/>
      <c r="J471" s="89"/>
      <c r="K471" s="6" t="s">
        <v>1290</v>
      </c>
      <c r="L471" s="89"/>
      <c r="M471" s="6" t="s">
        <v>896</v>
      </c>
      <c r="N471" s="89"/>
      <c r="O471" s="3">
        <v>0</v>
      </c>
      <c r="P471" s="2">
        <v>0</v>
      </c>
      <c r="Q471" s="2">
        <v>1</v>
      </c>
      <c r="R471" s="2">
        <v>3</v>
      </c>
      <c r="S471" s="3">
        <v>0</v>
      </c>
      <c r="T471" s="3">
        <f>O471+(P471*'Total Mantenimiento Anual 2021'!$N$7)+(R471*'Total Mantenimiento Anual 2021'!$N$7)+S471</f>
        <v>27777.777777777777</v>
      </c>
    </row>
    <row r="472" spans="1:20" ht="14.25">
      <c r="A472" s="6" t="s">
        <v>1285</v>
      </c>
      <c r="B472" s="88"/>
      <c r="C472" s="89"/>
      <c r="D472" s="6" t="s">
        <v>1286</v>
      </c>
      <c r="E472" s="89"/>
      <c r="F472" s="2" t="s">
        <v>961</v>
      </c>
      <c r="G472" s="6" t="s">
        <v>1291</v>
      </c>
      <c r="H472" s="88"/>
      <c r="I472" s="88"/>
      <c r="J472" s="89"/>
      <c r="K472" s="6" t="s">
        <v>1292</v>
      </c>
      <c r="L472" s="89"/>
      <c r="M472" s="6" t="s">
        <v>896</v>
      </c>
      <c r="N472" s="89"/>
      <c r="O472" s="3">
        <v>0</v>
      </c>
      <c r="P472" s="2">
        <v>0</v>
      </c>
      <c r="Q472" s="2">
        <v>0</v>
      </c>
      <c r="R472" s="2">
        <v>0</v>
      </c>
      <c r="S472" s="3">
        <v>0</v>
      </c>
      <c r="T472" s="3">
        <f>O472+(P472*'Total Mantenimiento Anual 2021'!$N$7)+(R472*'Total Mantenimiento Anual 2021'!$N$7)+S472</f>
        <v>0</v>
      </c>
    </row>
    <row r="473" spans="1:20" ht="14.25">
      <c r="A473" s="6" t="s">
        <v>1285</v>
      </c>
      <c r="B473" s="88"/>
      <c r="C473" s="89"/>
      <c r="D473" s="6" t="s">
        <v>1286</v>
      </c>
      <c r="E473" s="89"/>
      <c r="F473" s="2" t="s">
        <v>961</v>
      </c>
      <c r="G473" s="6" t="s">
        <v>1293</v>
      </c>
      <c r="H473" s="88"/>
      <c r="I473" s="88"/>
      <c r="J473" s="89"/>
      <c r="K473" s="6" t="s">
        <v>1294</v>
      </c>
      <c r="L473" s="89"/>
      <c r="M473" s="6" t="s">
        <v>896</v>
      </c>
      <c r="N473" s="89"/>
      <c r="O473" s="3">
        <v>0</v>
      </c>
      <c r="P473" s="2">
        <v>0</v>
      </c>
      <c r="Q473" s="2">
        <v>0</v>
      </c>
      <c r="R473" s="2">
        <v>0</v>
      </c>
      <c r="S473" s="3">
        <v>0</v>
      </c>
      <c r="T473" s="3">
        <f>O473+(P473*'Total Mantenimiento Anual 2021'!$N$7)+(R473*'Total Mantenimiento Anual 2021'!$N$7)+S473</f>
        <v>0</v>
      </c>
    </row>
    <row r="474" spans="1:20" ht="14.25">
      <c r="A474" s="6" t="s">
        <v>1285</v>
      </c>
      <c r="B474" s="88"/>
      <c r="C474" s="89"/>
      <c r="D474" s="6" t="s">
        <v>1286</v>
      </c>
      <c r="E474" s="89"/>
      <c r="F474" s="2" t="s">
        <v>961</v>
      </c>
      <c r="G474" s="6" t="s">
        <v>1295</v>
      </c>
      <c r="H474" s="88"/>
      <c r="I474" s="88"/>
      <c r="J474" s="89"/>
      <c r="K474" s="6" t="s">
        <v>1296</v>
      </c>
      <c r="L474" s="89"/>
      <c r="M474" s="6" t="s">
        <v>896</v>
      </c>
      <c r="N474" s="89"/>
      <c r="O474" s="3">
        <v>0</v>
      </c>
      <c r="P474" s="2">
        <v>0</v>
      </c>
      <c r="Q474" s="2">
        <v>0</v>
      </c>
      <c r="R474" s="2">
        <v>0</v>
      </c>
      <c r="S474" s="3">
        <v>0</v>
      </c>
      <c r="T474" s="3">
        <f>O474+(P474*'Total Mantenimiento Anual 2021'!$N$7)+(R474*'Total Mantenimiento Anual 2021'!$N$7)+S474</f>
        <v>0</v>
      </c>
    </row>
    <row r="475" spans="1:20" ht="14.25">
      <c r="A475" s="6" t="s">
        <v>1285</v>
      </c>
      <c r="B475" s="88"/>
      <c r="C475" s="89"/>
      <c r="D475" s="6" t="s">
        <v>1286</v>
      </c>
      <c r="E475" s="89"/>
      <c r="F475" s="2" t="s">
        <v>961</v>
      </c>
      <c r="G475" s="6" t="s">
        <v>1297</v>
      </c>
      <c r="H475" s="88"/>
      <c r="I475" s="88"/>
      <c r="J475" s="89"/>
      <c r="K475" s="6" t="s">
        <v>1298</v>
      </c>
      <c r="L475" s="89"/>
      <c r="M475" s="6" t="s">
        <v>896</v>
      </c>
      <c r="N475" s="89"/>
      <c r="O475" s="3">
        <v>0</v>
      </c>
      <c r="P475" s="2">
        <v>0</v>
      </c>
      <c r="Q475" s="2">
        <v>0</v>
      </c>
      <c r="R475" s="2">
        <v>0</v>
      </c>
      <c r="S475" s="3">
        <v>0</v>
      </c>
      <c r="T475" s="3">
        <f>O475+(P475*'Total Mantenimiento Anual 2021'!$N$7)+(R475*'Total Mantenimiento Anual 2021'!$N$7)+S475</f>
        <v>0</v>
      </c>
    </row>
    <row r="476" spans="1:20" ht="14.25">
      <c r="A476" s="6" t="s">
        <v>1285</v>
      </c>
      <c r="B476" s="88"/>
      <c r="C476" s="89"/>
      <c r="D476" s="6" t="s">
        <v>1286</v>
      </c>
      <c r="E476" s="89"/>
      <c r="F476" s="2" t="s">
        <v>961</v>
      </c>
      <c r="G476" s="6" t="s">
        <v>1299</v>
      </c>
      <c r="H476" s="88"/>
      <c r="I476" s="88"/>
      <c r="J476" s="89"/>
      <c r="K476" s="6" t="s">
        <v>1300</v>
      </c>
      <c r="L476" s="89"/>
      <c r="M476" s="6" t="s">
        <v>896</v>
      </c>
      <c r="N476" s="89"/>
      <c r="O476" s="3">
        <v>0</v>
      </c>
      <c r="P476" s="2">
        <v>0</v>
      </c>
      <c r="Q476" s="2">
        <v>0</v>
      </c>
      <c r="R476" s="2">
        <v>0</v>
      </c>
      <c r="S476" s="3">
        <v>0</v>
      </c>
      <c r="T476" s="3">
        <f>O476+(P476*'Total Mantenimiento Anual 2021'!$N$7)+(R476*'Total Mantenimiento Anual 2021'!$N$7)+S476</f>
        <v>0</v>
      </c>
    </row>
    <row r="477" spans="1:20" ht="14.25">
      <c r="A477" s="6" t="s">
        <v>1285</v>
      </c>
      <c r="B477" s="88"/>
      <c r="C477" s="89"/>
      <c r="D477" s="6" t="s">
        <v>1286</v>
      </c>
      <c r="E477" s="89"/>
      <c r="F477" s="2" t="s">
        <v>961</v>
      </c>
      <c r="G477" s="6" t="s">
        <v>1301</v>
      </c>
      <c r="H477" s="88"/>
      <c r="I477" s="88"/>
      <c r="J477" s="89"/>
      <c r="K477" s="6" t="s">
        <v>1302</v>
      </c>
      <c r="L477" s="89"/>
      <c r="M477" s="6" t="s">
        <v>106</v>
      </c>
      <c r="N477" s="89"/>
      <c r="O477" s="3">
        <v>0</v>
      </c>
      <c r="P477" s="2">
        <v>0</v>
      </c>
      <c r="Q477" s="2">
        <v>0</v>
      </c>
      <c r="R477" s="2">
        <v>0</v>
      </c>
      <c r="S477" s="3">
        <v>0</v>
      </c>
      <c r="T477" s="3">
        <f>O477+(P477*'Total Mantenimiento Anual 2021'!$N$7)+(R477*'Total Mantenimiento Anual 2021'!$N$7)+S477</f>
        <v>0</v>
      </c>
    </row>
    <row r="478" spans="1:20" ht="14.25">
      <c r="A478" s="6" t="s">
        <v>1303</v>
      </c>
      <c r="B478" s="88"/>
      <c r="C478" s="89"/>
      <c r="D478" s="6" t="s">
        <v>215</v>
      </c>
      <c r="E478" s="89"/>
      <c r="F478" s="2" t="s">
        <v>216</v>
      </c>
      <c r="G478" s="6" t="s">
        <v>1304</v>
      </c>
      <c r="H478" s="88"/>
      <c r="I478" s="88"/>
      <c r="J478" s="89"/>
      <c r="K478" s="6" t="s">
        <v>1305</v>
      </c>
      <c r="L478" s="89"/>
      <c r="M478" s="6" t="s">
        <v>23</v>
      </c>
      <c r="N478" s="89"/>
      <c r="O478" s="3">
        <v>0</v>
      </c>
      <c r="P478" s="2">
        <v>0</v>
      </c>
      <c r="Q478" s="2">
        <v>0</v>
      </c>
      <c r="R478" s="2">
        <v>0</v>
      </c>
      <c r="S478" s="3">
        <v>0</v>
      </c>
      <c r="T478" s="3">
        <f>O478+(P478*'Total Mantenimiento Anual 2021'!$N$7)+(R478*'Total Mantenimiento Anual 2021'!$N$7)+S478</f>
        <v>0</v>
      </c>
    </row>
    <row r="479" spans="1:20" ht="14.25">
      <c r="A479" s="6" t="s">
        <v>1303</v>
      </c>
      <c r="B479" s="88"/>
      <c r="C479" s="89"/>
      <c r="D479" s="6" t="s">
        <v>215</v>
      </c>
      <c r="E479" s="89"/>
      <c r="F479" s="2" t="s">
        <v>216</v>
      </c>
      <c r="G479" s="6" t="s">
        <v>1306</v>
      </c>
      <c r="H479" s="88"/>
      <c r="I479" s="88"/>
      <c r="J479" s="89"/>
      <c r="K479" s="6" t="s">
        <v>1307</v>
      </c>
      <c r="L479" s="89"/>
      <c r="M479" s="6" t="s">
        <v>23</v>
      </c>
      <c r="N479" s="89"/>
      <c r="O479" s="3">
        <v>0</v>
      </c>
      <c r="P479" s="2">
        <v>0</v>
      </c>
      <c r="Q479" s="2">
        <v>0</v>
      </c>
      <c r="R479" s="2">
        <v>0</v>
      </c>
      <c r="S479" s="3">
        <v>0</v>
      </c>
      <c r="T479" s="3">
        <f>O479+(P479*'Total Mantenimiento Anual 2021'!$N$7)+(R479*'Total Mantenimiento Anual 2021'!$N$7)+S479</f>
        <v>0</v>
      </c>
    </row>
    <row r="480" spans="1:20" ht="14.25">
      <c r="A480" s="6" t="s">
        <v>1308</v>
      </c>
      <c r="B480" s="88"/>
      <c r="C480" s="89"/>
      <c r="D480" s="6" t="s">
        <v>1309</v>
      </c>
      <c r="E480" s="89"/>
      <c r="F480" s="2" t="s">
        <v>1310</v>
      </c>
      <c r="G480" s="6" t="s">
        <v>1311</v>
      </c>
      <c r="H480" s="88"/>
      <c r="I480" s="88"/>
      <c r="J480" s="89"/>
      <c r="K480" s="6" t="s">
        <v>1312</v>
      </c>
      <c r="L480" s="89"/>
      <c r="M480" s="6" t="s">
        <v>23</v>
      </c>
      <c r="N480" s="89"/>
      <c r="O480" s="3">
        <v>0</v>
      </c>
      <c r="P480" s="2">
        <v>0</v>
      </c>
      <c r="Q480" s="2">
        <v>0</v>
      </c>
      <c r="R480" s="2">
        <v>0</v>
      </c>
      <c r="S480" s="3">
        <v>0</v>
      </c>
      <c r="T480" s="3">
        <f>O480+(P480*'Total Mantenimiento Anual 2021'!$N$7)+(R480*'Total Mantenimiento Anual 2021'!$N$7)+S480</f>
        <v>0</v>
      </c>
    </row>
    <row r="481" spans="1:20" ht="14.25">
      <c r="A481" s="6" t="s">
        <v>1313</v>
      </c>
      <c r="B481" s="88"/>
      <c r="C481" s="89"/>
      <c r="D481" s="6" t="s">
        <v>1314</v>
      </c>
      <c r="E481" s="89"/>
      <c r="F481" s="2" t="s">
        <v>348</v>
      </c>
      <c r="G481" s="6" t="s">
        <v>1315</v>
      </c>
      <c r="H481" s="88"/>
      <c r="I481" s="88"/>
      <c r="J481" s="89"/>
      <c r="K481" s="6" t="s">
        <v>1316</v>
      </c>
      <c r="L481" s="89"/>
      <c r="M481" s="6" t="s">
        <v>310</v>
      </c>
      <c r="N481" s="89"/>
      <c r="O481" s="3">
        <v>0</v>
      </c>
      <c r="P481" s="2">
        <v>0</v>
      </c>
      <c r="Q481" s="2">
        <v>0</v>
      </c>
      <c r="R481" s="2">
        <v>0</v>
      </c>
      <c r="S481" s="3">
        <v>0</v>
      </c>
      <c r="T481" s="3">
        <f>O481+(P481*'Total Mantenimiento Anual 2021'!$N$7)+(R481*'Total Mantenimiento Anual 2021'!$N$7)+S481</f>
        <v>0</v>
      </c>
    </row>
    <row r="482" spans="1:20" ht="42.75">
      <c r="A482" s="6" t="s">
        <v>1317</v>
      </c>
      <c r="B482" s="88"/>
      <c r="C482" s="89"/>
      <c r="D482" s="6" t="s">
        <v>1318</v>
      </c>
      <c r="E482" s="89"/>
      <c r="F482" s="2" t="s">
        <v>1505</v>
      </c>
      <c r="G482" s="6" t="s">
        <v>1319</v>
      </c>
      <c r="H482" s="88"/>
      <c r="I482" s="88"/>
      <c r="J482" s="89"/>
      <c r="K482" s="6" t="s">
        <v>1320</v>
      </c>
      <c r="L482" s="89"/>
      <c r="M482" s="6" t="s">
        <v>30</v>
      </c>
      <c r="N482" s="89"/>
      <c r="O482" s="3">
        <v>0</v>
      </c>
      <c r="P482" s="2">
        <v>0</v>
      </c>
      <c r="Q482" s="2">
        <v>0</v>
      </c>
      <c r="R482" s="2">
        <v>0</v>
      </c>
      <c r="S482" s="3">
        <v>0</v>
      </c>
      <c r="T482" s="3">
        <f>O482+(P482*'Total Mantenimiento Anual 2021'!$N$7)+(R482*'Total Mantenimiento Anual 2021'!$N$7)+S482</f>
        <v>0</v>
      </c>
    </row>
    <row r="483" spans="1:20" ht="14.25">
      <c r="A483" s="6" t="s">
        <v>1321</v>
      </c>
      <c r="B483" s="88"/>
      <c r="C483" s="89"/>
      <c r="D483" s="6" t="s">
        <v>1322</v>
      </c>
      <c r="E483" s="89"/>
      <c r="F483" s="2" t="s">
        <v>1323</v>
      </c>
      <c r="G483" s="6" t="s">
        <v>1324</v>
      </c>
      <c r="H483" s="88"/>
      <c r="I483" s="88"/>
      <c r="J483" s="89"/>
      <c r="K483" s="6" t="s">
        <v>1325</v>
      </c>
      <c r="L483" s="89"/>
      <c r="M483" s="6" t="s">
        <v>23</v>
      </c>
      <c r="N483" s="89"/>
      <c r="O483" s="3">
        <v>0</v>
      </c>
      <c r="P483" s="2">
        <v>1</v>
      </c>
      <c r="Q483" s="2">
        <v>1</v>
      </c>
      <c r="R483" s="2">
        <v>2</v>
      </c>
      <c r="S483" s="3">
        <v>0</v>
      </c>
      <c r="T483" s="3">
        <f>O483+(P483*'Total Mantenimiento Anual 2021'!$N$7)+(R483*'Total Mantenimiento Anual 2021'!$N$7)+S483</f>
        <v>27777.777777777777</v>
      </c>
    </row>
    <row r="484" spans="1:20" ht="14.25">
      <c r="A484" s="6" t="s">
        <v>1321</v>
      </c>
      <c r="B484" s="88"/>
      <c r="C484" s="89"/>
      <c r="D484" s="6" t="s">
        <v>1322</v>
      </c>
      <c r="E484" s="89"/>
      <c r="F484" s="2" t="s">
        <v>1323</v>
      </c>
      <c r="G484" s="6" t="s">
        <v>1326</v>
      </c>
      <c r="H484" s="88"/>
      <c r="I484" s="88"/>
      <c r="J484" s="89"/>
      <c r="K484" s="6" t="s">
        <v>1327</v>
      </c>
      <c r="L484" s="89"/>
      <c r="M484" s="6" t="s">
        <v>23</v>
      </c>
      <c r="N484" s="89"/>
      <c r="O484" s="3">
        <v>0</v>
      </c>
      <c r="P484" s="2">
        <v>0</v>
      </c>
      <c r="Q484" s="2">
        <v>0</v>
      </c>
      <c r="R484" s="2">
        <v>0</v>
      </c>
      <c r="S484" s="3">
        <v>0</v>
      </c>
      <c r="T484" s="3">
        <f>O484+(P484*'Total Mantenimiento Anual 2021'!$N$7)+(R484*'Total Mantenimiento Anual 2021'!$N$7)+S484</f>
        <v>0</v>
      </c>
    </row>
    <row r="485" spans="1:20" ht="14.25">
      <c r="A485" s="6" t="s">
        <v>1321</v>
      </c>
      <c r="B485" s="88"/>
      <c r="C485" s="89"/>
      <c r="D485" s="6" t="s">
        <v>1322</v>
      </c>
      <c r="E485" s="89"/>
      <c r="F485" s="2" t="s">
        <v>1323</v>
      </c>
      <c r="G485" s="6" t="s">
        <v>1328</v>
      </c>
      <c r="H485" s="88"/>
      <c r="I485" s="88"/>
      <c r="J485" s="89"/>
      <c r="K485" s="6" t="s">
        <v>1329</v>
      </c>
      <c r="L485" s="89"/>
      <c r="M485" s="6" t="s">
        <v>23</v>
      </c>
      <c r="N485" s="89"/>
      <c r="O485" s="3">
        <v>0</v>
      </c>
      <c r="P485" s="2">
        <v>0</v>
      </c>
      <c r="Q485" s="2">
        <v>0</v>
      </c>
      <c r="R485" s="2">
        <v>0</v>
      </c>
      <c r="S485" s="3">
        <v>0</v>
      </c>
      <c r="T485" s="3">
        <f>O485+(P485*'Total Mantenimiento Anual 2021'!$N$7)+(R485*'Total Mantenimiento Anual 2021'!$N$7)+S485</f>
        <v>0</v>
      </c>
    </row>
    <row r="486" spans="1:20" ht="14.25">
      <c r="A486" s="6" t="s">
        <v>1321</v>
      </c>
      <c r="B486" s="88"/>
      <c r="C486" s="89"/>
      <c r="D486" s="6" t="s">
        <v>1322</v>
      </c>
      <c r="E486" s="89"/>
      <c r="F486" s="2" t="s">
        <v>1323</v>
      </c>
      <c r="G486" s="6" t="s">
        <v>1330</v>
      </c>
      <c r="H486" s="88"/>
      <c r="I486" s="88"/>
      <c r="J486" s="89"/>
      <c r="K486" s="6" t="s">
        <v>1331</v>
      </c>
      <c r="L486" s="89"/>
      <c r="M486" s="6" t="s">
        <v>30</v>
      </c>
      <c r="N486" s="89"/>
      <c r="O486" s="3">
        <v>0</v>
      </c>
      <c r="P486" s="2">
        <v>0</v>
      </c>
      <c r="Q486" s="2">
        <v>0</v>
      </c>
      <c r="R486" s="2">
        <v>0</v>
      </c>
      <c r="S486" s="3">
        <v>0</v>
      </c>
      <c r="T486" s="3">
        <f>O486+(P486*'Total Mantenimiento Anual 2021'!$N$7)+(R486*'Total Mantenimiento Anual 2021'!$N$7)+S486</f>
        <v>0</v>
      </c>
    </row>
    <row r="487" spans="1:20" ht="14.25">
      <c r="A487" s="6" t="s">
        <v>1321</v>
      </c>
      <c r="B487" s="88"/>
      <c r="C487" s="89"/>
      <c r="D487" s="6" t="s">
        <v>1322</v>
      </c>
      <c r="E487" s="89"/>
      <c r="F487" s="2" t="s">
        <v>1323</v>
      </c>
      <c r="G487" s="6" t="s">
        <v>1332</v>
      </c>
      <c r="H487" s="88"/>
      <c r="I487" s="88"/>
      <c r="J487" s="89"/>
      <c r="K487" s="6" t="s">
        <v>1333</v>
      </c>
      <c r="L487" s="89"/>
      <c r="M487" s="6" t="s">
        <v>30</v>
      </c>
      <c r="N487" s="89"/>
      <c r="O487" s="3">
        <v>0</v>
      </c>
      <c r="P487" s="2">
        <v>0</v>
      </c>
      <c r="Q487" s="2">
        <v>0</v>
      </c>
      <c r="R487" s="2">
        <v>0</v>
      </c>
      <c r="S487" s="3">
        <v>0</v>
      </c>
      <c r="T487" s="3">
        <f>O487+(P487*'Total Mantenimiento Anual 2021'!$N$7)+(R487*'Total Mantenimiento Anual 2021'!$N$7)+S487</f>
        <v>0</v>
      </c>
    </row>
    <row r="488" spans="1:20" ht="14.25">
      <c r="A488" s="6" t="s">
        <v>1321</v>
      </c>
      <c r="B488" s="88"/>
      <c r="C488" s="89"/>
      <c r="D488" s="6" t="s">
        <v>1322</v>
      </c>
      <c r="E488" s="89"/>
      <c r="F488" s="2" t="s">
        <v>1323</v>
      </c>
      <c r="G488" s="6" t="s">
        <v>1334</v>
      </c>
      <c r="H488" s="88"/>
      <c r="I488" s="88"/>
      <c r="J488" s="89"/>
      <c r="K488" s="6" t="s">
        <v>1335</v>
      </c>
      <c r="L488" s="89"/>
      <c r="M488" s="6" t="s">
        <v>30</v>
      </c>
      <c r="N488" s="89"/>
      <c r="O488" s="3">
        <v>0</v>
      </c>
      <c r="P488" s="2">
        <v>2</v>
      </c>
      <c r="Q488" s="2">
        <v>0</v>
      </c>
      <c r="R488" s="2">
        <v>0</v>
      </c>
      <c r="S488" s="3">
        <v>0</v>
      </c>
      <c r="T488" s="3">
        <f>O488+(P488*'Total Mantenimiento Anual 2021'!$N$7)+(R488*'Total Mantenimiento Anual 2021'!$N$7)+S488</f>
        <v>18518.518518518518</v>
      </c>
    </row>
    <row r="489" spans="1:20" ht="14.25">
      <c r="A489" s="6" t="s">
        <v>1321</v>
      </c>
      <c r="B489" s="88"/>
      <c r="C489" s="89"/>
      <c r="D489" s="6" t="s">
        <v>1322</v>
      </c>
      <c r="E489" s="89"/>
      <c r="F489" s="2" t="s">
        <v>1323</v>
      </c>
      <c r="G489" s="6" t="s">
        <v>1336</v>
      </c>
      <c r="H489" s="88"/>
      <c r="I489" s="88"/>
      <c r="J489" s="89"/>
      <c r="K489" s="6" t="s">
        <v>1337</v>
      </c>
      <c r="L489" s="89"/>
      <c r="M489" s="6" t="s">
        <v>35</v>
      </c>
      <c r="N489" s="89"/>
      <c r="O489" s="3">
        <v>0</v>
      </c>
      <c r="P489" s="2">
        <v>0</v>
      </c>
      <c r="Q489" s="2">
        <v>0</v>
      </c>
      <c r="R489" s="2">
        <v>0</v>
      </c>
      <c r="S489" s="3">
        <v>0</v>
      </c>
      <c r="T489" s="3">
        <f>O489+(P489*'Total Mantenimiento Anual 2021'!$N$7)+(R489*'Total Mantenimiento Anual 2021'!$N$7)+S489</f>
        <v>0</v>
      </c>
    </row>
    <row r="490" spans="1:20" ht="14.25">
      <c r="A490" s="6" t="s">
        <v>1321</v>
      </c>
      <c r="B490" s="88"/>
      <c r="C490" s="89"/>
      <c r="D490" s="6" t="s">
        <v>1322</v>
      </c>
      <c r="E490" s="89"/>
      <c r="F490" s="2" t="s">
        <v>1323</v>
      </c>
      <c r="G490" s="6" t="s">
        <v>1338</v>
      </c>
      <c r="H490" s="88"/>
      <c r="I490" s="88"/>
      <c r="J490" s="89"/>
      <c r="K490" s="6" t="s">
        <v>1339</v>
      </c>
      <c r="L490" s="89"/>
      <c r="M490" s="6" t="s">
        <v>239</v>
      </c>
      <c r="N490" s="89"/>
      <c r="O490" s="3">
        <v>0</v>
      </c>
      <c r="P490" s="2">
        <v>0</v>
      </c>
      <c r="Q490" s="2">
        <v>0</v>
      </c>
      <c r="R490" s="2">
        <v>0</v>
      </c>
      <c r="S490" s="3">
        <v>0</v>
      </c>
      <c r="T490" s="3">
        <f>O490+(P490*'Total Mantenimiento Anual 2021'!$N$7)+(R490*'Total Mantenimiento Anual 2021'!$N$7)+S490</f>
        <v>0</v>
      </c>
    </row>
    <row r="491" spans="1:20" ht="14.25">
      <c r="A491" s="6" t="s">
        <v>1321</v>
      </c>
      <c r="B491" s="88"/>
      <c r="C491" s="89"/>
      <c r="D491" s="6" t="s">
        <v>1322</v>
      </c>
      <c r="E491" s="89"/>
      <c r="F491" s="2" t="s">
        <v>1323</v>
      </c>
      <c r="G491" s="6" t="s">
        <v>1340</v>
      </c>
      <c r="H491" s="88"/>
      <c r="I491" s="88"/>
      <c r="J491" s="89"/>
      <c r="K491" s="6" t="s">
        <v>1341</v>
      </c>
      <c r="L491" s="89"/>
      <c r="M491" s="6" t="s">
        <v>239</v>
      </c>
      <c r="N491" s="89"/>
      <c r="O491" s="3">
        <v>0</v>
      </c>
      <c r="P491" s="2">
        <v>0</v>
      </c>
      <c r="Q491" s="2">
        <v>0</v>
      </c>
      <c r="R491" s="2">
        <v>0</v>
      </c>
      <c r="S491" s="3">
        <v>0</v>
      </c>
      <c r="T491" s="3">
        <f>O491+(P491*'Total Mantenimiento Anual 2021'!$N$7)+(R491*'Total Mantenimiento Anual 2021'!$N$7)+S491</f>
        <v>0</v>
      </c>
    </row>
    <row r="492" spans="1:20" ht="14.25">
      <c r="A492" s="6" t="s">
        <v>1321</v>
      </c>
      <c r="B492" s="88"/>
      <c r="C492" s="89"/>
      <c r="D492" s="6" t="s">
        <v>1322</v>
      </c>
      <c r="E492" s="89"/>
      <c r="F492" s="2" t="s">
        <v>1323</v>
      </c>
      <c r="G492" s="6" t="s">
        <v>1342</v>
      </c>
      <c r="H492" s="88"/>
      <c r="I492" s="88"/>
      <c r="J492" s="89"/>
      <c r="K492" s="6" t="s">
        <v>1343</v>
      </c>
      <c r="L492" s="89"/>
      <c r="M492" s="6" t="s">
        <v>106</v>
      </c>
      <c r="N492" s="89"/>
      <c r="O492" s="3">
        <v>0</v>
      </c>
      <c r="P492" s="2">
        <v>0</v>
      </c>
      <c r="Q492" s="2">
        <v>0</v>
      </c>
      <c r="R492" s="2">
        <v>0</v>
      </c>
      <c r="S492" s="3">
        <v>0</v>
      </c>
      <c r="T492" s="3">
        <f>O492+(P492*'Total Mantenimiento Anual 2021'!$N$7)+(R492*'Total Mantenimiento Anual 2021'!$N$7)+S492</f>
        <v>0</v>
      </c>
    </row>
    <row r="493" spans="1:20" ht="14.25">
      <c r="A493" s="6" t="s">
        <v>1321</v>
      </c>
      <c r="B493" s="88"/>
      <c r="C493" s="89"/>
      <c r="D493" s="6" t="s">
        <v>1322</v>
      </c>
      <c r="E493" s="89"/>
      <c r="F493" s="2" t="s">
        <v>1323</v>
      </c>
      <c r="G493" s="6" t="s">
        <v>1344</v>
      </c>
      <c r="H493" s="88"/>
      <c r="I493" s="88"/>
      <c r="J493" s="89"/>
      <c r="K493" s="6" t="s">
        <v>1345</v>
      </c>
      <c r="L493" s="89"/>
      <c r="M493" s="6" t="s">
        <v>106</v>
      </c>
      <c r="N493" s="89"/>
      <c r="O493" s="3">
        <v>0</v>
      </c>
      <c r="P493" s="2">
        <v>0</v>
      </c>
      <c r="Q493" s="2">
        <v>0</v>
      </c>
      <c r="R493" s="2">
        <v>0</v>
      </c>
      <c r="S493" s="3">
        <v>0</v>
      </c>
      <c r="T493" s="3">
        <f>O493+(P493*'Total Mantenimiento Anual 2021'!$N$7)+(R493*'Total Mantenimiento Anual 2021'!$N$7)+S493</f>
        <v>0</v>
      </c>
    </row>
    <row r="494" spans="1:20" ht="14.25">
      <c r="A494" s="6" t="s">
        <v>1321</v>
      </c>
      <c r="B494" s="88"/>
      <c r="C494" s="89"/>
      <c r="D494" s="6" t="s">
        <v>1346</v>
      </c>
      <c r="E494" s="89"/>
      <c r="F494" s="2" t="s">
        <v>1347</v>
      </c>
      <c r="G494" s="6" t="s">
        <v>1348</v>
      </c>
      <c r="H494" s="88"/>
      <c r="I494" s="88"/>
      <c r="J494" s="89"/>
      <c r="K494" s="6" t="s">
        <v>1349</v>
      </c>
      <c r="L494" s="89"/>
      <c r="M494" s="6" t="s">
        <v>106</v>
      </c>
      <c r="N494" s="89"/>
      <c r="O494" s="3">
        <v>0</v>
      </c>
      <c r="P494" s="2">
        <v>0</v>
      </c>
      <c r="Q494" s="2">
        <v>0</v>
      </c>
      <c r="R494" s="2">
        <v>0</v>
      </c>
      <c r="S494" s="3">
        <v>0</v>
      </c>
      <c r="T494" s="3">
        <f>O494+(P494*'Total Mantenimiento Anual 2021'!$N$7)+(R494*'Total Mantenimiento Anual 2021'!$N$7)+S494</f>
        <v>0</v>
      </c>
    </row>
    <row r="495" spans="1:20" ht="14.25">
      <c r="A495" s="6" t="s">
        <v>1321</v>
      </c>
      <c r="B495" s="88"/>
      <c r="C495" s="89"/>
      <c r="D495" s="6" t="s">
        <v>1346</v>
      </c>
      <c r="E495" s="89"/>
      <c r="F495" s="2" t="s">
        <v>1347</v>
      </c>
      <c r="G495" s="6" t="s">
        <v>1350</v>
      </c>
      <c r="H495" s="88"/>
      <c r="I495" s="88"/>
      <c r="J495" s="89"/>
      <c r="K495" s="6" t="s">
        <v>1351</v>
      </c>
      <c r="L495" s="89"/>
      <c r="M495" s="6" t="s">
        <v>106</v>
      </c>
      <c r="N495" s="89"/>
      <c r="O495" s="3">
        <v>0</v>
      </c>
      <c r="P495" s="2">
        <v>0</v>
      </c>
      <c r="Q495" s="2">
        <v>0</v>
      </c>
      <c r="R495" s="2">
        <v>0</v>
      </c>
      <c r="S495" s="3">
        <v>0</v>
      </c>
      <c r="T495" s="3">
        <f>O495+(P495*'Total Mantenimiento Anual 2021'!$N$7)+(R495*'Total Mantenimiento Anual 2021'!$N$7)+S495</f>
        <v>0</v>
      </c>
    </row>
    <row r="496" spans="1:20" ht="14.25">
      <c r="A496" s="6" t="s">
        <v>1352</v>
      </c>
      <c r="B496" s="88"/>
      <c r="C496" s="89"/>
      <c r="D496" s="6" t="s">
        <v>1353</v>
      </c>
      <c r="E496" s="89"/>
      <c r="F496" s="2" t="s">
        <v>1354</v>
      </c>
      <c r="G496" s="6" t="s">
        <v>1355</v>
      </c>
      <c r="H496" s="88"/>
      <c r="I496" s="88"/>
      <c r="J496" s="89"/>
      <c r="K496" s="6" t="s">
        <v>1356</v>
      </c>
      <c r="L496" s="89"/>
      <c r="M496" s="6" t="s">
        <v>30</v>
      </c>
      <c r="N496" s="89"/>
      <c r="O496" s="3">
        <v>0</v>
      </c>
      <c r="P496" s="2">
        <v>0</v>
      </c>
      <c r="Q496" s="2">
        <v>0</v>
      </c>
      <c r="R496" s="2">
        <v>0</v>
      </c>
      <c r="S496" s="3">
        <v>0</v>
      </c>
      <c r="T496" s="3">
        <f>O496+(P496*'Total Mantenimiento Anual 2021'!$N$7)+(R496*'Total Mantenimiento Anual 2021'!$N$7)+S496</f>
        <v>0</v>
      </c>
    </row>
    <row r="497" spans="1:20" ht="14.25">
      <c r="A497" s="6" t="s">
        <v>1357</v>
      </c>
      <c r="B497" s="88"/>
      <c r="C497" s="89"/>
      <c r="D497" s="6" t="s">
        <v>1358</v>
      </c>
      <c r="E497" s="89"/>
      <c r="F497" s="2" t="s">
        <v>1359</v>
      </c>
      <c r="G497" s="6" t="s">
        <v>1360</v>
      </c>
      <c r="H497" s="88"/>
      <c r="I497" s="88"/>
      <c r="J497" s="89"/>
      <c r="K497" s="6" t="s">
        <v>1361</v>
      </c>
      <c r="L497" s="89"/>
      <c r="M497" s="6" t="s">
        <v>30</v>
      </c>
      <c r="N497" s="89"/>
      <c r="O497" s="3">
        <v>0</v>
      </c>
      <c r="P497" s="2">
        <v>0</v>
      </c>
      <c r="Q497" s="2">
        <v>0</v>
      </c>
      <c r="R497" s="2">
        <v>0</v>
      </c>
      <c r="S497" s="3">
        <v>0</v>
      </c>
      <c r="T497" s="3">
        <f>O497+(P497*'Total Mantenimiento Anual 2021'!$N$7)+(R497*'Total Mantenimiento Anual 2021'!$N$7)+S497</f>
        <v>0</v>
      </c>
    </row>
    <row r="498" spans="1:20" ht="14.25">
      <c r="A498" s="6" t="s">
        <v>1362</v>
      </c>
      <c r="B498" s="88"/>
      <c r="C498" s="89"/>
      <c r="D498" s="6" t="s">
        <v>1363</v>
      </c>
      <c r="E498" s="89"/>
      <c r="F498" s="2" t="s">
        <v>1364</v>
      </c>
      <c r="G498" s="6" t="s">
        <v>1365</v>
      </c>
      <c r="H498" s="88"/>
      <c r="I498" s="88"/>
      <c r="J498" s="89"/>
      <c r="K498" s="6" t="s">
        <v>1366</v>
      </c>
      <c r="L498" s="89"/>
      <c r="M498" s="6" t="s">
        <v>35</v>
      </c>
      <c r="N498" s="89"/>
      <c r="O498" s="3">
        <v>0</v>
      </c>
      <c r="P498" s="2">
        <v>0</v>
      </c>
      <c r="Q498" s="2">
        <v>0</v>
      </c>
      <c r="R498" s="2">
        <v>0</v>
      </c>
      <c r="S498" s="3">
        <v>0</v>
      </c>
      <c r="T498" s="3">
        <f>O498+(P498*'Total Mantenimiento Anual 2021'!$N$7)+(R498*'Total Mantenimiento Anual 2021'!$N$7)+S498</f>
        <v>0</v>
      </c>
    </row>
    <row r="499" spans="1:20" ht="14.25">
      <c r="A499" s="6" t="s">
        <v>1362</v>
      </c>
      <c r="B499" s="88"/>
      <c r="C499" s="89"/>
      <c r="D499" s="6" t="s">
        <v>1363</v>
      </c>
      <c r="E499" s="89"/>
      <c r="F499" s="2" t="s">
        <v>1364</v>
      </c>
      <c r="G499" s="6" t="s">
        <v>1367</v>
      </c>
      <c r="H499" s="88"/>
      <c r="I499" s="88"/>
      <c r="J499" s="89"/>
      <c r="K499" s="6" t="s">
        <v>1368</v>
      </c>
      <c r="L499" s="89"/>
      <c r="M499" s="6" t="s">
        <v>35</v>
      </c>
      <c r="N499" s="89"/>
      <c r="O499" s="3">
        <v>0</v>
      </c>
      <c r="P499" s="2">
        <v>0</v>
      </c>
      <c r="Q499" s="2">
        <v>0</v>
      </c>
      <c r="R499" s="2">
        <v>0</v>
      </c>
      <c r="S499" s="3">
        <v>0</v>
      </c>
      <c r="T499" s="3">
        <f>O499+(P499*'Total Mantenimiento Anual 2021'!$N$7)+(R499*'Total Mantenimiento Anual 2021'!$N$7)+S499</f>
        <v>0</v>
      </c>
    </row>
    <row r="500" spans="1:20" ht="14.25">
      <c r="A500" s="6" t="s">
        <v>1362</v>
      </c>
      <c r="B500" s="88"/>
      <c r="C500" s="89"/>
      <c r="D500" s="6" t="s">
        <v>1369</v>
      </c>
      <c r="E500" s="89"/>
      <c r="F500" s="2" t="s">
        <v>1506</v>
      </c>
      <c r="G500" s="6" t="s">
        <v>1371</v>
      </c>
      <c r="H500" s="88"/>
      <c r="I500" s="88"/>
      <c r="J500" s="89"/>
      <c r="K500" s="6" t="s">
        <v>1372</v>
      </c>
      <c r="L500" s="89"/>
      <c r="M500" s="6" t="s">
        <v>239</v>
      </c>
      <c r="N500" s="89"/>
      <c r="O500" s="3">
        <v>0</v>
      </c>
      <c r="P500" s="2">
        <v>0</v>
      </c>
      <c r="Q500" s="2">
        <v>0</v>
      </c>
      <c r="R500" s="2">
        <v>0</v>
      </c>
      <c r="S500" s="3">
        <v>0</v>
      </c>
      <c r="T500" s="3">
        <f>O500+(P500*'Total Mantenimiento Anual 2021'!$N$7)+(R500*'Total Mantenimiento Anual 2021'!$N$7)+S500</f>
        <v>0</v>
      </c>
    </row>
    <row r="501" spans="1:20" ht="14.25">
      <c r="A501" s="6" t="s">
        <v>1373</v>
      </c>
      <c r="B501" s="88"/>
      <c r="C501" s="89"/>
      <c r="D501" s="6" t="s">
        <v>1374</v>
      </c>
      <c r="E501" s="89"/>
      <c r="F501" s="2" t="s">
        <v>348</v>
      </c>
      <c r="G501" s="6" t="s">
        <v>1375</v>
      </c>
      <c r="H501" s="88"/>
      <c r="I501" s="88"/>
      <c r="J501" s="89"/>
      <c r="K501" s="6" t="s">
        <v>1376</v>
      </c>
      <c r="L501" s="89"/>
      <c r="M501" s="6" t="s">
        <v>310</v>
      </c>
      <c r="N501" s="89"/>
      <c r="O501" s="3">
        <v>0</v>
      </c>
      <c r="P501" s="2">
        <v>8</v>
      </c>
      <c r="Q501" s="2">
        <v>0</v>
      </c>
      <c r="R501" s="2">
        <v>0</v>
      </c>
      <c r="S501" s="3">
        <v>33928560</v>
      </c>
      <c r="T501" s="3">
        <f>O501+(P501*'Total Mantenimiento Anual 2021'!$N$7)+(R501*'Total Mantenimiento Anual 2021'!$N$7)+S501</f>
        <v>34002634.074074075</v>
      </c>
    </row>
    <row r="502" spans="1:20" ht="14.25">
      <c r="A502" s="6" t="s">
        <v>1377</v>
      </c>
      <c r="B502" s="88"/>
      <c r="C502" s="89"/>
      <c r="D502" s="6" t="s">
        <v>1378</v>
      </c>
      <c r="E502" s="89"/>
      <c r="F502" s="2" t="s">
        <v>184</v>
      </c>
      <c r="G502" s="6" t="s">
        <v>1379</v>
      </c>
      <c r="H502" s="88"/>
      <c r="I502" s="88"/>
      <c r="J502" s="89"/>
      <c r="K502" s="6" t="s">
        <v>1380</v>
      </c>
      <c r="L502" s="89"/>
      <c r="M502" s="6" t="s">
        <v>99</v>
      </c>
      <c r="N502" s="89"/>
      <c r="O502" s="3">
        <v>0</v>
      </c>
      <c r="P502" s="2">
        <v>0</v>
      </c>
      <c r="Q502" s="2">
        <v>0</v>
      </c>
      <c r="R502" s="2">
        <v>0</v>
      </c>
      <c r="S502" s="3">
        <v>0</v>
      </c>
      <c r="T502" s="3">
        <f>O502+(P502*'Total Mantenimiento Anual 2021'!$N$7)+(R502*'Total Mantenimiento Anual 2021'!$N$7)+S502</f>
        <v>0</v>
      </c>
    </row>
    <row r="503" spans="1:20" ht="14.25">
      <c r="A503" s="6" t="s">
        <v>1377</v>
      </c>
      <c r="B503" s="88"/>
      <c r="C503" s="89"/>
      <c r="D503" s="6" t="s">
        <v>1381</v>
      </c>
      <c r="E503" s="89"/>
      <c r="F503" s="2" t="s">
        <v>1382</v>
      </c>
      <c r="G503" s="6" t="s">
        <v>1383</v>
      </c>
      <c r="H503" s="88"/>
      <c r="I503" s="88"/>
      <c r="J503" s="89"/>
      <c r="K503" s="6" t="s">
        <v>1384</v>
      </c>
      <c r="L503" s="89"/>
      <c r="M503" s="6" t="s">
        <v>99</v>
      </c>
      <c r="N503" s="89"/>
      <c r="O503" s="3">
        <v>0</v>
      </c>
      <c r="P503" s="2">
        <v>0</v>
      </c>
      <c r="Q503" s="2">
        <v>0</v>
      </c>
      <c r="R503" s="2">
        <v>0</v>
      </c>
      <c r="S503" s="3">
        <v>0</v>
      </c>
      <c r="T503" s="3">
        <f>O503+(P503*'Total Mantenimiento Anual 2021'!$N$7)+(R503*'Total Mantenimiento Anual 2021'!$N$7)+S503</f>
        <v>0</v>
      </c>
    </row>
    <row r="504" spans="1:20" ht="14.25">
      <c r="A504" s="6" t="s">
        <v>1385</v>
      </c>
      <c r="B504" s="88"/>
      <c r="C504" s="89"/>
      <c r="D504" s="6" t="s">
        <v>1386</v>
      </c>
      <c r="E504" s="89"/>
      <c r="F504" s="2" t="s">
        <v>961</v>
      </c>
      <c r="G504" s="6" t="s">
        <v>1387</v>
      </c>
      <c r="H504" s="88"/>
      <c r="I504" s="88"/>
      <c r="J504" s="89"/>
      <c r="K504" s="6" t="s">
        <v>1388</v>
      </c>
      <c r="L504" s="89"/>
      <c r="M504" s="6" t="s">
        <v>23</v>
      </c>
      <c r="N504" s="89"/>
      <c r="O504" s="3">
        <v>0</v>
      </c>
      <c r="P504" s="2">
        <v>0</v>
      </c>
      <c r="Q504" s="2">
        <v>0</v>
      </c>
      <c r="R504" s="2">
        <v>0</v>
      </c>
      <c r="S504" s="3">
        <v>0</v>
      </c>
      <c r="T504" s="3">
        <f>O504+(P504*'Total Mantenimiento Anual 2021'!$N$7)+(R504*'Total Mantenimiento Anual 2021'!$N$7)+S504</f>
        <v>0</v>
      </c>
    </row>
    <row r="505" spans="1:20" ht="14.25">
      <c r="A505" s="6" t="s">
        <v>1385</v>
      </c>
      <c r="B505" s="88"/>
      <c r="C505" s="89"/>
      <c r="D505" s="6" t="s">
        <v>1386</v>
      </c>
      <c r="E505" s="89"/>
      <c r="F505" s="2" t="s">
        <v>961</v>
      </c>
      <c r="G505" s="6" t="s">
        <v>1389</v>
      </c>
      <c r="H505" s="88"/>
      <c r="I505" s="88"/>
      <c r="J505" s="89"/>
      <c r="K505" s="6" t="s">
        <v>1390</v>
      </c>
      <c r="L505" s="89"/>
      <c r="M505" s="6" t="s">
        <v>23</v>
      </c>
      <c r="N505" s="89"/>
      <c r="O505" s="3">
        <v>0</v>
      </c>
      <c r="P505" s="2">
        <v>0</v>
      </c>
      <c r="Q505" s="2">
        <v>0</v>
      </c>
      <c r="R505" s="2">
        <v>0</v>
      </c>
      <c r="S505" s="3">
        <v>0</v>
      </c>
      <c r="T505" s="3">
        <f>O505+(P505*'Total Mantenimiento Anual 2021'!$N$7)+(R505*'Total Mantenimiento Anual 2021'!$N$7)+S505</f>
        <v>0</v>
      </c>
    </row>
    <row r="506" spans="1:20" ht="14.25">
      <c r="A506" s="6" t="s">
        <v>1385</v>
      </c>
      <c r="B506" s="88"/>
      <c r="C506" s="89"/>
      <c r="D506" s="6" t="s">
        <v>1391</v>
      </c>
      <c r="E506" s="89"/>
      <c r="F506" s="2" t="s">
        <v>782</v>
      </c>
      <c r="G506" s="6" t="s">
        <v>1392</v>
      </c>
      <c r="H506" s="88"/>
      <c r="I506" s="88"/>
      <c r="J506" s="89"/>
      <c r="K506" s="6" t="s">
        <v>1393</v>
      </c>
      <c r="L506" s="89"/>
      <c r="M506" s="6" t="s">
        <v>96</v>
      </c>
      <c r="N506" s="89"/>
      <c r="O506" s="3">
        <v>0</v>
      </c>
      <c r="P506" s="2">
        <v>0</v>
      </c>
      <c r="Q506" s="2">
        <v>0</v>
      </c>
      <c r="R506" s="2">
        <v>0</v>
      </c>
      <c r="S506" s="3">
        <v>0</v>
      </c>
      <c r="T506" s="3">
        <f>O506+(P506*'Total Mantenimiento Anual 2021'!$N$7)+(R506*'Total Mantenimiento Anual 2021'!$N$7)+S506</f>
        <v>0</v>
      </c>
    </row>
    <row r="507" spans="1:20" ht="14.25">
      <c r="A507" s="6" t="s">
        <v>1385</v>
      </c>
      <c r="B507" s="88"/>
      <c r="C507" s="89"/>
      <c r="D507" s="6" t="s">
        <v>1391</v>
      </c>
      <c r="E507" s="89"/>
      <c r="F507" s="2" t="s">
        <v>782</v>
      </c>
      <c r="G507" s="6" t="s">
        <v>1394</v>
      </c>
      <c r="H507" s="88"/>
      <c r="I507" s="88"/>
      <c r="J507" s="89"/>
      <c r="K507" s="6" t="s">
        <v>1395</v>
      </c>
      <c r="L507" s="89"/>
      <c r="M507" s="6" t="s">
        <v>96</v>
      </c>
      <c r="N507" s="89"/>
      <c r="O507" s="3">
        <v>0</v>
      </c>
      <c r="P507" s="2">
        <v>0</v>
      </c>
      <c r="Q507" s="2">
        <v>0</v>
      </c>
      <c r="R507" s="2">
        <v>0</v>
      </c>
      <c r="S507" s="3">
        <v>0</v>
      </c>
      <c r="T507" s="3">
        <f>O507+(P507*'Total Mantenimiento Anual 2021'!$N$7)+(R507*'Total Mantenimiento Anual 2021'!$N$7)+S507</f>
        <v>0</v>
      </c>
    </row>
    <row r="508" spans="1:20" ht="14.25">
      <c r="A508" s="6" t="s">
        <v>1396</v>
      </c>
      <c r="B508" s="88"/>
      <c r="C508" s="89"/>
      <c r="D508" s="6" t="s">
        <v>1397</v>
      </c>
      <c r="E508" s="89"/>
      <c r="F508" s="2" t="s">
        <v>1398</v>
      </c>
      <c r="G508" s="6" t="s">
        <v>1399</v>
      </c>
      <c r="H508" s="88"/>
      <c r="I508" s="88"/>
      <c r="J508" s="89"/>
      <c r="K508" s="6" t="s">
        <v>1400</v>
      </c>
      <c r="L508" s="89"/>
      <c r="M508" s="6" t="s">
        <v>35</v>
      </c>
      <c r="N508" s="89"/>
      <c r="O508" s="3">
        <v>0</v>
      </c>
      <c r="P508" s="2">
        <v>0</v>
      </c>
      <c r="Q508" s="2">
        <v>0</v>
      </c>
      <c r="R508" s="2">
        <v>0</v>
      </c>
      <c r="S508" s="3">
        <v>0</v>
      </c>
      <c r="T508" s="3">
        <f>O508+(P508*'Total Mantenimiento Anual 2021'!$N$7)+(R508*'Total Mantenimiento Anual 2021'!$N$7)+S508</f>
        <v>0</v>
      </c>
    </row>
    <row r="509" spans="1:20" ht="14.25">
      <c r="A509" s="6" t="s">
        <v>1396</v>
      </c>
      <c r="B509" s="88"/>
      <c r="C509" s="89"/>
      <c r="D509" s="6" t="s">
        <v>1397</v>
      </c>
      <c r="E509" s="89"/>
      <c r="F509" s="2" t="s">
        <v>1398</v>
      </c>
      <c r="G509" s="6" t="s">
        <v>1401</v>
      </c>
      <c r="H509" s="88"/>
      <c r="I509" s="88"/>
      <c r="J509" s="89"/>
      <c r="K509" s="6" t="s">
        <v>1402</v>
      </c>
      <c r="L509" s="89"/>
      <c r="M509" s="6" t="s">
        <v>35</v>
      </c>
      <c r="N509" s="89"/>
      <c r="O509" s="3">
        <v>0</v>
      </c>
      <c r="P509" s="2">
        <v>0</v>
      </c>
      <c r="Q509" s="2">
        <v>0</v>
      </c>
      <c r="R509" s="2">
        <v>0</v>
      </c>
      <c r="S509" s="3">
        <v>0</v>
      </c>
      <c r="T509" s="3">
        <f>O509+(P509*'Total Mantenimiento Anual 2021'!$N$7)+(R509*'Total Mantenimiento Anual 2021'!$N$7)+S509</f>
        <v>0</v>
      </c>
    </row>
    <row r="510" spans="1:20" ht="14.25">
      <c r="A510" s="6" t="s">
        <v>1396</v>
      </c>
      <c r="B510" s="88"/>
      <c r="C510" s="89"/>
      <c r="D510" s="6" t="s">
        <v>1397</v>
      </c>
      <c r="E510" s="89"/>
      <c r="F510" s="2" t="s">
        <v>1398</v>
      </c>
      <c r="G510" s="6" t="s">
        <v>1403</v>
      </c>
      <c r="H510" s="88"/>
      <c r="I510" s="88"/>
      <c r="J510" s="89"/>
      <c r="K510" s="6" t="s">
        <v>1404</v>
      </c>
      <c r="L510" s="89"/>
      <c r="M510" s="6" t="s">
        <v>239</v>
      </c>
      <c r="N510" s="89"/>
      <c r="O510" s="3">
        <v>0</v>
      </c>
      <c r="P510" s="2">
        <v>2</v>
      </c>
      <c r="Q510" s="2">
        <v>0</v>
      </c>
      <c r="R510" s="2">
        <v>0</v>
      </c>
      <c r="S510" s="3">
        <v>0</v>
      </c>
      <c r="T510" s="3">
        <f>O510+(P510*'Total Mantenimiento Anual 2021'!$N$7)+(R510*'Total Mantenimiento Anual 2021'!$N$7)+S510</f>
        <v>18518.518518518518</v>
      </c>
    </row>
    <row r="511" spans="1:20" ht="14.25">
      <c r="A511" s="6" t="s">
        <v>1396</v>
      </c>
      <c r="B511" s="88"/>
      <c r="C511" s="89"/>
      <c r="D511" s="6" t="s">
        <v>1397</v>
      </c>
      <c r="E511" s="89"/>
      <c r="F511" s="2" t="s">
        <v>1398</v>
      </c>
      <c r="G511" s="6" t="s">
        <v>1405</v>
      </c>
      <c r="H511" s="88"/>
      <c r="I511" s="88"/>
      <c r="J511" s="89"/>
      <c r="K511" s="6" t="s">
        <v>1406</v>
      </c>
      <c r="L511" s="89"/>
      <c r="M511" s="6" t="s">
        <v>239</v>
      </c>
      <c r="N511" s="89"/>
      <c r="O511" s="3">
        <v>0</v>
      </c>
      <c r="P511" s="2">
        <v>2</v>
      </c>
      <c r="Q511" s="2">
        <v>0</v>
      </c>
      <c r="R511" s="2">
        <v>0</v>
      </c>
      <c r="S511" s="3">
        <v>2696542</v>
      </c>
      <c r="T511" s="3">
        <f>O511+(P511*'Total Mantenimiento Anual 2021'!$N$7)+(R511*'Total Mantenimiento Anual 2021'!$N$7)+S511</f>
        <v>2715060.5185185187</v>
      </c>
    </row>
    <row r="512" spans="1:20" ht="14.25">
      <c r="A512" s="6" t="s">
        <v>1396</v>
      </c>
      <c r="B512" s="88"/>
      <c r="C512" s="89"/>
      <c r="D512" s="6" t="s">
        <v>1397</v>
      </c>
      <c r="E512" s="89"/>
      <c r="F512" s="2" t="s">
        <v>1398</v>
      </c>
      <c r="G512" s="6" t="s">
        <v>1407</v>
      </c>
      <c r="H512" s="88"/>
      <c r="I512" s="88"/>
      <c r="J512" s="89"/>
      <c r="K512" s="6" t="s">
        <v>1408</v>
      </c>
      <c r="L512" s="89"/>
      <c r="M512" s="6" t="s">
        <v>239</v>
      </c>
      <c r="N512" s="89"/>
      <c r="O512" s="3">
        <v>0</v>
      </c>
      <c r="P512" s="2">
        <v>0</v>
      </c>
      <c r="Q512" s="2">
        <v>0</v>
      </c>
      <c r="R512" s="2">
        <v>0</v>
      </c>
      <c r="S512" s="3">
        <v>0</v>
      </c>
      <c r="T512" s="3">
        <f>O512+(P512*'Total Mantenimiento Anual 2021'!$N$7)+(R512*'Total Mantenimiento Anual 2021'!$N$7)+S512</f>
        <v>0</v>
      </c>
    </row>
    <row r="513" spans="1:20" ht="14.25">
      <c r="A513" s="6" t="s">
        <v>1396</v>
      </c>
      <c r="B513" s="88"/>
      <c r="C513" s="89"/>
      <c r="D513" s="6" t="s">
        <v>1397</v>
      </c>
      <c r="E513" s="89"/>
      <c r="F513" s="2" t="s">
        <v>1398</v>
      </c>
      <c r="G513" s="6" t="s">
        <v>1409</v>
      </c>
      <c r="H513" s="88"/>
      <c r="I513" s="88"/>
      <c r="J513" s="89"/>
      <c r="K513" s="6" t="s">
        <v>1410</v>
      </c>
      <c r="L513" s="89"/>
      <c r="M513" s="6" t="s">
        <v>239</v>
      </c>
      <c r="N513" s="89"/>
      <c r="O513" s="3">
        <v>0</v>
      </c>
      <c r="P513" s="2">
        <v>2</v>
      </c>
      <c r="Q513" s="2">
        <v>0</v>
      </c>
      <c r="R513" s="2">
        <v>0</v>
      </c>
      <c r="S513" s="3">
        <v>2696542</v>
      </c>
      <c r="T513" s="3">
        <f>O513+(P513*'Total Mantenimiento Anual 2021'!$N$7)+(R513*'Total Mantenimiento Anual 2021'!$N$7)+S513</f>
        <v>2715060.5185185187</v>
      </c>
    </row>
    <row r="514" spans="1:20" ht="14.25">
      <c r="A514" s="6" t="s">
        <v>1411</v>
      </c>
      <c r="B514" s="88"/>
      <c r="C514" s="89"/>
      <c r="D514" s="6" t="s">
        <v>1412</v>
      </c>
      <c r="E514" s="89"/>
      <c r="F514" s="2" t="s">
        <v>1413</v>
      </c>
      <c r="G514" s="6" t="s">
        <v>1414</v>
      </c>
      <c r="H514" s="88"/>
      <c r="I514" s="88"/>
      <c r="J514" s="89"/>
      <c r="K514" s="6" t="s">
        <v>1415</v>
      </c>
      <c r="L514" s="89"/>
      <c r="M514" s="6" t="s">
        <v>35</v>
      </c>
      <c r="N514" s="89"/>
      <c r="O514" s="3">
        <v>0</v>
      </c>
      <c r="P514" s="2">
        <v>0</v>
      </c>
      <c r="Q514" s="2">
        <v>0</v>
      </c>
      <c r="R514" s="2">
        <v>0</v>
      </c>
      <c r="S514" s="3">
        <v>0</v>
      </c>
      <c r="T514" s="3">
        <f>O514+(P514*'Total Mantenimiento Anual 2021'!$N$7)+(R514*'Total Mantenimiento Anual 2021'!$N$7)+S514</f>
        <v>0</v>
      </c>
    </row>
    <row r="515" spans="1:20" ht="14.25">
      <c r="A515" s="6" t="s">
        <v>1411</v>
      </c>
      <c r="B515" s="88"/>
      <c r="C515" s="89"/>
      <c r="D515" s="6" t="s">
        <v>1412</v>
      </c>
      <c r="E515" s="89"/>
      <c r="F515" s="2" t="s">
        <v>1413</v>
      </c>
      <c r="G515" s="6" t="s">
        <v>1416</v>
      </c>
      <c r="H515" s="88"/>
      <c r="I515" s="88"/>
      <c r="J515" s="89"/>
      <c r="K515" s="6" t="s">
        <v>1417</v>
      </c>
      <c r="L515" s="89"/>
      <c r="M515" s="6" t="s">
        <v>35</v>
      </c>
      <c r="N515" s="89"/>
      <c r="O515" s="3">
        <v>0</v>
      </c>
      <c r="P515" s="2">
        <v>0</v>
      </c>
      <c r="Q515" s="2">
        <v>0</v>
      </c>
      <c r="R515" s="2">
        <v>0</v>
      </c>
      <c r="S515" s="3">
        <v>0</v>
      </c>
      <c r="T515" s="3">
        <f>O515+(P515*'Total Mantenimiento Anual 2021'!$N$7)+(R515*'Total Mantenimiento Anual 2021'!$N$7)+S515</f>
        <v>0</v>
      </c>
    </row>
    <row r="516" spans="1:20" ht="14.25">
      <c r="A516" s="6" t="s">
        <v>1411</v>
      </c>
      <c r="B516" s="88"/>
      <c r="C516" s="89"/>
      <c r="D516" s="6" t="s">
        <v>1418</v>
      </c>
      <c r="E516" s="89"/>
      <c r="F516" s="2" t="s">
        <v>1419</v>
      </c>
      <c r="G516" s="6" t="s">
        <v>1420</v>
      </c>
      <c r="H516" s="88"/>
      <c r="I516" s="88"/>
      <c r="J516" s="89"/>
      <c r="K516" s="6" t="s">
        <v>1421</v>
      </c>
      <c r="L516" s="89"/>
      <c r="M516" s="6" t="s">
        <v>239</v>
      </c>
      <c r="N516" s="89"/>
      <c r="O516" s="3">
        <v>670000</v>
      </c>
      <c r="P516" s="2">
        <v>0</v>
      </c>
      <c r="Q516" s="2">
        <v>1</v>
      </c>
      <c r="R516" s="2">
        <v>1</v>
      </c>
      <c r="S516" s="3">
        <v>0</v>
      </c>
      <c r="T516" s="3">
        <f>O516+(P516*'Total Mantenimiento Anual 2021'!$N$7)+(R516*'Total Mantenimiento Anual 2021'!$N$7)+S516</f>
        <v>679259.25925925921</v>
      </c>
    </row>
    <row r="517" spans="1:20" ht="14.25">
      <c r="A517" s="6" t="s">
        <v>1411</v>
      </c>
      <c r="B517" s="88"/>
      <c r="C517" s="89"/>
      <c r="D517" s="6" t="s">
        <v>1418</v>
      </c>
      <c r="E517" s="89"/>
      <c r="F517" s="2" t="s">
        <v>1419</v>
      </c>
      <c r="G517" s="6" t="s">
        <v>1422</v>
      </c>
      <c r="H517" s="88"/>
      <c r="I517" s="88"/>
      <c r="J517" s="89"/>
      <c r="K517" s="6" t="s">
        <v>1423</v>
      </c>
      <c r="L517" s="89"/>
      <c r="M517" s="6" t="s">
        <v>239</v>
      </c>
      <c r="N517" s="89"/>
      <c r="O517" s="3">
        <v>0</v>
      </c>
      <c r="P517" s="2">
        <v>0</v>
      </c>
      <c r="Q517" s="2">
        <v>0</v>
      </c>
      <c r="R517" s="2">
        <v>0</v>
      </c>
      <c r="S517" s="3">
        <v>0</v>
      </c>
      <c r="T517" s="3">
        <f>O517+(P517*'Total Mantenimiento Anual 2021'!$N$7)+(R517*'Total Mantenimiento Anual 2021'!$N$7)+S517</f>
        <v>0</v>
      </c>
    </row>
    <row r="518" spans="1:20" ht="14.25">
      <c r="A518" s="6" t="s">
        <v>1411</v>
      </c>
      <c r="B518" s="88"/>
      <c r="C518" s="89"/>
      <c r="D518" s="6" t="s">
        <v>1424</v>
      </c>
      <c r="E518" s="89"/>
      <c r="F518" s="2" t="s">
        <v>1419</v>
      </c>
      <c r="G518" s="6" t="s">
        <v>1425</v>
      </c>
      <c r="H518" s="88"/>
      <c r="I518" s="88"/>
      <c r="J518" s="89"/>
      <c r="K518" s="6" t="s">
        <v>1426</v>
      </c>
      <c r="L518" s="89"/>
      <c r="M518" s="6" t="s">
        <v>239</v>
      </c>
      <c r="N518" s="89"/>
      <c r="O518" s="3">
        <v>1005000</v>
      </c>
      <c r="P518" s="2">
        <v>0</v>
      </c>
      <c r="Q518" s="2">
        <v>1</v>
      </c>
      <c r="R518" s="2">
        <v>4</v>
      </c>
      <c r="S518" s="3">
        <v>0</v>
      </c>
      <c r="T518" s="3">
        <f>O518+(P518*'Total Mantenimiento Anual 2021'!$N$7)+(R518*'Total Mantenimiento Anual 2021'!$N$7)+S518</f>
        <v>1042037.0370370371</v>
      </c>
    </row>
    <row r="519" spans="1:20" ht="14.25">
      <c r="A519" s="6" t="s">
        <v>1411</v>
      </c>
      <c r="B519" s="88"/>
      <c r="C519" s="89"/>
      <c r="D519" s="6" t="s">
        <v>1424</v>
      </c>
      <c r="E519" s="89"/>
      <c r="F519" s="2" t="s">
        <v>1419</v>
      </c>
      <c r="G519" s="6" t="s">
        <v>1427</v>
      </c>
      <c r="H519" s="88"/>
      <c r="I519" s="88"/>
      <c r="J519" s="89"/>
      <c r="K519" s="6" t="s">
        <v>1428</v>
      </c>
      <c r="L519" s="89"/>
      <c r="M519" s="6" t="s">
        <v>239</v>
      </c>
      <c r="N519" s="89"/>
      <c r="O519" s="3">
        <v>0</v>
      </c>
      <c r="P519" s="2">
        <v>0</v>
      </c>
      <c r="Q519" s="2">
        <v>0</v>
      </c>
      <c r="R519" s="2">
        <v>0</v>
      </c>
      <c r="S519" s="3">
        <v>0</v>
      </c>
      <c r="T519" s="3">
        <f>O519+(P519*'Total Mantenimiento Anual 2021'!$N$7)+(R519*'Total Mantenimiento Anual 2021'!$N$7)+S519</f>
        <v>0</v>
      </c>
    </row>
    <row r="520" spans="1:20" ht="14.25">
      <c r="A520" s="6" t="s">
        <v>1411</v>
      </c>
      <c r="B520" s="88"/>
      <c r="C520" s="89"/>
      <c r="D520" s="6" t="s">
        <v>1424</v>
      </c>
      <c r="E520" s="89"/>
      <c r="F520" s="2" t="s">
        <v>1419</v>
      </c>
      <c r="G520" s="6" t="s">
        <v>1429</v>
      </c>
      <c r="H520" s="88"/>
      <c r="I520" s="88"/>
      <c r="J520" s="89"/>
      <c r="K520" s="6" t="s">
        <v>1430</v>
      </c>
      <c r="L520" s="89"/>
      <c r="M520" s="6" t="s">
        <v>239</v>
      </c>
      <c r="N520" s="89"/>
      <c r="O520" s="3">
        <v>0</v>
      </c>
      <c r="P520" s="2">
        <v>0</v>
      </c>
      <c r="Q520" s="2">
        <v>0</v>
      </c>
      <c r="R520" s="2">
        <v>0</v>
      </c>
      <c r="S520" s="3">
        <v>0</v>
      </c>
      <c r="T520" s="3">
        <f>O520+(P520*'Total Mantenimiento Anual 2021'!$N$7)+(R520*'Total Mantenimiento Anual 2021'!$N$7)+S520</f>
        <v>0</v>
      </c>
    </row>
    <row r="521" spans="1:20" ht="14.25">
      <c r="A521" s="6" t="s">
        <v>1411</v>
      </c>
      <c r="B521" s="88"/>
      <c r="C521" s="89"/>
      <c r="D521" s="6" t="s">
        <v>1424</v>
      </c>
      <c r="E521" s="89"/>
      <c r="F521" s="2" t="s">
        <v>1419</v>
      </c>
      <c r="G521" s="6" t="s">
        <v>1431</v>
      </c>
      <c r="H521" s="88"/>
      <c r="I521" s="88"/>
      <c r="J521" s="89"/>
      <c r="K521" s="6" t="s">
        <v>1432</v>
      </c>
      <c r="L521" s="89"/>
      <c r="M521" s="6" t="s">
        <v>239</v>
      </c>
      <c r="N521" s="89"/>
      <c r="O521" s="3">
        <v>0</v>
      </c>
      <c r="P521" s="2">
        <v>0</v>
      </c>
      <c r="Q521" s="2">
        <v>0</v>
      </c>
      <c r="R521" s="2">
        <v>0</v>
      </c>
      <c r="S521" s="3">
        <v>0</v>
      </c>
      <c r="T521" s="3">
        <f>O521+(P521*'Total Mantenimiento Anual 2021'!$N$7)+(R521*'Total Mantenimiento Anual 2021'!$N$7)+S521</f>
        <v>0</v>
      </c>
    </row>
    <row r="522" spans="1:20" ht="14.25">
      <c r="A522" s="6" t="s">
        <v>1411</v>
      </c>
      <c r="B522" s="88"/>
      <c r="C522" s="89"/>
      <c r="D522" s="6" t="s">
        <v>1412</v>
      </c>
      <c r="E522" s="89"/>
      <c r="F522" s="2" t="s">
        <v>1413</v>
      </c>
      <c r="G522" s="6" t="s">
        <v>1433</v>
      </c>
      <c r="H522" s="88"/>
      <c r="I522" s="88"/>
      <c r="J522" s="89"/>
      <c r="K522" s="6" t="s">
        <v>1434</v>
      </c>
      <c r="L522" s="89"/>
      <c r="M522" s="6" t="s">
        <v>106</v>
      </c>
      <c r="N522" s="89"/>
      <c r="O522" s="3">
        <v>0</v>
      </c>
      <c r="P522" s="2">
        <v>0</v>
      </c>
      <c r="Q522" s="2">
        <v>0</v>
      </c>
      <c r="R522" s="2">
        <v>0</v>
      </c>
      <c r="S522" s="3">
        <v>0</v>
      </c>
      <c r="T522" s="3">
        <f>O522+(P522*'Total Mantenimiento Anual 2021'!$N$7)+(R522*'Total Mantenimiento Anual 2021'!$N$7)+S522</f>
        <v>0</v>
      </c>
    </row>
    <row r="523" spans="1:20" ht="14.25">
      <c r="A523" s="6" t="s">
        <v>1411</v>
      </c>
      <c r="B523" s="88"/>
      <c r="C523" s="89"/>
      <c r="D523" s="6" t="s">
        <v>1412</v>
      </c>
      <c r="E523" s="89"/>
      <c r="F523" s="2" t="s">
        <v>1413</v>
      </c>
      <c r="G523" s="6" t="s">
        <v>1435</v>
      </c>
      <c r="H523" s="88"/>
      <c r="I523" s="88"/>
      <c r="J523" s="89"/>
      <c r="K523" s="6" t="s">
        <v>1436</v>
      </c>
      <c r="L523" s="89"/>
      <c r="M523" s="6" t="s">
        <v>106</v>
      </c>
      <c r="N523" s="89"/>
      <c r="O523" s="3">
        <v>0</v>
      </c>
      <c r="P523" s="2">
        <v>0</v>
      </c>
      <c r="Q523" s="2">
        <v>0</v>
      </c>
      <c r="R523" s="2">
        <v>0</v>
      </c>
      <c r="S523" s="3">
        <v>0</v>
      </c>
      <c r="T523" s="3">
        <f>O523+(P523*'Total Mantenimiento Anual 2021'!$N$7)+(R523*'Total Mantenimiento Anual 2021'!$N$7)+S523</f>
        <v>0</v>
      </c>
    </row>
    <row r="524" spans="1:20" ht="14.25">
      <c r="A524" s="6" t="s">
        <v>1411</v>
      </c>
      <c r="B524" s="88"/>
      <c r="C524" s="89"/>
      <c r="D524" s="6" t="s">
        <v>1412</v>
      </c>
      <c r="E524" s="89"/>
      <c r="F524" s="2" t="s">
        <v>1413</v>
      </c>
      <c r="G524" s="6" t="s">
        <v>1437</v>
      </c>
      <c r="H524" s="88"/>
      <c r="I524" s="88"/>
      <c r="J524" s="89"/>
      <c r="K524" s="6" t="s">
        <v>1438</v>
      </c>
      <c r="L524" s="89"/>
      <c r="M524" s="6" t="s">
        <v>106</v>
      </c>
      <c r="N524" s="89"/>
      <c r="O524" s="3">
        <v>1237239</v>
      </c>
      <c r="P524" s="2">
        <v>0</v>
      </c>
      <c r="Q524" s="2">
        <v>1</v>
      </c>
      <c r="R524" s="2">
        <v>1</v>
      </c>
      <c r="S524" s="3">
        <v>0</v>
      </c>
      <c r="T524" s="3">
        <f>O524+(P524*'Total Mantenimiento Anual 2021'!$N$7)+(R524*'Total Mantenimiento Anual 2021'!$N$7)+S524</f>
        <v>1246498.2592592593</v>
      </c>
    </row>
    <row r="525" spans="1:20" ht="14.25">
      <c r="A525" s="6" t="s">
        <v>1411</v>
      </c>
      <c r="B525" s="88"/>
      <c r="C525" s="89"/>
      <c r="D525" s="6" t="s">
        <v>1412</v>
      </c>
      <c r="E525" s="89"/>
      <c r="F525" s="2" t="s">
        <v>1413</v>
      </c>
      <c r="G525" s="6" t="s">
        <v>1439</v>
      </c>
      <c r="H525" s="88"/>
      <c r="I525" s="88"/>
      <c r="J525" s="89"/>
      <c r="K525" s="6" t="s">
        <v>1440</v>
      </c>
      <c r="L525" s="89"/>
      <c r="M525" s="6" t="s">
        <v>106</v>
      </c>
      <c r="N525" s="89"/>
      <c r="O525" s="3">
        <v>0</v>
      </c>
      <c r="P525" s="2">
        <v>0</v>
      </c>
      <c r="Q525" s="2">
        <v>0</v>
      </c>
      <c r="R525" s="2">
        <v>0</v>
      </c>
      <c r="S525" s="3">
        <v>0</v>
      </c>
      <c r="T525" s="3">
        <f>O525+(P525*'Total Mantenimiento Anual 2021'!$N$7)+(R525*'Total Mantenimiento Anual 2021'!$N$7)+S525</f>
        <v>0</v>
      </c>
    </row>
    <row r="526" spans="1:20" ht="14.25">
      <c r="A526" s="6" t="s">
        <v>1441</v>
      </c>
      <c r="B526" s="88"/>
      <c r="C526" s="89"/>
      <c r="D526" s="6" t="s">
        <v>1442</v>
      </c>
      <c r="E526" s="89"/>
      <c r="F526" s="2" t="s">
        <v>1443</v>
      </c>
      <c r="G526" s="6" t="s">
        <v>1444</v>
      </c>
      <c r="H526" s="88"/>
      <c r="I526" s="88"/>
      <c r="J526" s="89"/>
      <c r="K526" s="6" t="s">
        <v>1445</v>
      </c>
      <c r="L526" s="89"/>
      <c r="M526" s="6" t="s">
        <v>106</v>
      </c>
      <c r="N526" s="89"/>
      <c r="O526" s="3">
        <v>0</v>
      </c>
      <c r="P526" s="2">
        <v>0</v>
      </c>
      <c r="Q526" s="2">
        <v>0</v>
      </c>
      <c r="R526" s="2">
        <v>0</v>
      </c>
      <c r="S526" s="3">
        <v>0</v>
      </c>
      <c r="T526" s="3">
        <f>O526+(P526*'Total Mantenimiento Anual 2021'!$N$7)+(R526*'Total Mantenimiento Anual 2021'!$N$7)+S526</f>
        <v>0</v>
      </c>
    </row>
    <row r="527" spans="1:20" ht="14.25">
      <c r="A527" s="6" t="s">
        <v>1446</v>
      </c>
      <c r="B527" s="88"/>
      <c r="C527" s="89"/>
      <c r="D527" s="6" t="s">
        <v>1447</v>
      </c>
      <c r="E527" s="89"/>
      <c r="F527" s="2" t="s">
        <v>961</v>
      </c>
      <c r="G527" s="6" t="s">
        <v>1448</v>
      </c>
      <c r="H527" s="88"/>
      <c r="I527" s="88"/>
      <c r="J527" s="89"/>
      <c r="K527" s="6" t="s">
        <v>1449</v>
      </c>
      <c r="L527" s="89"/>
      <c r="M527" s="6" t="s">
        <v>239</v>
      </c>
      <c r="N527" s="89"/>
      <c r="O527" s="3">
        <v>0</v>
      </c>
      <c r="P527" s="2">
        <v>0</v>
      </c>
      <c r="Q527" s="2">
        <v>0</v>
      </c>
      <c r="R527" s="2">
        <v>0</v>
      </c>
      <c r="S527" s="3">
        <v>0</v>
      </c>
      <c r="T527" s="3">
        <f>O527+(P527*'Total Mantenimiento Anual 2021'!$N$7)+(R527*'Total Mantenimiento Anual 2021'!$N$7)+S527</f>
        <v>0</v>
      </c>
    </row>
    <row r="528" spans="1:20" ht="14.25">
      <c r="A528" s="6" t="s">
        <v>1446</v>
      </c>
      <c r="B528" s="88"/>
      <c r="C528" s="89"/>
      <c r="D528" s="6" t="s">
        <v>1447</v>
      </c>
      <c r="E528" s="89"/>
      <c r="F528" s="2" t="s">
        <v>961</v>
      </c>
      <c r="G528" s="6" t="s">
        <v>1450</v>
      </c>
      <c r="H528" s="88"/>
      <c r="I528" s="88"/>
      <c r="J528" s="89"/>
      <c r="K528" s="6" t="s">
        <v>1451</v>
      </c>
      <c r="L528" s="89"/>
      <c r="M528" s="6" t="s">
        <v>239</v>
      </c>
      <c r="N528" s="89"/>
      <c r="O528" s="3">
        <v>0</v>
      </c>
      <c r="P528" s="2">
        <v>0</v>
      </c>
      <c r="Q528" s="2">
        <v>0</v>
      </c>
      <c r="R528" s="2">
        <v>0</v>
      </c>
      <c r="S528" s="3">
        <v>0</v>
      </c>
      <c r="T528" s="3">
        <f>O528+(P528*'Total Mantenimiento Anual 2021'!$N$7)+(R528*'Total Mantenimiento Anual 2021'!$N$7)+S528</f>
        <v>0</v>
      </c>
    </row>
    <row r="529" spans="1:20" ht="14.25">
      <c r="A529" s="6" t="s">
        <v>1446</v>
      </c>
      <c r="B529" s="88"/>
      <c r="C529" s="89"/>
      <c r="D529" s="6" t="s">
        <v>1447</v>
      </c>
      <c r="E529" s="89"/>
      <c r="F529" s="2" t="s">
        <v>961</v>
      </c>
      <c r="G529" s="6" t="s">
        <v>1452</v>
      </c>
      <c r="H529" s="88"/>
      <c r="I529" s="88"/>
      <c r="J529" s="89"/>
      <c r="K529" s="6" t="s">
        <v>1453</v>
      </c>
      <c r="L529" s="89"/>
      <c r="M529" s="6" t="s">
        <v>239</v>
      </c>
      <c r="N529" s="89"/>
      <c r="O529" s="3">
        <v>0</v>
      </c>
      <c r="P529" s="2">
        <v>0</v>
      </c>
      <c r="Q529" s="2">
        <v>0</v>
      </c>
      <c r="R529" s="2">
        <v>0</v>
      </c>
      <c r="S529" s="3">
        <v>0</v>
      </c>
      <c r="T529" s="3">
        <f>O529+(P529*'Total Mantenimiento Anual 2021'!$N$7)+(R529*'Total Mantenimiento Anual 2021'!$N$7)+S529</f>
        <v>0</v>
      </c>
    </row>
    <row r="530" spans="1:20" ht="14.25">
      <c r="A530" s="6" t="s">
        <v>1446</v>
      </c>
      <c r="B530" s="88"/>
      <c r="C530" s="89"/>
      <c r="D530" s="6" t="s">
        <v>1447</v>
      </c>
      <c r="E530" s="89"/>
      <c r="F530" s="2" t="s">
        <v>961</v>
      </c>
      <c r="G530" s="6" t="s">
        <v>1454</v>
      </c>
      <c r="H530" s="88"/>
      <c r="I530" s="88"/>
      <c r="J530" s="89"/>
      <c r="K530" s="6" t="s">
        <v>1455</v>
      </c>
      <c r="L530" s="89"/>
      <c r="M530" s="6" t="s">
        <v>239</v>
      </c>
      <c r="N530" s="89"/>
      <c r="O530" s="3">
        <v>0</v>
      </c>
      <c r="P530" s="2">
        <v>0</v>
      </c>
      <c r="Q530" s="2">
        <v>0</v>
      </c>
      <c r="R530" s="2">
        <v>0</v>
      </c>
      <c r="S530" s="3">
        <v>0</v>
      </c>
      <c r="T530" s="3">
        <f>O530+(P530*'Total Mantenimiento Anual 2021'!$N$7)+(R530*'Total Mantenimiento Anual 2021'!$N$7)+S530</f>
        <v>0</v>
      </c>
    </row>
    <row r="531" spans="1:20" ht="14.25">
      <c r="A531" s="6" t="s">
        <v>1446</v>
      </c>
      <c r="B531" s="88"/>
      <c r="C531" s="89"/>
      <c r="D531" s="6" t="s">
        <v>1447</v>
      </c>
      <c r="E531" s="89"/>
      <c r="F531" s="2" t="s">
        <v>961</v>
      </c>
      <c r="G531" s="6" t="s">
        <v>1456</v>
      </c>
      <c r="H531" s="88"/>
      <c r="I531" s="88"/>
      <c r="J531" s="89"/>
      <c r="K531" s="6" t="s">
        <v>1457</v>
      </c>
      <c r="L531" s="89"/>
      <c r="M531" s="6" t="s">
        <v>239</v>
      </c>
      <c r="N531" s="89"/>
      <c r="O531" s="3">
        <v>0</v>
      </c>
      <c r="P531" s="2">
        <v>0</v>
      </c>
      <c r="Q531" s="2">
        <v>0</v>
      </c>
      <c r="R531" s="2">
        <v>0</v>
      </c>
      <c r="S531" s="3">
        <v>0</v>
      </c>
      <c r="T531" s="3">
        <f>O531+(P531*'Total Mantenimiento Anual 2021'!$N$7)+(R531*'Total Mantenimiento Anual 2021'!$N$7)+S531</f>
        <v>0</v>
      </c>
    </row>
    <row r="532" spans="1:20" ht="14.25">
      <c r="A532" s="6" t="s">
        <v>1446</v>
      </c>
      <c r="B532" s="88"/>
      <c r="C532" s="89"/>
      <c r="D532" s="6" t="s">
        <v>1447</v>
      </c>
      <c r="E532" s="89"/>
      <c r="F532" s="2" t="s">
        <v>961</v>
      </c>
      <c r="G532" s="6" t="s">
        <v>1458</v>
      </c>
      <c r="H532" s="88"/>
      <c r="I532" s="88"/>
      <c r="J532" s="89"/>
      <c r="K532" s="6" t="s">
        <v>1459</v>
      </c>
      <c r="L532" s="89"/>
      <c r="M532" s="6" t="s">
        <v>239</v>
      </c>
      <c r="N532" s="89"/>
      <c r="O532" s="3">
        <v>0</v>
      </c>
      <c r="P532" s="2">
        <v>0</v>
      </c>
      <c r="Q532" s="2">
        <v>0</v>
      </c>
      <c r="R532" s="2">
        <v>0</v>
      </c>
      <c r="S532" s="3">
        <v>0</v>
      </c>
      <c r="T532" s="3">
        <f>O532+(P532*'Total Mantenimiento Anual 2021'!$N$7)+(R532*'Total Mantenimiento Anual 2021'!$N$7)+S532</f>
        <v>0</v>
      </c>
    </row>
    <row r="533" spans="1:20" ht="14.25">
      <c r="A533" s="6" t="s">
        <v>1446</v>
      </c>
      <c r="B533" s="88"/>
      <c r="C533" s="89"/>
      <c r="D533" s="6" t="s">
        <v>1460</v>
      </c>
      <c r="E533" s="89"/>
      <c r="F533" s="2" t="s">
        <v>961</v>
      </c>
      <c r="G533" s="6" t="s">
        <v>1461</v>
      </c>
      <c r="H533" s="88"/>
      <c r="I533" s="88"/>
      <c r="J533" s="89"/>
      <c r="K533" s="6" t="s">
        <v>1462</v>
      </c>
      <c r="L533" s="89"/>
      <c r="M533" s="6" t="s">
        <v>239</v>
      </c>
      <c r="N533" s="89"/>
      <c r="O533" s="3">
        <v>0</v>
      </c>
      <c r="P533" s="2">
        <v>0</v>
      </c>
      <c r="Q533" s="2">
        <v>0</v>
      </c>
      <c r="R533" s="2">
        <v>0</v>
      </c>
      <c r="S533" s="3">
        <v>0</v>
      </c>
      <c r="T533" s="3">
        <f>O533+(P533*'Total Mantenimiento Anual 2021'!$N$7)+(R533*'Total Mantenimiento Anual 2021'!$N$7)+S533</f>
        <v>0</v>
      </c>
    </row>
    <row r="534" spans="1:20" ht="14.25">
      <c r="A534" s="6" t="s">
        <v>1446</v>
      </c>
      <c r="B534" s="88"/>
      <c r="C534" s="89"/>
      <c r="D534" s="6" t="s">
        <v>1463</v>
      </c>
      <c r="E534" s="89"/>
      <c r="F534" s="2" t="s">
        <v>260</v>
      </c>
      <c r="G534" s="6" t="s">
        <v>1464</v>
      </c>
      <c r="H534" s="88"/>
      <c r="I534" s="88"/>
      <c r="J534" s="89"/>
      <c r="K534" s="6" t="s">
        <v>1465</v>
      </c>
      <c r="L534" s="89"/>
      <c r="M534" s="6" t="s">
        <v>239</v>
      </c>
      <c r="N534" s="89"/>
      <c r="O534" s="3">
        <v>0</v>
      </c>
      <c r="P534" s="2">
        <v>0</v>
      </c>
      <c r="Q534" s="2">
        <v>0</v>
      </c>
      <c r="R534" s="2">
        <v>0</v>
      </c>
      <c r="S534" s="3">
        <v>0</v>
      </c>
      <c r="T534" s="3">
        <f>O534+(P534*'Total Mantenimiento Anual 2021'!$N$7)+(R534*'Total Mantenimiento Anual 2021'!$N$7)+S534</f>
        <v>0</v>
      </c>
    </row>
    <row r="535" spans="1:20" ht="14.25">
      <c r="A535" s="6" t="s">
        <v>1446</v>
      </c>
      <c r="B535" s="88"/>
      <c r="C535" s="89"/>
      <c r="D535" s="6" t="s">
        <v>1466</v>
      </c>
      <c r="E535" s="89"/>
      <c r="F535" s="2" t="s">
        <v>1507</v>
      </c>
      <c r="G535" s="6" t="s">
        <v>1467</v>
      </c>
      <c r="H535" s="88"/>
      <c r="I535" s="88"/>
      <c r="J535" s="89"/>
      <c r="K535" s="6" t="s">
        <v>1468</v>
      </c>
      <c r="L535" s="89"/>
      <c r="M535" s="6" t="s">
        <v>239</v>
      </c>
      <c r="N535" s="89"/>
      <c r="O535" s="3">
        <v>0</v>
      </c>
      <c r="P535" s="2">
        <v>0</v>
      </c>
      <c r="Q535" s="2">
        <v>0</v>
      </c>
      <c r="R535" s="2">
        <v>0</v>
      </c>
      <c r="S535" s="3">
        <v>0</v>
      </c>
      <c r="T535" s="3">
        <f>O535+(P535*'Total Mantenimiento Anual 2021'!$N$7)+(R535*'Total Mantenimiento Anual 2021'!$N$7)+S535</f>
        <v>0</v>
      </c>
    </row>
    <row r="536" spans="1:20" ht="14.25">
      <c r="A536" s="6" t="s">
        <v>1446</v>
      </c>
      <c r="B536" s="88"/>
      <c r="C536" s="89"/>
      <c r="D536" s="6" t="s">
        <v>1466</v>
      </c>
      <c r="E536" s="89"/>
      <c r="F536" s="2" t="s">
        <v>1507</v>
      </c>
      <c r="G536" s="6" t="s">
        <v>1469</v>
      </c>
      <c r="H536" s="88"/>
      <c r="I536" s="88"/>
      <c r="J536" s="89"/>
      <c r="K536" s="6" t="s">
        <v>1470</v>
      </c>
      <c r="L536" s="89"/>
      <c r="M536" s="6" t="s">
        <v>239</v>
      </c>
      <c r="N536" s="89"/>
      <c r="O536" s="3">
        <v>0</v>
      </c>
      <c r="P536" s="2">
        <v>0</v>
      </c>
      <c r="Q536" s="2">
        <v>0</v>
      </c>
      <c r="R536" s="2">
        <v>0</v>
      </c>
      <c r="S536" s="3">
        <v>0</v>
      </c>
      <c r="T536" s="3">
        <f>O536+(P536*'Total Mantenimiento Anual 2021'!$N$7)+(R536*'Total Mantenimiento Anual 2021'!$N$7)+S536</f>
        <v>0</v>
      </c>
    </row>
    <row r="537" spans="1:20" ht="14.25">
      <c r="A537" s="6" t="s">
        <v>1446</v>
      </c>
      <c r="B537" s="88"/>
      <c r="C537" s="89"/>
      <c r="D537" s="6" t="s">
        <v>1471</v>
      </c>
      <c r="E537" s="89"/>
      <c r="F537" s="2" t="s">
        <v>961</v>
      </c>
      <c r="G537" s="6" t="s">
        <v>1472</v>
      </c>
      <c r="H537" s="88"/>
      <c r="I537" s="88"/>
      <c r="J537" s="89"/>
      <c r="K537" s="6" t="s">
        <v>1473</v>
      </c>
      <c r="L537" s="89"/>
      <c r="M537" s="6" t="s">
        <v>896</v>
      </c>
      <c r="N537" s="89"/>
      <c r="O537" s="3">
        <v>0</v>
      </c>
      <c r="P537" s="2">
        <v>0</v>
      </c>
      <c r="Q537" s="2">
        <v>0</v>
      </c>
      <c r="R537" s="2">
        <v>0</v>
      </c>
      <c r="S537" s="3">
        <v>0</v>
      </c>
      <c r="T537" s="3">
        <f>O537+(P537*'Total Mantenimiento Anual 2021'!$N$7)+(R537*'Total Mantenimiento Anual 2021'!$N$7)+S537</f>
        <v>0</v>
      </c>
    </row>
    <row r="538" spans="1:20" ht="14.25">
      <c r="A538" s="6" t="s">
        <v>1446</v>
      </c>
      <c r="B538" s="88"/>
      <c r="C538" s="89"/>
      <c r="D538" s="6" t="s">
        <v>1471</v>
      </c>
      <c r="E538" s="89"/>
      <c r="F538" s="2" t="s">
        <v>961</v>
      </c>
      <c r="G538" s="6" t="s">
        <v>1474</v>
      </c>
      <c r="H538" s="88"/>
      <c r="I538" s="88"/>
      <c r="J538" s="89"/>
      <c r="K538" s="6" t="s">
        <v>1475</v>
      </c>
      <c r="L538" s="89"/>
      <c r="M538" s="6" t="s">
        <v>896</v>
      </c>
      <c r="N538" s="89"/>
      <c r="O538" s="3">
        <v>0</v>
      </c>
      <c r="P538" s="2">
        <v>0</v>
      </c>
      <c r="Q538" s="2">
        <v>0</v>
      </c>
      <c r="R538" s="2">
        <v>0</v>
      </c>
      <c r="S538" s="3">
        <v>0</v>
      </c>
      <c r="T538" s="3">
        <f>O538+(P538*'Total Mantenimiento Anual 2021'!$N$7)+(R538*'Total Mantenimiento Anual 2021'!$N$7)+S538</f>
        <v>0</v>
      </c>
    </row>
    <row r="539" spans="1:20" ht="14.25">
      <c r="A539" s="6" t="s">
        <v>1446</v>
      </c>
      <c r="B539" s="88"/>
      <c r="C539" s="89"/>
      <c r="D539" s="6" t="s">
        <v>1476</v>
      </c>
      <c r="E539" s="89"/>
      <c r="F539" s="2" t="s">
        <v>961</v>
      </c>
      <c r="G539" s="6" t="s">
        <v>1477</v>
      </c>
      <c r="H539" s="88"/>
      <c r="I539" s="88"/>
      <c r="J539" s="89"/>
      <c r="K539" s="6" t="s">
        <v>1478</v>
      </c>
      <c r="L539" s="89"/>
      <c r="M539" s="6" t="s">
        <v>106</v>
      </c>
      <c r="N539" s="89"/>
      <c r="O539" s="3">
        <v>0</v>
      </c>
      <c r="P539" s="2">
        <v>0</v>
      </c>
      <c r="Q539" s="2">
        <v>0</v>
      </c>
      <c r="R539" s="2">
        <v>0</v>
      </c>
      <c r="S539" s="3">
        <v>0</v>
      </c>
      <c r="T539" s="3">
        <f>O539+(P539*'Total Mantenimiento Anual 2021'!$N$7)+(R539*'Total Mantenimiento Anual 2021'!$N$7)+S539</f>
        <v>0</v>
      </c>
    </row>
    <row r="540" spans="1:20" ht="14.25">
      <c r="A540" s="6" t="s">
        <v>1446</v>
      </c>
      <c r="B540" s="88"/>
      <c r="C540" s="89"/>
      <c r="D540" s="6" t="s">
        <v>1476</v>
      </c>
      <c r="E540" s="89"/>
      <c r="F540" s="2" t="s">
        <v>961</v>
      </c>
      <c r="G540" s="6" t="s">
        <v>1479</v>
      </c>
      <c r="H540" s="88"/>
      <c r="I540" s="88"/>
      <c r="J540" s="89"/>
      <c r="K540" s="6" t="s">
        <v>1480</v>
      </c>
      <c r="L540" s="89"/>
      <c r="M540" s="6" t="s">
        <v>106</v>
      </c>
      <c r="N540" s="89"/>
      <c r="O540" s="3">
        <v>0</v>
      </c>
      <c r="P540" s="2">
        <v>0</v>
      </c>
      <c r="Q540" s="2">
        <v>0</v>
      </c>
      <c r="R540" s="2">
        <v>0</v>
      </c>
      <c r="S540" s="3">
        <v>0</v>
      </c>
      <c r="T540" s="3">
        <f>O540+(P540*'Total Mantenimiento Anual 2021'!$N$7)+(R540*'Total Mantenimiento Anual 2021'!$N$7)+S540</f>
        <v>0</v>
      </c>
    </row>
    <row r="541" spans="1:20" ht="14.25">
      <c r="A541" s="6" t="s">
        <v>1481</v>
      </c>
      <c r="B541" s="88"/>
      <c r="C541" s="89"/>
      <c r="D541" s="6" t="s">
        <v>1482</v>
      </c>
      <c r="E541" s="89"/>
      <c r="F541" s="2" t="s">
        <v>1483</v>
      </c>
      <c r="G541" s="6" t="s">
        <v>1484</v>
      </c>
      <c r="H541" s="88"/>
      <c r="I541" s="88"/>
      <c r="J541" s="89"/>
      <c r="K541" s="6" t="s">
        <v>1485</v>
      </c>
      <c r="L541" s="89"/>
      <c r="M541" s="6" t="s">
        <v>302</v>
      </c>
      <c r="N541" s="89"/>
      <c r="O541" s="3">
        <v>0</v>
      </c>
      <c r="P541" s="2">
        <v>2</v>
      </c>
      <c r="Q541" s="2">
        <v>0</v>
      </c>
      <c r="R541" s="2">
        <v>0</v>
      </c>
      <c r="S541" s="3">
        <v>892500</v>
      </c>
      <c r="T541" s="3">
        <f>O541+(P541*'Total Mantenimiento Anual 2021'!$N$7)+(R541*'Total Mantenimiento Anual 2021'!$N$7)+S541</f>
        <v>911018.51851851854</v>
      </c>
    </row>
    <row r="542" spans="1:20" ht="14.25">
      <c r="A542" s="6" t="s">
        <v>1481</v>
      </c>
      <c r="B542" s="88"/>
      <c r="C542" s="89"/>
      <c r="D542" s="6" t="s">
        <v>1482</v>
      </c>
      <c r="E542" s="89"/>
      <c r="F542" s="2" t="s">
        <v>1483</v>
      </c>
      <c r="G542" s="6" t="s">
        <v>1486</v>
      </c>
      <c r="H542" s="88"/>
      <c r="I542" s="88"/>
      <c r="J542" s="89"/>
      <c r="K542" s="6" t="s">
        <v>1487</v>
      </c>
      <c r="L542" s="89"/>
      <c r="M542" s="6" t="s">
        <v>302</v>
      </c>
      <c r="N542" s="89"/>
      <c r="O542" s="3">
        <v>0</v>
      </c>
      <c r="P542" s="2">
        <v>2</v>
      </c>
      <c r="Q542" s="2">
        <v>0</v>
      </c>
      <c r="R542" s="2">
        <v>0</v>
      </c>
      <c r="S542" s="3">
        <v>892500</v>
      </c>
      <c r="T542" s="3">
        <f>O542+(P542*'Total Mantenimiento Anual 2021'!$N$7)+(R542*'Total Mantenimiento Anual 2021'!$N$7)+S542</f>
        <v>911018.51851851854</v>
      </c>
    </row>
    <row r="543" spans="1:20" ht="15.75">
      <c r="A543" s="10" t="s">
        <v>1508</v>
      </c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9"/>
      <c r="O543" s="4">
        <f t="shared" ref="O543:T543" si="0">SUM(O7:O542)</f>
        <v>23322607</v>
      </c>
      <c r="P543" s="5">
        <f t="shared" si="0"/>
        <v>97</v>
      </c>
      <c r="Q543" s="5">
        <f t="shared" si="0"/>
        <v>38</v>
      </c>
      <c r="R543" s="5">
        <f t="shared" si="0"/>
        <v>62</v>
      </c>
      <c r="S543" s="4">
        <f t="shared" si="0"/>
        <v>128021965</v>
      </c>
      <c r="T543" s="4">
        <f t="shared" si="0"/>
        <v>152816794.22222188</v>
      </c>
    </row>
    <row r="545" s="82" customFormat="1"/>
    <row r="546" s="82" customFormat="1"/>
    <row r="547" s="82" customFormat="1"/>
    <row r="548" s="82" customFormat="1"/>
    <row r="549" s="82" customFormat="1"/>
    <row r="550" s="82" customFormat="1"/>
    <row r="551" s="82" customFormat="1"/>
    <row r="552" s="82" customFormat="1"/>
    <row r="553" s="82" customFormat="1"/>
    <row r="554" s="82" customFormat="1"/>
    <row r="555" s="82" customFormat="1"/>
    <row r="556" s="82" customFormat="1"/>
    <row r="557" s="82" customFormat="1"/>
    <row r="558" s="82" customFormat="1"/>
    <row r="559" s="82" customFormat="1"/>
    <row r="560" s="82" customFormat="1"/>
    <row r="561" s="82" customFormat="1"/>
    <row r="562" s="82" customFormat="1"/>
    <row r="563" s="82" customFormat="1"/>
    <row r="564" s="82" customFormat="1"/>
    <row r="565" s="82" customFormat="1"/>
    <row r="566" s="82" customFormat="1"/>
    <row r="567" s="82" customFormat="1"/>
    <row r="568" s="82" customFormat="1"/>
    <row r="569" s="82" customFormat="1"/>
    <row r="570" s="82" customFormat="1"/>
    <row r="571" s="82" customFormat="1"/>
    <row r="572" s="82" customFormat="1"/>
    <row r="573" s="82" customFormat="1"/>
    <row r="574" s="82" customFormat="1"/>
    <row r="575" s="82" customFormat="1"/>
    <row r="576" s="82" customFormat="1"/>
    <row r="577" s="82" customFormat="1"/>
    <row r="578" s="82" customFormat="1"/>
    <row r="579" s="82" customFormat="1"/>
    <row r="580" s="82" customFormat="1"/>
    <row r="581" s="82" customFormat="1"/>
    <row r="582" s="82" customFormat="1"/>
    <row r="583" s="82" customFormat="1"/>
    <row r="584" s="82" customFormat="1"/>
    <row r="585" s="82" customFormat="1"/>
    <row r="586" s="82" customFormat="1"/>
    <row r="587" s="82" customFormat="1"/>
    <row r="588" s="82" customFormat="1"/>
    <row r="589" s="82" customFormat="1"/>
    <row r="590" s="82" customFormat="1"/>
    <row r="591" s="82" customFormat="1"/>
    <row r="592" s="82" customFormat="1"/>
    <row r="593" s="82" customFormat="1"/>
    <row r="594" s="82" customFormat="1"/>
    <row r="595" s="82" customFormat="1"/>
    <row r="596" s="82" customFormat="1"/>
    <row r="597" s="82" customFormat="1"/>
    <row r="598" s="82" customFormat="1"/>
    <row r="599" s="82" customFormat="1"/>
    <row r="600" s="82" customFormat="1"/>
    <row r="601" s="82" customFormat="1"/>
    <row r="602" s="82" customFormat="1"/>
    <row r="603" s="82" customFormat="1"/>
    <row r="604" s="82" customFormat="1"/>
    <row r="605" s="82" customFormat="1"/>
    <row r="606" s="82" customFormat="1"/>
    <row r="607" s="82" customFormat="1"/>
    <row r="608" s="82" customFormat="1"/>
    <row r="609" s="82" customFormat="1"/>
    <row r="610" s="82" customFormat="1"/>
    <row r="611" s="82" customFormat="1"/>
    <row r="612" s="82" customFormat="1"/>
    <row r="613" s="82" customFormat="1"/>
    <row r="614" s="82" customFormat="1"/>
    <row r="615" s="82" customFormat="1"/>
    <row r="616" s="82" customFormat="1"/>
    <row r="617" s="82" customFormat="1"/>
    <row r="618" s="82" customFormat="1"/>
    <row r="619" s="82" customFormat="1"/>
    <row r="620" s="82" customFormat="1"/>
    <row r="621" s="82" customFormat="1"/>
    <row r="622" s="82" customFormat="1"/>
    <row r="623" s="82" customFormat="1"/>
    <row r="624" s="82" customFormat="1"/>
    <row r="625" s="82" customFormat="1"/>
    <row r="626" s="82" customFormat="1"/>
    <row r="627" s="82" customFormat="1"/>
    <row r="628" s="82" customFormat="1"/>
    <row r="629" s="82" customFormat="1"/>
    <row r="630" s="82" customFormat="1"/>
    <row r="631" s="82" customFormat="1"/>
    <row r="632" s="82" customFormat="1"/>
    <row r="633" s="82" customFormat="1"/>
    <row r="634" s="82" customFormat="1"/>
    <row r="635" s="82" customFormat="1"/>
    <row r="636" s="82" customFormat="1"/>
    <row r="637" s="82" customFormat="1"/>
    <row r="638" s="82" customFormat="1"/>
    <row r="639" s="82" customFormat="1"/>
    <row r="640" s="82" customFormat="1"/>
    <row r="641" s="82" customFormat="1"/>
    <row r="642" s="82" customFormat="1"/>
    <row r="643" s="82" customFormat="1"/>
    <row r="644" s="82" customFormat="1"/>
    <row r="645" s="82" customFormat="1"/>
    <row r="646" s="82" customFormat="1"/>
    <row r="647" s="82" customFormat="1"/>
    <row r="648" s="82" customFormat="1"/>
    <row r="649" s="82" customFormat="1"/>
    <row r="650" s="82" customFormat="1"/>
    <row r="651" s="82" customFormat="1"/>
    <row r="652" s="82" customFormat="1"/>
    <row r="653" s="82" customFormat="1"/>
    <row r="654" s="82" customFormat="1"/>
    <row r="655" s="82" customFormat="1"/>
    <row r="656" s="82" customFormat="1"/>
    <row r="657" s="82" customFormat="1"/>
    <row r="658" s="82" customFormat="1"/>
    <row r="659" s="82" customFormat="1"/>
    <row r="660" s="82" customFormat="1"/>
    <row r="661" s="82" customFormat="1"/>
    <row r="662" s="82" customFormat="1"/>
    <row r="663" s="82" customFormat="1"/>
    <row r="664" s="82" customFormat="1"/>
    <row r="665" s="82" customFormat="1"/>
    <row r="666" s="82" customFormat="1"/>
    <row r="667" s="82" customFormat="1"/>
    <row r="668" s="82" customFormat="1"/>
    <row r="669" s="82" customFormat="1"/>
    <row r="670" s="82" customFormat="1"/>
    <row r="671" s="82" customFormat="1"/>
    <row r="672" s="82" customFormat="1"/>
    <row r="673" s="82" customFormat="1"/>
    <row r="674" s="82" customFormat="1"/>
    <row r="675" s="82" customFormat="1"/>
    <row r="676" s="82" customFormat="1"/>
    <row r="677" s="82" customFormat="1"/>
    <row r="678" s="82" customFormat="1"/>
    <row r="679" s="82" customFormat="1"/>
    <row r="680" s="82" customFormat="1"/>
    <row r="681" s="82" customFormat="1"/>
    <row r="682" s="82" customFormat="1"/>
    <row r="683" s="82" customFormat="1"/>
    <row r="684" s="82" customFormat="1"/>
    <row r="685" s="82" customFormat="1"/>
    <row r="686" s="82" customFormat="1"/>
    <row r="687" s="82" customFormat="1"/>
    <row r="688" s="82" customFormat="1"/>
    <row r="689" s="82" customFormat="1"/>
    <row r="690" s="82" customFormat="1"/>
    <row r="691" s="82" customFormat="1"/>
    <row r="692" s="82" customFormat="1"/>
    <row r="693" s="82" customFormat="1"/>
    <row r="694" s="82" customFormat="1"/>
    <row r="695" s="82" customFormat="1"/>
    <row r="696" s="82" customFormat="1"/>
    <row r="697" s="82" customFormat="1"/>
    <row r="698" s="82" customFormat="1"/>
    <row r="699" s="82" customFormat="1"/>
    <row r="700" s="82" customFormat="1"/>
    <row r="701" s="82" customFormat="1"/>
    <row r="702" s="82" customFormat="1"/>
    <row r="703" s="82" customFormat="1"/>
    <row r="704" s="82" customFormat="1"/>
    <row r="705" s="82" customFormat="1"/>
    <row r="706" s="82" customFormat="1"/>
    <row r="707" s="82" customFormat="1"/>
    <row r="708" s="82" customFormat="1"/>
    <row r="709" s="82" customFormat="1"/>
    <row r="710" s="82" customFormat="1"/>
    <row r="711" s="82" customFormat="1"/>
    <row r="712" s="82" customFormat="1"/>
    <row r="713" s="82" customFormat="1"/>
    <row r="714" s="82" customFormat="1"/>
    <row r="715" s="82" customFormat="1"/>
    <row r="716" s="82" customFormat="1"/>
    <row r="717" s="82" customFormat="1"/>
    <row r="718" s="82" customFormat="1"/>
    <row r="719" s="82" customFormat="1"/>
    <row r="720" s="82" customFormat="1"/>
    <row r="721" s="82" customFormat="1"/>
    <row r="722" s="82" customFormat="1"/>
    <row r="723" s="82" customFormat="1"/>
    <row r="724" s="82" customFormat="1"/>
    <row r="725" s="82" customFormat="1"/>
    <row r="726" s="82" customFormat="1"/>
    <row r="727" s="82" customFormat="1"/>
    <row r="728" s="82" customFormat="1"/>
    <row r="729" s="82" customFormat="1"/>
    <row r="730" s="82" customFormat="1"/>
    <row r="731" s="82" customFormat="1"/>
    <row r="732" s="82" customFormat="1"/>
    <row r="733" s="82" customFormat="1"/>
    <row r="734" s="82" customFormat="1"/>
    <row r="735" s="82" customFormat="1"/>
    <row r="736" s="82" customFormat="1"/>
    <row r="737" s="82" customFormat="1"/>
    <row r="738" s="82" customFormat="1"/>
    <row r="739" s="82" customFormat="1"/>
    <row r="740" s="82" customFormat="1"/>
    <row r="741" s="82" customFormat="1"/>
    <row r="742" s="82" customFormat="1"/>
    <row r="743" s="82" customFormat="1"/>
    <row r="744" s="82" customFormat="1"/>
    <row r="745" s="82" customFormat="1"/>
    <row r="746" s="82" customFormat="1"/>
    <row r="747" s="82" customFormat="1"/>
    <row r="748" s="82" customFormat="1"/>
    <row r="749" s="82" customFormat="1"/>
    <row r="750" s="82" customFormat="1"/>
    <row r="751" s="82" customFormat="1"/>
    <row r="752" s="82" customFormat="1"/>
    <row r="753" s="82" customFormat="1"/>
    <row r="754" s="82" customFormat="1"/>
    <row r="755" s="82" customFormat="1"/>
    <row r="756" s="82" customFormat="1"/>
    <row r="757" s="82" customFormat="1"/>
    <row r="758" s="82" customFormat="1"/>
    <row r="759" s="82" customFormat="1"/>
    <row r="760" s="82" customFormat="1"/>
    <row r="761" s="82" customFormat="1"/>
    <row r="762" s="82" customFormat="1"/>
    <row r="763" s="82" customFormat="1"/>
    <row r="764" s="82" customFormat="1"/>
    <row r="765" s="82" customFormat="1"/>
    <row r="766" s="82" customFormat="1"/>
    <row r="767" s="82" customFormat="1"/>
    <row r="768" s="82" customFormat="1"/>
    <row r="769" s="82" customFormat="1"/>
    <row r="770" s="82" customFormat="1"/>
    <row r="771" s="82" customFormat="1"/>
    <row r="772" s="82" customFormat="1"/>
    <row r="773" s="82" customFormat="1"/>
    <row r="774" s="82" customFormat="1"/>
    <row r="775" s="82" customFormat="1"/>
    <row r="776" s="82" customFormat="1"/>
    <row r="777" s="82" customFormat="1"/>
    <row r="778" s="82" customFormat="1"/>
    <row r="779" s="82" customFormat="1"/>
    <row r="780" s="82" customFormat="1"/>
    <row r="781" s="82" customFormat="1"/>
    <row r="782" s="82" customFormat="1"/>
    <row r="783" s="82" customFormat="1"/>
    <row r="784" s="82" customFormat="1"/>
    <row r="785" s="82" customFormat="1"/>
    <row r="786" s="82" customFormat="1"/>
    <row r="787" s="82" customFormat="1"/>
    <row r="788" s="82" customFormat="1"/>
    <row r="789" s="82" customFormat="1"/>
    <row r="790" s="82" customFormat="1"/>
    <row r="791" s="82" customFormat="1"/>
    <row r="792" s="82" customFormat="1"/>
    <row r="793" s="82" customFormat="1"/>
    <row r="794" s="82" customFormat="1"/>
    <row r="795" s="82" customFormat="1"/>
    <row r="796" s="82" customFormat="1"/>
    <row r="797" s="82" customFormat="1"/>
    <row r="798" s="82" customFormat="1"/>
    <row r="799" s="82" customFormat="1"/>
    <row r="800" s="82" customFormat="1"/>
    <row r="801" s="82" customFormat="1"/>
    <row r="802" s="82" customFormat="1"/>
    <row r="803" s="82" customFormat="1"/>
    <row r="804" s="82" customFormat="1"/>
    <row r="805" s="82" customFormat="1"/>
    <row r="806" s="82" customFormat="1"/>
    <row r="807" s="82" customFormat="1"/>
    <row r="808" s="82" customFormat="1"/>
    <row r="809" s="82" customFormat="1"/>
    <row r="810" s="82" customFormat="1"/>
    <row r="811" s="82" customFormat="1"/>
    <row r="812" s="82" customFormat="1"/>
    <row r="813" s="82" customFormat="1"/>
    <row r="814" s="82" customFormat="1"/>
    <row r="815" s="82" customFormat="1"/>
    <row r="816" s="82" customFormat="1"/>
    <row r="817" s="82" customFormat="1"/>
    <row r="818" s="82" customFormat="1"/>
    <row r="819" s="82" customFormat="1"/>
    <row r="820" s="82" customFormat="1"/>
    <row r="821" s="82" customFormat="1"/>
    <row r="822" s="82" customFormat="1"/>
    <row r="823" s="82" customFormat="1"/>
    <row r="824" s="82" customFormat="1"/>
    <row r="825" s="82" customFormat="1"/>
    <row r="826" s="82" customFormat="1"/>
    <row r="827" s="82" customFormat="1"/>
    <row r="828" s="82" customFormat="1"/>
    <row r="829" s="82" customFormat="1"/>
    <row r="830" s="82" customFormat="1"/>
    <row r="831" s="82" customFormat="1"/>
    <row r="832" s="82" customFormat="1"/>
    <row r="833" s="82" customFormat="1"/>
    <row r="834" s="82" customFormat="1"/>
    <row r="835" s="82" customFormat="1"/>
    <row r="836" s="82" customFormat="1"/>
    <row r="837" s="82" customFormat="1"/>
    <row r="838" s="82" customFormat="1"/>
    <row r="839" s="82" customFormat="1"/>
    <row r="840" s="82" customFormat="1"/>
    <row r="841" s="82" customFormat="1"/>
    <row r="842" s="82" customFormat="1"/>
    <row r="843" s="82" customFormat="1"/>
    <row r="844" s="82" customFormat="1"/>
    <row r="845" s="82" customFormat="1"/>
    <row r="846" s="82" customFormat="1"/>
    <row r="847" s="82" customFormat="1"/>
    <row r="848" s="82" customFormat="1"/>
    <row r="849" s="82" customFormat="1"/>
    <row r="850" s="82" customFormat="1"/>
    <row r="851" s="82" customFormat="1"/>
    <row r="852" s="82" customFormat="1"/>
    <row r="853" s="82" customFormat="1"/>
    <row r="854" s="82" customFormat="1"/>
    <row r="855" s="82" customFormat="1"/>
    <row r="856" s="82" customFormat="1"/>
    <row r="857" s="82" customFormat="1"/>
    <row r="858" s="82" customFormat="1"/>
    <row r="859" s="82" customFormat="1"/>
    <row r="860" s="82" customFormat="1"/>
    <row r="861" s="82" customFormat="1"/>
    <row r="862" s="82" customFormat="1"/>
    <row r="863" s="82" customFormat="1"/>
    <row r="864" s="82" customFormat="1"/>
    <row r="865" s="82" customFormat="1"/>
    <row r="866" s="82" customFormat="1"/>
    <row r="867" s="82" customFormat="1"/>
    <row r="868" s="82" customFormat="1"/>
    <row r="869" s="82" customFormat="1"/>
    <row r="870" s="82" customFormat="1"/>
    <row r="871" s="82" customFormat="1"/>
    <row r="872" s="82" customFormat="1"/>
    <row r="873" s="82" customFormat="1"/>
    <row r="874" s="82" customFormat="1"/>
    <row r="875" s="82" customFormat="1"/>
    <row r="876" s="82" customFormat="1"/>
    <row r="877" s="82" customFormat="1"/>
    <row r="878" s="82" customFormat="1"/>
    <row r="879" s="82" customFormat="1"/>
    <row r="880" s="82" customFormat="1"/>
    <row r="881" s="82" customFormat="1"/>
    <row r="882" s="82" customFormat="1"/>
    <row r="883" s="82" customFormat="1"/>
    <row r="884" s="82" customFormat="1"/>
    <row r="885" s="82" customFormat="1"/>
    <row r="886" s="82" customFormat="1"/>
    <row r="887" s="82" customFormat="1"/>
    <row r="888" s="82" customFormat="1"/>
    <row r="889" s="82" customFormat="1"/>
    <row r="890" s="82" customFormat="1"/>
    <row r="891" s="82" customFormat="1"/>
    <row r="892" s="82" customFormat="1"/>
    <row r="893" s="82" customFormat="1"/>
    <row r="894" s="82" customFormat="1"/>
    <row r="895" s="82" customFormat="1"/>
    <row r="896" s="82" customFormat="1"/>
    <row r="897" s="82" customFormat="1"/>
    <row r="898" s="82" customFormat="1"/>
    <row r="899" s="82" customFormat="1"/>
    <row r="900" s="82" customFormat="1"/>
    <row r="901" s="82" customFormat="1"/>
    <row r="902" s="82" customFormat="1"/>
    <row r="903" s="82" customFormat="1"/>
    <row r="904" s="82" customFormat="1"/>
    <row r="905" s="82" customFormat="1"/>
    <row r="906" s="82" customFormat="1"/>
    <row r="907" s="82" customFormat="1"/>
    <row r="908" s="82" customFormat="1"/>
    <row r="909" s="82" customFormat="1"/>
    <row r="910" s="82" customFormat="1"/>
    <row r="911" s="82" customFormat="1"/>
    <row r="912" s="82" customFormat="1"/>
    <row r="913" s="82" customFormat="1"/>
    <row r="914" s="82" customFormat="1"/>
    <row r="915" s="82" customFormat="1"/>
    <row r="916" s="82" customFormat="1"/>
    <row r="917" s="82" customFormat="1"/>
    <row r="918" s="82" customFormat="1"/>
    <row r="919" s="82" customFormat="1"/>
    <row r="920" s="82" customFormat="1"/>
    <row r="921" s="82" customFormat="1"/>
    <row r="922" s="82" customFormat="1"/>
    <row r="923" s="82" customFormat="1"/>
    <row r="924" s="82" customFormat="1"/>
    <row r="925" s="82" customFormat="1"/>
    <row r="926" s="82" customFormat="1"/>
    <row r="927" s="82" customFormat="1"/>
    <row r="928" s="82" customFormat="1"/>
    <row r="929" s="82" customFormat="1"/>
    <row r="930" s="82" customFormat="1"/>
    <row r="931" s="82" customFormat="1"/>
    <row r="932" s="82" customFormat="1"/>
    <row r="933" s="82" customFormat="1"/>
    <row r="934" s="82" customFormat="1"/>
    <row r="935" s="82" customFormat="1"/>
    <row r="936" s="82" customFormat="1"/>
    <row r="937" s="82" customFormat="1"/>
    <row r="938" s="82" customFormat="1"/>
    <row r="939" s="82" customFormat="1"/>
    <row r="940" s="82" customFormat="1"/>
    <row r="941" s="82" customFormat="1"/>
    <row r="942" s="82" customFormat="1"/>
    <row r="943" s="82" customFormat="1"/>
    <row r="944" s="82" customFormat="1"/>
    <row r="945" s="82" customFormat="1"/>
    <row r="946" s="82" customFormat="1"/>
    <row r="947" s="82" customFormat="1"/>
    <row r="948" s="82" customFormat="1"/>
    <row r="949" s="82" customFormat="1"/>
    <row r="950" s="82" customFormat="1"/>
    <row r="951" s="82" customFormat="1"/>
    <row r="952" s="82" customFormat="1"/>
    <row r="953" s="82" customFormat="1"/>
    <row r="954" s="82" customFormat="1"/>
    <row r="955" s="82" customFormat="1"/>
    <row r="956" s="82" customFormat="1"/>
    <row r="957" s="82" customFormat="1"/>
    <row r="958" s="82" customFormat="1"/>
    <row r="959" s="82" customFormat="1"/>
    <row r="960" s="82" customFormat="1"/>
    <row r="961" s="82" customFormat="1"/>
    <row r="962" s="82" customFormat="1"/>
    <row r="963" s="82" customFormat="1"/>
    <row r="964" s="82" customFormat="1"/>
    <row r="965" s="82" customFormat="1"/>
    <row r="966" s="82" customFormat="1"/>
    <row r="967" s="82" customFormat="1"/>
    <row r="968" s="82" customFormat="1"/>
    <row r="969" s="82" customFormat="1"/>
    <row r="970" s="82" customFormat="1"/>
    <row r="971" s="82" customFormat="1"/>
    <row r="972" s="82" customFormat="1"/>
    <row r="973" s="82" customFormat="1"/>
    <row r="974" s="82" customFormat="1"/>
    <row r="975" s="82" customFormat="1"/>
    <row r="976" s="82" customFormat="1"/>
    <row r="977" s="82" customFormat="1"/>
    <row r="978" s="82" customFormat="1"/>
    <row r="979" s="82" customFormat="1"/>
    <row r="980" s="82" customFormat="1"/>
    <row r="981" s="82" customFormat="1"/>
    <row r="982" s="82" customFormat="1"/>
    <row r="983" s="82" customFormat="1"/>
    <row r="984" s="82" customFormat="1"/>
    <row r="985" s="82" customFormat="1"/>
    <row r="986" s="82" customFormat="1"/>
    <row r="987" s="82" customFormat="1"/>
    <row r="988" s="82" customFormat="1"/>
    <row r="989" s="82" customFormat="1"/>
    <row r="990" s="82" customFormat="1"/>
    <row r="991" s="82" customFormat="1"/>
    <row r="992" s="82" customFormat="1"/>
    <row r="993" s="82" customFormat="1"/>
    <row r="994" s="82" customFormat="1"/>
    <row r="995" s="82" customFormat="1"/>
    <row r="996" s="82" customFormat="1"/>
    <row r="997" s="82" customFormat="1"/>
    <row r="998" s="82" customFormat="1"/>
    <row r="999" s="82" customFormat="1"/>
    <row r="1000" s="82" customFormat="1"/>
  </sheetData>
  <autoFilter ref="A6:T543" xr:uid="{00000000-0001-0000-0600-000000000000}">
    <filterColumn colId="0" showButton="0"/>
    <filterColumn colId="1" showButton="0"/>
    <filterColumn colId="3" showButton="0"/>
    <filterColumn colId="6" showButton="0"/>
    <filterColumn colId="7" showButton="0"/>
    <filterColumn colId="8" showButton="0"/>
    <filterColumn colId="10" showButton="0"/>
    <filterColumn colId="12" showButton="0"/>
  </autoFilter>
  <mergeCells count="2692">
    <mergeCell ref="K425:L425"/>
    <mergeCell ref="M425:N425"/>
    <mergeCell ref="G423:J423"/>
    <mergeCell ref="K423:L423"/>
    <mergeCell ref="M423:N423"/>
    <mergeCell ref="G424:J424"/>
    <mergeCell ref="K424:L424"/>
    <mergeCell ref="M424:N424"/>
    <mergeCell ref="G425:J425"/>
    <mergeCell ref="K388:L388"/>
    <mergeCell ref="M388:N388"/>
    <mergeCell ref="G386:J386"/>
    <mergeCell ref="K386:L386"/>
    <mergeCell ref="M386:N386"/>
    <mergeCell ref="G387:J387"/>
    <mergeCell ref="K387:L387"/>
    <mergeCell ref="M387:N387"/>
    <mergeCell ref="G388:J388"/>
    <mergeCell ref="K416:L416"/>
    <mergeCell ref="M416:N416"/>
    <mergeCell ref="G414:J414"/>
    <mergeCell ref="K414:L414"/>
    <mergeCell ref="M414:N414"/>
    <mergeCell ref="G415:J415"/>
    <mergeCell ref="K415:L415"/>
    <mergeCell ref="M415:N415"/>
    <mergeCell ref="G416:J416"/>
    <mergeCell ref="K419:L419"/>
    <mergeCell ref="M419:N419"/>
    <mergeCell ref="G417:J417"/>
    <mergeCell ref="K417:L417"/>
    <mergeCell ref="M417:N417"/>
    <mergeCell ref="G418:J418"/>
    <mergeCell ref="K418:L418"/>
    <mergeCell ref="M418:N418"/>
    <mergeCell ref="G419:J419"/>
    <mergeCell ref="G426:J426"/>
    <mergeCell ref="K426:L426"/>
    <mergeCell ref="M426:N426"/>
    <mergeCell ref="A321:C321"/>
    <mergeCell ref="D321:E321"/>
    <mergeCell ref="A322:C322"/>
    <mergeCell ref="D322:E322"/>
    <mergeCell ref="A323:C323"/>
    <mergeCell ref="D323:E323"/>
    <mergeCell ref="D324:E324"/>
    <mergeCell ref="A324:C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D331:E331"/>
    <mergeCell ref="A331:C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D338:E338"/>
    <mergeCell ref="A338:C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D345:E345"/>
    <mergeCell ref="A345:C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D352:E352"/>
    <mergeCell ref="A352:C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D359:E359"/>
    <mergeCell ref="A359:C359"/>
    <mergeCell ref="A360:C360"/>
    <mergeCell ref="D360:E360"/>
    <mergeCell ref="A361:C361"/>
    <mergeCell ref="D361:E361"/>
    <mergeCell ref="A362:C362"/>
    <mergeCell ref="D362:E362"/>
    <mergeCell ref="K422:L422"/>
    <mergeCell ref="M422:N422"/>
    <mergeCell ref="G420:J420"/>
    <mergeCell ref="K420:L420"/>
    <mergeCell ref="M420:N420"/>
    <mergeCell ref="G421:J421"/>
    <mergeCell ref="K421:L421"/>
    <mergeCell ref="M421:N421"/>
    <mergeCell ref="G422:J422"/>
    <mergeCell ref="K459:L459"/>
    <mergeCell ref="M459:N459"/>
    <mergeCell ref="G457:J457"/>
    <mergeCell ref="K457:L457"/>
    <mergeCell ref="M457:N457"/>
    <mergeCell ref="G458:J458"/>
    <mergeCell ref="K458:L458"/>
    <mergeCell ref="M458:N458"/>
    <mergeCell ref="G459:J459"/>
    <mergeCell ref="A412:C412"/>
    <mergeCell ref="D412:E412"/>
    <mergeCell ref="A413:C413"/>
    <mergeCell ref="D413:E413"/>
    <mergeCell ref="A414:C414"/>
    <mergeCell ref="D414:E414"/>
    <mergeCell ref="D415:E415"/>
    <mergeCell ref="A415:C415"/>
    <mergeCell ref="A416:C416"/>
    <mergeCell ref="D416:E416"/>
    <mergeCell ref="A417:C417"/>
    <mergeCell ref="D417:E417"/>
    <mergeCell ref="A418:C418"/>
    <mergeCell ref="D418:E418"/>
    <mergeCell ref="K429:L429"/>
    <mergeCell ref="M429:N429"/>
    <mergeCell ref="G427:J427"/>
    <mergeCell ref="K427:L427"/>
    <mergeCell ref="M427:N427"/>
    <mergeCell ref="G428:J428"/>
    <mergeCell ref="K428:L428"/>
    <mergeCell ref="M428:N428"/>
    <mergeCell ref="G429:J429"/>
    <mergeCell ref="K432:L432"/>
    <mergeCell ref="M432:N432"/>
    <mergeCell ref="G430:J430"/>
    <mergeCell ref="K430:L430"/>
    <mergeCell ref="M430:N430"/>
    <mergeCell ref="G431:J431"/>
    <mergeCell ref="K431:L431"/>
    <mergeCell ref="M431:N431"/>
    <mergeCell ref="G432:J432"/>
    <mergeCell ref="D426:E426"/>
    <mergeCell ref="A427:C427"/>
    <mergeCell ref="D427:E427"/>
    <mergeCell ref="A428:C428"/>
    <mergeCell ref="D428:E428"/>
    <mergeCell ref="D429:E429"/>
    <mergeCell ref="A429:C429"/>
    <mergeCell ref="A430:C430"/>
    <mergeCell ref="G460:J460"/>
    <mergeCell ref="K460:L460"/>
    <mergeCell ref="M460:N460"/>
    <mergeCell ref="K438:L438"/>
    <mergeCell ref="M438:N438"/>
    <mergeCell ref="G436:J436"/>
    <mergeCell ref="K436:L436"/>
    <mergeCell ref="M436:N436"/>
    <mergeCell ref="G437:J437"/>
    <mergeCell ref="K437:L437"/>
    <mergeCell ref="M437:N437"/>
    <mergeCell ref="G438:J438"/>
    <mergeCell ref="K441:L441"/>
    <mergeCell ref="M441:N441"/>
    <mergeCell ref="G439:J439"/>
    <mergeCell ref="K439:L439"/>
    <mergeCell ref="M439:N439"/>
    <mergeCell ref="G440:J440"/>
    <mergeCell ref="K440:L440"/>
    <mergeCell ref="M440:N440"/>
    <mergeCell ref="G441:J441"/>
    <mergeCell ref="K444:L444"/>
    <mergeCell ref="M444:N444"/>
    <mergeCell ref="G442:J442"/>
    <mergeCell ref="K442:L442"/>
    <mergeCell ref="M442:N442"/>
    <mergeCell ref="G443:J443"/>
    <mergeCell ref="K443:L443"/>
    <mergeCell ref="M443:N443"/>
    <mergeCell ref="G444:J444"/>
    <mergeCell ref="K447:L447"/>
    <mergeCell ref="M447:N447"/>
    <mergeCell ref="K446:L446"/>
    <mergeCell ref="M446:N446"/>
    <mergeCell ref="G447:J447"/>
    <mergeCell ref="K450:L450"/>
    <mergeCell ref="M450:N450"/>
    <mergeCell ref="G448:J448"/>
    <mergeCell ref="K448:L448"/>
    <mergeCell ref="M448:N448"/>
    <mergeCell ref="G449:J449"/>
    <mergeCell ref="K449:L449"/>
    <mergeCell ref="M449:N449"/>
    <mergeCell ref="G450:J450"/>
    <mergeCell ref="K453:L453"/>
    <mergeCell ref="M453:N453"/>
    <mergeCell ref="G451:J451"/>
    <mergeCell ref="K451:L451"/>
    <mergeCell ref="M451:N451"/>
    <mergeCell ref="G452:J452"/>
    <mergeCell ref="K452:L452"/>
    <mergeCell ref="M452:N452"/>
    <mergeCell ref="G453:J453"/>
    <mergeCell ref="M454:N454"/>
    <mergeCell ref="G455:J455"/>
    <mergeCell ref="K455:L455"/>
    <mergeCell ref="M455:N455"/>
    <mergeCell ref="G456:J456"/>
    <mergeCell ref="A370:C370"/>
    <mergeCell ref="D370:E370"/>
    <mergeCell ref="A371:C371"/>
    <mergeCell ref="D371:E371"/>
    <mergeCell ref="A372:C372"/>
    <mergeCell ref="D372:E372"/>
    <mergeCell ref="D373:E373"/>
    <mergeCell ref="A373:C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D380:E380"/>
    <mergeCell ref="A380:C380"/>
    <mergeCell ref="A381:C381"/>
    <mergeCell ref="G445:J445"/>
    <mergeCell ref="K445:L445"/>
    <mergeCell ref="M445:N445"/>
    <mergeCell ref="G446:J446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D387:E387"/>
    <mergeCell ref="A387:C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D394:E394"/>
    <mergeCell ref="A394:C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D401:E401"/>
    <mergeCell ref="A401:C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D408:E408"/>
    <mergeCell ref="A408:C408"/>
    <mergeCell ref="A409:C409"/>
    <mergeCell ref="D409:E409"/>
    <mergeCell ref="A410:C410"/>
    <mergeCell ref="D410:E410"/>
    <mergeCell ref="A411:C411"/>
    <mergeCell ref="D411:E411"/>
    <mergeCell ref="K469:L469"/>
    <mergeCell ref="M469:N469"/>
    <mergeCell ref="G467:J467"/>
    <mergeCell ref="K467:L467"/>
    <mergeCell ref="M467:N467"/>
    <mergeCell ref="G468:J468"/>
    <mergeCell ref="K468:L468"/>
    <mergeCell ref="M468:N468"/>
    <mergeCell ref="G469:J469"/>
    <mergeCell ref="A419:C419"/>
    <mergeCell ref="D419:E419"/>
    <mergeCell ref="A420:C420"/>
    <mergeCell ref="D420:E420"/>
    <mergeCell ref="A421:C421"/>
    <mergeCell ref="D421:E421"/>
    <mergeCell ref="D422:E422"/>
    <mergeCell ref="A422:C422"/>
    <mergeCell ref="A423:C423"/>
    <mergeCell ref="D423:E423"/>
    <mergeCell ref="A424:C424"/>
    <mergeCell ref="D424:E424"/>
    <mergeCell ref="A425:C425"/>
    <mergeCell ref="D425:E425"/>
    <mergeCell ref="A426:C426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D436:E436"/>
    <mergeCell ref="A436:C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D443:E443"/>
    <mergeCell ref="A443:C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D464:E464"/>
    <mergeCell ref="A464:C464"/>
    <mergeCell ref="A465:C465"/>
    <mergeCell ref="D465:E465"/>
    <mergeCell ref="A448:C448"/>
    <mergeCell ref="D448:E448"/>
    <mergeCell ref="A449:C449"/>
    <mergeCell ref="D449:E449"/>
    <mergeCell ref="D450:E450"/>
    <mergeCell ref="A450:C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K514:L514"/>
    <mergeCell ref="M514:N514"/>
    <mergeCell ref="G512:J512"/>
    <mergeCell ref="K512:L512"/>
    <mergeCell ref="M512:N512"/>
    <mergeCell ref="G513:J513"/>
    <mergeCell ref="K513:L513"/>
    <mergeCell ref="M513:N513"/>
    <mergeCell ref="G514:J514"/>
    <mergeCell ref="K435:L435"/>
    <mergeCell ref="M435:N435"/>
    <mergeCell ref="G433:J433"/>
    <mergeCell ref="K433:L433"/>
    <mergeCell ref="M433:N433"/>
    <mergeCell ref="G434:J434"/>
    <mergeCell ref="K434:L434"/>
    <mergeCell ref="M434:N434"/>
    <mergeCell ref="G435:J435"/>
    <mergeCell ref="K463:L463"/>
    <mergeCell ref="M463:N463"/>
    <mergeCell ref="G461:J461"/>
    <mergeCell ref="K461:L461"/>
    <mergeCell ref="M461:N461"/>
    <mergeCell ref="G462:J462"/>
    <mergeCell ref="K462:L462"/>
    <mergeCell ref="M462:N462"/>
    <mergeCell ref="G463:J463"/>
    <mergeCell ref="K466:L466"/>
    <mergeCell ref="K456:L456"/>
    <mergeCell ref="M456:N456"/>
    <mergeCell ref="G454:J454"/>
    <mergeCell ref="K454:L454"/>
    <mergeCell ref="M466:N466"/>
    <mergeCell ref="G464:J464"/>
    <mergeCell ref="K464:L464"/>
    <mergeCell ref="M464:N464"/>
    <mergeCell ref="G465:J465"/>
    <mergeCell ref="K465:L465"/>
    <mergeCell ref="M465:N465"/>
    <mergeCell ref="G466:J466"/>
    <mergeCell ref="G515:J515"/>
    <mergeCell ref="K515:L515"/>
    <mergeCell ref="M515:N515"/>
    <mergeCell ref="K493:L493"/>
    <mergeCell ref="M493:N493"/>
    <mergeCell ref="G491:J491"/>
    <mergeCell ref="K491:L491"/>
    <mergeCell ref="M491:N491"/>
    <mergeCell ref="G492:J492"/>
    <mergeCell ref="K492:L492"/>
    <mergeCell ref="M492:N492"/>
    <mergeCell ref="G493:J493"/>
    <mergeCell ref="K496:L496"/>
    <mergeCell ref="M496:N496"/>
    <mergeCell ref="G494:J494"/>
    <mergeCell ref="K494:L494"/>
    <mergeCell ref="M494:N494"/>
    <mergeCell ref="G495:J495"/>
    <mergeCell ref="K495:L495"/>
    <mergeCell ref="M495:N495"/>
    <mergeCell ref="G496:J496"/>
    <mergeCell ref="K499:L499"/>
    <mergeCell ref="M499:N499"/>
    <mergeCell ref="G497:J497"/>
    <mergeCell ref="G510:J510"/>
    <mergeCell ref="K510:L510"/>
    <mergeCell ref="M510:N510"/>
    <mergeCell ref="G511:J511"/>
    <mergeCell ref="K497:L497"/>
    <mergeCell ref="M497:N497"/>
    <mergeCell ref="G498:J498"/>
    <mergeCell ref="K498:L498"/>
    <mergeCell ref="M498:N498"/>
    <mergeCell ref="G499:J499"/>
    <mergeCell ref="K502:L502"/>
    <mergeCell ref="M502:N502"/>
    <mergeCell ref="G500:J500"/>
    <mergeCell ref="K500:L500"/>
    <mergeCell ref="M500:N500"/>
    <mergeCell ref="G501:J501"/>
    <mergeCell ref="K501:L501"/>
    <mergeCell ref="M501:N501"/>
    <mergeCell ref="G502:J502"/>
    <mergeCell ref="K505:L505"/>
    <mergeCell ref="M505:N505"/>
    <mergeCell ref="G503:J503"/>
    <mergeCell ref="K503:L503"/>
    <mergeCell ref="M503:N503"/>
    <mergeCell ref="G504:J504"/>
    <mergeCell ref="K504:L504"/>
    <mergeCell ref="M504:N504"/>
    <mergeCell ref="G505:J505"/>
    <mergeCell ref="M525:N525"/>
    <mergeCell ref="G526:J526"/>
    <mergeCell ref="K526:L526"/>
    <mergeCell ref="M526:N526"/>
    <mergeCell ref="G527:J527"/>
    <mergeCell ref="K490:L490"/>
    <mergeCell ref="M490:N490"/>
    <mergeCell ref="G488:J488"/>
    <mergeCell ref="K488:L488"/>
    <mergeCell ref="M488:N488"/>
    <mergeCell ref="G489:J489"/>
    <mergeCell ref="K489:L489"/>
    <mergeCell ref="M489:N489"/>
    <mergeCell ref="G490:J490"/>
    <mergeCell ref="K518:L518"/>
    <mergeCell ref="M518:N518"/>
    <mergeCell ref="G516:J516"/>
    <mergeCell ref="K516:L516"/>
    <mergeCell ref="M516:N516"/>
    <mergeCell ref="G517:J517"/>
    <mergeCell ref="K517:L517"/>
    <mergeCell ref="M517:N517"/>
    <mergeCell ref="G518:J518"/>
    <mergeCell ref="K521:L521"/>
    <mergeCell ref="M521:N521"/>
    <mergeCell ref="G519:J519"/>
    <mergeCell ref="K519:L519"/>
    <mergeCell ref="M519:N519"/>
    <mergeCell ref="K508:L508"/>
    <mergeCell ref="M508:N508"/>
    <mergeCell ref="G506:J506"/>
    <mergeCell ref="K506:L506"/>
    <mergeCell ref="G528:J528"/>
    <mergeCell ref="K528:L528"/>
    <mergeCell ref="M528:N528"/>
    <mergeCell ref="K472:L472"/>
    <mergeCell ref="M472:N472"/>
    <mergeCell ref="G470:J470"/>
    <mergeCell ref="K470:L470"/>
    <mergeCell ref="M470:N470"/>
    <mergeCell ref="G471:J471"/>
    <mergeCell ref="K471:L471"/>
    <mergeCell ref="M471:N471"/>
    <mergeCell ref="G472:J472"/>
    <mergeCell ref="K475:L475"/>
    <mergeCell ref="M475:N475"/>
    <mergeCell ref="G473:J473"/>
    <mergeCell ref="K473:L473"/>
    <mergeCell ref="M473:N473"/>
    <mergeCell ref="G474:J474"/>
    <mergeCell ref="K474:L474"/>
    <mergeCell ref="M474:N474"/>
    <mergeCell ref="G475:J475"/>
    <mergeCell ref="K478:L478"/>
    <mergeCell ref="M478:N478"/>
    <mergeCell ref="G476:J476"/>
    <mergeCell ref="K476:L476"/>
    <mergeCell ref="M476:N476"/>
    <mergeCell ref="G477:J477"/>
    <mergeCell ref="K477:L477"/>
    <mergeCell ref="K527:L527"/>
    <mergeCell ref="M527:N527"/>
    <mergeCell ref="G525:J525"/>
    <mergeCell ref="K525:L525"/>
    <mergeCell ref="M477:N477"/>
    <mergeCell ref="G478:J478"/>
    <mergeCell ref="K481:L481"/>
    <mergeCell ref="M481:N481"/>
    <mergeCell ref="G479:J479"/>
    <mergeCell ref="K479:L479"/>
    <mergeCell ref="M479:N479"/>
    <mergeCell ref="G480:J480"/>
    <mergeCell ref="K480:L480"/>
    <mergeCell ref="M480:N480"/>
    <mergeCell ref="G481:J481"/>
    <mergeCell ref="K484:L484"/>
    <mergeCell ref="M484:N484"/>
    <mergeCell ref="G482:J482"/>
    <mergeCell ref="K482:L482"/>
    <mergeCell ref="M482:N482"/>
    <mergeCell ref="G483:J483"/>
    <mergeCell ref="K483:L483"/>
    <mergeCell ref="M483:N483"/>
    <mergeCell ref="G484:J484"/>
    <mergeCell ref="K487:L487"/>
    <mergeCell ref="M487:N487"/>
    <mergeCell ref="G485:J485"/>
    <mergeCell ref="K485:L485"/>
    <mergeCell ref="M485:N485"/>
    <mergeCell ref="G486:J486"/>
    <mergeCell ref="K486:L486"/>
    <mergeCell ref="M486:N486"/>
    <mergeCell ref="G487:J487"/>
    <mergeCell ref="K524:L524"/>
    <mergeCell ref="M524:N524"/>
    <mergeCell ref="G522:J522"/>
    <mergeCell ref="K522:L522"/>
    <mergeCell ref="M522:N522"/>
    <mergeCell ref="G523:J523"/>
    <mergeCell ref="K523:L523"/>
    <mergeCell ref="M523:N523"/>
    <mergeCell ref="G524:J524"/>
    <mergeCell ref="G520:J520"/>
    <mergeCell ref="K520:L520"/>
    <mergeCell ref="M520:N520"/>
    <mergeCell ref="G521:J521"/>
    <mergeCell ref="M506:N506"/>
    <mergeCell ref="G507:J507"/>
    <mergeCell ref="K507:L507"/>
    <mergeCell ref="M507:N507"/>
    <mergeCell ref="G508:J508"/>
    <mergeCell ref="K511:L511"/>
    <mergeCell ref="M511:N511"/>
    <mergeCell ref="G509:J509"/>
    <mergeCell ref="K509:L509"/>
    <mergeCell ref="M509:N509"/>
    <mergeCell ref="K217:L217"/>
    <mergeCell ref="M217:N217"/>
    <mergeCell ref="G215:J215"/>
    <mergeCell ref="K215:L215"/>
    <mergeCell ref="M215:N215"/>
    <mergeCell ref="G216:J216"/>
    <mergeCell ref="K216:L216"/>
    <mergeCell ref="M216:N216"/>
    <mergeCell ref="G217:J217"/>
    <mergeCell ref="K220:L220"/>
    <mergeCell ref="M220:N220"/>
    <mergeCell ref="G218:J218"/>
    <mergeCell ref="K218:L218"/>
    <mergeCell ref="M218:N218"/>
    <mergeCell ref="G219:J219"/>
    <mergeCell ref="K219:L219"/>
    <mergeCell ref="M219:N219"/>
    <mergeCell ref="G220:J220"/>
    <mergeCell ref="K223:L223"/>
    <mergeCell ref="M223:N223"/>
    <mergeCell ref="G221:J221"/>
    <mergeCell ref="K221:L221"/>
    <mergeCell ref="M221:N221"/>
    <mergeCell ref="G222:J222"/>
    <mergeCell ref="K222:L222"/>
    <mergeCell ref="M222:N222"/>
    <mergeCell ref="G223:J223"/>
    <mergeCell ref="K226:L226"/>
    <mergeCell ref="M226:N226"/>
    <mergeCell ref="G224:J224"/>
    <mergeCell ref="K224:L224"/>
    <mergeCell ref="M224:N224"/>
    <mergeCell ref="G225:J225"/>
    <mergeCell ref="K225:L225"/>
    <mergeCell ref="M225:N225"/>
    <mergeCell ref="G226:J226"/>
    <mergeCell ref="M236:N236"/>
    <mergeCell ref="G237:J237"/>
    <mergeCell ref="K237:L237"/>
    <mergeCell ref="M237:N237"/>
    <mergeCell ref="G238:J238"/>
    <mergeCell ref="K229:L229"/>
    <mergeCell ref="M229:N229"/>
    <mergeCell ref="G227:J227"/>
    <mergeCell ref="K227:L227"/>
    <mergeCell ref="M227:N227"/>
    <mergeCell ref="G228:J228"/>
    <mergeCell ref="K228:L228"/>
    <mergeCell ref="M228:N228"/>
    <mergeCell ref="G229:J229"/>
    <mergeCell ref="K232:L232"/>
    <mergeCell ref="M232:N232"/>
    <mergeCell ref="G230:J230"/>
    <mergeCell ref="K230:L230"/>
    <mergeCell ref="M230:N230"/>
    <mergeCell ref="G231:J231"/>
    <mergeCell ref="K231:L231"/>
    <mergeCell ref="M231:N231"/>
    <mergeCell ref="G232:J232"/>
    <mergeCell ref="A191:C191"/>
    <mergeCell ref="D191:E191"/>
    <mergeCell ref="A192:C192"/>
    <mergeCell ref="D192:E192"/>
    <mergeCell ref="A193:C193"/>
    <mergeCell ref="D193:E193"/>
    <mergeCell ref="D194:E194"/>
    <mergeCell ref="A194:C194"/>
    <mergeCell ref="A195:C195"/>
    <mergeCell ref="D195:E195"/>
    <mergeCell ref="A196:C196"/>
    <mergeCell ref="D196:E196"/>
    <mergeCell ref="A197:C197"/>
    <mergeCell ref="D197:E197"/>
    <mergeCell ref="K208:L208"/>
    <mergeCell ref="M208:N208"/>
    <mergeCell ref="G206:J206"/>
    <mergeCell ref="K206:L206"/>
    <mergeCell ref="M206:N206"/>
    <mergeCell ref="G207:J207"/>
    <mergeCell ref="K207:L207"/>
    <mergeCell ref="M207:N207"/>
    <mergeCell ref="G208:J208"/>
    <mergeCell ref="K204:L204"/>
    <mergeCell ref="M204:N204"/>
    <mergeCell ref="G202:J202"/>
    <mergeCell ref="K202:L202"/>
    <mergeCell ref="M202:N202"/>
    <mergeCell ref="G203:J203"/>
    <mergeCell ref="K203:L203"/>
    <mergeCell ref="M203:N203"/>
    <mergeCell ref="G204:J204"/>
    <mergeCell ref="A250:C250"/>
    <mergeCell ref="D250:E250"/>
    <mergeCell ref="K252:L252"/>
    <mergeCell ref="K211:L211"/>
    <mergeCell ref="M211:N211"/>
    <mergeCell ref="G209:J209"/>
    <mergeCell ref="K209:L209"/>
    <mergeCell ref="M209:N209"/>
    <mergeCell ref="G210:J210"/>
    <mergeCell ref="K210:L210"/>
    <mergeCell ref="M210:N210"/>
    <mergeCell ref="G211:J211"/>
    <mergeCell ref="G239:J239"/>
    <mergeCell ref="K239:L239"/>
    <mergeCell ref="M239:N239"/>
    <mergeCell ref="D240:E240"/>
    <mergeCell ref="G240:J240"/>
    <mergeCell ref="K240:L240"/>
    <mergeCell ref="M240:N240"/>
    <mergeCell ref="K235:L235"/>
    <mergeCell ref="M235:N235"/>
    <mergeCell ref="G233:J233"/>
    <mergeCell ref="K233:L233"/>
    <mergeCell ref="M233:N233"/>
    <mergeCell ref="G234:J234"/>
    <mergeCell ref="K234:L234"/>
    <mergeCell ref="M234:N234"/>
    <mergeCell ref="G235:J235"/>
    <mergeCell ref="K238:L238"/>
    <mergeCell ref="M238:N238"/>
    <mergeCell ref="G236:J236"/>
    <mergeCell ref="K236:L236"/>
    <mergeCell ref="A240:C240"/>
    <mergeCell ref="A241:C241"/>
    <mergeCell ref="D241:E241"/>
    <mergeCell ref="K241:L241"/>
    <mergeCell ref="M241:N241"/>
    <mergeCell ref="A242:C242"/>
    <mergeCell ref="D242:E242"/>
    <mergeCell ref="K242:L242"/>
    <mergeCell ref="M242:N242"/>
    <mergeCell ref="K243:L243"/>
    <mergeCell ref="M243:N243"/>
    <mergeCell ref="K244:L244"/>
    <mergeCell ref="M244:N244"/>
    <mergeCell ref="M245:N245"/>
    <mergeCell ref="G241:J241"/>
    <mergeCell ref="G242:J242"/>
    <mergeCell ref="G243:J243"/>
    <mergeCell ref="G244:J244"/>
    <mergeCell ref="G245:J245"/>
    <mergeCell ref="K254:L254"/>
    <mergeCell ref="K255:L255"/>
    <mergeCell ref="M255:N255"/>
    <mergeCell ref="K245:L245"/>
    <mergeCell ref="K246:L246"/>
    <mergeCell ref="K247:L247"/>
    <mergeCell ref="K248:L248"/>
    <mergeCell ref="K249:L249"/>
    <mergeCell ref="K250:L250"/>
    <mergeCell ref="K251:L251"/>
    <mergeCell ref="G248:J248"/>
    <mergeCell ref="G249:J249"/>
    <mergeCell ref="G250:J250"/>
    <mergeCell ref="G251:J251"/>
    <mergeCell ref="G252:J252"/>
    <mergeCell ref="G253:J253"/>
    <mergeCell ref="G254:J254"/>
    <mergeCell ref="G255:J255"/>
    <mergeCell ref="M254:N254"/>
    <mergeCell ref="M246:N246"/>
    <mergeCell ref="M247:N247"/>
    <mergeCell ref="M248:N248"/>
    <mergeCell ref="M249:N249"/>
    <mergeCell ref="M250:N250"/>
    <mergeCell ref="M251:N251"/>
    <mergeCell ref="M252:N252"/>
    <mergeCell ref="G246:J246"/>
    <mergeCell ref="G247:J247"/>
    <mergeCell ref="M253:N253"/>
    <mergeCell ref="K253:L253"/>
    <mergeCell ref="G256:J256"/>
    <mergeCell ref="K256:L256"/>
    <mergeCell ref="M256:N256"/>
    <mergeCell ref="G257:J257"/>
    <mergeCell ref="K257:L257"/>
    <mergeCell ref="M257:N257"/>
    <mergeCell ref="K260:L260"/>
    <mergeCell ref="M260:N260"/>
    <mergeCell ref="G258:J258"/>
    <mergeCell ref="K258:L258"/>
    <mergeCell ref="M258:N258"/>
    <mergeCell ref="G259:J259"/>
    <mergeCell ref="K259:L259"/>
    <mergeCell ref="M259:N259"/>
    <mergeCell ref="G260:J260"/>
    <mergeCell ref="K263:L263"/>
    <mergeCell ref="M263:N263"/>
    <mergeCell ref="G261:J261"/>
    <mergeCell ref="K261:L261"/>
    <mergeCell ref="M261:N261"/>
    <mergeCell ref="G262:J262"/>
    <mergeCell ref="K262:L262"/>
    <mergeCell ref="M262:N262"/>
    <mergeCell ref="G263:J263"/>
    <mergeCell ref="K266:L266"/>
    <mergeCell ref="M266:N266"/>
    <mergeCell ref="G264:J264"/>
    <mergeCell ref="K264:L264"/>
    <mergeCell ref="M264:N264"/>
    <mergeCell ref="G265:J265"/>
    <mergeCell ref="K265:L265"/>
    <mergeCell ref="M265:N265"/>
    <mergeCell ref="G266:J266"/>
    <mergeCell ref="A265:C265"/>
    <mergeCell ref="D265:E265"/>
    <mergeCell ref="A266:C266"/>
    <mergeCell ref="D266:E266"/>
    <mergeCell ref="A267:C267"/>
    <mergeCell ref="D267:E267"/>
    <mergeCell ref="D268:E268"/>
    <mergeCell ref="A268:C268"/>
    <mergeCell ref="A264:C264"/>
    <mergeCell ref="D264:E264"/>
    <mergeCell ref="A269:C269"/>
    <mergeCell ref="D269:E269"/>
    <mergeCell ref="A270:C270"/>
    <mergeCell ref="D270:E270"/>
    <mergeCell ref="A271:C271"/>
    <mergeCell ref="D271:E271"/>
    <mergeCell ref="K278:L278"/>
    <mergeCell ref="M278:N278"/>
    <mergeCell ref="G276:J276"/>
    <mergeCell ref="K276:L276"/>
    <mergeCell ref="M276:N276"/>
    <mergeCell ref="G277:J277"/>
    <mergeCell ref="K277:L277"/>
    <mergeCell ref="M277:N277"/>
    <mergeCell ref="G278:J278"/>
    <mergeCell ref="K281:L281"/>
    <mergeCell ref="M281:N281"/>
    <mergeCell ref="G279:J279"/>
    <mergeCell ref="K279:L279"/>
    <mergeCell ref="M279:N279"/>
    <mergeCell ref="G280:J280"/>
    <mergeCell ref="K280:L280"/>
    <mergeCell ref="M280:N280"/>
    <mergeCell ref="G281:J281"/>
    <mergeCell ref="G269:J269"/>
    <mergeCell ref="K272:L272"/>
    <mergeCell ref="M272:N272"/>
    <mergeCell ref="G270:J270"/>
    <mergeCell ref="K270:L270"/>
    <mergeCell ref="M270:N270"/>
    <mergeCell ref="G271:J271"/>
    <mergeCell ref="K271:L271"/>
    <mergeCell ref="K284:L284"/>
    <mergeCell ref="M284:N284"/>
    <mergeCell ref="G282:J282"/>
    <mergeCell ref="K282:L282"/>
    <mergeCell ref="M282:N282"/>
    <mergeCell ref="G283:J283"/>
    <mergeCell ref="K283:L283"/>
    <mergeCell ref="M283:N283"/>
    <mergeCell ref="G284:J284"/>
    <mergeCell ref="K287:L287"/>
    <mergeCell ref="M287:N287"/>
    <mergeCell ref="G285:J285"/>
    <mergeCell ref="K285:L285"/>
    <mergeCell ref="M285:N285"/>
    <mergeCell ref="G286:J286"/>
    <mergeCell ref="K286:L286"/>
    <mergeCell ref="M286:N286"/>
    <mergeCell ref="G287:J287"/>
    <mergeCell ref="K290:L290"/>
    <mergeCell ref="M290:N290"/>
    <mergeCell ref="G288:J288"/>
    <mergeCell ref="K288:L288"/>
    <mergeCell ref="M288:N288"/>
    <mergeCell ref="G289:J289"/>
    <mergeCell ref="K289:L289"/>
    <mergeCell ref="M289:N289"/>
    <mergeCell ref="G290:J290"/>
    <mergeCell ref="K293:L293"/>
    <mergeCell ref="M293:N293"/>
    <mergeCell ref="G291:J291"/>
    <mergeCell ref="K291:L291"/>
    <mergeCell ref="M291:N291"/>
    <mergeCell ref="G292:J292"/>
    <mergeCell ref="K292:L292"/>
    <mergeCell ref="M292:N292"/>
    <mergeCell ref="G293:J293"/>
    <mergeCell ref="K296:L296"/>
    <mergeCell ref="M296:N296"/>
    <mergeCell ref="G294:J294"/>
    <mergeCell ref="K294:L294"/>
    <mergeCell ref="M294:N294"/>
    <mergeCell ref="G295:J295"/>
    <mergeCell ref="K295:L295"/>
    <mergeCell ref="M295:N295"/>
    <mergeCell ref="G296:J296"/>
    <mergeCell ref="K299:L299"/>
    <mergeCell ref="M299:N299"/>
    <mergeCell ref="G297:J297"/>
    <mergeCell ref="K297:L297"/>
    <mergeCell ref="M297:N297"/>
    <mergeCell ref="G298:J298"/>
    <mergeCell ref="K298:L298"/>
    <mergeCell ref="M298:N298"/>
    <mergeCell ref="G299:J299"/>
    <mergeCell ref="K302:L302"/>
    <mergeCell ref="M302:N302"/>
    <mergeCell ref="G300:J300"/>
    <mergeCell ref="K300:L300"/>
    <mergeCell ref="M300:N300"/>
    <mergeCell ref="G301:J301"/>
    <mergeCell ref="K301:L301"/>
    <mergeCell ref="M301:N301"/>
    <mergeCell ref="G302:J302"/>
    <mergeCell ref="K305:L305"/>
    <mergeCell ref="M305:N305"/>
    <mergeCell ref="G303:J303"/>
    <mergeCell ref="K303:L303"/>
    <mergeCell ref="M303:N303"/>
    <mergeCell ref="G304:J304"/>
    <mergeCell ref="K304:L304"/>
    <mergeCell ref="M304:N304"/>
    <mergeCell ref="G305:J305"/>
    <mergeCell ref="K308:L308"/>
    <mergeCell ref="M308:N308"/>
    <mergeCell ref="G306:J306"/>
    <mergeCell ref="K306:L306"/>
    <mergeCell ref="M306:N306"/>
    <mergeCell ref="G307:J307"/>
    <mergeCell ref="K307:L307"/>
    <mergeCell ref="M307:N307"/>
    <mergeCell ref="G308:J308"/>
    <mergeCell ref="K311:L311"/>
    <mergeCell ref="M311:N311"/>
    <mergeCell ref="G309:J309"/>
    <mergeCell ref="K309:L309"/>
    <mergeCell ref="M309:N309"/>
    <mergeCell ref="G310:J310"/>
    <mergeCell ref="K310:L310"/>
    <mergeCell ref="M310:N310"/>
    <mergeCell ref="G311:J311"/>
    <mergeCell ref="K314:L314"/>
    <mergeCell ref="M314:N314"/>
    <mergeCell ref="G312:J312"/>
    <mergeCell ref="K312:L312"/>
    <mergeCell ref="M312:N312"/>
    <mergeCell ref="G313:J313"/>
    <mergeCell ref="K313:L313"/>
    <mergeCell ref="M313:N313"/>
    <mergeCell ref="G314:J314"/>
    <mergeCell ref="K317:L317"/>
    <mergeCell ref="M317:N317"/>
    <mergeCell ref="G315:J315"/>
    <mergeCell ref="K315:L315"/>
    <mergeCell ref="M315:N315"/>
    <mergeCell ref="G316:J316"/>
    <mergeCell ref="K316:L316"/>
    <mergeCell ref="M316:N316"/>
    <mergeCell ref="G317:J317"/>
    <mergeCell ref="K320:L320"/>
    <mergeCell ref="M320:N320"/>
    <mergeCell ref="G318:J318"/>
    <mergeCell ref="K318:L318"/>
    <mergeCell ref="M318:N318"/>
    <mergeCell ref="G319:J319"/>
    <mergeCell ref="K319:L319"/>
    <mergeCell ref="M319:N319"/>
    <mergeCell ref="G320:J320"/>
    <mergeCell ref="A272:C272"/>
    <mergeCell ref="D272:E272"/>
    <mergeCell ref="A273:C273"/>
    <mergeCell ref="D273:E273"/>
    <mergeCell ref="A274:C274"/>
    <mergeCell ref="D274:E274"/>
    <mergeCell ref="D275:E275"/>
    <mergeCell ref="A275:C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D282:E282"/>
    <mergeCell ref="A282:C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D289:E289"/>
    <mergeCell ref="A289:C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D296:E296"/>
    <mergeCell ref="A296:C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D303:E303"/>
    <mergeCell ref="A303:C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514:C514"/>
    <mergeCell ref="D514:E514"/>
    <mergeCell ref="A515:C515"/>
    <mergeCell ref="D515:E515"/>
    <mergeCell ref="A516:C516"/>
    <mergeCell ref="D516:E516"/>
    <mergeCell ref="D310:E310"/>
    <mergeCell ref="A310:C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D317:E317"/>
    <mergeCell ref="A317:C317"/>
    <mergeCell ref="A318:C318"/>
    <mergeCell ref="D318:E318"/>
    <mergeCell ref="A466:C466"/>
    <mergeCell ref="D466:E466"/>
    <mergeCell ref="A467:C467"/>
    <mergeCell ref="D467:E467"/>
    <mergeCell ref="D457:E457"/>
    <mergeCell ref="A457:C457"/>
    <mergeCell ref="A458:C458"/>
    <mergeCell ref="D458:E458"/>
    <mergeCell ref="A530:C530"/>
    <mergeCell ref="D530:E530"/>
    <mergeCell ref="A531:C531"/>
    <mergeCell ref="D531:E531"/>
    <mergeCell ref="A532:C532"/>
    <mergeCell ref="D532:E532"/>
    <mergeCell ref="A319:C319"/>
    <mergeCell ref="D319:E319"/>
    <mergeCell ref="A320:C320"/>
    <mergeCell ref="D320:E320"/>
    <mergeCell ref="A517:C517"/>
    <mergeCell ref="D517:E517"/>
    <mergeCell ref="A518:C518"/>
    <mergeCell ref="D518:E518"/>
    <mergeCell ref="A519:C519"/>
    <mergeCell ref="D519:E519"/>
    <mergeCell ref="D520:E520"/>
    <mergeCell ref="A520:C520"/>
    <mergeCell ref="A521:C521"/>
    <mergeCell ref="D521:E521"/>
    <mergeCell ref="A522:C522"/>
    <mergeCell ref="D522:E522"/>
    <mergeCell ref="A523:C523"/>
    <mergeCell ref="D523:E523"/>
    <mergeCell ref="A510:C510"/>
    <mergeCell ref="D510:E510"/>
    <mergeCell ref="A511:C511"/>
    <mergeCell ref="D511:E511"/>
    <mergeCell ref="A512:C512"/>
    <mergeCell ref="D512:E512"/>
    <mergeCell ref="D513:E513"/>
    <mergeCell ref="A513:C513"/>
    <mergeCell ref="A535:C535"/>
    <mergeCell ref="D535:E535"/>
    <mergeCell ref="A536:C536"/>
    <mergeCell ref="D536:E536"/>
    <mergeCell ref="A537:C537"/>
    <mergeCell ref="D537:E537"/>
    <mergeCell ref="A243:C243"/>
    <mergeCell ref="D243:E243"/>
    <mergeCell ref="A244:C244"/>
    <mergeCell ref="D244:E244"/>
    <mergeCell ref="A245:C245"/>
    <mergeCell ref="D245:E245"/>
    <mergeCell ref="D246:E246"/>
    <mergeCell ref="A246:C246"/>
    <mergeCell ref="A247:C247"/>
    <mergeCell ref="D247:E247"/>
    <mergeCell ref="A248:C248"/>
    <mergeCell ref="D248:E248"/>
    <mergeCell ref="A249:C249"/>
    <mergeCell ref="D249:E249"/>
    <mergeCell ref="A251:C251"/>
    <mergeCell ref="D251:E251"/>
    <mergeCell ref="A252:C252"/>
    <mergeCell ref="D252:E252"/>
    <mergeCell ref="A253:C253"/>
    <mergeCell ref="D253:E253"/>
    <mergeCell ref="D254:E254"/>
    <mergeCell ref="A254:C254"/>
    <mergeCell ref="A524:C524"/>
    <mergeCell ref="D524:E524"/>
    <mergeCell ref="A525:C525"/>
    <mergeCell ref="D525:E525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D261:E261"/>
    <mergeCell ref="A261:C261"/>
    <mergeCell ref="A262:C262"/>
    <mergeCell ref="D262:E262"/>
    <mergeCell ref="A263:C263"/>
    <mergeCell ref="D263:E263"/>
    <mergeCell ref="A541:C541"/>
    <mergeCell ref="A542:C542"/>
    <mergeCell ref="D542:E542"/>
    <mergeCell ref="A538:C538"/>
    <mergeCell ref="D538:E538"/>
    <mergeCell ref="A539:C539"/>
    <mergeCell ref="D539:E539"/>
    <mergeCell ref="A540:C540"/>
    <mergeCell ref="D540:E540"/>
    <mergeCell ref="D541:E541"/>
    <mergeCell ref="K540:L540"/>
    <mergeCell ref="M540:N540"/>
    <mergeCell ref="G538:J538"/>
    <mergeCell ref="K538:L538"/>
    <mergeCell ref="M538:N538"/>
    <mergeCell ref="G539:J539"/>
    <mergeCell ref="K539:L539"/>
    <mergeCell ref="M539:N539"/>
    <mergeCell ref="G540:J540"/>
    <mergeCell ref="G541:J541"/>
    <mergeCell ref="K541:L541"/>
    <mergeCell ref="M541:N541"/>
    <mergeCell ref="G542:J542"/>
    <mergeCell ref="K542:L542"/>
    <mergeCell ref="M542:N542"/>
    <mergeCell ref="D482:E482"/>
    <mergeCell ref="A483:C483"/>
    <mergeCell ref="K531:L531"/>
    <mergeCell ref="M531:N531"/>
    <mergeCell ref="G529:J529"/>
    <mergeCell ref="K529:L529"/>
    <mergeCell ref="M529:N529"/>
    <mergeCell ref="G530:J530"/>
    <mergeCell ref="K530:L530"/>
    <mergeCell ref="M530:N530"/>
    <mergeCell ref="G531:J531"/>
    <mergeCell ref="K534:L534"/>
    <mergeCell ref="M534:N534"/>
    <mergeCell ref="G532:J532"/>
    <mergeCell ref="K532:L532"/>
    <mergeCell ref="M532:N532"/>
    <mergeCell ref="G533:J533"/>
    <mergeCell ref="K533:L533"/>
    <mergeCell ref="M533:N533"/>
    <mergeCell ref="G534:J534"/>
    <mergeCell ref="A533:C533"/>
    <mergeCell ref="D533:E533"/>
    <mergeCell ref="D534:E534"/>
    <mergeCell ref="A534:C534"/>
    <mergeCell ref="A526:C526"/>
    <mergeCell ref="D526:E526"/>
    <mergeCell ref="D527:E527"/>
    <mergeCell ref="A527:C527"/>
    <mergeCell ref="A528:C528"/>
    <mergeCell ref="D528:E528"/>
    <mergeCell ref="A529:C529"/>
    <mergeCell ref="D529:E529"/>
    <mergeCell ref="A491:C491"/>
    <mergeCell ref="D491:E491"/>
    <mergeCell ref="A543:N543"/>
    <mergeCell ref="A468:C468"/>
    <mergeCell ref="D468:E468"/>
    <mergeCell ref="A469:C469"/>
    <mergeCell ref="D469:E469"/>
    <mergeCell ref="A470:C470"/>
    <mergeCell ref="D470:E470"/>
    <mergeCell ref="D471:E471"/>
    <mergeCell ref="A471:C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D478:E478"/>
    <mergeCell ref="A478:C478"/>
    <mergeCell ref="A479:C479"/>
    <mergeCell ref="D479:E479"/>
    <mergeCell ref="A480:C480"/>
    <mergeCell ref="D480:E480"/>
    <mergeCell ref="A481:C481"/>
    <mergeCell ref="D481:E481"/>
    <mergeCell ref="A482:C482"/>
    <mergeCell ref="A503:C503"/>
    <mergeCell ref="D503:E503"/>
    <mergeCell ref="A504:C504"/>
    <mergeCell ref="D504:E504"/>
    <mergeCell ref="A505:C505"/>
    <mergeCell ref="D505:E505"/>
    <mergeCell ref="D506:E506"/>
    <mergeCell ref="A506:C506"/>
    <mergeCell ref="A507:C507"/>
    <mergeCell ref="D507:E507"/>
    <mergeCell ref="A508:C508"/>
    <mergeCell ref="D508:E508"/>
    <mergeCell ref="A509:C509"/>
    <mergeCell ref="D509:E509"/>
    <mergeCell ref="D492:E492"/>
    <mergeCell ref="A492:C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D499:E499"/>
    <mergeCell ref="A499:C499"/>
    <mergeCell ref="A500:C500"/>
    <mergeCell ref="D500:E500"/>
    <mergeCell ref="M191:N191"/>
    <mergeCell ref="G189:J189"/>
    <mergeCell ref="K189:L189"/>
    <mergeCell ref="M189:N189"/>
    <mergeCell ref="G190:J190"/>
    <mergeCell ref="K190:L190"/>
    <mergeCell ref="M190:N190"/>
    <mergeCell ref="G191:J191"/>
    <mergeCell ref="K164:L164"/>
    <mergeCell ref="M164:N164"/>
    <mergeCell ref="G162:J162"/>
    <mergeCell ref="K162:L162"/>
    <mergeCell ref="M162:N162"/>
    <mergeCell ref="A501:C501"/>
    <mergeCell ref="D501:E501"/>
    <mergeCell ref="A502:C502"/>
    <mergeCell ref="D502:E502"/>
    <mergeCell ref="D483:E483"/>
    <mergeCell ref="A484:C484"/>
    <mergeCell ref="D484:E484"/>
    <mergeCell ref="D485:E485"/>
    <mergeCell ref="A485:C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G78:J78"/>
    <mergeCell ref="K78:L78"/>
    <mergeCell ref="M78:N78"/>
    <mergeCell ref="G79:J79"/>
    <mergeCell ref="K82:L82"/>
    <mergeCell ref="M82:N82"/>
    <mergeCell ref="G80:J80"/>
    <mergeCell ref="K80:L80"/>
    <mergeCell ref="M80:N80"/>
    <mergeCell ref="G81:J81"/>
    <mergeCell ref="K81:L81"/>
    <mergeCell ref="M81:N81"/>
    <mergeCell ref="G82:J82"/>
    <mergeCell ref="K537:L537"/>
    <mergeCell ref="M537:N537"/>
    <mergeCell ref="G535:J535"/>
    <mergeCell ref="K535:L535"/>
    <mergeCell ref="M535:N535"/>
    <mergeCell ref="G536:J536"/>
    <mergeCell ref="K536:L536"/>
    <mergeCell ref="M536:N536"/>
    <mergeCell ref="G537:J537"/>
    <mergeCell ref="K157:L157"/>
    <mergeCell ref="M157:N157"/>
    <mergeCell ref="G155:J155"/>
    <mergeCell ref="K155:L155"/>
    <mergeCell ref="M155:N155"/>
    <mergeCell ref="G156:J156"/>
    <mergeCell ref="K156:L156"/>
    <mergeCell ref="M156:N156"/>
    <mergeCell ref="G157:J157"/>
    <mergeCell ref="K191:L191"/>
    <mergeCell ref="G158:J158"/>
    <mergeCell ref="K158:L158"/>
    <mergeCell ref="M158:N158"/>
    <mergeCell ref="K136:L136"/>
    <mergeCell ref="M136:N136"/>
    <mergeCell ref="G134:J134"/>
    <mergeCell ref="K134:L134"/>
    <mergeCell ref="M134:N134"/>
    <mergeCell ref="G135:J135"/>
    <mergeCell ref="K135:L135"/>
    <mergeCell ref="M135:N135"/>
    <mergeCell ref="G136:J136"/>
    <mergeCell ref="K139:L139"/>
    <mergeCell ref="M139:N139"/>
    <mergeCell ref="G137:J137"/>
    <mergeCell ref="K137:L137"/>
    <mergeCell ref="M137:N137"/>
    <mergeCell ref="G138:J138"/>
    <mergeCell ref="K138:L138"/>
    <mergeCell ref="M138:N138"/>
    <mergeCell ref="G139:J139"/>
    <mergeCell ref="K142:L142"/>
    <mergeCell ref="M142:N142"/>
    <mergeCell ref="G153:J153"/>
    <mergeCell ref="K153:L153"/>
    <mergeCell ref="M153:N153"/>
    <mergeCell ref="G154:J154"/>
    <mergeCell ref="G140:J140"/>
    <mergeCell ref="K140:L140"/>
    <mergeCell ref="M140:N140"/>
    <mergeCell ref="G141:J141"/>
    <mergeCell ref="K141:L141"/>
    <mergeCell ref="M141:N141"/>
    <mergeCell ref="G142:J142"/>
    <mergeCell ref="K145:L145"/>
    <mergeCell ref="M145:N145"/>
    <mergeCell ref="G143:J143"/>
    <mergeCell ref="K143:L143"/>
    <mergeCell ref="M143:N143"/>
    <mergeCell ref="G144:J144"/>
    <mergeCell ref="K144:L144"/>
    <mergeCell ref="M144:N144"/>
    <mergeCell ref="G145:J145"/>
    <mergeCell ref="K148:L148"/>
    <mergeCell ref="M148:N148"/>
    <mergeCell ref="G146:J146"/>
    <mergeCell ref="K146:L146"/>
    <mergeCell ref="M146:N146"/>
    <mergeCell ref="G147:J147"/>
    <mergeCell ref="K147:L147"/>
    <mergeCell ref="M147:N147"/>
    <mergeCell ref="G148:J148"/>
    <mergeCell ref="K133:L133"/>
    <mergeCell ref="M133:N133"/>
    <mergeCell ref="G131:J131"/>
    <mergeCell ref="K131:L131"/>
    <mergeCell ref="M131:N131"/>
    <mergeCell ref="G132:J132"/>
    <mergeCell ref="K132:L132"/>
    <mergeCell ref="M132:N132"/>
    <mergeCell ref="G133:J133"/>
    <mergeCell ref="K161:L161"/>
    <mergeCell ref="M161:N161"/>
    <mergeCell ref="G159:J159"/>
    <mergeCell ref="K159:L159"/>
    <mergeCell ref="M159:N159"/>
    <mergeCell ref="G160:J160"/>
    <mergeCell ref="K160:L160"/>
    <mergeCell ref="M160:N160"/>
    <mergeCell ref="G161:J161"/>
    <mergeCell ref="K151:L151"/>
    <mergeCell ref="M151:N151"/>
    <mergeCell ref="G149:J149"/>
    <mergeCell ref="K149:L149"/>
    <mergeCell ref="M149:N149"/>
    <mergeCell ref="G150:J150"/>
    <mergeCell ref="K150:L150"/>
    <mergeCell ref="M150:N150"/>
    <mergeCell ref="G151:J151"/>
    <mergeCell ref="K154:L154"/>
    <mergeCell ref="M154:N154"/>
    <mergeCell ref="G152:J152"/>
    <mergeCell ref="K152:L152"/>
    <mergeCell ref="M152:N152"/>
    <mergeCell ref="G163:J163"/>
    <mergeCell ref="K163:L163"/>
    <mergeCell ref="M163:N163"/>
    <mergeCell ref="G164:J164"/>
    <mergeCell ref="G192:J192"/>
    <mergeCell ref="K192:L192"/>
    <mergeCell ref="M192:N192"/>
    <mergeCell ref="K170:L170"/>
    <mergeCell ref="M170:N170"/>
    <mergeCell ref="G168:J168"/>
    <mergeCell ref="K168:L168"/>
    <mergeCell ref="M168:N168"/>
    <mergeCell ref="G169:J169"/>
    <mergeCell ref="K169:L169"/>
    <mergeCell ref="M169:N169"/>
    <mergeCell ref="G170:J170"/>
    <mergeCell ref="K173:L173"/>
    <mergeCell ref="M173:N173"/>
    <mergeCell ref="G171:J171"/>
    <mergeCell ref="K171:L171"/>
    <mergeCell ref="M171:N171"/>
    <mergeCell ref="G172:J172"/>
    <mergeCell ref="K172:L172"/>
    <mergeCell ref="M172:N172"/>
    <mergeCell ref="G173:J173"/>
    <mergeCell ref="K176:L176"/>
    <mergeCell ref="M176:N176"/>
    <mergeCell ref="G174:J174"/>
    <mergeCell ref="K174:L174"/>
    <mergeCell ref="M174:N174"/>
    <mergeCell ref="G175:J175"/>
    <mergeCell ref="K175:L175"/>
    <mergeCell ref="M175:N175"/>
    <mergeCell ref="G176:J176"/>
    <mergeCell ref="K179:L179"/>
    <mergeCell ref="M179:N179"/>
    <mergeCell ref="G177:J177"/>
    <mergeCell ref="K177:L177"/>
    <mergeCell ref="M177:N177"/>
    <mergeCell ref="G178:J178"/>
    <mergeCell ref="K178:L178"/>
    <mergeCell ref="M178:N178"/>
    <mergeCell ref="G179:J179"/>
    <mergeCell ref="K182:L182"/>
    <mergeCell ref="M182:N182"/>
    <mergeCell ref="G180:J180"/>
    <mergeCell ref="K180:L180"/>
    <mergeCell ref="M180:N180"/>
    <mergeCell ref="G181:J181"/>
    <mergeCell ref="K181:L181"/>
    <mergeCell ref="M181:N181"/>
    <mergeCell ref="G182:J182"/>
    <mergeCell ref="K185:L185"/>
    <mergeCell ref="M185:N185"/>
    <mergeCell ref="G183:J183"/>
    <mergeCell ref="K183:L183"/>
    <mergeCell ref="M183:N183"/>
    <mergeCell ref="G184:J184"/>
    <mergeCell ref="K184:L184"/>
    <mergeCell ref="M184:N184"/>
    <mergeCell ref="G185:J185"/>
    <mergeCell ref="K188:L188"/>
    <mergeCell ref="M188:N188"/>
    <mergeCell ref="G186:J186"/>
    <mergeCell ref="K186:L186"/>
    <mergeCell ref="M186:N186"/>
    <mergeCell ref="G187:J187"/>
    <mergeCell ref="K187:L187"/>
    <mergeCell ref="M187:N187"/>
    <mergeCell ref="G188:J188"/>
    <mergeCell ref="G205:J205"/>
    <mergeCell ref="K205:L205"/>
    <mergeCell ref="M205:N205"/>
    <mergeCell ref="K115:L115"/>
    <mergeCell ref="M115:N115"/>
    <mergeCell ref="G113:J113"/>
    <mergeCell ref="K113:L113"/>
    <mergeCell ref="M113:N113"/>
    <mergeCell ref="G114:J114"/>
    <mergeCell ref="K114:L114"/>
    <mergeCell ref="M114:N114"/>
    <mergeCell ref="G115:J115"/>
    <mergeCell ref="K118:L118"/>
    <mergeCell ref="M118:N118"/>
    <mergeCell ref="G116:J116"/>
    <mergeCell ref="K116:L116"/>
    <mergeCell ref="M116:N116"/>
    <mergeCell ref="G117:J117"/>
    <mergeCell ref="K117:L117"/>
    <mergeCell ref="M117:N117"/>
    <mergeCell ref="G118:J118"/>
    <mergeCell ref="K121:L121"/>
    <mergeCell ref="M121:N121"/>
    <mergeCell ref="K167:L167"/>
    <mergeCell ref="M167:N167"/>
    <mergeCell ref="G165:J165"/>
    <mergeCell ref="K165:L165"/>
    <mergeCell ref="M165:N165"/>
    <mergeCell ref="G166:J166"/>
    <mergeCell ref="K166:L166"/>
    <mergeCell ref="M166:N166"/>
    <mergeCell ref="G167:J167"/>
    <mergeCell ref="M122:N122"/>
    <mergeCell ref="G123:J123"/>
    <mergeCell ref="K123:L123"/>
    <mergeCell ref="M123:N123"/>
    <mergeCell ref="G124:J124"/>
    <mergeCell ref="K127:L127"/>
    <mergeCell ref="M127:N127"/>
    <mergeCell ref="G125:J125"/>
    <mergeCell ref="K125:L125"/>
    <mergeCell ref="M125:N125"/>
    <mergeCell ref="G126:J126"/>
    <mergeCell ref="K126:L126"/>
    <mergeCell ref="M126:N126"/>
    <mergeCell ref="G127:J127"/>
    <mergeCell ref="K198:L198"/>
    <mergeCell ref="M198:N198"/>
    <mergeCell ref="G196:J196"/>
    <mergeCell ref="K196:L196"/>
    <mergeCell ref="M196:N196"/>
    <mergeCell ref="G197:J197"/>
    <mergeCell ref="K197:L197"/>
    <mergeCell ref="M197:N197"/>
    <mergeCell ref="G198:J198"/>
    <mergeCell ref="K195:L195"/>
    <mergeCell ref="M195:N195"/>
    <mergeCell ref="G193:J193"/>
    <mergeCell ref="K193:L193"/>
    <mergeCell ref="M193:N193"/>
    <mergeCell ref="G194:J194"/>
    <mergeCell ref="K194:L194"/>
    <mergeCell ref="M194:N194"/>
    <mergeCell ref="G195:J195"/>
    <mergeCell ref="A35:C35"/>
    <mergeCell ref="D35:E35"/>
    <mergeCell ref="G35:J35"/>
    <mergeCell ref="K130:L130"/>
    <mergeCell ref="M130:N130"/>
    <mergeCell ref="G128:J128"/>
    <mergeCell ref="K128:L128"/>
    <mergeCell ref="M128:N128"/>
    <mergeCell ref="G129:J129"/>
    <mergeCell ref="K129:L129"/>
    <mergeCell ref="M129:N129"/>
    <mergeCell ref="G130:J130"/>
    <mergeCell ref="K201:L201"/>
    <mergeCell ref="M201:N201"/>
    <mergeCell ref="G199:J199"/>
    <mergeCell ref="K199:L199"/>
    <mergeCell ref="M199:N199"/>
    <mergeCell ref="G200:J200"/>
    <mergeCell ref="K200:L200"/>
    <mergeCell ref="M200:N200"/>
    <mergeCell ref="G201:J201"/>
    <mergeCell ref="G119:J119"/>
    <mergeCell ref="K119:L119"/>
    <mergeCell ref="M119:N119"/>
    <mergeCell ref="G120:J120"/>
    <mergeCell ref="K120:L120"/>
    <mergeCell ref="M120:N120"/>
    <mergeCell ref="G121:J121"/>
    <mergeCell ref="K124:L124"/>
    <mergeCell ref="M124:N124"/>
    <mergeCell ref="G122:J122"/>
    <mergeCell ref="K122:L122"/>
    <mergeCell ref="A30:C30"/>
    <mergeCell ref="D30:E30"/>
    <mergeCell ref="G30:J30"/>
    <mergeCell ref="K30:L30"/>
    <mergeCell ref="M30:N30"/>
    <mergeCell ref="D31:E31"/>
    <mergeCell ref="M31:N31"/>
    <mergeCell ref="G33:J33"/>
    <mergeCell ref="G34:J34"/>
    <mergeCell ref="K34:L34"/>
    <mergeCell ref="M34:N34"/>
    <mergeCell ref="G31:J31"/>
    <mergeCell ref="K31:L31"/>
    <mergeCell ref="G32:J32"/>
    <mergeCell ref="K32:L32"/>
    <mergeCell ref="M32:N32"/>
    <mergeCell ref="K33:L33"/>
    <mergeCell ref="M33:N33"/>
    <mergeCell ref="K35:L35"/>
    <mergeCell ref="M35:N35"/>
    <mergeCell ref="A31:C31"/>
    <mergeCell ref="A32:C32"/>
    <mergeCell ref="D32:E32"/>
    <mergeCell ref="A33:C33"/>
    <mergeCell ref="D33:E33"/>
    <mergeCell ref="A34:C34"/>
    <mergeCell ref="D34:E34"/>
    <mergeCell ref="A36:C36"/>
    <mergeCell ref="D36:E36"/>
    <mergeCell ref="G36:J36"/>
    <mergeCell ref="K36:L36"/>
    <mergeCell ref="M36:N36"/>
    <mergeCell ref="D37:E37"/>
    <mergeCell ref="M37:N37"/>
    <mergeCell ref="A41:C41"/>
    <mergeCell ref="D41:E41"/>
    <mergeCell ref="G41:J41"/>
    <mergeCell ref="K41:L41"/>
    <mergeCell ref="M41:N41"/>
    <mergeCell ref="G39:J39"/>
    <mergeCell ref="G40:J40"/>
    <mergeCell ref="K40:L40"/>
    <mergeCell ref="M40:N40"/>
    <mergeCell ref="G37:J37"/>
    <mergeCell ref="K37:L37"/>
    <mergeCell ref="G38:J38"/>
    <mergeCell ref="K38:L38"/>
    <mergeCell ref="M38:N38"/>
    <mergeCell ref="K39:L39"/>
    <mergeCell ref="M39:N39"/>
    <mergeCell ref="G14:J14"/>
    <mergeCell ref="K14:L14"/>
    <mergeCell ref="A13:C13"/>
    <mergeCell ref="D13:E13"/>
    <mergeCell ref="G13:J13"/>
    <mergeCell ref="K13:L13"/>
    <mergeCell ref="M13:N13"/>
    <mergeCell ref="D14:E14"/>
    <mergeCell ref="M14:N14"/>
    <mergeCell ref="K6:L6"/>
    <mergeCell ref="M6:N6"/>
    <mergeCell ref="K7:L7"/>
    <mergeCell ref="M7:N7"/>
    <mergeCell ref="K8:L8"/>
    <mergeCell ref="M8:N8"/>
    <mergeCell ref="K9:L9"/>
    <mergeCell ref="M9:N9"/>
    <mergeCell ref="A12:C12"/>
    <mergeCell ref="D12:E12"/>
    <mergeCell ref="G12:J12"/>
    <mergeCell ref="K12:L12"/>
    <mergeCell ref="M12:N12"/>
    <mergeCell ref="A1:C3"/>
    <mergeCell ref="D1:T1"/>
    <mergeCell ref="D2:T3"/>
    <mergeCell ref="A4:C4"/>
    <mergeCell ref="D4:T4"/>
    <mergeCell ref="A5:T5"/>
    <mergeCell ref="A6:C6"/>
    <mergeCell ref="G9:J9"/>
    <mergeCell ref="G10:J10"/>
    <mergeCell ref="K10:L10"/>
    <mergeCell ref="M10:N10"/>
    <mergeCell ref="G11:J11"/>
    <mergeCell ref="K11:L11"/>
    <mergeCell ref="M11:N11"/>
    <mergeCell ref="D6:E6"/>
    <mergeCell ref="G6:J6"/>
    <mergeCell ref="A7:C7"/>
    <mergeCell ref="D7:E7"/>
    <mergeCell ref="G7:J7"/>
    <mergeCell ref="D8:E8"/>
    <mergeCell ref="G8:J8"/>
    <mergeCell ref="A8:C8"/>
    <mergeCell ref="A9:C9"/>
    <mergeCell ref="D9:E9"/>
    <mergeCell ref="A10:C10"/>
    <mergeCell ref="D10:E10"/>
    <mergeCell ref="A11:C11"/>
    <mergeCell ref="D11:E11"/>
    <mergeCell ref="K16:L16"/>
    <mergeCell ref="M16:N16"/>
    <mergeCell ref="A17:C17"/>
    <mergeCell ref="D17:E17"/>
    <mergeCell ref="A18:C18"/>
    <mergeCell ref="D18:E18"/>
    <mergeCell ref="A19:C19"/>
    <mergeCell ref="D19:E19"/>
    <mergeCell ref="D20:E20"/>
    <mergeCell ref="A20:C20"/>
    <mergeCell ref="A21:C21"/>
    <mergeCell ref="D21:E21"/>
    <mergeCell ref="A22:C22"/>
    <mergeCell ref="D22:E22"/>
    <mergeCell ref="A23:C23"/>
    <mergeCell ref="D23:E23"/>
    <mergeCell ref="G26:J26"/>
    <mergeCell ref="K26:L26"/>
    <mergeCell ref="A25:C25"/>
    <mergeCell ref="D25:E25"/>
    <mergeCell ref="G25:J25"/>
    <mergeCell ref="K25:L25"/>
    <mergeCell ref="M25:N25"/>
    <mergeCell ref="D26:E26"/>
    <mergeCell ref="M26:N26"/>
    <mergeCell ref="G21:J21"/>
    <mergeCell ref="K21:L21"/>
    <mergeCell ref="M21:N21"/>
    <mergeCell ref="G22:J22"/>
    <mergeCell ref="K22:L22"/>
    <mergeCell ref="M22:N22"/>
    <mergeCell ref="G23:J23"/>
    <mergeCell ref="G27:J27"/>
    <mergeCell ref="G28:J28"/>
    <mergeCell ref="A26:C26"/>
    <mergeCell ref="A27:C27"/>
    <mergeCell ref="D27:E27"/>
    <mergeCell ref="K27:L27"/>
    <mergeCell ref="M27:N27"/>
    <mergeCell ref="A28:C28"/>
    <mergeCell ref="D28:E28"/>
    <mergeCell ref="A14:C14"/>
    <mergeCell ref="A15:C15"/>
    <mergeCell ref="D15:E15"/>
    <mergeCell ref="K15:L15"/>
    <mergeCell ref="M15:N15"/>
    <mergeCell ref="A16:C16"/>
    <mergeCell ref="D16:E16"/>
    <mergeCell ref="G15:J15"/>
    <mergeCell ref="G16:J16"/>
    <mergeCell ref="G17:J17"/>
    <mergeCell ref="K17:L17"/>
    <mergeCell ref="M17:N17"/>
    <mergeCell ref="K18:L18"/>
    <mergeCell ref="M18:N18"/>
    <mergeCell ref="G18:J18"/>
    <mergeCell ref="G19:J19"/>
    <mergeCell ref="K19:L19"/>
    <mergeCell ref="M19:N19"/>
    <mergeCell ref="G20:J20"/>
    <mergeCell ref="K20:L20"/>
    <mergeCell ref="M20:N20"/>
    <mergeCell ref="K23:L23"/>
    <mergeCell ref="M23:N23"/>
    <mergeCell ref="A24:C24"/>
    <mergeCell ref="D24:E24"/>
    <mergeCell ref="G24:J24"/>
    <mergeCell ref="K24:L24"/>
    <mergeCell ref="M24:N24"/>
    <mergeCell ref="K28:L28"/>
    <mergeCell ref="M28:N28"/>
    <mergeCell ref="A29:C29"/>
    <mergeCell ref="D29:E29"/>
    <mergeCell ref="G29:J29"/>
    <mergeCell ref="K29:L29"/>
    <mergeCell ref="M29:N29"/>
    <mergeCell ref="G49:J49"/>
    <mergeCell ref="K49:L49"/>
    <mergeCell ref="A48:C48"/>
    <mergeCell ref="D48:E48"/>
    <mergeCell ref="G48:J48"/>
    <mergeCell ref="K48:L48"/>
    <mergeCell ref="M48:N48"/>
    <mergeCell ref="D49:E49"/>
    <mergeCell ref="M49:N49"/>
    <mergeCell ref="K45:L45"/>
    <mergeCell ref="M45:N45"/>
    <mergeCell ref="A47:C47"/>
    <mergeCell ref="D47:E47"/>
    <mergeCell ref="G47:J47"/>
    <mergeCell ref="K47:L47"/>
    <mergeCell ref="M47:N47"/>
    <mergeCell ref="A43:C43"/>
    <mergeCell ref="A44:C44"/>
    <mergeCell ref="D44:E44"/>
    <mergeCell ref="A45:C45"/>
    <mergeCell ref="G50:J50"/>
    <mergeCell ref="G51:J51"/>
    <mergeCell ref="A49:C49"/>
    <mergeCell ref="A50:C50"/>
    <mergeCell ref="D50:E50"/>
    <mergeCell ref="K50:L50"/>
    <mergeCell ref="M50:N50"/>
    <mergeCell ref="A51:C51"/>
    <mergeCell ref="D51:E51"/>
    <mergeCell ref="A37:C37"/>
    <mergeCell ref="A38:C38"/>
    <mergeCell ref="D38:E38"/>
    <mergeCell ref="A39:C39"/>
    <mergeCell ref="D39:E39"/>
    <mergeCell ref="A40:C40"/>
    <mergeCell ref="D40:E40"/>
    <mergeCell ref="A42:C42"/>
    <mergeCell ref="D42:E42"/>
    <mergeCell ref="G42:J42"/>
    <mergeCell ref="K42:L42"/>
    <mergeCell ref="M42:N42"/>
    <mergeCell ref="D43:E43"/>
    <mergeCell ref="M43:N43"/>
    <mergeCell ref="G45:J45"/>
    <mergeCell ref="G46:J46"/>
    <mergeCell ref="K46:L46"/>
    <mergeCell ref="M46:N46"/>
    <mergeCell ref="G43:J43"/>
    <mergeCell ref="K43:L43"/>
    <mergeCell ref="G44:J44"/>
    <mergeCell ref="K44:L44"/>
    <mergeCell ref="M44:N44"/>
    <mergeCell ref="D45:E45"/>
    <mergeCell ref="A46:C46"/>
    <mergeCell ref="D46:E46"/>
    <mergeCell ref="K51:L51"/>
    <mergeCell ref="M51:N51"/>
    <mergeCell ref="A52:C52"/>
    <mergeCell ref="D52:E52"/>
    <mergeCell ref="G52:J52"/>
    <mergeCell ref="K52:L52"/>
    <mergeCell ref="M52:N52"/>
    <mergeCell ref="G62:J62"/>
    <mergeCell ref="G63:J63"/>
    <mergeCell ref="K63:L63"/>
    <mergeCell ref="M63:N63"/>
    <mergeCell ref="G60:J60"/>
    <mergeCell ref="K60:L60"/>
    <mergeCell ref="G61:J61"/>
    <mergeCell ref="K61:L61"/>
    <mergeCell ref="M61:N61"/>
    <mergeCell ref="K62:L62"/>
    <mergeCell ref="M62:N62"/>
    <mergeCell ref="A53:C53"/>
    <mergeCell ref="D53:E53"/>
    <mergeCell ref="G53:J53"/>
    <mergeCell ref="K53:L53"/>
    <mergeCell ref="M53:N53"/>
    <mergeCell ref="D54:E54"/>
    <mergeCell ref="M54:N54"/>
    <mergeCell ref="G56:J56"/>
    <mergeCell ref="G57:J57"/>
    <mergeCell ref="K57:L57"/>
    <mergeCell ref="M57:N57"/>
    <mergeCell ref="G54:J54"/>
    <mergeCell ref="K54:L54"/>
    <mergeCell ref="G55:J55"/>
    <mergeCell ref="K55:L55"/>
    <mergeCell ref="M55:N55"/>
    <mergeCell ref="K56:L56"/>
    <mergeCell ref="M56:N56"/>
    <mergeCell ref="A58:C58"/>
    <mergeCell ref="D58:E58"/>
    <mergeCell ref="G58:J58"/>
    <mergeCell ref="K58:L58"/>
    <mergeCell ref="M58:N58"/>
    <mergeCell ref="A54:C54"/>
    <mergeCell ref="A55:C55"/>
    <mergeCell ref="D55:E55"/>
    <mergeCell ref="A56:C56"/>
    <mergeCell ref="D56:E56"/>
    <mergeCell ref="A57:C57"/>
    <mergeCell ref="D57:E57"/>
    <mergeCell ref="A59:C59"/>
    <mergeCell ref="D59:E59"/>
    <mergeCell ref="G59:J59"/>
    <mergeCell ref="K59:L59"/>
    <mergeCell ref="M59:N59"/>
    <mergeCell ref="D60:E60"/>
    <mergeCell ref="M60:N60"/>
    <mergeCell ref="A64:C64"/>
    <mergeCell ref="D64:E64"/>
    <mergeCell ref="G64:J64"/>
    <mergeCell ref="K64:L64"/>
    <mergeCell ref="M64:N64"/>
    <mergeCell ref="K65:L65"/>
    <mergeCell ref="M65:N65"/>
    <mergeCell ref="G65:J65"/>
    <mergeCell ref="G66:J66"/>
    <mergeCell ref="K66:L66"/>
    <mergeCell ref="M66:N66"/>
    <mergeCell ref="A60:C60"/>
    <mergeCell ref="A61:C61"/>
    <mergeCell ref="D61:E61"/>
    <mergeCell ref="A62:C62"/>
    <mergeCell ref="D62:E62"/>
    <mergeCell ref="A63:C63"/>
    <mergeCell ref="D63:E63"/>
    <mergeCell ref="A65:C65"/>
    <mergeCell ref="D65:E65"/>
    <mergeCell ref="A66:C66"/>
    <mergeCell ref="D66:E66"/>
    <mergeCell ref="G67:J67"/>
    <mergeCell ref="K67:L67"/>
    <mergeCell ref="M67:N67"/>
    <mergeCell ref="K70:L70"/>
    <mergeCell ref="M70:N70"/>
    <mergeCell ref="G68:J68"/>
    <mergeCell ref="K68:L68"/>
    <mergeCell ref="M68:N68"/>
    <mergeCell ref="G69:J69"/>
    <mergeCell ref="K69:L69"/>
    <mergeCell ref="M69:N69"/>
    <mergeCell ref="G70:J70"/>
    <mergeCell ref="K73:L73"/>
    <mergeCell ref="M73:N73"/>
    <mergeCell ref="G71:J71"/>
    <mergeCell ref="K71:L71"/>
    <mergeCell ref="M71:N71"/>
    <mergeCell ref="G72:J72"/>
    <mergeCell ref="K72:L72"/>
    <mergeCell ref="M72:N72"/>
    <mergeCell ref="G73:J73"/>
    <mergeCell ref="K76:L76"/>
    <mergeCell ref="M76:N76"/>
    <mergeCell ref="G74:J74"/>
    <mergeCell ref="K74:L74"/>
    <mergeCell ref="M74:N74"/>
    <mergeCell ref="G75:J75"/>
    <mergeCell ref="K75:L75"/>
    <mergeCell ref="M75:N75"/>
    <mergeCell ref="G76:J76"/>
    <mergeCell ref="K88:L88"/>
    <mergeCell ref="M88:N88"/>
    <mergeCell ref="G86:J86"/>
    <mergeCell ref="K86:L86"/>
    <mergeCell ref="M86:N86"/>
    <mergeCell ref="G87:J87"/>
    <mergeCell ref="K87:L87"/>
    <mergeCell ref="M87:N87"/>
    <mergeCell ref="G88:J88"/>
    <mergeCell ref="K85:L85"/>
    <mergeCell ref="M85:N85"/>
    <mergeCell ref="G83:J83"/>
    <mergeCell ref="K83:L83"/>
    <mergeCell ref="M83:N83"/>
    <mergeCell ref="G84:J84"/>
    <mergeCell ref="K84:L84"/>
    <mergeCell ref="M84:N84"/>
    <mergeCell ref="G85:J85"/>
    <mergeCell ref="K79:L79"/>
    <mergeCell ref="M79:N79"/>
    <mergeCell ref="G77:J77"/>
    <mergeCell ref="K77:L77"/>
    <mergeCell ref="M77:N77"/>
    <mergeCell ref="K91:L91"/>
    <mergeCell ref="M91:N91"/>
    <mergeCell ref="G89:J89"/>
    <mergeCell ref="K89:L89"/>
    <mergeCell ref="M89:N89"/>
    <mergeCell ref="G90:J90"/>
    <mergeCell ref="K90:L90"/>
    <mergeCell ref="M90:N90"/>
    <mergeCell ref="G91:J91"/>
    <mergeCell ref="K94:L94"/>
    <mergeCell ref="M94:N94"/>
    <mergeCell ref="G92:J92"/>
    <mergeCell ref="K92:L92"/>
    <mergeCell ref="M92:N92"/>
    <mergeCell ref="G93:J93"/>
    <mergeCell ref="K93:L93"/>
    <mergeCell ref="M93:N93"/>
    <mergeCell ref="G94:J94"/>
    <mergeCell ref="K97:L97"/>
    <mergeCell ref="M97:N97"/>
    <mergeCell ref="G95:J95"/>
    <mergeCell ref="K95:L95"/>
    <mergeCell ref="M95:N95"/>
    <mergeCell ref="G96:J96"/>
    <mergeCell ref="K96:L96"/>
    <mergeCell ref="M96:N96"/>
    <mergeCell ref="G97:J97"/>
    <mergeCell ref="K100:L100"/>
    <mergeCell ref="M100:N100"/>
    <mergeCell ref="G98:J98"/>
    <mergeCell ref="K98:L98"/>
    <mergeCell ref="M98:N98"/>
    <mergeCell ref="G99:J99"/>
    <mergeCell ref="K99:L99"/>
    <mergeCell ref="M99:N99"/>
    <mergeCell ref="G100:J100"/>
    <mergeCell ref="K103:L103"/>
    <mergeCell ref="M103:N103"/>
    <mergeCell ref="G101:J101"/>
    <mergeCell ref="K101:L101"/>
    <mergeCell ref="M101:N101"/>
    <mergeCell ref="G102:J102"/>
    <mergeCell ref="K102:L102"/>
    <mergeCell ref="M102:N102"/>
    <mergeCell ref="G103:J103"/>
    <mergeCell ref="K106:L106"/>
    <mergeCell ref="M106:N106"/>
    <mergeCell ref="G104:J104"/>
    <mergeCell ref="K104:L104"/>
    <mergeCell ref="M104:N104"/>
    <mergeCell ref="G105:J105"/>
    <mergeCell ref="K105:L105"/>
    <mergeCell ref="M105:N105"/>
    <mergeCell ref="G106:J106"/>
    <mergeCell ref="K109:L109"/>
    <mergeCell ref="M109:N109"/>
    <mergeCell ref="G107:J107"/>
    <mergeCell ref="K107:L107"/>
    <mergeCell ref="M107:N107"/>
    <mergeCell ref="G108:J108"/>
    <mergeCell ref="K108:L108"/>
    <mergeCell ref="M108:N108"/>
    <mergeCell ref="G109:J109"/>
    <mergeCell ref="K112:L112"/>
    <mergeCell ref="M112:N112"/>
    <mergeCell ref="G110:J110"/>
    <mergeCell ref="K110:L110"/>
    <mergeCell ref="M110:N110"/>
    <mergeCell ref="G111:J111"/>
    <mergeCell ref="K111:L111"/>
    <mergeCell ref="M111:N111"/>
    <mergeCell ref="G112:J112"/>
    <mergeCell ref="A67:C67"/>
    <mergeCell ref="D67:E67"/>
    <mergeCell ref="D68:E68"/>
    <mergeCell ref="A68:C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D75:E75"/>
    <mergeCell ref="A75:C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D82:E82"/>
    <mergeCell ref="A82:C82"/>
    <mergeCell ref="A83:C83"/>
    <mergeCell ref="D83:E83"/>
    <mergeCell ref="A84:C84"/>
    <mergeCell ref="D84:E84"/>
    <mergeCell ref="A85:C85"/>
    <mergeCell ref="D85:E85"/>
    <mergeCell ref="A107:C107"/>
    <mergeCell ref="D107:E107"/>
    <mergeCell ref="A108:C108"/>
    <mergeCell ref="D108:E108"/>
    <mergeCell ref="A109:C109"/>
    <mergeCell ref="D109:E109"/>
    <mergeCell ref="D110:E110"/>
    <mergeCell ref="A110:C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D96:E96"/>
    <mergeCell ref="A96:C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15:C115"/>
    <mergeCell ref="D115:E115"/>
    <mergeCell ref="A116:C116"/>
    <mergeCell ref="D116:E116"/>
    <mergeCell ref="D117:E117"/>
    <mergeCell ref="A117:C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D124:E124"/>
    <mergeCell ref="A124:C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D131:E131"/>
    <mergeCell ref="A131:C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D138:E138"/>
    <mergeCell ref="A138:C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D145:E145"/>
    <mergeCell ref="A145:C145"/>
    <mergeCell ref="A146:C146"/>
    <mergeCell ref="D146:E146"/>
    <mergeCell ref="A147:C147"/>
    <mergeCell ref="D147:E147"/>
    <mergeCell ref="A148:C148"/>
    <mergeCell ref="D148:E148"/>
    <mergeCell ref="A198:C198"/>
    <mergeCell ref="D198:E198"/>
    <mergeCell ref="A199:C199"/>
    <mergeCell ref="D199:E199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D159:E159"/>
    <mergeCell ref="A159:C159"/>
    <mergeCell ref="A160:C160"/>
    <mergeCell ref="D160:E160"/>
    <mergeCell ref="A200:C200"/>
    <mergeCell ref="D200:E200"/>
    <mergeCell ref="D201:E201"/>
    <mergeCell ref="A201:C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D208:E208"/>
    <mergeCell ref="A208:C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D215:E215"/>
    <mergeCell ref="A215:C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D222:E222"/>
    <mergeCell ref="A222:C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D229:E229"/>
    <mergeCell ref="A229:C229"/>
    <mergeCell ref="A230:C230"/>
    <mergeCell ref="D230:E230"/>
    <mergeCell ref="A231:C231"/>
    <mergeCell ref="D231:E231"/>
    <mergeCell ref="A232:C232"/>
    <mergeCell ref="D232:E232"/>
    <mergeCell ref="A86:C86"/>
    <mergeCell ref="D86:E86"/>
    <mergeCell ref="A87:C87"/>
    <mergeCell ref="D87:E87"/>
    <mergeCell ref="A88:C88"/>
    <mergeCell ref="D88:E88"/>
    <mergeCell ref="D89:E89"/>
    <mergeCell ref="A89:C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D103:E103"/>
    <mergeCell ref="A103:C103"/>
    <mergeCell ref="A104:C104"/>
    <mergeCell ref="D104:E104"/>
    <mergeCell ref="A105:C105"/>
    <mergeCell ref="D105:E105"/>
    <mergeCell ref="A106:C106"/>
    <mergeCell ref="D106:E106"/>
    <mergeCell ref="A236:C236"/>
    <mergeCell ref="A237:C237"/>
    <mergeCell ref="D237:E237"/>
    <mergeCell ref="A238:C238"/>
    <mergeCell ref="D238:E238"/>
    <mergeCell ref="A239:C239"/>
    <mergeCell ref="D239:E239"/>
    <mergeCell ref="A233:C233"/>
    <mergeCell ref="D233:E233"/>
    <mergeCell ref="A234:C234"/>
    <mergeCell ref="D234:E234"/>
    <mergeCell ref="A235:C235"/>
    <mergeCell ref="D235:E235"/>
    <mergeCell ref="D236:E236"/>
    <mergeCell ref="A149:C149"/>
    <mergeCell ref="D149:E149"/>
    <mergeCell ref="A150:C150"/>
    <mergeCell ref="D150:E150"/>
    <mergeCell ref="A151:C151"/>
    <mergeCell ref="D151:E151"/>
    <mergeCell ref="D152:E152"/>
    <mergeCell ref="A152:C152"/>
    <mergeCell ref="A153:C153"/>
    <mergeCell ref="D153:E153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D166:E166"/>
    <mergeCell ref="A166:C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D173:E173"/>
    <mergeCell ref="A173:C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D180:E180"/>
    <mergeCell ref="A180:C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D187:E187"/>
    <mergeCell ref="A187:C187"/>
    <mergeCell ref="A188:C188"/>
    <mergeCell ref="D188:E188"/>
    <mergeCell ref="A189:C189"/>
    <mergeCell ref="D189:E189"/>
    <mergeCell ref="A190:C190"/>
    <mergeCell ref="D190:E190"/>
    <mergeCell ref="K214:L214"/>
    <mergeCell ref="M214:N214"/>
    <mergeCell ref="G212:J212"/>
    <mergeCell ref="K212:L212"/>
    <mergeCell ref="M212:N212"/>
    <mergeCell ref="G213:J213"/>
    <mergeCell ref="K213:L213"/>
    <mergeCell ref="M213:N213"/>
    <mergeCell ref="G214:J214"/>
    <mergeCell ref="K365:L365"/>
    <mergeCell ref="M365:N365"/>
    <mergeCell ref="G363:J363"/>
    <mergeCell ref="K363:L363"/>
    <mergeCell ref="M363:N363"/>
    <mergeCell ref="G364:J364"/>
    <mergeCell ref="K364:L364"/>
    <mergeCell ref="M364:N364"/>
    <mergeCell ref="G365:J365"/>
    <mergeCell ref="K269:L269"/>
    <mergeCell ref="M269:N269"/>
    <mergeCell ref="G267:J267"/>
    <mergeCell ref="K267:L267"/>
    <mergeCell ref="M267:N267"/>
    <mergeCell ref="G268:J268"/>
    <mergeCell ref="K268:L268"/>
    <mergeCell ref="M268:N268"/>
    <mergeCell ref="M271:N271"/>
    <mergeCell ref="G272:J272"/>
    <mergeCell ref="K275:L275"/>
    <mergeCell ref="M275:N275"/>
    <mergeCell ref="G273:J273"/>
    <mergeCell ref="K273:L273"/>
    <mergeCell ref="M273:N273"/>
    <mergeCell ref="G274:J274"/>
    <mergeCell ref="K274:L274"/>
    <mergeCell ref="M274:N274"/>
    <mergeCell ref="G275:J275"/>
    <mergeCell ref="G366:J366"/>
    <mergeCell ref="K366:L366"/>
    <mergeCell ref="M366:N366"/>
    <mergeCell ref="K344:L344"/>
    <mergeCell ref="M344:N344"/>
    <mergeCell ref="G342:J342"/>
    <mergeCell ref="K342:L342"/>
    <mergeCell ref="M342:N342"/>
    <mergeCell ref="G343:J343"/>
    <mergeCell ref="K343:L343"/>
    <mergeCell ref="M343:N343"/>
    <mergeCell ref="G344:J344"/>
    <mergeCell ref="K347:L347"/>
    <mergeCell ref="M347:N347"/>
    <mergeCell ref="G345:J345"/>
    <mergeCell ref="K345:L345"/>
    <mergeCell ref="M345:N345"/>
    <mergeCell ref="G346:J346"/>
    <mergeCell ref="K346:L346"/>
    <mergeCell ref="M346:N346"/>
    <mergeCell ref="G347:J347"/>
    <mergeCell ref="G355:J355"/>
    <mergeCell ref="K355:L355"/>
    <mergeCell ref="M355:N355"/>
    <mergeCell ref="G356:J356"/>
    <mergeCell ref="K359:L359"/>
    <mergeCell ref="M359:N359"/>
    <mergeCell ref="G357:J357"/>
    <mergeCell ref="K357:L357"/>
    <mergeCell ref="M357:N357"/>
    <mergeCell ref="G358:J358"/>
    <mergeCell ref="K358:L358"/>
    <mergeCell ref="M358:N358"/>
    <mergeCell ref="G359:J359"/>
    <mergeCell ref="K350:L350"/>
    <mergeCell ref="M350:N350"/>
    <mergeCell ref="G348:J348"/>
    <mergeCell ref="K348:L348"/>
    <mergeCell ref="M348:N348"/>
    <mergeCell ref="G349:J349"/>
    <mergeCell ref="K349:L349"/>
    <mergeCell ref="M349:N349"/>
    <mergeCell ref="G350:J350"/>
    <mergeCell ref="K353:L353"/>
    <mergeCell ref="M353:N353"/>
    <mergeCell ref="G351:J351"/>
    <mergeCell ref="K351:L351"/>
    <mergeCell ref="M351:N351"/>
    <mergeCell ref="G352:J352"/>
    <mergeCell ref="K352:L352"/>
    <mergeCell ref="M352:N352"/>
    <mergeCell ref="G353:J353"/>
    <mergeCell ref="K378:L378"/>
    <mergeCell ref="M378:N378"/>
    <mergeCell ref="G376:J376"/>
    <mergeCell ref="K376:L376"/>
    <mergeCell ref="M376:N376"/>
    <mergeCell ref="G377:J377"/>
    <mergeCell ref="K377:L377"/>
    <mergeCell ref="M377:N377"/>
    <mergeCell ref="G378:J378"/>
    <mergeCell ref="K372:L372"/>
    <mergeCell ref="M372:N372"/>
    <mergeCell ref="G370:J370"/>
    <mergeCell ref="K370:L370"/>
    <mergeCell ref="M370:N370"/>
    <mergeCell ref="G371:J371"/>
    <mergeCell ref="K371:L371"/>
    <mergeCell ref="M371:N371"/>
    <mergeCell ref="G372:J372"/>
    <mergeCell ref="K375:L375"/>
    <mergeCell ref="M375:N375"/>
    <mergeCell ref="G373:J373"/>
    <mergeCell ref="K373:L373"/>
    <mergeCell ref="M373:N373"/>
    <mergeCell ref="K341:L341"/>
    <mergeCell ref="M341:N341"/>
    <mergeCell ref="G339:J339"/>
    <mergeCell ref="K339:L339"/>
    <mergeCell ref="M339:N339"/>
    <mergeCell ref="G340:J340"/>
    <mergeCell ref="K340:L340"/>
    <mergeCell ref="M340:N340"/>
    <mergeCell ref="G341:J341"/>
    <mergeCell ref="K369:L369"/>
    <mergeCell ref="M369:N369"/>
    <mergeCell ref="G367:J367"/>
    <mergeCell ref="K367:L367"/>
    <mergeCell ref="M367:N367"/>
    <mergeCell ref="G368:J368"/>
    <mergeCell ref="K368:L368"/>
    <mergeCell ref="M368:N368"/>
    <mergeCell ref="G369:J369"/>
    <mergeCell ref="K362:L362"/>
    <mergeCell ref="M362:N362"/>
    <mergeCell ref="G360:J360"/>
    <mergeCell ref="K360:L360"/>
    <mergeCell ref="M360:N360"/>
    <mergeCell ref="G361:J361"/>
    <mergeCell ref="K361:L361"/>
    <mergeCell ref="M361:N361"/>
    <mergeCell ref="G362:J362"/>
    <mergeCell ref="K356:L356"/>
    <mergeCell ref="M356:N356"/>
    <mergeCell ref="G354:J354"/>
    <mergeCell ref="K354:L354"/>
    <mergeCell ref="M354:N354"/>
    <mergeCell ref="G379:J379"/>
    <mergeCell ref="K379:L379"/>
    <mergeCell ref="M379:N379"/>
    <mergeCell ref="K323:L323"/>
    <mergeCell ref="M323:N323"/>
    <mergeCell ref="G321:J321"/>
    <mergeCell ref="K321:L321"/>
    <mergeCell ref="M321:N321"/>
    <mergeCell ref="G322:J322"/>
    <mergeCell ref="K322:L322"/>
    <mergeCell ref="M322:N322"/>
    <mergeCell ref="G323:J323"/>
    <mergeCell ref="K326:L326"/>
    <mergeCell ref="M326:N326"/>
    <mergeCell ref="G324:J324"/>
    <mergeCell ref="K324:L324"/>
    <mergeCell ref="M324:N324"/>
    <mergeCell ref="G325:J325"/>
    <mergeCell ref="K325:L325"/>
    <mergeCell ref="M325:N325"/>
    <mergeCell ref="G326:J326"/>
    <mergeCell ref="K329:L329"/>
    <mergeCell ref="M329:N329"/>
    <mergeCell ref="G327:J327"/>
    <mergeCell ref="K327:L327"/>
    <mergeCell ref="M327:N327"/>
    <mergeCell ref="G328:J328"/>
    <mergeCell ref="K328:L328"/>
    <mergeCell ref="M328:N328"/>
    <mergeCell ref="G329:J329"/>
    <mergeCell ref="K332:L332"/>
    <mergeCell ref="M332:N332"/>
    <mergeCell ref="G330:J330"/>
    <mergeCell ref="K330:L330"/>
    <mergeCell ref="M330:N330"/>
    <mergeCell ref="G331:J331"/>
    <mergeCell ref="K331:L331"/>
    <mergeCell ref="M331:N331"/>
    <mergeCell ref="G332:J332"/>
    <mergeCell ref="K335:L335"/>
    <mergeCell ref="M335:N335"/>
    <mergeCell ref="G333:J333"/>
    <mergeCell ref="K333:L333"/>
    <mergeCell ref="M333:N333"/>
    <mergeCell ref="G334:J334"/>
    <mergeCell ref="K334:L334"/>
    <mergeCell ref="M334:N334"/>
    <mergeCell ref="G335:J335"/>
    <mergeCell ref="K338:L338"/>
    <mergeCell ref="M338:N338"/>
    <mergeCell ref="G336:J336"/>
    <mergeCell ref="K336:L336"/>
    <mergeCell ref="M336:N336"/>
    <mergeCell ref="G337:J337"/>
    <mergeCell ref="K337:L337"/>
    <mergeCell ref="M337:N337"/>
    <mergeCell ref="G338:J338"/>
    <mergeCell ref="G374:J374"/>
    <mergeCell ref="K374:L374"/>
    <mergeCell ref="M374:N374"/>
    <mergeCell ref="G375:J375"/>
    <mergeCell ref="K412:L412"/>
    <mergeCell ref="M412:N412"/>
    <mergeCell ref="G410:J410"/>
    <mergeCell ref="K410:L410"/>
    <mergeCell ref="M410:N410"/>
    <mergeCell ref="G411:J411"/>
    <mergeCell ref="K411:L411"/>
    <mergeCell ref="M411:N411"/>
    <mergeCell ref="G412:J412"/>
    <mergeCell ref="A363:C363"/>
    <mergeCell ref="D363:E363"/>
    <mergeCell ref="A364:C364"/>
    <mergeCell ref="D364:E364"/>
    <mergeCell ref="A365:C365"/>
    <mergeCell ref="D365:E365"/>
    <mergeCell ref="D366:E366"/>
    <mergeCell ref="A366:C366"/>
    <mergeCell ref="A367:C367"/>
    <mergeCell ref="D367:E367"/>
    <mergeCell ref="A368:C368"/>
    <mergeCell ref="D368:E368"/>
    <mergeCell ref="A369:C369"/>
    <mergeCell ref="D369:E369"/>
    <mergeCell ref="K382:L382"/>
    <mergeCell ref="M382:N382"/>
    <mergeCell ref="G380:J380"/>
    <mergeCell ref="K380:L380"/>
    <mergeCell ref="M380:N380"/>
    <mergeCell ref="G381:J381"/>
    <mergeCell ref="K381:L381"/>
    <mergeCell ref="M381:N381"/>
    <mergeCell ref="G382:J382"/>
    <mergeCell ref="K385:L385"/>
    <mergeCell ref="M385:N385"/>
    <mergeCell ref="G383:J383"/>
    <mergeCell ref="K383:L383"/>
    <mergeCell ref="M383:N383"/>
    <mergeCell ref="G384:J384"/>
    <mergeCell ref="K384:L384"/>
    <mergeCell ref="M384:N384"/>
    <mergeCell ref="G385:J385"/>
    <mergeCell ref="G413:J413"/>
    <mergeCell ref="K413:L413"/>
    <mergeCell ref="M413:N413"/>
    <mergeCell ref="K391:L391"/>
    <mergeCell ref="M391:N391"/>
    <mergeCell ref="G389:J389"/>
    <mergeCell ref="K389:L389"/>
    <mergeCell ref="M389:N389"/>
    <mergeCell ref="G390:J390"/>
    <mergeCell ref="K390:L390"/>
    <mergeCell ref="M390:N390"/>
    <mergeCell ref="G391:J391"/>
    <mergeCell ref="K394:L394"/>
    <mergeCell ref="M394:N394"/>
    <mergeCell ref="G392:J392"/>
    <mergeCell ref="K392:L392"/>
    <mergeCell ref="M392:N392"/>
    <mergeCell ref="G393:J393"/>
    <mergeCell ref="K393:L393"/>
    <mergeCell ref="M393:N393"/>
    <mergeCell ref="G394:J394"/>
    <mergeCell ref="K397:L397"/>
    <mergeCell ref="M397:N397"/>
    <mergeCell ref="G395:J395"/>
    <mergeCell ref="K395:L395"/>
    <mergeCell ref="M395:N395"/>
    <mergeCell ref="G396:J396"/>
    <mergeCell ref="K396:L396"/>
    <mergeCell ref="M396:N396"/>
    <mergeCell ref="G397:J397"/>
    <mergeCell ref="K400:L400"/>
    <mergeCell ref="M400:N400"/>
    <mergeCell ref="G398:J398"/>
    <mergeCell ref="K398:L398"/>
    <mergeCell ref="M398:N398"/>
    <mergeCell ref="G399:J399"/>
    <mergeCell ref="K399:L399"/>
    <mergeCell ref="M399:N399"/>
    <mergeCell ref="G400:J400"/>
    <mergeCell ref="K409:L409"/>
    <mergeCell ref="M409:N409"/>
    <mergeCell ref="G407:J407"/>
    <mergeCell ref="K407:L407"/>
    <mergeCell ref="M407:N407"/>
    <mergeCell ref="G408:J408"/>
    <mergeCell ref="K408:L408"/>
    <mergeCell ref="M408:N408"/>
    <mergeCell ref="G409:J409"/>
    <mergeCell ref="K403:L403"/>
    <mergeCell ref="M403:N403"/>
    <mergeCell ref="G401:J401"/>
    <mergeCell ref="K401:L401"/>
    <mergeCell ref="M401:N401"/>
    <mergeCell ref="G402:J402"/>
    <mergeCell ref="K402:L402"/>
    <mergeCell ref="M402:N402"/>
    <mergeCell ref="G403:J403"/>
    <mergeCell ref="K406:L406"/>
    <mergeCell ref="M406:N406"/>
    <mergeCell ref="G404:J404"/>
    <mergeCell ref="K404:L404"/>
    <mergeCell ref="M404:N404"/>
    <mergeCell ref="G405:J405"/>
    <mergeCell ref="K405:L405"/>
    <mergeCell ref="M405:N405"/>
    <mergeCell ref="G406:J406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T1000"/>
  <sheetViews>
    <sheetView showGridLines="0" zoomScale="70" zoomScaleNormal="70" workbookViewId="0">
      <pane ySplit="6" topLeftCell="A7" activePane="bottomLeft" state="frozen"/>
      <selection pane="bottomLeft" activeCell="A6" sqref="A6:C6"/>
    </sheetView>
  </sheetViews>
  <sheetFormatPr baseColWidth="10" defaultColWidth="12.5703125" defaultRowHeight="12.75"/>
  <cols>
    <col min="1" max="2" width="12.5703125" style="82" customWidth="1"/>
    <col min="3" max="3" width="13.5703125" style="82" customWidth="1"/>
    <col min="4" max="5" width="12.5703125" style="82" customWidth="1"/>
    <col min="6" max="6" width="24.7109375" style="82" customWidth="1"/>
    <col min="7" max="7" width="6.5703125" style="82" customWidth="1"/>
    <col min="8" max="8" width="5.42578125" style="82" customWidth="1"/>
    <col min="9" max="9" width="5.140625" style="82" customWidth="1"/>
    <col min="10" max="10" width="6.7109375" style="82" customWidth="1"/>
    <col min="11" max="11" width="10.5703125" style="82" customWidth="1"/>
    <col min="12" max="12" width="11.28515625" style="82" customWidth="1"/>
    <col min="13" max="14" width="12.5703125" style="82"/>
    <col min="15" max="15" width="18.140625" style="82" customWidth="1"/>
    <col min="16" max="16" width="19" style="82" customWidth="1"/>
    <col min="17" max="17" width="20" style="82" customWidth="1"/>
    <col min="18" max="18" width="18.28515625" style="82" customWidth="1"/>
    <col min="19" max="19" width="17.85546875" style="82" customWidth="1"/>
    <col min="20" max="20" width="18.28515625" style="82" customWidth="1"/>
    <col min="21" max="16384" width="12.5703125" style="82"/>
  </cols>
  <sheetData>
    <row r="1" spans="1:20" ht="18">
      <c r="A1" s="77"/>
      <c r="B1" s="78"/>
      <c r="C1" s="79"/>
      <c r="D1" s="11" t="s">
        <v>1514</v>
      </c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1"/>
    </row>
    <row r="2" spans="1:20">
      <c r="A2" s="83"/>
      <c r="B2" s="80"/>
      <c r="C2" s="81"/>
      <c r="D2" s="7" t="s">
        <v>1490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9"/>
    </row>
    <row r="3" spans="1:20">
      <c r="A3" s="84"/>
      <c r="B3" s="85"/>
      <c r="C3" s="86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6"/>
    </row>
    <row r="4" spans="1:20" ht="15">
      <c r="A4" s="87"/>
      <c r="B4" s="85"/>
      <c r="C4" s="85"/>
      <c r="D4" s="9" t="s">
        <v>1</v>
      </c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9"/>
    </row>
    <row r="5" spans="1:20" ht="15">
      <c r="A5" s="90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6"/>
    </row>
    <row r="6" spans="1:20" ht="63">
      <c r="A6" s="8" t="s">
        <v>9</v>
      </c>
      <c r="B6" s="88"/>
      <c r="C6" s="89"/>
      <c r="D6" s="8" t="s">
        <v>10</v>
      </c>
      <c r="E6" s="89"/>
      <c r="F6" s="1" t="s">
        <v>11</v>
      </c>
      <c r="G6" s="8" t="s">
        <v>12</v>
      </c>
      <c r="H6" s="88"/>
      <c r="I6" s="88"/>
      <c r="J6" s="89"/>
      <c r="K6" s="8" t="s">
        <v>13</v>
      </c>
      <c r="L6" s="89"/>
      <c r="M6" s="8" t="s">
        <v>14</v>
      </c>
      <c r="N6" s="89"/>
      <c r="O6" s="1" t="s">
        <v>1491</v>
      </c>
      <c r="P6" s="1" t="s">
        <v>1492</v>
      </c>
      <c r="Q6" s="1" t="s">
        <v>1493</v>
      </c>
      <c r="R6" s="1" t="s">
        <v>1494</v>
      </c>
      <c r="S6" s="1" t="s">
        <v>1495</v>
      </c>
      <c r="T6" s="1" t="s">
        <v>1496</v>
      </c>
    </row>
    <row r="7" spans="1:20" ht="14.25">
      <c r="A7" s="6" t="s">
        <v>18</v>
      </c>
      <c r="B7" s="88"/>
      <c r="C7" s="89"/>
      <c r="D7" s="6" t="s">
        <v>19</v>
      </c>
      <c r="E7" s="89"/>
      <c r="F7" s="2" t="s">
        <v>20</v>
      </c>
      <c r="G7" s="6" t="s">
        <v>21</v>
      </c>
      <c r="H7" s="88"/>
      <c r="I7" s="88"/>
      <c r="J7" s="89"/>
      <c r="K7" s="6" t="s">
        <v>22</v>
      </c>
      <c r="L7" s="89"/>
      <c r="M7" s="6" t="s">
        <v>23</v>
      </c>
      <c r="N7" s="89"/>
      <c r="O7" s="3">
        <v>0</v>
      </c>
      <c r="P7" s="2">
        <v>0</v>
      </c>
      <c r="Q7" s="2">
        <v>0</v>
      </c>
      <c r="R7" s="2">
        <v>0</v>
      </c>
      <c r="S7" s="3">
        <v>0</v>
      </c>
      <c r="T7" s="3">
        <f>O7+(P7*'Total Mantenimiento Anual 2021'!$N$7)+(R7*'Total Mantenimiento Anual 2021'!$N$7)+S7</f>
        <v>0</v>
      </c>
    </row>
    <row r="8" spans="1:20" ht="14.25">
      <c r="A8" s="6" t="s">
        <v>18</v>
      </c>
      <c r="B8" s="88"/>
      <c r="C8" s="89"/>
      <c r="D8" s="6" t="s">
        <v>19</v>
      </c>
      <c r="E8" s="89"/>
      <c r="F8" s="2" t="s">
        <v>20</v>
      </c>
      <c r="G8" s="6" t="s">
        <v>24</v>
      </c>
      <c r="H8" s="88"/>
      <c r="I8" s="88"/>
      <c r="J8" s="89"/>
      <c r="K8" s="6" t="s">
        <v>25</v>
      </c>
      <c r="L8" s="89"/>
      <c r="M8" s="6" t="s">
        <v>23</v>
      </c>
      <c r="N8" s="89"/>
      <c r="O8" s="3">
        <v>0</v>
      </c>
      <c r="P8" s="2">
        <v>0</v>
      </c>
      <c r="Q8" s="2">
        <v>0</v>
      </c>
      <c r="R8" s="2">
        <v>0</v>
      </c>
      <c r="S8" s="3">
        <v>0</v>
      </c>
      <c r="T8" s="3">
        <f>O8+(P8*'Total Mantenimiento Anual 2021'!$N$7)+(R8*'Total Mantenimiento Anual 2021'!$N$7)+S8</f>
        <v>0</v>
      </c>
    </row>
    <row r="9" spans="1:20" ht="14.25">
      <c r="A9" s="6" t="s">
        <v>18</v>
      </c>
      <c r="B9" s="88"/>
      <c r="C9" s="89"/>
      <c r="D9" s="6" t="s">
        <v>19</v>
      </c>
      <c r="E9" s="89"/>
      <c r="F9" s="2" t="s">
        <v>20</v>
      </c>
      <c r="G9" s="6" t="s">
        <v>26</v>
      </c>
      <c r="H9" s="88"/>
      <c r="I9" s="88"/>
      <c r="J9" s="89"/>
      <c r="K9" s="6" t="s">
        <v>27</v>
      </c>
      <c r="L9" s="89"/>
      <c r="M9" s="6" t="s">
        <v>23</v>
      </c>
      <c r="N9" s="89"/>
      <c r="O9" s="3">
        <v>0</v>
      </c>
      <c r="P9" s="2">
        <v>0</v>
      </c>
      <c r="Q9" s="2">
        <v>0</v>
      </c>
      <c r="R9" s="2">
        <v>0</v>
      </c>
      <c r="S9" s="3">
        <v>0</v>
      </c>
      <c r="T9" s="3">
        <f>O9+(P9*'Total Mantenimiento Anual 2021'!$N$7)+(R9*'Total Mantenimiento Anual 2021'!$N$7)+S9</f>
        <v>0</v>
      </c>
    </row>
    <row r="10" spans="1:20" ht="14.25">
      <c r="A10" s="6" t="s">
        <v>18</v>
      </c>
      <c r="B10" s="88"/>
      <c r="C10" s="89"/>
      <c r="D10" s="6" t="s">
        <v>19</v>
      </c>
      <c r="E10" s="89"/>
      <c r="F10" s="2" t="s">
        <v>20</v>
      </c>
      <c r="G10" s="6" t="s">
        <v>28</v>
      </c>
      <c r="H10" s="88"/>
      <c r="I10" s="88"/>
      <c r="J10" s="89"/>
      <c r="K10" s="6" t="s">
        <v>29</v>
      </c>
      <c r="L10" s="89"/>
      <c r="M10" s="6" t="s">
        <v>30</v>
      </c>
      <c r="N10" s="89"/>
      <c r="O10" s="3">
        <v>0</v>
      </c>
      <c r="P10" s="2">
        <v>0</v>
      </c>
      <c r="Q10" s="2">
        <v>0</v>
      </c>
      <c r="R10" s="2">
        <v>0</v>
      </c>
      <c r="S10" s="3">
        <v>0</v>
      </c>
      <c r="T10" s="3">
        <f>O10+(P10*'Total Mantenimiento Anual 2021'!$N$7)+(R10*'Total Mantenimiento Anual 2021'!$N$7)+S10</f>
        <v>0</v>
      </c>
    </row>
    <row r="11" spans="1:20" ht="14.25">
      <c r="A11" s="6" t="s">
        <v>18</v>
      </c>
      <c r="B11" s="88"/>
      <c r="C11" s="89"/>
      <c r="D11" s="6" t="s">
        <v>19</v>
      </c>
      <c r="E11" s="89"/>
      <c r="F11" s="2" t="s">
        <v>20</v>
      </c>
      <c r="G11" s="6" t="s">
        <v>31</v>
      </c>
      <c r="H11" s="88"/>
      <c r="I11" s="88"/>
      <c r="J11" s="89"/>
      <c r="K11" s="6" t="s">
        <v>32</v>
      </c>
      <c r="L11" s="89"/>
      <c r="M11" s="6" t="s">
        <v>30</v>
      </c>
      <c r="N11" s="89"/>
      <c r="O11" s="3">
        <v>0</v>
      </c>
      <c r="P11" s="2">
        <v>0</v>
      </c>
      <c r="Q11" s="2">
        <v>0</v>
      </c>
      <c r="R11" s="2">
        <v>0</v>
      </c>
      <c r="S11" s="3">
        <v>0</v>
      </c>
      <c r="T11" s="3">
        <f>O11+(P11*'Total Mantenimiento Anual 2021'!$N$7)+(R11*'Total Mantenimiento Anual 2021'!$N$7)+S11</f>
        <v>0</v>
      </c>
    </row>
    <row r="12" spans="1:20" ht="14.25">
      <c r="A12" s="6" t="s">
        <v>18</v>
      </c>
      <c r="B12" s="88"/>
      <c r="C12" s="89"/>
      <c r="D12" s="6" t="s">
        <v>19</v>
      </c>
      <c r="E12" s="89"/>
      <c r="F12" s="2" t="s">
        <v>20</v>
      </c>
      <c r="G12" s="6" t="s">
        <v>33</v>
      </c>
      <c r="H12" s="88"/>
      <c r="I12" s="88"/>
      <c r="J12" s="89"/>
      <c r="K12" s="6" t="s">
        <v>34</v>
      </c>
      <c r="L12" s="89"/>
      <c r="M12" s="6" t="s">
        <v>35</v>
      </c>
      <c r="N12" s="89"/>
      <c r="O12" s="3">
        <v>0</v>
      </c>
      <c r="P12" s="2">
        <v>0</v>
      </c>
      <c r="Q12" s="2">
        <v>0</v>
      </c>
      <c r="R12" s="2">
        <v>0</v>
      </c>
      <c r="S12" s="3">
        <v>0</v>
      </c>
      <c r="T12" s="3">
        <f>O12+(P12*'Total Mantenimiento Anual 2021'!$N$7)+(R12*'Total Mantenimiento Anual 2021'!$N$7)+S12</f>
        <v>0</v>
      </c>
    </row>
    <row r="13" spans="1:20" ht="14.25">
      <c r="A13" s="6" t="s">
        <v>36</v>
      </c>
      <c r="B13" s="88"/>
      <c r="C13" s="89"/>
      <c r="D13" s="6" t="s">
        <v>37</v>
      </c>
      <c r="E13" s="89"/>
      <c r="F13" s="2" t="s">
        <v>38</v>
      </c>
      <c r="G13" s="6" t="s">
        <v>39</v>
      </c>
      <c r="H13" s="88"/>
      <c r="I13" s="88"/>
      <c r="J13" s="89"/>
      <c r="K13" s="6" t="s">
        <v>1497</v>
      </c>
      <c r="L13" s="89"/>
      <c r="M13" s="6" t="s">
        <v>40</v>
      </c>
      <c r="N13" s="89"/>
      <c r="O13" s="3">
        <v>0</v>
      </c>
      <c r="P13" s="2">
        <v>0</v>
      </c>
      <c r="Q13" s="2">
        <v>0</v>
      </c>
      <c r="R13" s="2">
        <v>0</v>
      </c>
      <c r="S13" s="3">
        <v>0</v>
      </c>
      <c r="T13" s="3">
        <f>O13+(P13*'Total Mantenimiento Anual 2021'!$N$7)+(R13*'Total Mantenimiento Anual 2021'!$N$7)+S13</f>
        <v>0</v>
      </c>
    </row>
    <row r="14" spans="1:20" ht="42.75">
      <c r="A14" s="6" t="s">
        <v>41</v>
      </c>
      <c r="B14" s="88"/>
      <c r="C14" s="89"/>
      <c r="D14" s="6" t="s">
        <v>42</v>
      </c>
      <c r="E14" s="89"/>
      <c r="F14" s="2" t="s">
        <v>43</v>
      </c>
      <c r="G14" s="6" t="s">
        <v>44</v>
      </c>
      <c r="H14" s="88"/>
      <c r="I14" s="88"/>
      <c r="J14" s="89"/>
      <c r="K14" s="6" t="s">
        <v>45</v>
      </c>
      <c r="L14" s="89"/>
      <c r="M14" s="6" t="s">
        <v>30</v>
      </c>
      <c r="N14" s="89"/>
      <c r="O14" s="3">
        <v>0</v>
      </c>
      <c r="P14" s="2">
        <v>0</v>
      </c>
      <c r="Q14" s="2">
        <v>0</v>
      </c>
      <c r="R14" s="2">
        <v>0</v>
      </c>
      <c r="S14" s="3">
        <v>0</v>
      </c>
      <c r="T14" s="3">
        <f>O14+(P14*'Total Mantenimiento Anual 2021'!$N$7)+(R14*'Total Mantenimiento Anual 2021'!$N$7)+S14</f>
        <v>0</v>
      </c>
    </row>
    <row r="15" spans="1:20" ht="42.75">
      <c r="A15" s="6" t="s">
        <v>41</v>
      </c>
      <c r="B15" s="88"/>
      <c r="C15" s="89"/>
      <c r="D15" s="6" t="s">
        <v>46</v>
      </c>
      <c r="E15" s="89"/>
      <c r="F15" s="2" t="s">
        <v>43</v>
      </c>
      <c r="G15" s="6" t="s">
        <v>47</v>
      </c>
      <c r="H15" s="88"/>
      <c r="I15" s="88"/>
      <c r="J15" s="89"/>
      <c r="K15" s="6" t="s">
        <v>48</v>
      </c>
      <c r="L15" s="89"/>
      <c r="M15" s="6" t="s">
        <v>30</v>
      </c>
      <c r="N15" s="89"/>
      <c r="O15" s="3">
        <v>0</v>
      </c>
      <c r="P15" s="2">
        <v>0</v>
      </c>
      <c r="Q15" s="2">
        <v>0</v>
      </c>
      <c r="R15" s="2">
        <v>0</v>
      </c>
      <c r="S15" s="3">
        <v>0</v>
      </c>
      <c r="T15" s="3">
        <f>O15+(P15*'Total Mantenimiento Anual 2021'!$N$7)+(R15*'Total Mantenimiento Anual 2021'!$N$7)+S15</f>
        <v>0</v>
      </c>
    </row>
    <row r="16" spans="1:20" ht="42.75">
      <c r="A16" s="6" t="s">
        <v>41</v>
      </c>
      <c r="B16" s="88"/>
      <c r="C16" s="89"/>
      <c r="D16" s="6" t="s">
        <v>46</v>
      </c>
      <c r="E16" s="89"/>
      <c r="F16" s="2" t="s">
        <v>43</v>
      </c>
      <c r="G16" s="6" t="s">
        <v>49</v>
      </c>
      <c r="H16" s="88"/>
      <c r="I16" s="88"/>
      <c r="J16" s="89"/>
      <c r="K16" s="6" t="s">
        <v>50</v>
      </c>
      <c r="L16" s="89"/>
      <c r="M16" s="6" t="s">
        <v>30</v>
      </c>
      <c r="N16" s="89"/>
      <c r="O16" s="3">
        <v>0</v>
      </c>
      <c r="P16" s="2">
        <v>0</v>
      </c>
      <c r="Q16" s="2">
        <v>0</v>
      </c>
      <c r="R16" s="2">
        <v>0</v>
      </c>
      <c r="S16" s="3">
        <v>0</v>
      </c>
      <c r="T16" s="3">
        <f>O16+(P16*'Total Mantenimiento Anual 2021'!$N$7)+(R16*'Total Mantenimiento Anual 2021'!$N$7)+S16</f>
        <v>0</v>
      </c>
    </row>
    <row r="17" spans="1:20" ht="42.75">
      <c r="A17" s="6" t="s">
        <v>41</v>
      </c>
      <c r="B17" s="88"/>
      <c r="C17" s="89"/>
      <c r="D17" s="6" t="s">
        <v>51</v>
      </c>
      <c r="E17" s="89"/>
      <c r="F17" s="2" t="s">
        <v>43</v>
      </c>
      <c r="G17" s="6" t="s">
        <v>52</v>
      </c>
      <c r="H17" s="88"/>
      <c r="I17" s="88"/>
      <c r="J17" s="89"/>
      <c r="K17" s="6" t="s">
        <v>53</v>
      </c>
      <c r="L17" s="89"/>
      <c r="M17" s="6" t="s">
        <v>30</v>
      </c>
      <c r="N17" s="89"/>
      <c r="O17" s="3">
        <v>0</v>
      </c>
      <c r="P17" s="2">
        <v>0</v>
      </c>
      <c r="Q17" s="2">
        <v>0</v>
      </c>
      <c r="R17" s="2">
        <v>0</v>
      </c>
      <c r="S17" s="3">
        <v>0</v>
      </c>
      <c r="T17" s="3">
        <f>O17+(P17*'Total Mantenimiento Anual 2021'!$N$7)+(R17*'Total Mantenimiento Anual 2021'!$N$7)+S17</f>
        <v>0</v>
      </c>
    </row>
    <row r="18" spans="1:20" ht="14.25">
      <c r="A18" s="6" t="s">
        <v>54</v>
      </c>
      <c r="B18" s="88"/>
      <c r="C18" s="89"/>
      <c r="D18" s="6" t="s">
        <v>55</v>
      </c>
      <c r="E18" s="89"/>
      <c r="F18" s="2" t="s">
        <v>56</v>
      </c>
      <c r="G18" s="6" t="s">
        <v>57</v>
      </c>
      <c r="H18" s="88"/>
      <c r="I18" s="88"/>
      <c r="J18" s="89"/>
      <c r="K18" s="6" t="s">
        <v>58</v>
      </c>
      <c r="L18" s="89"/>
      <c r="M18" s="6" t="s">
        <v>23</v>
      </c>
      <c r="N18" s="89"/>
      <c r="O18" s="3">
        <v>0</v>
      </c>
      <c r="P18" s="2">
        <v>0</v>
      </c>
      <c r="Q18" s="2">
        <v>0</v>
      </c>
      <c r="R18" s="2">
        <v>0</v>
      </c>
      <c r="S18" s="3">
        <v>0</v>
      </c>
      <c r="T18" s="3">
        <f>O18+(P18*'Total Mantenimiento Anual 2021'!$N$7)+(R18*'Total Mantenimiento Anual 2021'!$N$7)+S18</f>
        <v>0</v>
      </c>
    </row>
    <row r="19" spans="1:20" ht="14.25">
      <c r="A19" s="6" t="s">
        <v>54</v>
      </c>
      <c r="B19" s="88"/>
      <c r="C19" s="89"/>
      <c r="D19" s="6" t="s">
        <v>59</v>
      </c>
      <c r="E19" s="89"/>
      <c r="F19" s="2" t="s">
        <v>60</v>
      </c>
      <c r="G19" s="6" t="s">
        <v>61</v>
      </c>
      <c r="H19" s="88"/>
      <c r="I19" s="88"/>
      <c r="J19" s="89"/>
      <c r="K19" s="6" t="s">
        <v>62</v>
      </c>
      <c r="L19" s="89"/>
      <c r="M19" s="6" t="s">
        <v>23</v>
      </c>
      <c r="N19" s="89"/>
      <c r="O19" s="3">
        <v>0</v>
      </c>
      <c r="P19" s="2">
        <v>1</v>
      </c>
      <c r="Q19" s="2">
        <v>0</v>
      </c>
      <c r="R19" s="2">
        <v>0</v>
      </c>
      <c r="S19" s="3">
        <v>0</v>
      </c>
      <c r="T19" s="3">
        <f>O19+(P19*'Total Mantenimiento Anual 2021'!$N$7)+(R19*'Total Mantenimiento Anual 2021'!$N$7)+S19</f>
        <v>9259.2592592592591</v>
      </c>
    </row>
    <row r="20" spans="1:20" ht="14.25">
      <c r="A20" s="6" t="s">
        <v>54</v>
      </c>
      <c r="B20" s="88"/>
      <c r="C20" s="89"/>
      <c r="D20" s="6" t="s">
        <v>63</v>
      </c>
      <c r="E20" s="89"/>
      <c r="F20" s="2" t="s">
        <v>60</v>
      </c>
      <c r="G20" s="6" t="s">
        <v>64</v>
      </c>
      <c r="H20" s="88"/>
      <c r="I20" s="88"/>
      <c r="J20" s="89"/>
      <c r="K20" s="6" t="s">
        <v>65</v>
      </c>
      <c r="L20" s="89"/>
      <c r="M20" s="6" t="s">
        <v>66</v>
      </c>
      <c r="N20" s="89"/>
      <c r="O20" s="3">
        <v>0</v>
      </c>
      <c r="P20" s="2">
        <v>0</v>
      </c>
      <c r="Q20" s="2">
        <v>0</v>
      </c>
      <c r="R20" s="2">
        <v>0</v>
      </c>
      <c r="S20" s="3">
        <v>0</v>
      </c>
      <c r="T20" s="3">
        <f>O20+(P20*'Total Mantenimiento Anual 2021'!$N$7)+(R20*'Total Mantenimiento Anual 2021'!$N$7)+S20</f>
        <v>0</v>
      </c>
    </row>
    <row r="21" spans="1:20" ht="14.25">
      <c r="A21" s="6" t="s">
        <v>54</v>
      </c>
      <c r="B21" s="88"/>
      <c r="C21" s="89"/>
      <c r="D21" s="6" t="s">
        <v>67</v>
      </c>
      <c r="E21" s="89"/>
      <c r="F21" s="2" t="s">
        <v>68</v>
      </c>
      <c r="G21" s="6" t="s">
        <v>69</v>
      </c>
      <c r="H21" s="88"/>
      <c r="I21" s="88"/>
      <c r="J21" s="89"/>
      <c r="K21" s="6" t="s">
        <v>70</v>
      </c>
      <c r="L21" s="89"/>
      <c r="M21" s="6" t="s">
        <v>71</v>
      </c>
      <c r="N21" s="89"/>
      <c r="O21" s="3">
        <v>0</v>
      </c>
      <c r="P21" s="2">
        <v>0</v>
      </c>
      <c r="Q21" s="2">
        <v>0</v>
      </c>
      <c r="R21" s="2">
        <v>0</v>
      </c>
      <c r="S21" s="3">
        <v>0</v>
      </c>
      <c r="T21" s="3">
        <f>O21+(P21*'Total Mantenimiento Anual 2021'!$N$7)+(R21*'Total Mantenimiento Anual 2021'!$N$7)+S21</f>
        <v>0</v>
      </c>
    </row>
    <row r="22" spans="1:20" ht="14.25">
      <c r="A22" s="6" t="s">
        <v>54</v>
      </c>
      <c r="B22" s="88"/>
      <c r="C22" s="89"/>
      <c r="D22" s="6" t="s">
        <v>72</v>
      </c>
      <c r="E22" s="89"/>
      <c r="F22" s="2" t="s">
        <v>60</v>
      </c>
      <c r="G22" s="6" t="s">
        <v>73</v>
      </c>
      <c r="H22" s="88"/>
      <c r="I22" s="88"/>
      <c r="J22" s="89"/>
      <c r="K22" s="6" t="s">
        <v>74</v>
      </c>
      <c r="L22" s="89"/>
      <c r="M22" s="6" t="s">
        <v>75</v>
      </c>
      <c r="N22" s="89"/>
      <c r="O22" s="3">
        <v>0</v>
      </c>
      <c r="P22" s="2">
        <v>1</v>
      </c>
      <c r="Q22" s="2">
        <v>0</v>
      </c>
      <c r="R22" s="2">
        <v>0</v>
      </c>
      <c r="S22" s="3">
        <v>0</v>
      </c>
      <c r="T22" s="3">
        <f>O22+(P22*'Total Mantenimiento Anual 2021'!$N$7)+(R22*'Total Mantenimiento Anual 2021'!$N$7)+S22</f>
        <v>9259.2592592592591</v>
      </c>
    </row>
    <row r="23" spans="1:20" ht="14.25">
      <c r="A23" s="6" t="s">
        <v>54</v>
      </c>
      <c r="B23" s="88"/>
      <c r="C23" s="89"/>
      <c r="D23" s="6" t="s">
        <v>63</v>
      </c>
      <c r="E23" s="89"/>
      <c r="F23" s="2" t="s">
        <v>60</v>
      </c>
      <c r="G23" s="6" t="s">
        <v>76</v>
      </c>
      <c r="H23" s="88"/>
      <c r="I23" s="88"/>
      <c r="J23" s="89"/>
      <c r="K23" s="6" t="s">
        <v>77</v>
      </c>
      <c r="L23" s="89"/>
      <c r="M23" s="6" t="s">
        <v>30</v>
      </c>
      <c r="N23" s="89"/>
      <c r="O23" s="3">
        <v>0</v>
      </c>
      <c r="P23" s="2">
        <v>0</v>
      </c>
      <c r="Q23" s="2">
        <v>0</v>
      </c>
      <c r="R23" s="2">
        <v>0</v>
      </c>
      <c r="S23" s="3">
        <v>0</v>
      </c>
      <c r="T23" s="3">
        <f>O23+(P23*'Total Mantenimiento Anual 2021'!$N$7)+(R23*'Total Mantenimiento Anual 2021'!$N$7)+S23</f>
        <v>0</v>
      </c>
    </row>
    <row r="24" spans="1:20" ht="14.25">
      <c r="A24" s="6" t="s">
        <v>54</v>
      </c>
      <c r="B24" s="88"/>
      <c r="C24" s="89"/>
      <c r="D24" s="6" t="s">
        <v>78</v>
      </c>
      <c r="E24" s="89"/>
      <c r="F24" s="2" t="s">
        <v>60</v>
      </c>
      <c r="G24" s="6" t="s">
        <v>79</v>
      </c>
      <c r="H24" s="88"/>
      <c r="I24" s="88"/>
      <c r="J24" s="89"/>
      <c r="K24" s="6" t="s">
        <v>80</v>
      </c>
      <c r="L24" s="89"/>
      <c r="M24" s="6" t="s">
        <v>81</v>
      </c>
      <c r="N24" s="89"/>
      <c r="O24" s="3">
        <v>0</v>
      </c>
      <c r="P24" s="2">
        <v>0</v>
      </c>
      <c r="Q24" s="2">
        <v>0</v>
      </c>
      <c r="R24" s="2">
        <v>0</v>
      </c>
      <c r="S24" s="3">
        <v>0</v>
      </c>
      <c r="T24" s="3">
        <f>O24+(P24*'Total Mantenimiento Anual 2021'!$N$7)+(R24*'Total Mantenimiento Anual 2021'!$N$7)+S24</f>
        <v>0</v>
      </c>
    </row>
    <row r="25" spans="1:20" ht="14.25">
      <c r="A25" s="6" t="s">
        <v>54</v>
      </c>
      <c r="B25" s="88"/>
      <c r="C25" s="89"/>
      <c r="D25" s="6" t="s">
        <v>82</v>
      </c>
      <c r="E25" s="89"/>
      <c r="F25" s="2" t="s">
        <v>83</v>
      </c>
      <c r="G25" s="6" t="s">
        <v>84</v>
      </c>
      <c r="H25" s="88"/>
      <c r="I25" s="88"/>
      <c r="J25" s="89"/>
      <c r="K25" s="6" t="s">
        <v>85</v>
      </c>
      <c r="L25" s="89"/>
      <c r="M25" s="6" t="s">
        <v>81</v>
      </c>
      <c r="N25" s="89"/>
      <c r="O25" s="3">
        <v>0</v>
      </c>
      <c r="P25" s="2">
        <v>0</v>
      </c>
      <c r="Q25" s="2">
        <v>0</v>
      </c>
      <c r="R25" s="2">
        <v>0</v>
      </c>
      <c r="S25" s="3">
        <v>0</v>
      </c>
      <c r="T25" s="3">
        <f>O25+(P25*'Total Mantenimiento Anual 2021'!$N$7)+(R25*'Total Mantenimiento Anual 2021'!$N$7)+S25</f>
        <v>0</v>
      </c>
    </row>
    <row r="26" spans="1:20" ht="14.25">
      <c r="A26" s="6" t="s">
        <v>54</v>
      </c>
      <c r="B26" s="88"/>
      <c r="C26" s="89"/>
      <c r="D26" s="6" t="s">
        <v>67</v>
      </c>
      <c r="E26" s="89"/>
      <c r="F26" s="2" t="s">
        <v>68</v>
      </c>
      <c r="G26" s="6" t="s">
        <v>86</v>
      </c>
      <c r="H26" s="88"/>
      <c r="I26" s="88"/>
      <c r="J26" s="89"/>
      <c r="K26" s="6" t="s">
        <v>87</v>
      </c>
      <c r="L26" s="89"/>
      <c r="M26" s="6" t="s">
        <v>88</v>
      </c>
      <c r="N26" s="89"/>
      <c r="O26" s="3">
        <v>0</v>
      </c>
      <c r="P26" s="2">
        <v>0</v>
      </c>
      <c r="Q26" s="2">
        <v>0</v>
      </c>
      <c r="R26" s="2">
        <v>0</v>
      </c>
      <c r="S26" s="3">
        <v>0</v>
      </c>
      <c r="T26" s="3">
        <f>O26+(P26*'Total Mantenimiento Anual 2021'!$N$7)+(R26*'Total Mantenimiento Anual 2021'!$N$7)+S26</f>
        <v>0</v>
      </c>
    </row>
    <row r="27" spans="1:20" ht="14.25">
      <c r="A27" s="6" t="s">
        <v>54</v>
      </c>
      <c r="B27" s="88"/>
      <c r="C27" s="89"/>
      <c r="D27" s="6" t="s">
        <v>63</v>
      </c>
      <c r="E27" s="89"/>
      <c r="F27" s="2" t="s">
        <v>60</v>
      </c>
      <c r="G27" s="6" t="s">
        <v>89</v>
      </c>
      <c r="H27" s="88"/>
      <c r="I27" s="88"/>
      <c r="J27" s="89"/>
      <c r="K27" s="6" t="s">
        <v>90</v>
      </c>
      <c r="L27" s="89"/>
      <c r="M27" s="6" t="s">
        <v>88</v>
      </c>
      <c r="N27" s="89"/>
      <c r="O27" s="3">
        <v>0</v>
      </c>
      <c r="P27" s="2">
        <v>0</v>
      </c>
      <c r="Q27" s="2">
        <v>0</v>
      </c>
      <c r="R27" s="2">
        <v>0</v>
      </c>
      <c r="S27" s="3">
        <v>0</v>
      </c>
      <c r="T27" s="3">
        <f>O27+(P27*'Total Mantenimiento Anual 2021'!$N$7)+(R27*'Total Mantenimiento Anual 2021'!$N$7)+S27</f>
        <v>0</v>
      </c>
    </row>
    <row r="28" spans="1:20" ht="14.25">
      <c r="A28" s="6" t="s">
        <v>54</v>
      </c>
      <c r="B28" s="88"/>
      <c r="C28" s="89"/>
      <c r="D28" s="6" t="s">
        <v>72</v>
      </c>
      <c r="E28" s="89"/>
      <c r="F28" s="2" t="s">
        <v>60</v>
      </c>
      <c r="G28" s="6" t="s">
        <v>91</v>
      </c>
      <c r="H28" s="88"/>
      <c r="I28" s="88"/>
      <c r="J28" s="89"/>
      <c r="K28" s="6" t="s">
        <v>92</v>
      </c>
      <c r="L28" s="89"/>
      <c r="M28" s="6" t="s">
        <v>93</v>
      </c>
      <c r="N28" s="89"/>
      <c r="O28" s="3">
        <v>0</v>
      </c>
      <c r="P28" s="2">
        <v>0</v>
      </c>
      <c r="Q28" s="2">
        <v>0</v>
      </c>
      <c r="R28" s="2">
        <v>0</v>
      </c>
      <c r="S28" s="3">
        <v>0</v>
      </c>
      <c r="T28" s="3">
        <f>O28+(P28*'Total Mantenimiento Anual 2021'!$N$7)+(R28*'Total Mantenimiento Anual 2021'!$N$7)+S28</f>
        <v>0</v>
      </c>
    </row>
    <row r="29" spans="1:20" ht="14.25">
      <c r="A29" s="6" t="s">
        <v>54</v>
      </c>
      <c r="B29" s="88"/>
      <c r="C29" s="89"/>
      <c r="D29" s="6" t="s">
        <v>78</v>
      </c>
      <c r="E29" s="89"/>
      <c r="F29" s="2" t="s">
        <v>60</v>
      </c>
      <c r="G29" s="6" t="s">
        <v>94</v>
      </c>
      <c r="H29" s="88"/>
      <c r="I29" s="88"/>
      <c r="J29" s="89"/>
      <c r="K29" s="6" t="s">
        <v>95</v>
      </c>
      <c r="L29" s="89"/>
      <c r="M29" s="6" t="s">
        <v>96</v>
      </c>
      <c r="N29" s="89"/>
      <c r="O29" s="3">
        <v>0</v>
      </c>
      <c r="P29" s="2">
        <v>0</v>
      </c>
      <c r="Q29" s="2">
        <v>0</v>
      </c>
      <c r="R29" s="2">
        <v>0</v>
      </c>
      <c r="S29" s="3">
        <v>0</v>
      </c>
      <c r="T29" s="3">
        <f>O29+(P29*'Total Mantenimiento Anual 2021'!$N$7)+(R29*'Total Mantenimiento Anual 2021'!$N$7)+S29</f>
        <v>0</v>
      </c>
    </row>
    <row r="30" spans="1:20" ht="14.25">
      <c r="A30" s="6" t="s">
        <v>54</v>
      </c>
      <c r="B30" s="88"/>
      <c r="C30" s="89"/>
      <c r="D30" s="6" t="s">
        <v>63</v>
      </c>
      <c r="E30" s="89"/>
      <c r="F30" s="2" t="s">
        <v>60</v>
      </c>
      <c r="G30" s="6" t="s">
        <v>97</v>
      </c>
      <c r="H30" s="88"/>
      <c r="I30" s="88"/>
      <c r="J30" s="89"/>
      <c r="K30" s="6" t="s">
        <v>98</v>
      </c>
      <c r="L30" s="89"/>
      <c r="M30" s="6" t="s">
        <v>99</v>
      </c>
      <c r="N30" s="89"/>
      <c r="O30" s="3">
        <v>0</v>
      </c>
      <c r="P30" s="2">
        <v>0</v>
      </c>
      <c r="Q30" s="2">
        <v>0</v>
      </c>
      <c r="R30" s="2">
        <v>0</v>
      </c>
      <c r="S30" s="3">
        <v>0</v>
      </c>
      <c r="T30" s="3">
        <f>O30+(P30*'Total Mantenimiento Anual 2021'!$N$7)+(R30*'Total Mantenimiento Anual 2021'!$N$7)+S30</f>
        <v>0</v>
      </c>
    </row>
    <row r="31" spans="1:20" ht="14.25">
      <c r="A31" s="6" t="s">
        <v>54</v>
      </c>
      <c r="B31" s="88"/>
      <c r="C31" s="89"/>
      <c r="D31" s="6" t="s">
        <v>78</v>
      </c>
      <c r="E31" s="89"/>
      <c r="F31" s="2" t="s">
        <v>60</v>
      </c>
      <c r="G31" s="6" t="s">
        <v>100</v>
      </c>
      <c r="H31" s="88"/>
      <c r="I31" s="88"/>
      <c r="J31" s="89"/>
      <c r="K31" s="6" t="s">
        <v>101</v>
      </c>
      <c r="L31" s="89"/>
      <c r="M31" s="6" t="s">
        <v>102</v>
      </c>
      <c r="N31" s="89"/>
      <c r="O31" s="3">
        <v>0</v>
      </c>
      <c r="P31" s="2">
        <v>0</v>
      </c>
      <c r="Q31" s="2">
        <v>0</v>
      </c>
      <c r="R31" s="2">
        <v>0</v>
      </c>
      <c r="S31" s="3">
        <v>0</v>
      </c>
      <c r="T31" s="3">
        <f>O31+(P31*'Total Mantenimiento Anual 2021'!$N$7)+(R31*'Total Mantenimiento Anual 2021'!$N$7)+S31</f>
        <v>0</v>
      </c>
    </row>
    <row r="32" spans="1:20" ht="14.25">
      <c r="A32" s="6" t="s">
        <v>54</v>
      </c>
      <c r="B32" s="88"/>
      <c r="C32" s="89"/>
      <c r="D32" s="6" t="s">
        <v>103</v>
      </c>
      <c r="E32" s="89"/>
      <c r="F32" s="2" t="s">
        <v>60</v>
      </c>
      <c r="G32" s="6" t="s">
        <v>104</v>
      </c>
      <c r="H32" s="88"/>
      <c r="I32" s="88"/>
      <c r="J32" s="89"/>
      <c r="K32" s="6" t="s">
        <v>105</v>
      </c>
      <c r="L32" s="89"/>
      <c r="M32" s="6" t="s">
        <v>106</v>
      </c>
      <c r="N32" s="89"/>
      <c r="O32" s="3">
        <v>0</v>
      </c>
      <c r="P32" s="2">
        <v>0</v>
      </c>
      <c r="Q32" s="2">
        <v>0</v>
      </c>
      <c r="R32" s="2">
        <v>0</v>
      </c>
      <c r="S32" s="3">
        <v>0</v>
      </c>
      <c r="T32" s="3">
        <f>O32+(P32*'Total Mantenimiento Anual 2021'!$N$7)+(R32*'Total Mantenimiento Anual 2021'!$N$7)+S32</f>
        <v>0</v>
      </c>
    </row>
    <row r="33" spans="1:20" ht="14.25">
      <c r="A33" s="6" t="s">
        <v>107</v>
      </c>
      <c r="B33" s="88"/>
      <c r="C33" s="89"/>
      <c r="D33" s="6" t="s">
        <v>108</v>
      </c>
      <c r="E33" s="89"/>
      <c r="F33" s="2" t="s">
        <v>109</v>
      </c>
      <c r="G33" s="6" t="s">
        <v>110</v>
      </c>
      <c r="H33" s="88"/>
      <c r="I33" s="88"/>
      <c r="J33" s="89"/>
      <c r="K33" s="6" t="s">
        <v>111</v>
      </c>
      <c r="L33" s="89"/>
      <c r="M33" s="6" t="s">
        <v>40</v>
      </c>
      <c r="N33" s="89"/>
      <c r="O33" s="3">
        <f>7723100+1999200</f>
        <v>9722300</v>
      </c>
      <c r="P33" s="2">
        <v>2</v>
      </c>
      <c r="Q33" s="2">
        <v>0</v>
      </c>
      <c r="R33" s="2">
        <v>0</v>
      </c>
      <c r="S33" s="3">
        <v>1802276</v>
      </c>
      <c r="T33" s="3">
        <f>O33+(P33*'Total Mantenimiento Anual 2021'!$N$7)+(R33*'Total Mantenimiento Anual 2021'!$N$7)+S33</f>
        <v>11543094.518518519</v>
      </c>
    </row>
    <row r="34" spans="1:20" ht="14.25">
      <c r="A34" s="6" t="s">
        <v>107</v>
      </c>
      <c r="B34" s="88"/>
      <c r="C34" s="89"/>
      <c r="D34" s="6" t="s">
        <v>108</v>
      </c>
      <c r="E34" s="89"/>
      <c r="F34" s="2" t="s">
        <v>109</v>
      </c>
      <c r="G34" s="6" t="s">
        <v>112</v>
      </c>
      <c r="H34" s="88"/>
      <c r="I34" s="88"/>
      <c r="J34" s="89"/>
      <c r="K34" s="6" t="s">
        <v>113</v>
      </c>
      <c r="L34" s="89"/>
      <c r="M34" s="6" t="s">
        <v>40</v>
      </c>
      <c r="N34" s="89"/>
      <c r="O34" s="3">
        <v>0</v>
      </c>
      <c r="P34" s="2">
        <v>5</v>
      </c>
      <c r="Q34" s="2">
        <v>1</v>
      </c>
      <c r="R34" s="2">
        <v>3</v>
      </c>
      <c r="S34" s="3">
        <v>1802276</v>
      </c>
      <c r="T34" s="3">
        <f>O34+(P34*'Total Mantenimiento Anual 2021'!$N$7)+(R34*'Total Mantenimiento Anual 2021'!$N$7)+S34</f>
        <v>1876350.0740740742</v>
      </c>
    </row>
    <row r="35" spans="1:20" ht="14.25">
      <c r="A35" s="6" t="s">
        <v>107</v>
      </c>
      <c r="B35" s="88"/>
      <c r="C35" s="89"/>
      <c r="D35" s="6" t="s">
        <v>114</v>
      </c>
      <c r="E35" s="89"/>
      <c r="F35" s="2" t="s">
        <v>115</v>
      </c>
      <c r="G35" s="6" t="s">
        <v>116</v>
      </c>
      <c r="H35" s="88"/>
      <c r="I35" s="88"/>
      <c r="J35" s="89"/>
      <c r="K35" s="6" t="s">
        <v>117</v>
      </c>
      <c r="L35" s="89"/>
      <c r="M35" s="6" t="s">
        <v>118</v>
      </c>
      <c r="N35" s="89"/>
      <c r="O35" s="3">
        <v>0</v>
      </c>
      <c r="P35" s="2">
        <v>0</v>
      </c>
      <c r="Q35" s="2">
        <v>0</v>
      </c>
      <c r="R35" s="2">
        <v>0</v>
      </c>
      <c r="S35" s="3">
        <v>0</v>
      </c>
      <c r="T35" s="3">
        <f>O35+(P35*'Total Mantenimiento Anual 2021'!$N$7)+(R35*'Total Mantenimiento Anual 2021'!$N$7)+S35</f>
        <v>0</v>
      </c>
    </row>
    <row r="36" spans="1:20" ht="14.25">
      <c r="A36" s="6" t="s">
        <v>107</v>
      </c>
      <c r="B36" s="88"/>
      <c r="C36" s="89"/>
      <c r="D36" s="6" t="s">
        <v>119</v>
      </c>
      <c r="E36" s="89"/>
      <c r="F36" s="2" t="s">
        <v>109</v>
      </c>
      <c r="G36" s="6" t="s">
        <v>120</v>
      </c>
      <c r="H36" s="88"/>
      <c r="I36" s="88"/>
      <c r="J36" s="89"/>
      <c r="K36" s="6" t="s">
        <v>121</v>
      </c>
      <c r="L36" s="89"/>
      <c r="M36" s="6" t="s">
        <v>118</v>
      </c>
      <c r="N36" s="89"/>
      <c r="O36" s="3">
        <v>0</v>
      </c>
      <c r="P36" s="2">
        <v>2</v>
      </c>
      <c r="Q36" s="2">
        <v>0</v>
      </c>
      <c r="R36" s="2">
        <v>0</v>
      </c>
      <c r="S36" s="3">
        <v>0</v>
      </c>
      <c r="T36" s="3">
        <f>O36+(P36*'Total Mantenimiento Anual 2021'!$N$7)+(R36*'Total Mantenimiento Anual 2021'!$N$7)+S36</f>
        <v>18518.518518518518</v>
      </c>
    </row>
    <row r="37" spans="1:20" ht="28.5">
      <c r="A37" s="6" t="s">
        <v>122</v>
      </c>
      <c r="B37" s="88"/>
      <c r="C37" s="89"/>
      <c r="D37" s="6" t="s">
        <v>123</v>
      </c>
      <c r="E37" s="89"/>
      <c r="F37" s="2" t="s">
        <v>124</v>
      </c>
      <c r="G37" s="6" t="s">
        <v>125</v>
      </c>
      <c r="H37" s="88"/>
      <c r="I37" s="88"/>
      <c r="J37" s="89"/>
      <c r="K37" s="6" t="s">
        <v>126</v>
      </c>
      <c r="L37" s="89"/>
      <c r="M37" s="6" t="s">
        <v>118</v>
      </c>
      <c r="N37" s="89"/>
      <c r="O37" s="3">
        <v>0</v>
      </c>
      <c r="P37" s="2">
        <v>0</v>
      </c>
      <c r="Q37" s="2">
        <v>0</v>
      </c>
      <c r="R37" s="2">
        <v>0</v>
      </c>
      <c r="S37" s="3">
        <v>0</v>
      </c>
      <c r="T37" s="3">
        <f>O37+(P37*'Total Mantenimiento Anual 2021'!$N$7)+(R37*'Total Mantenimiento Anual 2021'!$N$7)+S37</f>
        <v>0</v>
      </c>
    </row>
    <row r="38" spans="1:20" ht="14.25">
      <c r="A38" s="6" t="s">
        <v>122</v>
      </c>
      <c r="B38" s="88"/>
      <c r="C38" s="89"/>
      <c r="D38" s="6" t="s">
        <v>127</v>
      </c>
      <c r="E38" s="89"/>
      <c r="F38" s="2" t="s">
        <v>128</v>
      </c>
      <c r="G38" s="6" t="s">
        <v>129</v>
      </c>
      <c r="H38" s="88"/>
      <c r="I38" s="88"/>
      <c r="J38" s="89"/>
      <c r="K38" s="6" t="s">
        <v>130</v>
      </c>
      <c r="L38" s="89"/>
      <c r="M38" s="6" t="s">
        <v>118</v>
      </c>
      <c r="N38" s="89"/>
      <c r="O38" s="3">
        <v>0</v>
      </c>
      <c r="P38" s="2">
        <v>0</v>
      </c>
      <c r="Q38" s="2">
        <v>0</v>
      </c>
      <c r="R38" s="2">
        <v>0</v>
      </c>
      <c r="S38" s="3">
        <v>0</v>
      </c>
      <c r="T38" s="3">
        <f>O38+(P38*'Total Mantenimiento Anual 2021'!$N$7)+(R38*'Total Mantenimiento Anual 2021'!$N$7)+S38</f>
        <v>0</v>
      </c>
    </row>
    <row r="39" spans="1:20" ht="28.5">
      <c r="A39" s="6" t="s">
        <v>122</v>
      </c>
      <c r="B39" s="88"/>
      <c r="C39" s="89"/>
      <c r="D39" s="6" t="s">
        <v>123</v>
      </c>
      <c r="E39" s="89"/>
      <c r="F39" s="2" t="s">
        <v>124</v>
      </c>
      <c r="G39" s="6" t="s">
        <v>131</v>
      </c>
      <c r="H39" s="88"/>
      <c r="I39" s="88"/>
      <c r="J39" s="89"/>
      <c r="K39" s="6" t="s">
        <v>132</v>
      </c>
      <c r="L39" s="89"/>
      <c r="M39" s="6" t="s">
        <v>96</v>
      </c>
      <c r="N39" s="89"/>
      <c r="O39" s="3">
        <v>0</v>
      </c>
      <c r="P39" s="2">
        <v>0</v>
      </c>
      <c r="Q39" s="2">
        <v>0</v>
      </c>
      <c r="R39" s="2">
        <v>0</v>
      </c>
      <c r="S39" s="3">
        <v>0</v>
      </c>
      <c r="T39" s="3">
        <f>O39+(P39*'Total Mantenimiento Anual 2021'!$N$7)+(R39*'Total Mantenimiento Anual 2021'!$N$7)+S39</f>
        <v>0</v>
      </c>
    </row>
    <row r="40" spans="1:20" ht="14.25">
      <c r="A40" s="6" t="s">
        <v>133</v>
      </c>
      <c r="B40" s="88"/>
      <c r="C40" s="89"/>
      <c r="D40" s="6" t="s">
        <v>134</v>
      </c>
      <c r="E40" s="89"/>
      <c r="F40" s="2" t="s">
        <v>135</v>
      </c>
      <c r="G40" s="6" t="s">
        <v>136</v>
      </c>
      <c r="H40" s="88"/>
      <c r="I40" s="88"/>
      <c r="J40" s="89"/>
      <c r="K40" s="6" t="s">
        <v>137</v>
      </c>
      <c r="L40" s="89"/>
      <c r="M40" s="6" t="s">
        <v>138</v>
      </c>
      <c r="N40" s="89"/>
      <c r="O40" s="3">
        <v>0</v>
      </c>
      <c r="P40" s="2">
        <v>0</v>
      </c>
      <c r="Q40" s="2">
        <v>0</v>
      </c>
      <c r="R40" s="2">
        <v>0</v>
      </c>
      <c r="S40" s="3">
        <v>0</v>
      </c>
      <c r="T40" s="3">
        <f>O40+(P40*'Total Mantenimiento Anual 2021'!$N$7)+(R40*'Total Mantenimiento Anual 2021'!$N$7)+S40</f>
        <v>0</v>
      </c>
    </row>
    <row r="41" spans="1:20" ht="14.25">
      <c r="A41" s="6" t="s">
        <v>133</v>
      </c>
      <c r="B41" s="88"/>
      <c r="C41" s="89"/>
      <c r="D41" s="6" t="s">
        <v>139</v>
      </c>
      <c r="E41" s="89"/>
      <c r="F41" s="2" t="s">
        <v>140</v>
      </c>
      <c r="G41" s="6" t="s">
        <v>141</v>
      </c>
      <c r="H41" s="88"/>
      <c r="I41" s="88"/>
      <c r="J41" s="89"/>
      <c r="K41" s="6" t="s">
        <v>142</v>
      </c>
      <c r="L41" s="89"/>
      <c r="M41" s="6" t="s">
        <v>138</v>
      </c>
      <c r="N41" s="89"/>
      <c r="O41" s="3">
        <v>0</v>
      </c>
      <c r="P41" s="2">
        <v>0</v>
      </c>
      <c r="Q41" s="2">
        <v>0</v>
      </c>
      <c r="R41" s="2">
        <v>0</v>
      </c>
      <c r="S41" s="3">
        <v>0</v>
      </c>
      <c r="T41" s="3">
        <f>O41+(P41*'Total Mantenimiento Anual 2021'!$N$7)+(R41*'Total Mantenimiento Anual 2021'!$N$7)+S41</f>
        <v>0</v>
      </c>
    </row>
    <row r="42" spans="1:20" ht="14.25">
      <c r="A42" s="6" t="s">
        <v>133</v>
      </c>
      <c r="B42" s="88"/>
      <c r="C42" s="89"/>
      <c r="D42" s="6" t="s">
        <v>143</v>
      </c>
      <c r="E42" s="89"/>
      <c r="F42" s="2" t="s">
        <v>144</v>
      </c>
      <c r="G42" s="6" t="s">
        <v>145</v>
      </c>
      <c r="H42" s="88"/>
      <c r="I42" s="88"/>
      <c r="J42" s="89"/>
      <c r="K42" s="6" t="s">
        <v>146</v>
      </c>
      <c r="L42" s="89"/>
      <c r="M42" s="6" t="s">
        <v>138</v>
      </c>
      <c r="N42" s="89"/>
      <c r="O42" s="3">
        <v>0</v>
      </c>
      <c r="P42" s="2">
        <v>0</v>
      </c>
      <c r="Q42" s="2">
        <v>0</v>
      </c>
      <c r="R42" s="2">
        <v>0</v>
      </c>
      <c r="S42" s="3">
        <v>0</v>
      </c>
      <c r="T42" s="3">
        <f>O42+(P42*'Total Mantenimiento Anual 2021'!$N$7)+(R42*'Total Mantenimiento Anual 2021'!$N$7)+S42</f>
        <v>0</v>
      </c>
    </row>
    <row r="43" spans="1:20" ht="14.25">
      <c r="A43" s="6" t="s">
        <v>133</v>
      </c>
      <c r="B43" s="88"/>
      <c r="C43" s="89"/>
      <c r="D43" s="6" t="s">
        <v>147</v>
      </c>
      <c r="E43" s="89"/>
      <c r="F43" s="2" t="s">
        <v>135</v>
      </c>
      <c r="G43" s="6" t="s">
        <v>148</v>
      </c>
      <c r="H43" s="88"/>
      <c r="I43" s="88"/>
      <c r="J43" s="89"/>
      <c r="K43" s="6" t="s">
        <v>149</v>
      </c>
      <c r="L43" s="89"/>
      <c r="M43" s="6" t="s">
        <v>138</v>
      </c>
      <c r="N43" s="89"/>
      <c r="O43" s="3">
        <v>0</v>
      </c>
      <c r="P43" s="2">
        <v>1</v>
      </c>
      <c r="Q43" s="2">
        <v>0</v>
      </c>
      <c r="R43" s="2">
        <v>0</v>
      </c>
      <c r="S43" s="3">
        <v>0</v>
      </c>
      <c r="T43" s="3">
        <f>O43+(P43*'Total Mantenimiento Anual 2021'!$N$7)+(R43*'Total Mantenimiento Anual 2021'!$N$7)+S43</f>
        <v>9259.2592592592591</v>
      </c>
    </row>
    <row r="44" spans="1:20" ht="28.5">
      <c r="A44" s="6" t="s">
        <v>150</v>
      </c>
      <c r="B44" s="88"/>
      <c r="C44" s="89"/>
      <c r="D44" s="6" t="s">
        <v>151</v>
      </c>
      <c r="E44" s="89"/>
      <c r="F44" s="2" t="s">
        <v>1498</v>
      </c>
      <c r="G44" s="6" t="s">
        <v>153</v>
      </c>
      <c r="H44" s="88"/>
      <c r="I44" s="88"/>
      <c r="J44" s="89"/>
      <c r="K44" s="6" t="s">
        <v>154</v>
      </c>
      <c r="L44" s="89"/>
      <c r="M44" s="6" t="s">
        <v>23</v>
      </c>
      <c r="N44" s="89"/>
      <c r="O44" s="3">
        <v>0</v>
      </c>
      <c r="P44" s="2">
        <v>0</v>
      </c>
      <c r="Q44" s="2">
        <v>0</v>
      </c>
      <c r="R44" s="2">
        <v>0</v>
      </c>
      <c r="S44" s="3">
        <v>0</v>
      </c>
      <c r="T44" s="3">
        <f>O44+(P44*'Total Mantenimiento Anual 2021'!$N$7)+(R44*'Total Mantenimiento Anual 2021'!$N$7)+S44</f>
        <v>0</v>
      </c>
    </row>
    <row r="45" spans="1:20" ht="28.5">
      <c r="A45" s="6" t="s">
        <v>150</v>
      </c>
      <c r="B45" s="88"/>
      <c r="C45" s="89"/>
      <c r="D45" s="6" t="s">
        <v>155</v>
      </c>
      <c r="E45" s="89"/>
      <c r="F45" s="2" t="s">
        <v>1499</v>
      </c>
      <c r="G45" s="6" t="s">
        <v>156</v>
      </c>
      <c r="H45" s="88"/>
      <c r="I45" s="88"/>
      <c r="J45" s="89"/>
      <c r="K45" s="6" t="s">
        <v>157</v>
      </c>
      <c r="L45" s="89"/>
      <c r="M45" s="6" t="s">
        <v>23</v>
      </c>
      <c r="N45" s="89"/>
      <c r="O45" s="3">
        <v>0</v>
      </c>
      <c r="P45" s="2">
        <v>1</v>
      </c>
      <c r="Q45" s="2">
        <v>0</v>
      </c>
      <c r="R45" s="2">
        <v>0</v>
      </c>
      <c r="S45" s="3">
        <v>0</v>
      </c>
      <c r="T45" s="3">
        <f>O45+(P45*'Total Mantenimiento Anual 2021'!$N$7)+(R45*'Total Mantenimiento Anual 2021'!$N$7)+S45</f>
        <v>9259.2592592592591</v>
      </c>
    </row>
    <row r="46" spans="1:20" ht="28.5">
      <c r="A46" s="6" t="s">
        <v>158</v>
      </c>
      <c r="B46" s="88"/>
      <c r="C46" s="89"/>
      <c r="D46" s="6" t="s">
        <v>159</v>
      </c>
      <c r="E46" s="89"/>
      <c r="F46" s="2" t="s">
        <v>1500</v>
      </c>
      <c r="G46" s="6" t="s">
        <v>160</v>
      </c>
      <c r="H46" s="88"/>
      <c r="I46" s="88"/>
      <c r="J46" s="89"/>
      <c r="K46" s="6" t="s">
        <v>161</v>
      </c>
      <c r="L46" s="89"/>
      <c r="M46" s="6" t="s">
        <v>23</v>
      </c>
      <c r="N46" s="89"/>
      <c r="O46" s="3">
        <v>0</v>
      </c>
      <c r="P46" s="2">
        <v>1</v>
      </c>
      <c r="Q46" s="2">
        <v>0</v>
      </c>
      <c r="R46" s="2">
        <v>0</v>
      </c>
      <c r="S46" s="3">
        <v>0</v>
      </c>
      <c r="T46" s="3">
        <f>O46+(P46*'Total Mantenimiento Anual 2021'!$N$7)+(R46*'Total Mantenimiento Anual 2021'!$N$7)+S46</f>
        <v>9259.2592592592591</v>
      </c>
    </row>
    <row r="47" spans="1:20" ht="14.25">
      <c r="A47" s="6" t="s">
        <v>162</v>
      </c>
      <c r="B47" s="88"/>
      <c r="C47" s="89"/>
      <c r="D47" s="6" t="s">
        <v>163</v>
      </c>
      <c r="E47" s="89"/>
      <c r="F47" s="2" t="s">
        <v>164</v>
      </c>
      <c r="G47" s="6" t="s">
        <v>165</v>
      </c>
      <c r="H47" s="88"/>
      <c r="I47" s="88"/>
      <c r="J47" s="89"/>
      <c r="K47" s="6" t="s">
        <v>166</v>
      </c>
      <c r="L47" s="89"/>
      <c r="M47" s="6" t="s">
        <v>23</v>
      </c>
      <c r="N47" s="89"/>
      <c r="O47" s="3">
        <v>0</v>
      </c>
      <c r="P47" s="2">
        <v>0</v>
      </c>
      <c r="Q47" s="2">
        <v>0</v>
      </c>
      <c r="R47" s="2">
        <v>0</v>
      </c>
      <c r="S47" s="3">
        <v>0</v>
      </c>
      <c r="T47" s="3">
        <f>O47+(P47*'Total Mantenimiento Anual 2021'!$N$7)+(R47*'Total Mantenimiento Anual 2021'!$N$7)+S47</f>
        <v>0</v>
      </c>
    </row>
    <row r="48" spans="1:20" ht="14.25">
      <c r="A48" s="6" t="s">
        <v>167</v>
      </c>
      <c r="B48" s="88"/>
      <c r="C48" s="89"/>
      <c r="D48" s="6" t="s">
        <v>168</v>
      </c>
      <c r="E48" s="89"/>
      <c r="F48" s="2" t="s">
        <v>169</v>
      </c>
      <c r="G48" s="6" t="s">
        <v>170</v>
      </c>
      <c r="H48" s="88"/>
      <c r="I48" s="88"/>
      <c r="J48" s="89"/>
      <c r="K48" s="6" t="s">
        <v>171</v>
      </c>
      <c r="L48" s="89"/>
      <c r="M48" s="6" t="s">
        <v>23</v>
      </c>
      <c r="N48" s="89"/>
      <c r="O48" s="3">
        <v>0</v>
      </c>
      <c r="P48" s="2">
        <v>0</v>
      </c>
      <c r="Q48" s="2">
        <v>0</v>
      </c>
      <c r="R48" s="2">
        <v>0</v>
      </c>
      <c r="S48" s="3">
        <v>0</v>
      </c>
      <c r="T48" s="3">
        <f>O48+(P48*'Total Mantenimiento Anual 2021'!$N$7)+(R48*'Total Mantenimiento Anual 2021'!$N$7)+S48</f>
        <v>0</v>
      </c>
    </row>
    <row r="49" spans="1:20" ht="14.25">
      <c r="A49" s="6" t="s">
        <v>167</v>
      </c>
      <c r="B49" s="88"/>
      <c r="C49" s="89"/>
      <c r="D49" s="6" t="s">
        <v>172</v>
      </c>
      <c r="E49" s="89"/>
      <c r="F49" s="2" t="s">
        <v>38</v>
      </c>
      <c r="G49" s="6" t="s">
        <v>173</v>
      </c>
      <c r="H49" s="88"/>
      <c r="I49" s="88"/>
      <c r="J49" s="89"/>
      <c r="K49" s="6" t="s">
        <v>174</v>
      </c>
      <c r="L49" s="89"/>
      <c r="M49" s="6" t="s">
        <v>23</v>
      </c>
      <c r="N49" s="89"/>
      <c r="O49" s="3">
        <v>0</v>
      </c>
      <c r="P49" s="2">
        <v>0</v>
      </c>
      <c r="Q49" s="2">
        <v>0</v>
      </c>
      <c r="R49" s="2">
        <v>0</v>
      </c>
      <c r="S49" s="3">
        <v>0</v>
      </c>
      <c r="T49" s="3">
        <f>O49+(P49*'Total Mantenimiento Anual 2021'!$N$7)+(R49*'Total Mantenimiento Anual 2021'!$N$7)+S49</f>
        <v>0</v>
      </c>
    </row>
    <row r="50" spans="1:20" ht="14.25">
      <c r="A50" s="6" t="s">
        <v>167</v>
      </c>
      <c r="B50" s="88"/>
      <c r="C50" s="89"/>
      <c r="D50" s="6" t="s">
        <v>172</v>
      </c>
      <c r="E50" s="89"/>
      <c r="F50" s="2" t="s">
        <v>38</v>
      </c>
      <c r="G50" s="6" t="s">
        <v>175</v>
      </c>
      <c r="H50" s="88"/>
      <c r="I50" s="88"/>
      <c r="J50" s="89"/>
      <c r="K50" s="6" t="s">
        <v>176</v>
      </c>
      <c r="L50" s="89"/>
      <c r="M50" s="6" t="s">
        <v>23</v>
      </c>
      <c r="N50" s="89"/>
      <c r="O50" s="3">
        <v>0</v>
      </c>
      <c r="P50" s="2">
        <v>1</v>
      </c>
      <c r="Q50" s="2">
        <v>0</v>
      </c>
      <c r="R50" s="2">
        <v>0</v>
      </c>
      <c r="S50" s="3">
        <v>0</v>
      </c>
      <c r="T50" s="3">
        <f>O50+(P50*'Total Mantenimiento Anual 2021'!$N$7)+(R50*'Total Mantenimiento Anual 2021'!$N$7)+S50</f>
        <v>9259.2592592592591</v>
      </c>
    </row>
    <row r="51" spans="1:20" ht="14.25">
      <c r="A51" s="6" t="s">
        <v>177</v>
      </c>
      <c r="B51" s="88"/>
      <c r="C51" s="89"/>
      <c r="D51" s="6" t="s">
        <v>178</v>
      </c>
      <c r="E51" s="89"/>
      <c r="F51" s="2" t="s">
        <v>179</v>
      </c>
      <c r="G51" s="6" t="s">
        <v>180</v>
      </c>
      <c r="H51" s="88"/>
      <c r="I51" s="88"/>
      <c r="J51" s="89"/>
      <c r="K51" s="6" t="s">
        <v>181</v>
      </c>
      <c r="L51" s="89"/>
      <c r="M51" s="6" t="s">
        <v>96</v>
      </c>
      <c r="N51" s="89"/>
      <c r="O51" s="3">
        <v>0</v>
      </c>
      <c r="P51" s="2">
        <v>3</v>
      </c>
      <c r="Q51" s="2">
        <v>1</v>
      </c>
      <c r="R51" s="2">
        <v>1</v>
      </c>
      <c r="S51" s="3">
        <v>950000</v>
      </c>
      <c r="T51" s="3">
        <f>O51+(P51*'Total Mantenimiento Anual 2021'!$N$7)+(R51*'Total Mantenimiento Anual 2021'!$N$7)+S51</f>
        <v>987037.03703703708</v>
      </c>
    </row>
    <row r="52" spans="1:20" ht="14.25">
      <c r="A52" s="6" t="s">
        <v>182</v>
      </c>
      <c r="B52" s="88"/>
      <c r="C52" s="89"/>
      <c r="D52" s="6" t="s">
        <v>183</v>
      </c>
      <c r="E52" s="89"/>
      <c r="F52" s="2" t="s">
        <v>184</v>
      </c>
      <c r="G52" s="6" t="s">
        <v>185</v>
      </c>
      <c r="H52" s="88"/>
      <c r="I52" s="88"/>
      <c r="J52" s="89"/>
      <c r="K52" s="6" t="s">
        <v>186</v>
      </c>
      <c r="L52" s="89"/>
      <c r="M52" s="6" t="s">
        <v>99</v>
      </c>
      <c r="N52" s="89"/>
      <c r="O52" s="3">
        <v>0</v>
      </c>
      <c r="P52" s="2">
        <v>0</v>
      </c>
      <c r="Q52" s="2">
        <v>0</v>
      </c>
      <c r="R52" s="2">
        <v>0</v>
      </c>
      <c r="S52" s="3">
        <v>0</v>
      </c>
      <c r="T52" s="3">
        <f>O52+(P52*'Total Mantenimiento Anual 2021'!$N$7)+(R52*'Total Mantenimiento Anual 2021'!$N$7)+S52</f>
        <v>0</v>
      </c>
    </row>
    <row r="53" spans="1:20" ht="14.25">
      <c r="A53" s="6" t="s">
        <v>187</v>
      </c>
      <c r="B53" s="88"/>
      <c r="C53" s="89"/>
      <c r="D53" s="6" t="s">
        <v>188</v>
      </c>
      <c r="E53" s="89"/>
      <c r="F53" s="2" t="s">
        <v>189</v>
      </c>
      <c r="G53" s="6" t="s">
        <v>190</v>
      </c>
      <c r="H53" s="88"/>
      <c r="I53" s="88"/>
      <c r="J53" s="89"/>
      <c r="K53" s="6" t="s">
        <v>117</v>
      </c>
      <c r="L53" s="89"/>
      <c r="M53" s="6" t="s">
        <v>191</v>
      </c>
      <c r="N53" s="89"/>
      <c r="O53" s="3">
        <v>0</v>
      </c>
      <c r="P53" s="2">
        <v>0</v>
      </c>
      <c r="Q53" s="2">
        <v>0</v>
      </c>
      <c r="R53" s="2">
        <v>0</v>
      </c>
      <c r="S53" s="3">
        <v>0</v>
      </c>
      <c r="T53" s="3">
        <f>O53+(P53*'Total Mantenimiento Anual 2021'!$N$7)+(R53*'Total Mantenimiento Anual 2021'!$N$7)+S53</f>
        <v>0</v>
      </c>
    </row>
    <row r="54" spans="1:20" ht="14.25">
      <c r="A54" s="6" t="s">
        <v>192</v>
      </c>
      <c r="B54" s="88"/>
      <c r="C54" s="89"/>
      <c r="D54" s="6" t="s">
        <v>193</v>
      </c>
      <c r="E54" s="89"/>
      <c r="F54" s="2" t="s">
        <v>194</v>
      </c>
      <c r="G54" s="6" t="s">
        <v>195</v>
      </c>
      <c r="H54" s="88"/>
      <c r="I54" s="88"/>
      <c r="J54" s="89"/>
      <c r="K54" s="6" t="s">
        <v>196</v>
      </c>
      <c r="L54" s="89"/>
      <c r="M54" s="6" t="s">
        <v>191</v>
      </c>
      <c r="N54" s="89"/>
      <c r="O54" s="3">
        <v>0</v>
      </c>
      <c r="P54" s="2">
        <v>0</v>
      </c>
      <c r="Q54" s="2">
        <v>0</v>
      </c>
      <c r="R54" s="2">
        <v>0</v>
      </c>
      <c r="S54" s="3">
        <v>0</v>
      </c>
      <c r="T54" s="3">
        <f>O54+(P54*'Total Mantenimiento Anual 2021'!$N$7)+(R54*'Total Mantenimiento Anual 2021'!$N$7)+S54</f>
        <v>0</v>
      </c>
    </row>
    <row r="55" spans="1:20" ht="14.25">
      <c r="A55" s="6" t="s">
        <v>197</v>
      </c>
      <c r="B55" s="88"/>
      <c r="C55" s="89"/>
      <c r="D55" s="6" t="s">
        <v>198</v>
      </c>
      <c r="E55" s="89"/>
      <c r="F55" s="2" t="s">
        <v>199</v>
      </c>
      <c r="G55" s="6" t="s">
        <v>200</v>
      </c>
      <c r="H55" s="88"/>
      <c r="I55" s="88"/>
      <c r="J55" s="89"/>
      <c r="K55" s="6" t="s">
        <v>201</v>
      </c>
      <c r="L55" s="89"/>
      <c r="M55" s="6" t="s">
        <v>118</v>
      </c>
      <c r="N55" s="89"/>
      <c r="O55" s="3">
        <v>0</v>
      </c>
      <c r="P55" s="2">
        <v>0</v>
      </c>
      <c r="Q55" s="2">
        <v>0</v>
      </c>
      <c r="R55" s="2">
        <v>0</v>
      </c>
      <c r="S55" s="3">
        <v>0</v>
      </c>
      <c r="T55" s="3">
        <f>O55+(P55*'Total Mantenimiento Anual 2021'!$N$7)+(R55*'Total Mantenimiento Anual 2021'!$N$7)+S55</f>
        <v>0</v>
      </c>
    </row>
    <row r="56" spans="1:20" ht="14.25">
      <c r="A56" s="6" t="s">
        <v>202</v>
      </c>
      <c r="B56" s="88"/>
      <c r="C56" s="89"/>
      <c r="D56" s="6" t="s">
        <v>117</v>
      </c>
      <c r="E56" s="89"/>
      <c r="F56" s="2" t="s">
        <v>189</v>
      </c>
      <c r="G56" s="6" t="s">
        <v>203</v>
      </c>
      <c r="H56" s="88"/>
      <c r="I56" s="88"/>
      <c r="J56" s="89"/>
      <c r="K56" s="6" t="s">
        <v>117</v>
      </c>
      <c r="L56" s="89"/>
      <c r="M56" s="6" t="s">
        <v>191</v>
      </c>
      <c r="N56" s="89"/>
      <c r="O56" s="3">
        <v>0</v>
      </c>
      <c r="P56" s="2">
        <v>0</v>
      </c>
      <c r="Q56" s="2">
        <v>0</v>
      </c>
      <c r="R56" s="2">
        <v>0</v>
      </c>
      <c r="S56" s="3">
        <v>0</v>
      </c>
      <c r="T56" s="3">
        <f>O56+(P56*'Total Mantenimiento Anual 2021'!$N$7)+(R56*'Total Mantenimiento Anual 2021'!$N$7)+S56</f>
        <v>0</v>
      </c>
    </row>
    <row r="57" spans="1:20" ht="14.25">
      <c r="A57" s="6" t="s">
        <v>204</v>
      </c>
      <c r="B57" s="88"/>
      <c r="C57" s="89"/>
      <c r="D57" s="6" t="s">
        <v>205</v>
      </c>
      <c r="E57" s="89"/>
      <c r="F57" s="2" t="s">
        <v>206</v>
      </c>
      <c r="G57" s="6" t="s">
        <v>207</v>
      </c>
      <c r="H57" s="88"/>
      <c r="I57" s="88"/>
      <c r="J57" s="89"/>
      <c r="K57" s="6" t="s">
        <v>208</v>
      </c>
      <c r="L57" s="89"/>
      <c r="M57" s="6" t="s">
        <v>99</v>
      </c>
      <c r="N57" s="89"/>
      <c r="O57" s="3">
        <v>0</v>
      </c>
      <c r="P57" s="2">
        <v>0</v>
      </c>
      <c r="Q57" s="2">
        <v>0</v>
      </c>
      <c r="R57" s="2">
        <v>0</v>
      </c>
      <c r="S57" s="3">
        <v>0</v>
      </c>
      <c r="T57" s="3">
        <f>O57+(P57*'Total Mantenimiento Anual 2021'!$N$7)+(R57*'Total Mantenimiento Anual 2021'!$N$7)+S57</f>
        <v>0</v>
      </c>
    </row>
    <row r="58" spans="1:20" ht="28.5">
      <c r="A58" s="6" t="s">
        <v>209</v>
      </c>
      <c r="B58" s="88"/>
      <c r="C58" s="89"/>
      <c r="D58" s="6" t="s">
        <v>210</v>
      </c>
      <c r="E58" s="89"/>
      <c r="F58" s="2" t="s">
        <v>211</v>
      </c>
      <c r="G58" s="6" t="s">
        <v>212</v>
      </c>
      <c r="H58" s="88"/>
      <c r="I58" s="88"/>
      <c r="J58" s="89"/>
      <c r="K58" s="6" t="s">
        <v>213</v>
      </c>
      <c r="L58" s="89"/>
      <c r="M58" s="6" t="s">
        <v>191</v>
      </c>
      <c r="N58" s="89"/>
      <c r="O58" s="3">
        <v>0</v>
      </c>
      <c r="P58" s="2">
        <v>0</v>
      </c>
      <c r="Q58" s="2">
        <v>0</v>
      </c>
      <c r="R58" s="2">
        <v>0</v>
      </c>
      <c r="S58" s="3">
        <v>0</v>
      </c>
      <c r="T58" s="3">
        <f>O58+(P58*'Total Mantenimiento Anual 2021'!$N$7)+(R58*'Total Mantenimiento Anual 2021'!$N$7)+S58</f>
        <v>0</v>
      </c>
    </row>
    <row r="59" spans="1:20" ht="14.25">
      <c r="A59" s="6" t="s">
        <v>214</v>
      </c>
      <c r="B59" s="88"/>
      <c r="C59" s="89"/>
      <c r="D59" s="6" t="s">
        <v>215</v>
      </c>
      <c r="E59" s="89"/>
      <c r="F59" s="2" t="s">
        <v>216</v>
      </c>
      <c r="G59" s="6" t="s">
        <v>217</v>
      </c>
      <c r="H59" s="88"/>
      <c r="I59" s="88"/>
      <c r="J59" s="89"/>
      <c r="K59" s="6" t="s">
        <v>218</v>
      </c>
      <c r="L59" s="89"/>
      <c r="M59" s="6" t="s">
        <v>23</v>
      </c>
      <c r="N59" s="89"/>
      <c r="O59" s="3">
        <v>0</v>
      </c>
      <c r="P59" s="2">
        <v>0</v>
      </c>
      <c r="Q59" s="2">
        <v>0</v>
      </c>
      <c r="R59" s="2">
        <v>0</v>
      </c>
      <c r="S59" s="3">
        <v>0</v>
      </c>
      <c r="T59" s="3">
        <f>O59+(P59*'Total Mantenimiento Anual 2021'!$N$7)+(R59*'Total Mantenimiento Anual 2021'!$N$7)+S59</f>
        <v>0</v>
      </c>
    </row>
    <row r="60" spans="1:20" ht="14.25">
      <c r="A60" s="6" t="s">
        <v>219</v>
      </c>
      <c r="B60" s="88"/>
      <c r="C60" s="89"/>
      <c r="D60" s="6" t="s">
        <v>220</v>
      </c>
      <c r="E60" s="89"/>
      <c r="F60" s="2" t="s">
        <v>220</v>
      </c>
      <c r="G60" s="6" t="s">
        <v>221</v>
      </c>
      <c r="H60" s="88"/>
      <c r="I60" s="88"/>
      <c r="J60" s="89"/>
      <c r="K60" s="6" t="s">
        <v>220</v>
      </c>
      <c r="L60" s="89"/>
      <c r="M60" s="6" t="s">
        <v>138</v>
      </c>
      <c r="N60" s="89"/>
      <c r="O60" s="3">
        <v>0</v>
      </c>
      <c r="P60" s="2">
        <v>0</v>
      </c>
      <c r="Q60" s="2">
        <v>0</v>
      </c>
      <c r="R60" s="2">
        <v>0</v>
      </c>
      <c r="S60" s="3">
        <v>0</v>
      </c>
      <c r="T60" s="3">
        <f>O60+(P60*'Total Mantenimiento Anual 2021'!$N$7)+(R60*'Total Mantenimiento Anual 2021'!$N$7)+S60</f>
        <v>0</v>
      </c>
    </row>
    <row r="61" spans="1:20" ht="14.25">
      <c r="A61" s="6" t="s">
        <v>219</v>
      </c>
      <c r="B61" s="88"/>
      <c r="C61" s="89"/>
      <c r="D61" s="6" t="s">
        <v>220</v>
      </c>
      <c r="E61" s="89"/>
      <c r="F61" s="2" t="s">
        <v>220</v>
      </c>
      <c r="G61" s="6" t="s">
        <v>222</v>
      </c>
      <c r="H61" s="88"/>
      <c r="I61" s="88"/>
      <c r="J61" s="89"/>
      <c r="K61" s="6" t="s">
        <v>220</v>
      </c>
      <c r="L61" s="89"/>
      <c r="M61" s="6" t="s">
        <v>138</v>
      </c>
      <c r="N61" s="89"/>
      <c r="O61" s="3">
        <v>0</v>
      </c>
      <c r="P61" s="2">
        <v>0</v>
      </c>
      <c r="Q61" s="2">
        <v>0</v>
      </c>
      <c r="R61" s="2">
        <v>0</v>
      </c>
      <c r="S61" s="3">
        <v>0</v>
      </c>
      <c r="T61" s="3">
        <f>O61+(P61*'Total Mantenimiento Anual 2021'!$N$7)+(R61*'Total Mantenimiento Anual 2021'!$N$7)+S61</f>
        <v>0</v>
      </c>
    </row>
    <row r="62" spans="1:20" ht="14.25">
      <c r="A62" s="6" t="s">
        <v>223</v>
      </c>
      <c r="B62" s="88"/>
      <c r="C62" s="89"/>
      <c r="D62" s="6" t="s">
        <v>224</v>
      </c>
      <c r="E62" s="89"/>
      <c r="F62" s="2" t="s">
        <v>225</v>
      </c>
      <c r="G62" s="6" t="s">
        <v>226</v>
      </c>
      <c r="H62" s="88"/>
      <c r="I62" s="88"/>
      <c r="J62" s="89"/>
      <c r="K62" s="6" t="s">
        <v>227</v>
      </c>
      <c r="L62" s="89"/>
      <c r="M62" s="6" t="s">
        <v>96</v>
      </c>
      <c r="N62" s="89"/>
      <c r="O62" s="3">
        <v>0</v>
      </c>
      <c r="P62" s="2">
        <v>3</v>
      </c>
      <c r="Q62" s="2">
        <v>0</v>
      </c>
      <c r="R62" s="2">
        <v>0</v>
      </c>
      <c r="S62" s="3">
        <v>600950</v>
      </c>
      <c r="T62" s="3">
        <f>O62+(P62*'Total Mantenimiento Anual 2021'!$N$7)+(R62*'Total Mantenimiento Anual 2021'!$N$7)+S62</f>
        <v>628727.77777777775</v>
      </c>
    </row>
    <row r="63" spans="1:20" ht="14.25">
      <c r="A63" s="6" t="s">
        <v>223</v>
      </c>
      <c r="B63" s="88"/>
      <c r="C63" s="89"/>
      <c r="D63" s="6" t="s">
        <v>224</v>
      </c>
      <c r="E63" s="89"/>
      <c r="F63" s="2" t="s">
        <v>225</v>
      </c>
      <c r="G63" s="6" t="s">
        <v>228</v>
      </c>
      <c r="H63" s="88"/>
      <c r="I63" s="88"/>
      <c r="J63" s="89"/>
      <c r="K63" s="6" t="s">
        <v>229</v>
      </c>
      <c r="L63" s="89"/>
      <c r="M63" s="6" t="s">
        <v>96</v>
      </c>
      <c r="N63" s="89"/>
      <c r="O63" s="3">
        <v>0</v>
      </c>
      <c r="P63" s="2">
        <v>3</v>
      </c>
      <c r="Q63" s="2">
        <v>0</v>
      </c>
      <c r="R63" s="2">
        <v>0</v>
      </c>
      <c r="S63" s="3">
        <v>600950</v>
      </c>
      <c r="T63" s="3">
        <f>O63+(P63*'Total Mantenimiento Anual 2021'!$N$7)+(R63*'Total Mantenimiento Anual 2021'!$N$7)+S63</f>
        <v>628727.77777777775</v>
      </c>
    </row>
    <row r="64" spans="1:20" ht="14.25">
      <c r="A64" s="6" t="s">
        <v>230</v>
      </c>
      <c r="B64" s="88"/>
      <c r="C64" s="89"/>
      <c r="D64" s="6" t="s">
        <v>231</v>
      </c>
      <c r="E64" s="89"/>
      <c r="F64" s="2" t="s">
        <v>179</v>
      </c>
      <c r="G64" s="6" t="s">
        <v>232</v>
      </c>
      <c r="H64" s="88"/>
      <c r="I64" s="88"/>
      <c r="J64" s="89"/>
      <c r="K64" s="6" t="s">
        <v>233</v>
      </c>
      <c r="L64" s="89"/>
      <c r="M64" s="6" t="s">
        <v>96</v>
      </c>
      <c r="N64" s="89"/>
      <c r="O64" s="3">
        <v>0</v>
      </c>
      <c r="P64" s="2">
        <v>0</v>
      </c>
      <c r="Q64" s="2">
        <v>0</v>
      </c>
      <c r="R64" s="2">
        <v>0</v>
      </c>
      <c r="S64" s="3">
        <v>0</v>
      </c>
      <c r="T64" s="3">
        <f>O64+(P64*'Total Mantenimiento Anual 2021'!$N$7)+(R64*'Total Mantenimiento Anual 2021'!$N$7)+S64</f>
        <v>0</v>
      </c>
    </row>
    <row r="65" spans="1:20" ht="14.25">
      <c r="A65" s="6" t="s">
        <v>234</v>
      </c>
      <c r="B65" s="88"/>
      <c r="C65" s="89"/>
      <c r="D65" s="6" t="s">
        <v>235</v>
      </c>
      <c r="E65" s="89"/>
      <c r="F65" s="2" t="s">
        <v>236</v>
      </c>
      <c r="G65" s="6" t="s">
        <v>237</v>
      </c>
      <c r="H65" s="88"/>
      <c r="I65" s="88"/>
      <c r="J65" s="89"/>
      <c r="K65" s="6" t="s">
        <v>238</v>
      </c>
      <c r="L65" s="89"/>
      <c r="M65" s="6" t="s">
        <v>239</v>
      </c>
      <c r="N65" s="89"/>
      <c r="O65" s="3">
        <v>0</v>
      </c>
      <c r="P65" s="2">
        <v>0</v>
      </c>
      <c r="Q65" s="2">
        <v>0</v>
      </c>
      <c r="R65" s="2">
        <v>0</v>
      </c>
      <c r="S65" s="3">
        <v>0</v>
      </c>
      <c r="T65" s="3">
        <f>O65+(P65*'Total Mantenimiento Anual 2021'!$N$7)+(R65*'Total Mantenimiento Anual 2021'!$N$7)+S65</f>
        <v>0</v>
      </c>
    </row>
    <row r="66" spans="1:20" ht="14.25">
      <c r="A66" s="6" t="s">
        <v>240</v>
      </c>
      <c r="B66" s="88"/>
      <c r="C66" s="89"/>
      <c r="D66" s="6" t="s">
        <v>241</v>
      </c>
      <c r="E66" s="89"/>
      <c r="F66" s="2" t="s">
        <v>20</v>
      </c>
      <c r="G66" s="6" t="s">
        <v>242</v>
      </c>
      <c r="H66" s="88"/>
      <c r="I66" s="88"/>
      <c r="J66" s="89"/>
      <c r="K66" s="6" t="s">
        <v>243</v>
      </c>
      <c r="L66" s="89"/>
      <c r="M66" s="6" t="s">
        <v>23</v>
      </c>
      <c r="N66" s="89"/>
      <c r="O66" s="3">
        <v>0</v>
      </c>
      <c r="P66" s="2">
        <v>0</v>
      </c>
      <c r="Q66" s="2">
        <v>0</v>
      </c>
      <c r="R66" s="2">
        <v>0</v>
      </c>
      <c r="S66" s="3">
        <v>0</v>
      </c>
      <c r="T66" s="3">
        <f>O66+(P66*'Total Mantenimiento Anual 2021'!$N$7)+(R66*'Total Mantenimiento Anual 2021'!$N$7)+S66</f>
        <v>0</v>
      </c>
    </row>
    <row r="67" spans="1:20" ht="14.25">
      <c r="A67" s="6" t="s">
        <v>244</v>
      </c>
      <c r="B67" s="88"/>
      <c r="C67" s="89"/>
      <c r="D67" s="6" t="s">
        <v>245</v>
      </c>
      <c r="E67" s="89"/>
      <c r="F67" s="2" t="s">
        <v>246</v>
      </c>
      <c r="G67" s="6" t="s">
        <v>247</v>
      </c>
      <c r="H67" s="88"/>
      <c r="I67" s="88"/>
      <c r="J67" s="89"/>
      <c r="K67" s="6" t="s">
        <v>248</v>
      </c>
      <c r="L67" s="89"/>
      <c r="M67" s="6" t="s">
        <v>23</v>
      </c>
      <c r="N67" s="89"/>
      <c r="O67" s="3">
        <v>0</v>
      </c>
      <c r="P67" s="2">
        <v>1</v>
      </c>
      <c r="Q67" s="2">
        <v>0</v>
      </c>
      <c r="R67" s="2">
        <v>0</v>
      </c>
      <c r="S67" s="3">
        <v>0</v>
      </c>
      <c r="T67" s="3">
        <f>O67+(P67*'Total Mantenimiento Anual 2021'!$N$7)+(R67*'Total Mantenimiento Anual 2021'!$N$7)+S67</f>
        <v>9259.2592592592591</v>
      </c>
    </row>
    <row r="68" spans="1:20" ht="14.25">
      <c r="A68" s="6" t="s">
        <v>244</v>
      </c>
      <c r="B68" s="88"/>
      <c r="C68" s="89"/>
      <c r="D68" s="6" t="s">
        <v>249</v>
      </c>
      <c r="E68" s="89"/>
      <c r="F68" s="2" t="s">
        <v>246</v>
      </c>
      <c r="G68" s="6" t="s">
        <v>250</v>
      </c>
      <c r="H68" s="88"/>
      <c r="I68" s="88"/>
      <c r="J68" s="89"/>
      <c r="K68" s="6" t="s">
        <v>251</v>
      </c>
      <c r="L68" s="89"/>
      <c r="M68" s="6" t="s">
        <v>23</v>
      </c>
      <c r="N68" s="89"/>
      <c r="O68" s="3">
        <v>0</v>
      </c>
      <c r="P68" s="2">
        <v>0</v>
      </c>
      <c r="Q68" s="2">
        <v>0</v>
      </c>
      <c r="R68" s="2">
        <v>0</v>
      </c>
      <c r="S68" s="3">
        <v>0</v>
      </c>
      <c r="T68" s="3">
        <f>O68+(P68*'Total Mantenimiento Anual 2021'!$N$7)+(R68*'Total Mantenimiento Anual 2021'!$N$7)+S68</f>
        <v>0</v>
      </c>
    </row>
    <row r="69" spans="1:20" ht="14.25">
      <c r="A69" s="6" t="s">
        <v>244</v>
      </c>
      <c r="B69" s="88"/>
      <c r="C69" s="89"/>
      <c r="D69" s="6" t="s">
        <v>245</v>
      </c>
      <c r="E69" s="89"/>
      <c r="F69" s="2" t="s">
        <v>246</v>
      </c>
      <c r="G69" s="6" t="s">
        <v>252</v>
      </c>
      <c r="H69" s="88"/>
      <c r="I69" s="88"/>
      <c r="J69" s="89"/>
      <c r="K69" s="6" t="s">
        <v>253</v>
      </c>
      <c r="L69" s="89"/>
      <c r="M69" s="6" t="s">
        <v>23</v>
      </c>
      <c r="N69" s="89"/>
      <c r="O69" s="3">
        <v>0</v>
      </c>
      <c r="P69" s="2">
        <v>1</v>
      </c>
      <c r="Q69" s="2">
        <v>0</v>
      </c>
      <c r="R69" s="2">
        <v>0</v>
      </c>
      <c r="S69" s="3">
        <v>0</v>
      </c>
      <c r="T69" s="3">
        <f>O69+(P69*'Total Mantenimiento Anual 2021'!$N$7)+(R69*'Total Mantenimiento Anual 2021'!$N$7)+S69</f>
        <v>9259.2592592592591</v>
      </c>
    </row>
    <row r="70" spans="1:20" ht="14.25">
      <c r="A70" s="6" t="s">
        <v>244</v>
      </c>
      <c r="B70" s="88"/>
      <c r="C70" s="89"/>
      <c r="D70" s="6" t="s">
        <v>254</v>
      </c>
      <c r="E70" s="89"/>
      <c r="F70" s="2" t="s">
        <v>246</v>
      </c>
      <c r="G70" s="6" t="s">
        <v>255</v>
      </c>
      <c r="H70" s="88"/>
      <c r="I70" s="88"/>
      <c r="J70" s="89"/>
      <c r="K70" s="6" t="s">
        <v>256</v>
      </c>
      <c r="L70" s="89"/>
      <c r="M70" s="6" t="s">
        <v>23</v>
      </c>
      <c r="N70" s="89"/>
      <c r="O70" s="3">
        <v>0</v>
      </c>
      <c r="P70" s="2">
        <v>0</v>
      </c>
      <c r="Q70" s="2">
        <v>0</v>
      </c>
      <c r="R70" s="2">
        <v>0</v>
      </c>
      <c r="S70" s="3">
        <v>0</v>
      </c>
      <c r="T70" s="3">
        <f>O70+(P70*'Total Mantenimiento Anual 2021'!$N$7)+(R70*'Total Mantenimiento Anual 2021'!$N$7)+S70</f>
        <v>0</v>
      </c>
    </row>
    <row r="71" spans="1:20" ht="14.25">
      <c r="A71" s="6" t="s">
        <v>244</v>
      </c>
      <c r="B71" s="88"/>
      <c r="C71" s="89"/>
      <c r="D71" s="6" t="s">
        <v>254</v>
      </c>
      <c r="E71" s="89"/>
      <c r="F71" s="2" t="s">
        <v>246</v>
      </c>
      <c r="G71" s="6" t="s">
        <v>257</v>
      </c>
      <c r="H71" s="88"/>
      <c r="I71" s="88"/>
      <c r="J71" s="89"/>
      <c r="K71" s="6" t="s">
        <v>258</v>
      </c>
      <c r="L71" s="89"/>
      <c r="M71" s="6" t="s">
        <v>66</v>
      </c>
      <c r="N71" s="89"/>
      <c r="O71" s="3">
        <v>0</v>
      </c>
      <c r="P71" s="2">
        <v>0</v>
      </c>
      <c r="Q71" s="2">
        <v>0</v>
      </c>
      <c r="R71" s="2">
        <v>0</v>
      </c>
      <c r="S71" s="3">
        <v>0</v>
      </c>
      <c r="T71" s="3">
        <f>O71+(P71*'Total Mantenimiento Anual 2021'!$N$7)+(R71*'Total Mantenimiento Anual 2021'!$N$7)+S71</f>
        <v>0</v>
      </c>
    </row>
    <row r="72" spans="1:20" ht="14.25">
      <c r="A72" s="6" t="s">
        <v>244</v>
      </c>
      <c r="B72" s="88"/>
      <c r="C72" s="89"/>
      <c r="D72" s="6" t="s">
        <v>259</v>
      </c>
      <c r="E72" s="89"/>
      <c r="F72" s="2" t="s">
        <v>260</v>
      </c>
      <c r="G72" s="6" t="s">
        <v>261</v>
      </c>
      <c r="H72" s="88"/>
      <c r="I72" s="88"/>
      <c r="J72" s="89"/>
      <c r="K72" s="6" t="s">
        <v>262</v>
      </c>
      <c r="L72" s="89"/>
      <c r="M72" s="6" t="s">
        <v>71</v>
      </c>
      <c r="N72" s="89"/>
      <c r="O72" s="3">
        <v>0</v>
      </c>
      <c r="P72" s="2">
        <v>0</v>
      </c>
      <c r="Q72" s="2">
        <v>0</v>
      </c>
      <c r="R72" s="2">
        <v>0</v>
      </c>
      <c r="S72" s="3">
        <v>0</v>
      </c>
      <c r="T72" s="3">
        <f>O72+(P72*'Total Mantenimiento Anual 2021'!$N$7)+(R72*'Total Mantenimiento Anual 2021'!$N$7)+S72</f>
        <v>0</v>
      </c>
    </row>
    <row r="73" spans="1:20" ht="14.25">
      <c r="A73" s="6" t="s">
        <v>244</v>
      </c>
      <c r="B73" s="88"/>
      <c r="C73" s="89"/>
      <c r="D73" s="6" t="s">
        <v>245</v>
      </c>
      <c r="E73" s="89"/>
      <c r="F73" s="2" t="s">
        <v>246</v>
      </c>
      <c r="G73" s="6" t="s">
        <v>263</v>
      </c>
      <c r="H73" s="88"/>
      <c r="I73" s="88"/>
      <c r="J73" s="89"/>
      <c r="K73" s="6" t="s">
        <v>264</v>
      </c>
      <c r="L73" s="89"/>
      <c r="M73" s="6" t="s">
        <v>75</v>
      </c>
      <c r="N73" s="89"/>
      <c r="O73" s="3">
        <v>0</v>
      </c>
      <c r="P73" s="2">
        <v>0</v>
      </c>
      <c r="Q73" s="2">
        <v>0</v>
      </c>
      <c r="R73" s="2">
        <v>0</v>
      </c>
      <c r="S73" s="3">
        <v>0</v>
      </c>
      <c r="T73" s="3">
        <f>O73+(P73*'Total Mantenimiento Anual 2021'!$N$7)+(R73*'Total Mantenimiento Anual 2021'!$N$7)+S73</f>
        <v>0</v>
      </c>
    </row>
    <row r="74" spans="1:20" ht="14.25">
      <c r="A74" s="6" t="s">
        <v>244</v>
      </c>
      <c r="B74" s="88"/>
      <c r="C74" s="89"/>
      <c r="D74" s="6" t="s">
        <v>249</v>
      </c>
      <c r="E74" s="89"/>
      <c r="F74" s="2" t="s">
        <v>246</v>
      </c>
      <c r="G74" s="6" t="s">
        <v>265</v>
      </c>
      <c r="H74" s="88"/>
      <c r="I74" s="88"/>
      <c r="J74" s="89"/>
      <c r="K74" s="6" t="s">
        <v>266</v>
      </c>
      <c r="L74" s="89"/>
      <c r="M74" s="6" t="s">
        <v>30</v>
      </c>
      <c r="N74" s="89"/>
      <c r="O74" s="3">
        <v>0</v>
      </c>
      <c r="P74" s="2">
        <v>1</v>
      </c>
      <c r="Q74" s="2">
        <v>0</v>
      </c>
      <c r="R74" s="2">
        <v>0</v>
      </c>
      <c r="S74" s="3">
        <v>0</v>
      </c>
      <c r="T74" s="3">
        <f>O74+(P74*'Total Mantenimiento Anual 2021'!$N$7)+(R74*'Total Mantenimiento Anual 2021'!$N$7)+S74</f>
        <v>9259.2592592592591</v>
      </c>
    </row>
    <row r="75" spans="1:20" ht="14.25">
      <c r="A75" s="6" t="s">
        <v>244</v>
      </c>
      <c r="B75" s="88"/>
      <c r="C75" s="89"/>
      <c r="D75" s="6" t="s">
        <v>245</v>
      </c>
      <c r="E75" s="89"/>
      <c r="F75" s="2" t="s">
        <v>246</v>
      </c>
      <c r="G75" s="6" t="s">
        <v>267</v>
      </c>
      <c r="H75" s="88"/>
      <c r="I75" s="88"/>
      <c r="J75" s="89"/>
      <c r="K75" s="6" t="s">
        <v>268</v>
      </c>
      <c r="L75" s="89"/>
      <c r="M75" s="6" t="s">
        <v>30</v>
      </c>
      <c r="N75" s="89"/>
      <c r="O75" s="3">
        <v>0</v>
      </c>
      <c r="P75" s="2">
        <v>1</v>
      </c>
      <c r="Q75" s="2">
        <v>0</v>
      </c>
      <c r="R75" s="2">
        <v>0</v>
      </c>
      <c r="S75" s="3">
        <v>0</v>
      </c>
      <c r="T75" s="3">
        <f>O75+(P75*'Total Mantenimiento Anual 2021'!$N$7)+(R75*'Total Mantenimiento Anual 2021'!$N$7)+S75</f>
        <v>9259.2592592592591</v>
      </c>
    </row>
    <row r="76" spans="1:20" ht="14.25">
      <c r="A76" s="6" t="s">
        <v>244</v>
      </c>
      <c r="B76" s="88"/>
      <c r="C76" s="89"/>
      <c r="D76" s="6" t="s">
        <v>245</v>
      </c>
      <c r="E76" s="89"/>
      <c r="F76" s="2" t="s">
        <v>246</v>
      </c>
      <c r="G76" s="6" t="s">
        <v>269</v>
      </c>
      <c r="H76" s="88"/>
      <c r="I76" s="88"/>
      <c r="J76" s="89"/>
      <c r="K76" s="6" t="s">
        <v>270</v>
      </c>
      <c r="L76" s="89"/>
      <c r="M76" s="6" t="s">
        <v>30</v>
      </c>
      <c r="N76" s="89"/>
      <c r="O76" s="3">
        <v>0</v>
      </c>
      <c r="P76" s="2">
        <v>0</v>
      </c>
      <c r="Q76" s="2">
        <v>0</v>
      </c>
      <c r="R76" s="2">
        <v>0</v>
      </c>
      <c r="S76" s="3">
        <v>0</v>
      </c>
      <c r="T76" s="3">
        <f>O76+(P76*'Total Mantenimiento Anual 2021'!$N$7)+(R76*'Total Mantenimiento Anual 2021'!$N$7)+S76</f>
        <v>0</v>
      </c>
    </row>
    <row r="77" spans="1:20" ht="14.25">
      <c r="A77" s="6" t="s">
        <v>244</v>
      </c>
      <c r="B77" s="88"/>
      <c r="C77" s="89"/>
      <c r="D77" s="6" t="s">
        <v>254</v>
      </c>
      <c r="E77" s="89"/>
      <c r="F77" s="2" t="s">
        <v>246</v>
      </c>
      <c r="G77" s="6" t="s">
        <v>273</v>
      </c>
      <c r="H77" s="88"/>
      <c r="I77" s="88"/>
      <c r="J77" s="89"/>
      <c r="K77" s="6" t="s">
        <v>274</v>
      </c>
      <c r="L77" s="89"/>
      <c r="M77" s="6" t="s">
        <v>30</v>
      </c>
      <c r="N77" s="89"/>
      <c r="O77" s="3">
        <v>0</v>
      </c>
      <c r="P77" s="2">
        <v>0</v>
      </c>
      <c r="Q77" s="2">
        <v>0</v>
      </c>
      <c r="R77" s="2">
        <v>0</v>
      </c>
      <c r="S77" s="3">
        <v>0</v>
      </c>
      <c r="T77" s="3">
        <f>O77+(P77*'Total Mantenimiento Anual 2021'!$N$7)+(R77*'Total Mantenimiento Anual 2021'!$N$7)+S77</f>
        <v>0</v>
      </c>
    </row>
    <row r="78" spans="1:20" ht="14.25">
      <c r="A78" s="6" t="s">
        <v>244</v>
      </c>
      <c r="B78" s="88"/>
      <c r="C78" s="89"/>
      <c r="D78" s="6" t="s">
        <v>259</v>
      </c>
      <c r="E78" s="89"/>
      <c r="F78" s="2" t="s">
        <v>260</v>
      </c>
      <c r="G78" s="6" t="s">
        <v>1501</v>
      </c>
      <c r="H78" s="88"/>
      <c r="I78" s="88"/>
      <c r="J78" s="89"/>
      <c r="K78" s="6" t="s">
        <v>1502</v>
      </c>
      <c r="L78" s="89"/>
      <c r="M78" s="6" t="s">
        <v>30</v>
      </c>
      <c r="N78" s="89"/>
      <c r="O78" s="3">
        <v>0</v>
      </c>
      <c r="P78" s="2">
        <v>0</v>
      </c>
      <c r="Q78" s="2">
        <v>0</v>
      </c>
      <c r="R78" s="2">
        <v>0</v>
      </c>
      <c r="S78" s="3">
        <v>0</v>
      </c>
      <c r="T78" s="3">
        <f>O78+(P78*'Total Mantenimiento Anual 2021'!$N$7)+(R78*'Total Mantenimiento Anual 2021'!$N$7)+S78</f>
        <v>0</v>
      </c>
    </row>
    <row r="79" spans="1:20" ht="14.25">
      <c r="A79" s="6" t="s">
        <v>244</v>
      </c>
      <c r="B79" s="88"/>
      <c r="C79" s="89"/>
      <c r="D79" s="6" t="s">
        <v>245</v>
      </c>
      <c r="E79" s="89"/>
      <c r="F79" s="2" t="s">
        <v>246</v>
      </c>
      <c r="G79" s="6" t="s">
        <v>275</v>
      </c>
      <c r="H79" s="88"/>
      <c r="I79" s="88"/>
      <c r="J79" s="89"/>
      <c r="K79" s="6" t="s">
        <v>276</v>
      </c>
      <c r="L79" s="89"/>
      <c r="M79" s="6" t="s">
        <v>81</v>
      </c>
      <c r="N79" s="89"/>
      <c r="O79" s="3">
        <v>0</v>
      </c>
      <c r="P79" s="2">
        <v>0</v>
      </c>
      <c r="Q79" s="2">
        <v>0</v>
      </c>
      <c r="R79" s="2">
        <v>0</v>
      </c>
      <c r="S79" s="3">
        <v>0</v>
      </c>
      <c r="T79" s="3">
        <f>O79+(P79*'Total Mantenimiento Anual 2021'!$N$7)+(R79*'Total Mantenimiento Anual 2021'!$N$7)+S79</f>
        <v>0</v>
      </c>
    </row>
    <row r="80" spans="1:20" ht="14.25">
      <c r="A80" s="6" t="s">
        <v>244</v>
      </c>
      <c r="B80" s="88"/>
      <c r="C80" s="89"/>
      <c r="D80" s="6" t="s">
        <v>245</v>
      </c>
      <c r="E80" s="89"/>
      <c r="F80" s="2" t="s">
        <v>246</v>
      </c>
      <c r="G80" s="6" t="s">
        <v>277</v>
      </c>
      <c r="H80" s="88"/>
      <c r="I80" s="88"/>
      <c r="J80" s="89"/>
      <c r="K80" s="6" t="s">
        <v>278</v>
      </c>
      <c r="L80" s="89"/>
      <c r="M80" s="6" t="s">
        <v>88</v>
      </c>
      <c r="N80" s="89"/>
      <c r="O80" s="3">
        <v>0</v>
      </c>
      <c r="P80" s="2">
        <v>0</v>
      </c>
      <c r="Q80" s="2">
        <v>0</v>
      </c>
      <c r="R80" s="2">
        <v>0</v>
      </c>
      <c r="S80" s="3">
        <v>0</v>
      </c>
      <c r="T80" s="3">
        <f>O80+(P80*'Total Mantenimiento Anual 2021'!$N$7)+(R80*'Total Mantenimiento Anual 2021'!$N$7)+S80</f>
        <v>0</v>
      </c>
    </row>
    <row r="81" spans="1:20" ht="14.25">
      <c r="A81" s="6" t="s">
        <v>244</v>
      </c>
      <c r="B81" s="88"/>
      <c r="C81" s="89"/>
      <c r="D81" s="6" t="s">
        <v>249</v>
      </c>
      <c r="E81" s="89"/>
      <c r="F81" s="2" t="s">
        <v>246</v>
      </c>
      <c r="G81" s="6" t="s">
        <v>279</v>
      </c>
      <c r="H81" s="88"/>
      <c r="I81" s="88"/>
      <c r="J81" s="89"/>
      <c r="K81" s="6" t="s">
        <v>280</v>
      </c>
      <c r="L81" s="89"/>
      <c r="M81" s="6" t="s">
        <v>96</v>
      </c>
      <c r="N81" s="89"/>
      <c r="O81" s="3">
        <v>0</v>
      </c>
      <c r="P81" s="2">
        <v>0</v>
      </c>
      <c r="Q81" s="2">
        <v>0</v>
      </c>
      <c r="R81" s="2">
        <v>0</v>
      </c>
      <c r="S81" s="3">
        <v>0</v>
      </c>
      <c r="T81" s="3">
        <f>O81+(P81*'Total Mantenimiento Anual 2021'!$N$7)+(R81*'Total Mantenimiento Anual 2021'!$N$7)+S81</f>
        <v>0</v>
      </c>
    </row>
    <row r="82" spans="1:20" ht="14.25">
      <c r="A82" s="6" t="s">
        <v>244</v>
      </c>
      <c r="B82" s="88"/>
      <c r="C82" s="89"/>
      <c r="D82" s="6" t="s">
        <v>249</v>
      </c>
      <c r="E82" s="89"/>
      <c r="F82" s="2" t="s">
        <v>246</v>
      </c>
      <c r="G82" s="6" t="s">
        <v>281</v>
      </c>
      <c r="H82" s="88"/>
      <c r="I82" s="88"/>
      <c r="J82" s="89"/>
      <c r="K82" s="6" t="s">
        <v>282</v>
      </c>
      <c r="L82" s="89"/>
      <c r="M82" s="6" t="s">
        <v>96</v>
      </c>
      <c r="N82" s="89"/>
      <c r="O82" s="3">
        <v>0</v>
      </c>
      <c r="P82" s="2">
        <v>1</v>
      </c>
      <c r="Q82" s="2">
        <v>0</v>
      </c>
      <c r="R82" s="2">
        <v>0</v>
      </c>
      <c r="S82" s="3">
        <v>0</v>
      </c>
      <c r="T82" s="3">
        <f>O82+(P82*'Total Mantenimiento Anual 2021'!$N$7)+(R82*'Total Mantenimiento Anual 2021'!$N$7)+S82</f>
        <v>9259.2592592592591</v>
      </c>
    </row>
    <row r="83" spans="1:20" ht="14.25">
      <c r="A83" s="6" t="s">
        <v>244</v>
      </c>
      <c r="B83" s="88"/>
      <c r="C83" s="89"/>
      <c r="D83" s="6" t="s">
        <v>249</v>
      </c>
      <c r="E83" s="89"/>
      <c r="F83" s="2" t="s">
        <v>246</v>
      </c>
      <c r="G83" s="6" t="s">
        <v>283</v>
      </c>
      <c r="H83" s="88"/>
      <c r="I83" s="88"/>
      <c r="J83" s="89"/>
      <c r="K83" s="6" t="s">
        <v>284</v>
      </c>
      <c r="L83" s="89"/>
      <c r="M83" s="6" t="s">
        <v>96</v>
      </c>
      <c r="N83" s="89"/>
      <c r="O83" s="3">
        <v>0</v>
      </c>
      <c r="P83" s="2">
        <v>0</v>
      </c>
      <c r="Q83" s="2">
        <v>0</v>
      </c>
      <c r="R83" s="2">
        <v>0</v>
      </c>
      <c r="S83" s="3">
        <v>0</v>
      </c>
      <c r="T83" s="3">
        <f>O83+(P83*'Total Mantenimiento Anual 2021'!$N$7)+(R83*'Total Mantenimiento Anual 2021'!$N$7)+S83</f>
        <v>0</v>
      </c>
    </row>
    <row r="84" spans="1:20" ht="14.25">
      <c r="A84" s="6" t="s">
        <v>244</v>
      </c>
      <c r="B84" s="88"/>
      <c r="C84" s="89"/>
      <c r="D84" s="6" t="s">
        <v>285</v>
      </c>
      <c r="E84" s="89"/>
      <c r="F84" s="2" t="s">
        <v>246</v>
      </c>
      <c r="G84" s="6" t="s">
        <v>286</v>
      </c>
      <c r="H84" s="88"/>
      <c r="I84" s="88"/>
      <c r="J84" s="89"/>
      <c r="K84" s="6" t="s">
        <v>287</v>
      </c>
      <c r="L84" s="89"/>
      <c r="M84" s="6" t="s">
        <v>138</v>
      </c>
      <c r="N84" s="89"/>
      <c r="O84" s="3">
        <v>0</v>
      </c>
      <c r="P84" s="2">
        <v>0</v>
      </c>
      <c r="Q84" s="2">
        <v>0</v>
      </c>
      <c r="R84" s="2">
        <v>0</v>
      </c>
      <c r="S84" s="3">
        <v>0</v>
      </c>
      <c r="T84" s="3">
        <f>O84+(P84*'Total Mantenimiento Anual 2021'!$N$7)+(R84*'Total Mantenimiento Anual 2021'!$N$7)+S84</f>
        <v>0</v>
      </c>
    </row>
    <row r="85" spans="1:20" ht="14.25">
      <c r="A85" s="6" t="s">
        <v>244</v>
      </c>
      <c r="B85" s="88"/>
      <c r="C85" s="89"/>
      <c r="D85" s="6" t="s">
        <v>249</v>
      </c>
      <c r="E85" s="89"/>
      <c r="F85" s="2" t="s">
        <v>246</v>
      </c>
      <c r="G85" s="6" t="s">
        <v>288</v>
      </c>
      <c r="H85" s="88"/>
      <c r="I85" s="88"/>
      <c r="J85" s="89"/>
      <c r="K85" s="6" t="s">
        <v>289</v>
      </c>
      <c r="L85" s="89"/>
      <c r="M85" s="6" t="s">
        <v>138</v>
      </c>
      <c r="N85" s="89"/>
      <c r="O85" s="3">
        <v>0</v>
      </c>
      <c r="P85" s="2">
        <v>0</v>
      </c>
      <c r="Q85" s="2">
        <v>0</v>
      </c>
      <c r="R85" s="2">
        <v>0</v>
      </c>
      <c r="S85" s="3">
        <v>0</v>
      </c>
      <c r="T85" s="3">
        <f>O85+(P85*'Total Mantenimiento Anual 2021'!$N$7)+(R85*'Total Mantenimiento Anual 2021'!$N$7)+S85</f>
        <v>0</v>
      </c>
    </row>
    <row r="86" spans="1:20" ht="14.25">
      <c r="A86" s="6" t="s">
        <v>244</v>
      </c>
      <c r="B86" s="88"/>
      <c r="C86" s="89"/>
      <c r="D86" s="6" t="s">
        <v>249</v>
      </c>
      <c r="E86" s="89"/>
      <c r="F86" s="2" t="s">
        <v>246</v>
      </c>
      <c r="G86" s="6" t="s">
        <v>290</v>
      </c>
      <c r="H86" s="88"/>
      <c r="I86" s="88"/>
      <c r="J86" s="89"/>
      <c r="K86" s="6" t="s">
        <v>291</v>
      </c>
      <c r="L86" s="89"/>
      <c r="M86" s="6" t="s">
        <v>35</v>
      </c>
      <c r="N86" s="89"/>
      <c r="O86" s="3">
        <v>0</v>
      </c>
      <c r="P86" s="2">
        <v>1</v>
      </c>
      <c r="Q86" s="2">
        <v>0</v>
      </c>
      <c r="R86" s="2">
        <v>0</v>
      </c>
      <c r="S86" s="3">
        <v>0</v>
      </c>
      <c r="T86" s="3">
        <f>O86+(P86*'Total Mantenimiento Anual 2021'!$N$7)+(R86*'Total Mantenimiento Anual 2021'!$N$7)+S86</f>
        <v>9259.2592592592591</v>
      </c>
    </row>
    <row r="87" spans="1:20" ht="14.25">
      <c r="A87" s="6" t="s">
        <v>244</v>
      </c>
      <c r="B87" s="88"/>
      <c r="C87" s="89"/>
      <c r="D87" s="6" t="s">
        <v>245</v>
      </c>
      <c r="E87" s="89"/>
      <c r="F87" s="2" t="s">
        <v>246</v>
      </c>
      <c r="G87" s="6" t="s">
        <v>292</v>
      </c>
      <c r="H87" s="88"/>
      <c r="I87" s="88"/>
      <c r="J87" s="89"/>
      <c r="K87" s="6" t="s">
        <v>293</v>
      </c>
      <c r="L87" s="89"/>
      <c r="M87" s="6" t="s">
        <v>35</v>
      </c>
      <c r="N87" s="89"/>
      <c r="O87" s="3">
        <v>0</v>
      </c>
      <c r="P87" s="2">
        <v>1</v>
      </c>
      <c r="Q87" s="2">
        <v>0</v>
      </c>
      <c r="R87" s="2">
        <v>0</v>
      </c>
      <c r="S87" s="3">
        <v>0</v>
      </c>
      <c r="T87" s="3">
        <f>O87+(P87*'Total Mantenimiento Anual 2021'!$N$7)+(R87*'Total Mantenimiento Anual 2021'!$N$7)+S87</f>
        <v>9259.2592592592591</v>
      </c>
    </row>
    <row r="88" spans="1:20" ht="14.25">
      <c r="A88" s="6" t="s">
        <v>244</v>
      </c>
      <c r="B88" s="88"/>
      <c r="C88" s="89"/>
      <c r="D88" s="6" t="s">
        <v>245</v>
      </c>
      <c r="E88" s="89"/>
      <c r="F88" s="2" t="s">
        <v>246</v>
      </c>
      <c r="G88" s="6" t="s">
        <v>294</v>
      </c>
      <c r="H88" s="88"/>
      <c r="I88" s="88"/>
      <c r="J88" s="89"/>
      <c r="K88" s="6" t="s">
        <v>295</v>
      </c>
      <c r="L88" s="89"/>
      <c r="M88" s="6" t="s">
        <v>239</v>
      </c>
      <c r="N88" s="89"/>
      <c r="O88" s="3">
        <v>0</v>
      </c>
      <c r="P88" s="2">
        <v>1</v>
      </c>
      <c r="Q88" s="2">
        <v>0</v>
      </c>
      <c r="R88" s="2">
        <v>0</v>
      </c>
      <c r="S88" s="3">
        <v>0</v>
      </c>
      <c r="T88" s="3">
        <f>O88+(P88*'Total Mantenimiento Anual 2021'!$N$7)+(R88*'Total Mantenimiento Anual 2021'!$N$7)+S88</f>
        <v>9259.2592592592591</v>
      </c>
    </row>
    <row r="89" spans="1:20" ht="14.25">
      <c r="A89" s="6" t="s">
        <v>244</v>
      </c>
      <c r="B89" s="88"/>
      <c r="C89" s="89"/>
      <c r="D89" s="6" t="s">
        <v>245</v>
      </c>
      <c r="E89" s="89"/>
      <c r="F89" s="2" t="s">
        <v>246</v>
      </c>
      <c r="G89" s="6" t="s">
        <v>296</v>
      </c>
      <c r="H89" s="88"/>
      <c r="I89" s="88"/>
      <c r="J89" s="89"/>
      <c r="K89" s="6" t="s">
        <v>297</v>
      </c>
      <c r="L89" s="89"/>
      <c r="M89" s="6" t="s">
        <v>239</v>
      </c>
      <c r="N89" s="89"/>
      <c r="O89" s="3">
        <v>0</v>
      </c>
      <c r="P89" s="2">
        <v>1</v>
      </c>
      <c r="Q89" s="2">
        <v>0</v>
      </c>
      <c r="R89" s="2">
        <v>0</v>
      </c>
      <c r="S89" s="3">
        <v>0</v>
      </c>
      <c r="T89" s="3">
        <f>O89+(P89*'Total Mantenimiento Anual 2021'!$N$7)+(R89*'Total Mantenimiento Anual 2021'!$N$7)+S89</f>
        <v>9259.2592592592591</v>
      </c>
    </row>
    <row r="90" spans="1:20" ht="14.25">
      <c r="A90" s="6" t="s">
        <v>244</v>
      </c>
      <c r="B90" s="88"/>
      <c r="C90" s="89"/>
      <c r="D90" s="6" t="s">
        <v>245</v>
      </c>
      <c r="E90" s="89"/>
      <c r="F90" s="2" t="s">
        <v>246</v>
      </c>
      <c r="G90" s="6" t="s">
        <v>298</v>
      </c>
      <c r="H90" s="88"/>
      <c r="I90" s="88"/>
      <c r="J90" s="89"/>
      <c r="K90" s="6" t="s">
        <v>299</v>
      </c>
      <c r="L90" s="89"/>
      <c r="M90" s="6" t="s">
        <v>106</v>
      </c>
      <c r="N90" s="89"/>
      <c r="O90" s="3">
        <v>0</v>
      </c>
      <c r="P90" s="2">
        <v>0</v>
      </c>
      <c r="Q90" s="2">
        <v>0</v>
      </c>
      <c r="R90" s="2">
        <v>0</v>
      </c>
      <c r="S90" s="3">
        <v>0</v>
      </c>
      <c r="T90" s="3">
        <f>O90+(P90*'Total Mantenimiento Anual 2021'!$N$7)+(R90*'Total Mantenimiento Anual 2021'!$N$7)+S90</f>
        <v>0</v>
      </c>
    </row>
    <row r="91" spans="1:20" ht="14.25">
      <c r="A91" s="6" t="s">
        <v>244</v>
      </c>
      <c r="B91" s="88"/>
      <c r="C91" s="89"/>
      <c r="D91" s="6" t="s">
        <v>259</v>
      </c>
      <c r="E91" s="89"/>
      <c r="F91" s="2" t="s">
        <v>260</v>
      </c>
      <c r="G91" s="6" t="s">
        <v>300</v>
      </c>
      <c r="H91" s="88"/>
      <c r="I91" s="88"/>
      <c r="J91" s="89"/>
      <c r="K91" s="6" t="s">
        <v>301</v>
      </c>
      <c r="L91" s="89"/>
      <c r="M91" s="6" t="s">
        <v>302</v>
      </c>
      <c r="N91" s="89"/>
      <c r="O91" s="3">
        <v>0</v>
      </c>
      <c r="P91" s="2">
        <v>0</v>
      </c>
      <c r="Q91" s="2">
        <v>1</v>
      </c>
      <c r="R91" s="2">
        <v>2</v>
      </c>
      <c r="S91" s="3">
        <v>0</v>
      </c>
      <c r="T91" s="3">
        <f>O91+(P91*'Total Mantenimiento Anual 2021'!$N$7)+(R91*'Total Mantenimiento Anual 2021'!$N$7)+S91</f>
        <v>18518.518518518518</v>
      </c>
    </row>
    <row r="92" spans="1:20" ht="14.25">
      <c r="A92" s="6" t="s">
        <v>244</v>
      </c>
      <c r="B92" s="88"/>
      <c r="C92" s="89"/>
      <c r="D92" s="6" t="s">
        <v>245</v>
      </c>
      <c r="E92" s="89"/>
      <c r="F92" s="2" t="s">
        <v>246</v>
      </c>
      <c r="G92" s="6" t="s">
        <v>303</v>
      </c>
      <c r="H92" s="88"/>
      <c r="I92" s="88"/>
      <c r="J92" s="89"/>
      <c r="K92" s="6" t="s">
        <v>304</v>
      </c>
      <c r="L92" s="89"/>
      <c r="M92" s="6" t="s">
        <v>302</v>
      </c>
      <c r="N92" s="89"/>
      <c r="O92" s="3">
        <v>0</v>
      </c>
      <c r="P92" s="2">
        <v>0</v>
      </c>
      <c r="Q92" s="2">
        <v>0</v>
      </c>
      <c r="R92" s="2">
        <v>0</v>
      </c>
      <c r="S92" s="3">
        <v>0</v>
      </c>
      <c r="T92" s="3">
        <f>O92+(P92*'Total Mantenimiento Anual 2021'!$N$7)+(R92*'Total Mantenimiento Anual 2021'!$N$7)+S92</f>
        <v>0</v>
      </c>
    </row>
    <row r="93" spans="1:20" ht="14.25">
      <c r="A93" s="6" t="s">
        <v>305</v>
      </c>
      <c r="B93" s="88"/>
      <c r="C93" s="89"/>
      <c r="D93" s="6" t="s">
        <v>306</v>
      </c>
      <c r="E93" s="89"/>
      <c r="F93" s="2" t="s">
        <v>307</v>
      </c>
      <c r="G93" s="6" t="s">
        <v>308</v>
      </c>
      <c r="H93" s="88"/>
      <c r="I93" s="88"/>
      <c r="J93" s="89"/>
      <c r="K93" s="6" t="s">
        <v>309</v>
      </c>
      <c r="L93" s="89"/>
      <c r="M93" s="6" t="s">
        <v>310</v>
      </c>
      <c r="N93" s="89"/>
      <c r="O93" s="3">
        <v>0</v>
      </c>
      <c r="P93" s="2">
        <v>0</v>
      </c>
      <c r="Q93" s="2">
        <v>0</v>
      </c>
      <c r="R93" s="2">
        <v>0</v>
      </c>
      <c r="S93" s="3">
        <v>0</v>
      </c>
      <c r="T93" s="3">
        <f>O93+(P93*'Total Mantenimiento Anual 2021'!$N$7)+(R93*'Total Mantenimiento Anual 2021'!$N$7)+S93</f>
        <v>0</v>
      </c>
    </row>
    <row r="94" spans="1:20" ht="14.25">
      <c r="A94" s="6" t="s">
        <v>305</v>
      </c>
      <c r="B94" s="88"/>
      <c r="C94" s="89"/>
      <c r="D94" s="6" t="s">
        <v>306</v>
      </c>
      <c r="E94" s="89"/>
      <c r="F94" s="2" t="s">
        <v>307</v>
      </c>
      <c r="G94" s="6" t="s">
        <v>311</v>
      </c>
      <c r="H94" s="88"/>
      <c r="I94" s="88"/>
      <c r="J94" s="89"/>
      <c r="K94" s="6" t="s">
        <v>312</v>
      </c>
      <c r="L94" s="89"/>
      <c r="M94" s="6" t="s">
        <v>310</v>
      </c>
      <c r="N94" s="89"/>
      <c r="O94" s="3">
        <v>0</v>
      </c>
      <c r="P94" s="2">
        <v>0</v>
      </c>
      <c r="Q94" s="2">
        <v>0</v>
      </c>
      <c r="R94" s="2">
        <v>0</v>
      </c>
      <c r="S94" s="3">
        <v>0</v>
      </c>
      <c r="T94" s="3">
        <f>O94+(P94*'Total Mantenimiento Anual 2021'!$N$7)+(R94*'Total Mantenimiento Anual 2021'!$N$7)+S94</f>
        <v>0</v>
      </c>
    </row>
    <row r="95" spans="1:20" ht="14.25">
      <c r="A95" s="6" t="s">
        <v>313</v>
      </c>
      <c r="B95" s="88"/>
      <c r="C95" s="89"/>
      <c r="D95" s="6" t="s">
        <v>314</v>
      </c>
      <c r="E95" s="89"/>
      <c r="F95" s="2" t="s">
        <v>315</v>
      </c>
      <c r="G95" s="6" t="s">
        <v>316</v>
      </c>
      <c r="H95" s="88"/>
      <c r="I95" s="88"/>
      <c r="J95" s="89"/>
      <c r="K95" s="6" t="s">
        <v>317</v>
      </c>
      <c r="L95" s="89"/>
      <c r="M95" s="6" t="s">
        <v>318</v>
      </c>
      <c r="N95" s="89"/>
      <c r="O95" s="3">
        <v>0</v>
      </c>
      <c r="P95" s="2">
        <v>0</v>
      </c>
      <c r="Q95" s="2">
        <v>0</v>
      </c>
      <c r="R95" s="2">
        <v>0</v>
      </c>
      <c r="S95" s="3">
        <v>0</v>
      </c>
      <c r="T95" s="3">
        <f>O95+(P95*'Total Mantenimiento Anual 2021'!$N$7)+(R95*'Total Mantenimiento Anual 2021'!$N$7)+S95</f>
        <v>0</v>
      </c>
    </row>
    <row r="96" spans="1:20" ht="14.25">
      <c r="A96" s="6" t="s">
        <v>319</v>
      </c>
      <c r="B96" s="88"/>
      <c r="C96" s="89"/>
      <c r="D96" s="6" t="s">
        <v>320</v>
      </c>
      <c r="E96" s="89"/>
      <c r="F96" s="2" t="s">
        <v>260</v>
      </c>
      <c r="G96" s="6" t="s">
        <v>321</v>
      </c>
      <c r="H96" s="88"/>
      <c r="I96" s="88"/>
      <c r="J96" s="89"/>
      <c r="K96" s="6" t="s">
        <v>322</v>
      </c>
      <c r="L96" s="89"/>
      <c r="M96" s="6" t="s">
        <v>23</v>
      </c>
      <c r="N96" s="89"/>
      <c r="O96" s="3">
        <v>0</v>
      </c>
      <c r="P96" s="2">
        <v>0</v>
      </c>
      <c r="Q96" s="2">
        <v>0</v>
      </c>
      <c r="R96" s="2">
        <v>0</v>
      </c>
      <c r="S96" s="3">
        <v>0</v>
      </c>
      <c r="T96" s="3">
        <f>O96+(P96*'Total Mantenimiento Anual 2021'!$N$7)+(R96*'Total Mantenimiento Anual 2021'!$N$7)+S96</f>
        <v>0</v>
      </c>
    </row>
    <row r="97" spans="1:20" ht="14.25">
      <c r="A97" s="6" t="s">
        <v>319</v>
      </c>
      <c r="B97" s="88"/>
      <c r="C97" s="89"/>
      <c r="D97" s="6" t="s">
        <v>320</v>
      </c>
      <c r="E97" s="89"/>
      <c r="F97" s="2" t="s">
        <v>260</v>
      </c>
      <c r="G97" s="6" t="s">
        <v>323</v>
      </c>
      <c r="H97" s="88"/>
      <c r="I97" s="88"/>
      <c r="J97" s="89"/>
      <c r="K97" s="6" t="s">
        <v>324</v>
      </c>
      <c r="L97" s="89"/>
      <c r="M97" s="6" t="s">
        <v>71</v>
      </c>
      <c r="N97" s="89"/>
      <c r="O97" s="3">
        <v>0</v>
      </c>
      <c r="P97" s="2">
        <v>1</v>
      </c>
      <c r="Q97" s="2">
        <v>0</v>
      </c>
      <c r="R97" s="2">
        <v>0</v>
      </c>
      <c r="S97" s="3">
        <v>1031581</v>
      </c>
      <c r="T97" s="3">
        <f>O97+(P97*'Total Mantenimiento Anual 2021'!$N$7)+(R97*'Total Mantenimiento Anual 2021'!$N$7)+S97</f>
        <v>1040840.2592592592</v>
      </c>
    </row>
    <row r="98" spans="1:20" ht="14.25">
      <c r="A98" s="6" t="s">
        <v>319</v>
      </c>
      <c r="B98" s="88"/>
      <c r="C98" s="89"/>
      <c r="D98" s="6" t="s">
        <v>325</v>
      </c>
      <c r="E98" s="89"/>
      <c r="F98" s="2" t="s">
        <v>1503</v>
      </c>
      <c r="G98" s="6" t="s">
        <v>326</v>
      </c>
      <c r="H98" s="88"/>
      <c r="I98" s="88"/>
      <c r="J98" s="89"/>
      <c r="K98" s="6" t="s">
        <v>327</v>
      </c>
      <c r="L98" s="89"/>
      <c r="M98" s="6" t="s">
        <v>328</v>
      </c>
      <c r="N98" s="89"/>
      <c r="O98" s="3">
        <v>0</v>
      </c>
      <c r="P98" s="2">
        <v>0</v>
      </c>
      <c r="Q98" s="2">
        <v>0</v>
      </c>
      <c r="R98" s="2">
        <v>0</v>
      </c>
      <c r="S98" s="3">
        <v>0</v>
      </c>
      <c r="T98" s="3">
        <f>O98+(P98*'Total Mantenimiento Anual 2021'!$N$7)+(R98*'Total Mantenimiento Anual 2021'!$N$7)+S98</f>
        <v>0</v>
      </c>
    </row>
    <row r="99" spans="1:20" ht="14.25">
      <c r="A99" s="6" t="s">
        <v>319</v>
      </c>
      <c r="B99" s="88"/>
      <c r="C99" s="89"/>
      <c r="D99" s="6" t="s">
        <v>329</v>
      </c>
      <c r="E99" s="89"/>
      <c r="F99" s="2" t="s">
        <v>330</v>
      </c>
      <c r="G99" s="6" t="s">
        <v>331</v>
      </c>
      <c r="H99" s="88"/>
      <c r="I99" s="88"/>
      <c r="J99" s="89"/>
      <c r="K99" s="6" t="s">
        <v>332</v>
      </c>
      <c r="L99" s="89"/>
      <c r="M99" s="6" t="s">
        <v>328</v>
      </c>
      <c r="N99" s="89"/>
      <c r="O99" s="3">
        <v>0</v>
      </c>
      <c r="P99" s="2">
        <v>0</v>
      </c>
      <c r="Q99" s="2">
        <v>0</v>
      </c>
      <c r="R99" s="2">
        <v>0</v>
      </c>
      <c r="S99" s="3">
        <v>0</v>
      </c>
      <c r="T99" s="3">
        <f>O99+(P99*'Total Mantenimiento Anual 2021'!$N$7)+(R99*'Total Mantenimiento Anual 2021'!$N$7)+S99</f>
        <v>0</v>
      </c>
    </row>
    <row r="100" spans="1:20" ht="14.25">
      <c r="A100" s="6" t="s">
        <v>319</v>
      </c>
      <c r="B100" s="88"/>
      <c r="C100" s="89"/>
      <c r="D100" s="6" t="s">
        <v>333</v>
      </c>
      <c r="E100" s="89"/>
      <c r="F100" s="2" t="s">
        <v>330</v>
      </c>
      <c r="G100" s="6" t="s">
        <v>334</v>
      </c>
      <c r="H100" s="88"/>
      <c r="I100" s="88"/>
      <c r="J100" s="89"/>
      <c r="K100" s="6" t="s">
        <v>335</v>
      </c>
      <c r="L100" s="89"/>
      <c r="M100" s="6" t="s">
        <v>328</v>
      </c>
      <c r="N100" s="89"/>
      <c r="O100" s="3">
        <v>0</v>
      </c>
      <c r="P100" s="2">
        <v>0</v>
      </c>
      <c r="Q100" s="2">
        <v>0</v>
      </c>
      <c r="R100" s="2">
        <v>0</v>
      </c>
      <c r="S100" s="3">
        <v>0</v>
      </c>
      <c r="T100" s="3">
        <f>O100+(P100*'Total Mantenimiento Anual 2021'!$N$7)+(R100*'Total Mantenimiento Anual 2021'!$N$7)+S100</f>
        <v>0</v>
      </c>
    </row>
    <row r="101" spans="1:20" ht="14.25">
      <c r="A101" s="6" t="s">
        <v>319</v>
      </c>
      <c r="B101" s="88"/>
      <c r="C101" s="89"/>
      <c r="D101" s="6" t="s">
        <v>336</v>
      </c>
      <c r="E101" s="89"/>
      <c r="F101" s="2" t="s">
        <v>1503</v>
      </c>
      <c r="G101" s="6" t="s">
        <v>337</v>
      </c>
      <c r="H101" s="88"/>
      <c r="I101" s="88"/>
      <c r="J101" s="89"/>
      <c r="K101" s="6" t="s">
        <v>338</v>
      </c>
      <c r="L101" s="89"/>
      <c r="M101" s="6" t="s">
        <v>75</v>
      </c>
      <c r="N101" s="89"/>
      <c r="O101" s="3">
        <v>0</v>
      </c>
      <c r="P101" s="2">
        <v>1</v>
      </c>
      <c r="Q101" s="2">
        <v>0</v>
      </c>
      <c r="R101" s="2">
        <v>0</v>
      </c>
      <c r="S101" s="3">
        <v>4424420</v>
      </c>
      <c r="T101" s="3">
        <f>O101+(P101*'Total Mantenimiento Anual 2021'!$N$7)+(R101*'Total Mantenimiento Anual 2021'!$N$7)+S101</f>
        <v>4433679.2592592593</v>
      </c>
    </row>
    <row r="102" spans="1:20" ht="14.25">
      <c r="A102" s="6" t="s">
        <v>319</v>
      </c>
      <c r="B102" s="88"/>
      <c r="C102" s="89"/>
      <c r="D102" s="6" t="s">
        <v>339</v>
      </c>
      <c r="E102" s="89"/>
      <c r="F102" s="2" t="s">
        <v>330</v>
      </c>
      <c r="G102" s="6" t="s">
        <v>340</v>
      </c>
      <c r="H102" s="88"/>
      <c r="I102" s="88"/>
      <c r="J102" s="89"/>
      <c r="K102" s="6" t="s">
        <v>341</v>
      </c>
      <c r="L102" s="89"/>
      <c r="M102" s="6" t="s">
        <v>75</v>
      </c>
      <c r="N102" s="89"/>
      <c r="O102" s="3">
        <v>0</v>
      </c>
      <c r="P102" s="2">
        <v>5</v>
      </c>
      <c r="Q102" s="2">
        <v>0</v>
      </c>
      <c r="R102" s="2">
        <v>0</v>
      </c>
      <c r="S102" s="3">
        <v>5152128</v>
      </c>
      <c r="T102" s="3">
        <f>O102+(P102*'Total Mantenimiento Anual 2021'!$N$7)+(R102*'Total Mantenimiento Anual 2021'!$N$7)+S102</f>
        <v>5198424.2962962966</v>
      </c>
    </row>
    <row r="103" spans="1:20" ht="14.25">
      <c r="A103" s="6" t="s">
        <v>342</v>
      </c>
      <c r="B103" s="88"/>
      <c r="C103" s="89"/>
      <c r="D103" s="6" t="s">
        <v>343</v>
      </c>
      <c r="E103" s="89"/>
      <c r="F103" s="2" t="s">
        <v>330</v>
      </c>
      <c r="G103" s="6" t="s">
        <v>344</v>
      </c>
      <c r="H103" s="88"/>
      <c r="I103" s="88"/>
      <c r="J103" s="89"/>
      <c r="K103" s="6" t="s">
        <v>345</v>
      </c>
      <c r="L103" s="89"/>
      <c r="M103" s="6" t="s">
        <v>75</v>
      </c>
      <c r="N103" s="89"/>
      <c r="O103" s="3">
        <v>0</v>
      </c>
      <c r="P103" s="2">
        <v>0</v>
      </c>
      <c r="Q103" s="2">
        <v>0</v>
      </c>
      <c r="R103" s="2">
        <v>0</v>
      </c>
      <c r="S103" s="3">
        <v>0</v>
      </c>
      <c r="T103" s="3">
        <f>O103+(P103*'Total Mantenimiento Anual 2021'!$N$7)+(R103*'Total Mantenimiento Anual 2021'!$N$7)+S103</f>
        <v>0</v>
      </c>
    </row>
    <row r="104" spans="1:20" ht="14.25">
      <c r="A104" s="6" t="s">
        <v>346</v>
      </c>
      <c r="B104" s="88"/>
      <c r="C104" s="89"/>
      <c r="D104" s="6" t="s">
        <v>347</v>
      </c>
      <c r="E104" s="89"/>
      <c r="F104" s="2" t="s">
        <v>348</v>
      </c>
      <c r="G104" s="6" t="s">
        <v>349</v>
      </c>
      <c r="H104" s="88"/>
      <c r="I104" s="88"/>
      <c r="J104" s="89"/>
      <c r="K104" s="6" t="s">
        <v>350</v>
      </c>
      <c r="L104" s="89"/>
      <c r="M104" s="6" t="s">
        <v>30</v>
      </c>
      <c r="N104" s="89"/>
      <c r="O104" s="3">
        <v>0</v>
      </c>
      <c r="P104" s="2">
        <v>0</v>
      </c>
      <c r="Q104" s="2">
        <v>0</v>
      </c>
      <c r="R104" s="2">
        <v>0</v>
      </c>
      <c r="S104" s="3">
        <v>0</v>
      </c>
      <c r="T104" s="3">
        <f>O104+(P104*'Total Mantenimiento Anual 2021'!$N$7)+(R104*'Total Mantenimiento Anual 2021'!$N$7)+S104</f>
        <v>0</v>
      </c>
    </row>
    <row r="105" spans="1:20" ht="14.25">
      <c r="A105" s="6" t="s">
        <v>346</v>
      </c>
      <c r="B105" s="88"/>
      <c r="C105" s="89"/>
      <c r="D105" s="6" t="s">
        <v>351</v>
      </c>
      <c r="E105" s="89"/>
      <c r="F105" s="2" t="s">
        <v>260</v>
      </c>
      <c r="G105" s="6" t="s">
        <v>352</v>
      </c>
      <c r="H105" s="88"/>
      <c r="I105" s="88"/>
      <c r="J105" s="89"/>
      <c r="K105" s="6" t="s">
        <v>353</v>
      </c>
      <c r="L105" s="89"/>
      <c r="M105" s="6" t="s">
        <v>30</v>
      </c>
      <c r="N105" s="89"/>
      <c r="O105" s="3">
        <v>0</v>
      </c>
      <c r="P105" s="2">
        <v>0</v>
      </c>
      <c r="Q105" s="2">
        <v>0</v>
      </c>
      <c r="R105" s="2">
        <v>0</v>
      </c>
      <c r="S105" s="3">
        <v>0</v>
      </c>
      <c r="T105" s="3">
        <f>O105+(P105*'Total Mantenimiento Anual 2021'!$N$7)+(R105*'Total Mantenimiento Anual 2021'!$N$7)+S105</f>
        <v>0</v>
      </c>
    </row>
    <row r="106" spans="1:20" ht="14.25">
      <c r="A106" s="6" t="s">
        <v>346</v>
      </c>
      <c r="B106" s="88"/>
      <c r="C106" s="89"/>
      <c r="D106" s="6" t="s">
        <v>354</v>
      </c>
      <c r="E106" s="89"/>
      <c r="F106" s="2" t="s">
        <v>330</v>
      </c>
      <c r="G106" s="6" t="s">
        <v>355</v>
      </c>
      <c r="H106" s="88"/>
      <c r="I106" s="88"/>
      <c r="J106" s="89"/>
      <c r="K106" s="6" t="s">
        <v>356</v>
      </c>
      <c r="L106" s="89"/>
      <c r="M106" s="6" t="s">
        <v>318</v>
      </c>
      <c r="N106" s="89"/>
      <c r="O106" s="3">
        <v>0</v>
      </c>
      <c r="P106" s="2">
        <v>0</v>
      </c>
      <c r="Q106" s="2">
        <v>0</v>
      </c>
      <c r="R106" s="2">
        <v>0</v>
      </c>
      <c r="S106" s="3">
        <v>0</v>
      </c>
      <c r="T106" s="3">
        <f>O106+(P106*'Total Mantenimiento Anual 2021'!$N$7)+(R106*'Total Mantenimiento Anual 2021'!$N$7)+S106</f>
        <v>0</v>
      </c>
    </row>
    <row r="107" spans="1:20" ht="14.25">
      <c r="A107" s="6" t="s">
        <v>346</v>
      </c>
      <c r="B107" s="88"/>
      <c r="C107" s="89"/>
      <c r="D107" s="6" t="s">
        <v>357</v>
      </c>
      <c r="E107" s="89"/>
      <c r="F107" s="2" t="s">
        <v>330</v>
      </c>
      <c r="G107" s="6" t="s">
        <v>358</v>
      </c>
      <c r="H107" s="88"/>
      <c r="I107" s="88"/>
      <c r="J107" s="89"/>
      <c r="K107" s="6" t="s">
        <v>359</v>
      </c>
      <c r="L107" s="89"/>
      <c r="M107" s="6" t="s">
        <v>318</v>
      </c>
      <c r="N107" s="89"/>
      <c r="O107" s="3">
        <v>0</v>
      </c>
      <c r="P107" s="2">
        <v>0</v>
      </c>
      <c r="Q107" s="2">
        <v>0</v>
      </c>
      <c r="R107" s="2">
        <v>0</v>
      </c>
      <c r="S107" s="3">
        <v>0</v>
      </c>
      <c r="T107" s="3">
        <f>O107+(P107*'Total Mantenimiento Anual 2021'!$N$7)+(R107*'Total Mantenimiento Anual 2021'!$N$7)+S107</f>
        <v>0</v>
      </c>
    </row>
    <row r="108" spans="1:20" ht="14.25">
      <c r="A108" s="6" t="s">
        <v>346</v>
      </c>
      <c r="B108" s="88"/>
      <c r="C108" s="89"/>
      <c r="D108" s="6" t="s">
        <v>360</v>
      </c>
      <c r="E108" s="89"/>
      <c r="F108" s="2" t="s">
        <v>348</v>
      </c>
      <c r="G108" s="6" t="s">
        <v>361</v>
      </c>
      <c r="H108" s="88"/>
      <c r="I108" s="88"/>
      <c r="J108" s="89"/>
      <c r="K108" s="6" t="s">
        <v>362</v>
      </c>
      <c r="L108" s="89"/>
      <c r="M108" s="6" t="s">
        <v>310</v>
      </c>
      <c r="N108" s="89"/>
      <c r="O108" s="3">
        <v>0</v>
      </c>
      <c r="P108" s="2">
        <v>2</v>
      </c>
      <c r="Q108" s="2">
        <v>0</v>
      </c>
      <c r="R108" s="2">
        <v>0</v>
      </c>
      <c r="S108" s="3">
        <v>3262112</v>
      </c>
      <c r="T108" s="3">
        <f>O108+(P108*'Total Mantenimiento Anual 2021'!$N$7)+(R108*'Total Mantenimiento Anual 2021'!$N$7)+S108</f>
        <v>3280630.5185185187</v>
      </c>
    </row>
    <row r="109" spans="1:20" ht="14.25">
      <c r="A109" s="6" t="s">
        <v>346</v>
      </c>
      <c r="B109" s="88"/>
      <c r="C109" s="89"/>
      <c r="D109" s="6" t="s">
        <v>351</v>
      </c>
      <c r="E109" s="89"/>
      <c r="F109" s="2" t="s">
        <v>260</v>
      </c>
      <c r="G109" s="6" t="s">
        <v>363</v>
      </c>
      <c r="H109" s="88"/>
      <c r="I109" s="88"/>
      <c r="J109" s="89"/>
      <c r="K109" s="6" t="s">
        <v>364</v>
      </c>
      <c r="L109" s="89"/>
      <c r="M109" s="6" t="s">
        <v>239</v>
      </c>
      <c r="N109" s="89"/>
      <c r="O109" s="3">
        <v>714000</v>
      </c>
      <c r="P109" s="2">
        <v>4</v>
      </c>
      <c r="Q109" s="2">
        <v>0</v>
      </c>
      <c r="R109" s="2">
        <v>0</v>
      </c>
      <c r="S109" s="3">
        <v>1031581</v>
      </c>
      <c r="T109" s="3">
        <f>O109+(P109*'Total Mantenimiento Anual 2021'!$N$7)+(R109*'Total Mantenimiento Anual 2021'!$N$7)+S109</f>
        <v>1782618.0370370371</v>
      </c>
    </row>
    <row r="110" spans="1:20" ht="14.25">
      <c r="A110" s="6" t="s">
        <v>365</v>
      </c>
      <c r="B110" s="88"/>
      <c r="C110" s="89"/>
      <c r="D110" s="6" t="s">
        <v>366</v>
      </c>
      <c r="E110" s="89"/>
      <c r="F110" s="2" t="s">
        <v>367</v>
      </c>
      <c r="G110" s="6" t="s">
        <v>368</v>
      </c>
      <c r="H110" s="88"/>
      <c r="I110" s="88"/>
      <c r="J110" s="89"/>
      <c r="K110" s="6" t="s">
        <v>369</v>
      </c>
      <c r="L110" s="89"/>
      <c r="M110" s="6" t="s">
        <v>30</v>
      </c>
      <c r="N110" s="89"/>
      <c r="O110" s="3">
        <v>0</v>
      </c>
      <c r="P110" s="2">
        <v>0</v>
      </c>
      <c r="Q110" s="2">
        <v>0</v>
      </c>
      <c r="R110" s="2">
        <v>0</v>
      </c>
      <c r="S110" s="3">
        <v>0</v>
      </c>
      <c r="T110" s="3">
        <f>O110+(P110*'Total Mantenimiento Anual 2021'!$N$7)+(R110*'Total Mantenimiento Anual 2021'!$N$7)+S110</f>
        <v>0</v>
      </c>
    </row>
    <row r="111" spans="1:20" ht="14.25">
      <c r="A111" s="6" t="s">
        <v>370</v>
      </c>
      <c r="B111" s="88"/>
      <c r="C111" s="89"/>
      <c r="D111" s="6" t="s">
        <v>371</v>
      </c>
      <c r="E111" s="89"/>
      <c r="F111" s="2" t="s">
        <v>372</v>
      </c>
      <c r="G111" s="6" t="s">
        <v>373</v>
      </c>
      <c r="H111" s="88"/>
      <c r="I111" s="88"/>
      <c r="J111" s="89"/>
      <c r="K111" s="6" t="s">
        <v>374</v>
      </c>
      <c r="L111" s="89"/>
      <c r="M111" s="6" t="s">
        <v>23</v>
      </c>
      <c r="N111" s="89"/>
      <c r="O111" s="3">
        <v>0</v>
      </c>
      <c r="P111" s="2">
        <v>0</v>
      </c>
      <c r="Q111" s="2">
        <v>0</v>
      </c>
      <c r="R111" s="2">
        <v>0</v>
      </c>
      <c r="S111" s="3">
        <v>0</v>
      </c>
      <c r="T111" s="3">
        <f>O111+(P111*'Total Mantenimiento Anual 2021'!$N$7)+(R111*'Total Mantenimiento Anual 2021'!$N$7)+S111</f>
        <v>0</v>
      </c>
    </row>
    <row r="112" spans="1:20" ht="14.25">
      <c r="A112" s="6" t="s">
        <v>370</v>
      </c>
      <c r="B112" s="88"/>
      <c r="C112" s="89"/>
      <c r="D112" s="6" t="s">
        <v>375</v>
      </c>
      <c r="E112" s="89"/>
      <c r="F112" s="2" t="s">
        <v>372</v>
      </c>
      <c r="G112" s="6" t="s">
        <v>376</v>
      </c>
      <c r="H112" s="88"/>
      <c r="I112" s="88"/>
      <c r="J112" s="89"/>
      <c r="K112" s="6" t="s">
        <v>377</v>
      </c>
      <c r="L112" s="89"/>
      <c r="M112" s="6" t="s">
        <v>23</v>
      </c>
      <c r="N112" s="89"/>
      <c r="O112" s="3">
        <v>0</v>
      </c>
      <c r="P112" s="2">
        <v>0</v>
      </c>
      <c r="Q112" s="2">
        <v>0</v>
      </c>
      <c r="R112" s="2">
        <v>0</v>
      </c>
      <c r="S112" s="3">
        <v>0</v>
      </c>
      <c r="T112" s="3">
        <f>O112+(P112*'Total Mantenimiento Anual 2021'!$N$7)+(R112*'Total Mantenimiento Anual 2021'!$N$7)+S112</f>
        <v>0</v>
      </c>
    </row>
    <row r="113" spans="1:20" ht="14.25">
      <c r="A113" s="6" t="s">
        <v>370</v>
      </c>
      <c r="B113" s="88"/>
      <c r="C113" s="89"/>
      <c r="D113" s="6" t="s">
        <v>375</v>
      </c>
      <c r="E113" s="89"/>
      <c r="F113" s="2" t="s">
        <v>372</v>
      </c>
      <c r="G113" s="6" t="s">
        <v>378</v>
      </c>
      <c r="H113" s="88"/>
      <c r="I113" s="88"/>
      <c r="J113" s="89"/>
      <c r="K113" s="6" t="s">
        <v>379</v>
      </c>
      <c r="L113" s="89"/>
      <c r="M113" s="6" t="s">
        <v>23</v>
      </c>
      <c r="N113" s="89"/>
      <c r="O113" s="3">
        <v>0</v>
      </c>
      <c r="P113" s="2">
        <v>0</v>
      </c>
      <c r="Q113" s="2">
        <v>0</v>
      </c>
      <c r="R113" s="2">
        <v>0</v>
      </c>
      <c r="S113" s="3">
        <v>0</v>
      </c>
      <c r="T113" s="3">
        <f>O113+(P113*'Total Mantenimiento Anual 2021'!$N$7)+(R113*'Total Mantenimiento Anual 2021'!$N$7)+S113</f>
        <v>0</v>
      </c>
    </row>
    <row r="114" spans="1:20" ht="14.25">
      <c r="A114" s="6" t="s">
        <v>370</v>
      </c>
      <c r="B114" s="88"/>
      <c r="C114" s="89"/>
      <c r="D114" s="6" t="s">
        <v>375</v>
      </c>
      <c r="E114" s="89"/>
      <c r="F114" s="2" t="s">
        <v>372</v>
      </c>
      <c r="G114" s="6" t="s">
        <v>380</v>
      </c>
      <c r="H114" s="88"/>
      <c r="I114" s="88"/>
      <c r="J114" s="89"/>
      <c r="K114" s="6" t="s">
        <v>381</v>
      </c>
      <c r="L114" s="89"/>
      <c r="M114" s="6" t="s">
        <v>23</v>
      </c>
      <c r="N114" s="89"/>
      <c r="O114" s="3">
        <v>0</v>
      </c>
      <c r="P114" s="2">
        <v>0</v>
      </c>
      <c r="Q114" s="2">
        <v>0</v>
      </c>
      <c r="R114" s="2">
        <v>0</v>
      </c>
      <c r="S114" s="3">
        <v>0</v>
      </c>
      <c r="T114" s="3">
        <f>O114+(P114*'Total Mantenimiento Anual 2021'!$N$7)+(R114*'Total Mantenimiento Anual 2021'!$N$7)+S114</f>
        <v>0</v>
      </c>
    </row>
    <row r="115" spans="1:20" ht="14.25">
      <c r="A115" s="6" t="s">
        <v>370</v>
      </c>
      <c r="B115" s="88"/>
      <c r="C115" s="89"/>
      <c r="D115" s="6" t="s">
        <v>382</v>
      </c>
      <c r="E115" s="89"/>
      <c r="F115" s="2" t="s">
        <v>372</v>
      </c>
      <c r="G115" s="6" t="s">
        <v>383</v>
      </c>
      <c r="H115" s="88"/>
      <c r="I115" s="88"/>
      <c r="J115" s="89"/>
      <c r="K115" s="6" t="s">
        <v>384</v>
      </c>
      <c r="L115" s="89"/>
      <c r="M115" s="6" t="s">
        <v>23</v>
      </c>
      <c r="N115" s="89"/>
      <c r="O115" s="3">
        <v>0</v>
      </c>
      <c r="P115" s="2">
        <v>0</v>
      </c>
      <c r="Q115" s="2">
        <v>0</v>
      </c>
      <c r="R115" s="2">
        <v>0</v>
      </c>
      <c r="S115" s="3">
        <v>0</v>
      </c>
      <c r="T115" s="3">
        <f>O115+(P115*'Total Mantenimiento Anual 2021'!$N$7)+(R115*'Total Mantenimiento Anual 2021'!$N$7)+S115</f>
        <v>0</v>
      </c>
    </row>
    <row r="116" spans="1:20" ht="14.25">
      <c r="A116" s="6" t="s">
        <v>370</v>
      </c>
      <c r="B116" s="88"/>
      <c r="C116" s="89"/>
      <c r="D116" s="6" t="s">
        <v>385</v>
      </c>
      <c r="E116" s="89"/>
      <c r="F116" s="2" t="s">
        <v>372</v>
      </c>
      <c r="G116" s="6" t="s">
        <v>386</v>
      </c>
      <c r="H116" s="88"/>
      <c r="I116" s="88"/>
      <c r="J116" s="89"/>
      <c r="K116" s="6" t="s">
        <v>387</v>
      </c>
      <c r="L116" s="89"/>
      <c r="M116" s="6" t="s">
        <v>23</v>
      </c>
      <c r="N116" s="89"/>
      <c r="O116" s="3">
        <v>0</v>
      </c>
      <c r="P116" s="2">
        <v>0</v>
      </c>
      <c r="Q116" s="2">
        <v>0</v>
      </c>
      <c r="R116" s="2">
        <v>0</v>
      </c>
      <c r="S116" s="3">
        <v>0</v>
      </c>
      <c r="T116" s="3">
        <f>O116+(P116*'Total Mantenimiento Anual 2021'!$N$7)+(R116*'Total Mantenimiento Anual 2021'!$N$7)+S116</f>
        <v>0</v>
      </c>
    </row>
    <row r="117" spans="1:20" ht="14.25">
      <c r="A117" s="6" t="s">
        <v>370</v>
      </c>
      <c r="B117" s="88"/>
      <c r="C117" s="89"/>
      <c r="D117" s="6" t="s">
        <v>388</v>
      </c>
      <c r="E117" s="89"/>
      <c r="F117" s="2" t="s">
        <v>372</v>
      </c>
      <c r="G117" s="6" t="s">
        <v>389</v>
      </c>
      <c r="H117" s="88"/>
      <c r="I117" s="88"/>
      <c r="J117" s="89"/>
      <c r="K117" s="6" t="s">
        <v>390</v>
      </c>
      <c r="L117" s="89"/>
      <c r="M117" s="6" t="s">
        <v>23</v>
      </c>
      <c r="N117" s="89"/>
      <c r="O117" s="3">
        <v>0</v>
      </c>
      <c r="P117" s="2">
        <v>0</v>
      </c>
      <c r="Q117" s="2">
        <v>0</v>
      </c>
      <c r="R117" s="2">
        <v>0</v>
      </c>
      <c r="S117" s="3">
        <v>0</v>
      </c>
      <c r="T117" s="3">
        <f>O117+(P117*'Total Mantenimiento Anual 2021'!$N$7)+(R117*'Total Mantenimiento Anual 2021'!$N$7)+S117</f>
        <v>0</v>
      </c>
    </row>
    <row r="118" spans="1:20" ht="14.25">
      <c r="A118" s="6" t="s">
        <v>370</v>
      </c>
      <c r="B118" s="88"/>
      <c r="C118" s="89"/>
      <c r="D118" s="6" t="s">
        <v>375</v>
      </c>
      <c r="E118" s="89"/>
      <c r="F118" s="2" t="s">
        <v>372</v>
      </c>
      <c r="G118" s="6" t="s">
        <v>391</v>
      </c>
      <c r="H118" s="88"/>
      <c r="I118" s="88"/>
      <c r="J118" s="89"/>
      <c r="K118" s="6" t="s">
        <v>392</v>
      </c>
      <c r="L118" s="89"/>
      <c r="M118" s="6" t="s">
        <v>30</v>
      </c>
      <c r="N118" s="89"/>
      <c r="O118" s="3">
        <v>0</v>
      </c>
      <c r="P118" s="2">
        <v>0</v>
      </c>
      <c r="Q118" s="2">
        <v>0</v>
      </c>
      <c r="R118" s="2">
        <v>0</v>
      </c>
      <c r="S118" s="3">
        <v>0</v>
      </c>
      <c r="T118" s="3">
        <f>O118+(P118*'Total Mantenimiento Anual 2021'!$N$7)+(R118*'Total Mantenimiento Anual 2021'!$N$7)+S118</f>
        <v>0</v>
      </c>
    </row>
    <row r="119" spans="1:20" ht="14.25">
      <c r="A119" s="6" t="s">
        <v>370</v>
      </c>
      <c r="B119" s="88"/>
      <c r="C119" s="89"/>
      <c r="D119" s="6" t="s">
        <v>393</v>
      </c>
      <c r="E119" s="89"/>
      <c r="F119" s="2" t="s">
        <v>394</v>
      </c>
      <c r="G119" s="6" t="s">
        <v>395</v>
      </c>
      <c r="H119" s="88"/>
      <c r="I119" s="88"/>
      <c r="J119" s="89"/>
      <c r="K119" s="6" t="s">
        <v>396</v>
      </c>
      <c r="L119" s="89"/>
      <c r="M119" s="6" t="s">
        <v>30</v>
      </c>
      <c r="N119" s="89"/>
      <c r="O119" s="3">
        <v>0</v>
      </c>
      <c r="P119" s="2">
        <v>0</v>
      </c>
      <c r="Q119" s="2">
        <v>0</v>
      </c>
      <c r="R119" s="2">
        <v>0</v>
      </c>
      <c r="S119" s="3">
        <v>0</v>
      </c>
      <c r="T119" s="3">
        <f>O119+(P119*'Total Mantenimiento Anual 2021'!$N$7)+(R119*'Total Mantenimiento Anual 2021'!$N$7)+S119</f>
        <v>0</v>
      </c>
    </row>
    <row r="120" spans="1:20" ht="14.25">
      <c r="A120" s="6" t="s">
        <v>370</v>
      </c>
      <c r="B120" s="88"/>
      <c r="C120" s="89"/>
      <c r="D120" s="6" t="s">
        <v>397</v>
      </c>
      <c r="E120" s="89"/>
      <c r="F120" s="2" t="s">
        <v>394</v>
      </c>
      <c r="G120" s="6" t="s">
        <v>398</v>
      </c>
      <c r="H120" s="88"/>
      <c r="I120" s="88"/>
      <c r="J120" s="89"/>
      <c r="K120" s="6" t="s">
        <v>399</v>
      </c>
      <c r="L120" s="89"/>
      <c r="M120" s="6" t="s">
        <v>99</v>
      </c>
      <c r="N120" s="89"/>
      <c r="O120" s="3">
        <v>0</v>
      </c>
      <c r="P120" s="2">
        <v>0</v>
      </c>
      <c r="Q120" s="2">
        <v>0</v>
      </c>
      <c r="R120" s="2">
        <v>0</v>
      </c>
      <c r="S120" s="3">
        <v>0</v>
      </c>
      <c r="T120" s="3">
        <f>O120+(P120*'Total Mantenimiento Anual 2021'!$N$7)+(R120*'Total Mantenimiento Anual 2021'!$N$7)+S120</f>
        <v>0</v>
      </c>
    </row>
    <row r="121" spans="1:20" ht="28.5">
      <c r="A121" s="6" t="s">
        <v>400</v>
      </c>
      <c r="B121" s="88"/>
      <c r="C121" s="89"/>
      <c r="D121" s="6" t="s">
        <v>401</v>
      </c>
      <c r="E121" s="89"/>
      <c r="F121" s="2" t="s">
        <v>402</v>
      </c>
      <c r="G121" s="6" t="s">
        <v>403</v>
      </c>
      <c r="H121" s="88"/>
      <c r="I121" s="88"/>
      <c r="J121" s="89"/>
      <c r="K121" s="6" t="s">
        <v>404</v>
      </c>
      <c r="L121" s="89"/>
      <c r="M121" s="6" t="s">
        <v>66</v>
      </c>
      <c r="N121" s="89"/>
      <c r="O121" s="3">
        <v>0</v>
      </c>
      <c r="P121" s="2">
        <v>0</v>
      </c>
      <c r="Q121" s="2">
        <v>0</v>
      </c>
      <c r="R121" s="2">
        <v>0</v>
      </c>
      <c r="S121" s="3">
        <v>0</v>
      </c>
      <c r="T121" s="3">
        <f>O121+(P121*'Total Mantenimiento Anual 2021'!$N$7)+(R121*'Total Mantenimiento Anual 2021'!$N$7)+S121</f>
        <v>0</v>
      </c>
    </row>
    <row r="122" spans="1:20" ht="28.5">
      <c r="A122" s="6" t="s">
        <v>400</v>
      </c>
      <c r="B122" s="88"/>
      <c r="C122" s="89"/>
      <c r="D122" s="6" t="s">
        <v>401</v>
      </c>
      <c r="E122" s="89"/>
      <c r="F122" s="2" t="s">
        <v>402</v>
      </c>
      <c r="G122" s="6" t="s">
        <v>405</v>
      </c>
      <c r="H122" s="88"/>
      <c r="I122" s="88"/>
      <c r="J122" s="89"/>
      <c r="K122" s="6" t="s">
        <v>406</v>
      </c>
      <c r="L122" s="89"/>
      <c r="M122" s="6" t="s">
        <v>71</v>
      </c>
      <c r="N122" s="89"/>
      <c r="O122" s="3">
        <v>0</v>
      </c>
      <c r="P122" s="2">
        <v>0</v>
      </c>
      <c r="Q122" s="2">
        <v>0</v>
      </c>
      <c r="R122" s="2">
        <v>0</v>
      </c>
      <c r="S122" s="3">
        <v>0</v>
      </c>
      <c r="T122" s="3">
        <f>O122+(P122*'Total Mantenimiento Anual 2021'!$N$7)+(R122*'Total Mantenimiento Anual 2021'!$N$7)+S122</f>
        <v>0</v>
      </c>
    </row>
    <row r="123" spans="1:20" ht="14.25">
      <c r="A123" s="6" t="s">
        <v>400</v>
      </c>
      <c r="B123" s="88"/>
      <c r="C123" s="89"/>
      <c r="D123" s="6" t="s">
        <v>407</v>
      </c>
      <c r="E123" s="89"/>
      <c r="F123" s="2" t="s">
        <v>246</v>
      </c>
      <c r="G123" s="6" t="s">
        <v>408</v>
      </c>
      <c r="H123" s="88"/>
      <c r="I123" s="88"/>
      <c r="J123" s="89"/>
      <c r="K123" s="6" t="s">
        <v>409</v>
      </c>
      <c r="L123" s="89"/>
      <c r="M123" s="6" t="s">
        <v>328</v>
      </c>
      <c r="N123" s="89"/>
      <c r="O123" s="3">
        <v>615000</v>
      </c>
      <c r="P123" s="2">
        <v>0</v>
      </c>
      <c r="Q123" s="2">
        <v>0</v>
      </c>
      <c r="R123" s="2">
        <v>0</v>
      </c>
      <c r="S123" s="3">
        <v>0</v>
      </c>
      <c r="T123" s="3">
        <f>O123+(P123*'Total Mantenimiento Anual 2021'!$N$7)+(R123*'Total Mantenimiento Anual 2021'!$N$7)+S123</f>
        <v>615000</v>
      </c>
    </row>
    <row r="124" spans="1:20" ht="28.5">
      <c r="A124" s="6" t="s">
        <v>400</v>
      </c>
      <c r="B124" s="88"/>
      <c r="C124" s="89"/>
      <c r="D124" s="6" t="s">
        <v>401</v>
      </c>
      <c r="E124" s="89"/>
      <c r="F124" s="2" t="s">
        <v>402</v>
      </c>
      <c r="G124" s="6" t="s">
        <v>410</v>
      </c>
      <c r="H124" s="88"/>
      <c r="I124" s="88"/>
      <c r="J124" s="89"/>
      <c r="K124" s="6" t="s">
        <v>411</v>
      </c>
      <c r="L124" s="89"/>
      <c r="M124" s="6" t="s">
        <v>30</v>
      </c>
      <c r="N124" s="89"/>
      <c r="O124" s="3">
        <v>0</v>
      </c>
      <c r="P124" s="2">
        <v>0</v>
      </c>
      <c r="Q124" s="2">
        <v>0</v>
      </c>
      <c r="R124" s="2">
        <v>0</v>
      </c>
      <c r="S124" s="3">
        <v>0</v>
      </c>
      <c r="T124" s="3">
        <f>O124+(P124*'Total Mantenimiento Anual 2021'!$N$7)+(R124*'Total Mantenimiento Anual 2021'!$N$7)+S124</f>
        <v>0</v>
      </c>
    </row>
    <row r="125" spans="1:20" ht="14.25">
      <c r="A125" s="6" t="s">
        <v>400</v>
      </c>
      <c r="B125" s="88"/>
      <c r="C125" s="89"/>
      <c r="D125" s="6" t="s">
        <v>407</v>
      </c>
      <c r="E125" s="89"/>
      <c r="F125" s="2" t="s">
        <v>246</v>
      </c>
      <c r="G125" s="6" t="s">
        <v>412</v>
      </c>
      <c r="H125" s="88"/>
      <c r="I125" s="88"/>
      <c r="J125" s="89"/>
      <c r="K125" s="6" t="s">
        <v>413</v>
      </c>
      <c r="L125" s="89"/>
      <c r="M125" s="6" t="s">
        <v>81</v>
      </c>
      <c r="N125" s="89"/>
      <c r="O125" s="3">
        <v>0</v>
      </c>
      <c r="P125" s="2">
        <v>1</v>
      </c>
      <c r="Q125" s="2">
        <v>2</v>
      </c>
      <c r="R125" s="2">
        <v>2</v>
      </c>
      <c r="S125" s="3">
        <v>0</v>
      </c>
      <c r="T125" s="3">
        <f>O125+(P125*'Total Mantenimiento Anual 2021'!$N$7)+(R125*'Total Mantenimiento Anual 2021'!$N$7)+S125</f>
        <v>27777.777777777777</v>
      </c>
    </row>
    <row r="126" spans="1:20" ht="14.25">
      <c r="A126" s="6" t="s">
        <v>400</v>
      </c>
      <c r="B126" s="88"/>
      <c r="C126" s="89"/>
      <c r="D126" s="6" t="s">
        <v>407</v>
      </c>
      <c r="E126" s="89"/>
      <c r="F126" s="2" t="s">
        <v>246</v>
      </c>
      <c r="G126" s="6" t="s">
        <v>414</v>
      </c>
      <c r="H126" s="88"/>
      <c r="I126" s="88"/>
      <c r="J126" s="89"/>
      <c r="K126" s="6" t="s">
        <v>415</v>
      </c>
      <c r="L126" s="89"/>
      <c r="M126" s="6" t="s">
        <v>88</v>
      </c>
      <c r="N126" s="89"/>
      <c r="O126" s="3">
        <v>0</v>
      </c>
      <c r="P126" s="2">
        <v>0</v>
      </c>
      <c r="Q126" s="2">
        <v>0</v>
      </c>
      <c r="R126" s="2">
        <v>0</v>
      </c>
      <c r="S126" s="3">
        <v>0</v>
      </c>
      <c r="T126" s="3">
        <f>O126+(P126*'Total Mantenimiento Anual 2021'!$N$7)+(R126*'Total Mantenimiento Anual 2021'!$N$7)+S126</f>
        <v>0</v>
      </c>
    </row>
    <row r="127" spans="1:20" ht="28.5">
      <c r="A127" s="6" t="s">
        <v>400</v>
      </c>
      <c r="B127" s="88"/>
      <c r="C127" s="89"/>
      <c r="D127" s="6" t="s">
        <v>401</v>
      </c>
      <c r="E127" s="89"/>
      <c r="F127" s="2" t="s">
        <v>402</v>
      </c>
      <c r="G127" s="6" t="s">
        <v>416</v>
      </c>
      <c r="H127" s="88"/>
      <c r="I127" s="88"/>
      <c r="J127" s="89"/>
      <c r="K127" s="6" t="s">
        <v>417</v>
      </c>
      <c r="L127" s="89"/>
      <c r="M127" s="6" t="s">
        <v>88</v>
      </c>
      <c r="N127" s="89"/>
      <c r="O127" s="3">
        <v>0</v>
      </c>
      <c r="P127" s="2">
        <v>0</v>
      </c>
      <c r="Q127" s="2">
        <v>0</v>
      </c>
      <c r="R127" s="2">
        <v>0</v>
      </c>
      <c r="S127" s="3">
        <v>0</v>
      </c>
      <c r="T127" s="3">
        <f>O127+(P127*'Total Mantenimiento Anual 2021'!$N$7)+(R127*'Total Mantenimiento Anual 2021'!$N$7)+S127</f>
        <v>0</v>
      </c>
    </row>
    <row r="128" spans="1:20" ht="14.25">
      <c r="A128" s="6" t="s">
        <v>400</v>
      </c>
      <c r="B128" s="88"/>
      <c r="C128" s="89"/>
      <c r="D128" s="6" t="s">
        <v>407</v>
      </c>
      <c r="E128" s="89"/>
      <c r="F128" s="2" t="s">
        <v>246</v>
      </c>
      <c r="G128" s="6" t="s">
        <v>418</v>
      </c>
      <c r="H128" s="88"/>
      <c r="I128" s="88"/>
      <c r="J128" s="89"/>
      <c r="K128" s="6" t="s">
        <v>419</v>
      </c>
      <c r="L128" s="89"/>
      <c r="M128" s="6" t="s">
        <v>93</v>
      </c>
      <c r="N128" s="89"/>
      <c r="O128" s="3">
        <v>0</v>
      </c>
      <c r="P128" s="2">
        <v>1</v>
      </c>
      <c r="Q128" s="2">
        <v>1</v>
      </c>
      <c r="R128" s="2">
        <v>2</v>
      </c>
      <c r="S128" s="3">
        <v>0</v>
      </c>
      <c r="T128" s="3">
        <f>O128+(P128*'Total Mantenimiento Anual 2021'!$N$7)+(R128*'Total Mantenimiento Anual 2021'!$N$7)+S128</f>
        <v>27777.777777777777</v>
      </c>
    </row>
    <row r="129" spans="1:20" ht="14.25">
      <c r="A129" s="6" t="s">
        <v>400</v>
      </c>
      <c r="B129" s="88"/>
      <c r="C129" s="89"/>
      <c r="D129" s="6" t="s">
        <v>407</v>
      </c>
      <c r="E129" s="89"/>
      <c r="F129" s="2" t="s">
        <v>246</v>
      </c>
      <c r="G129" s="6" t="s">
        <v>420</v>
      </c>
      <c r="H129" s="88"/>
      <c r="I129" s="88"/>
      <c r="J129" s="89"/>
      <c r="K129" s="6" t="s">
        <v>421</v>
      </c>
      <c r="L129" s="89"/>
      <c r="M129" s="6" t="s">
        <v>35</v>
      </c>
      <c r="N129" s="89"/>
      <c r="O129" s="3">
        <v>0</v>
      </c>
      <c r="P129" s="2">
        <v>1</v>
      </c>
      <c r="Q129" s="2">
        <v>0</v>
      </c>
      <c r="R129" s="2">
        <v>0</v>
      </c>
      <c r="S129" s="3">
        <v>0</v>
      </c>
      <c r="T129" s="3">
        <f>O129+(P129*'Total Mantenimiento Anual 2021'!$N$7)+(R129*'Total Mantenimiento Anual 2021'!$N$7)+S129</f>
        <v>9259.2592592592591</v>
      </c>
    </row>
    <row r="130" spans="1:20" ht="14.25">
      <c r="A130" s="6" t="s">
        <v>400</v>
      </c>
      <c r="B130" s="88"/>
      <c r="C130" s="89"/>
      <c r="D130" s="6" t="s">
        <v>407</v>
      </c>
      <c r="E130" s="89"/>
      <c r="F130" s="2" t="s">
        <v>246</v>
      </c>
      <c r="G130" s="6" t="s">
        <v>422</v>
      </c>
      <c r="H130" s="88"/>
      <c r="I130" s="88"/>
      <c r="J130" s="89"/>
      <c r="K130" s="6" t="s">
        <v>423</v>
      </c>
      <c r="L130" s="89"/>
      <c r="M130" s="6" t="s">
        <v>239</v>
      </c>
      <c r="N130" s="89"/>
      <c r="O130" s="3">
        <v>0</v>
      </c>
      <c r="P130" s="2">
        <v>0</v>
      </c>
      <c r="Q130" s="2">
        <v>1</v>
      </c>
      <c r="R130" s="2">
        <v>1</v>
      </c>
      <c r="S130" s="3">
        <v>0</v>
      </c>
      <c r="T130" s="3">
        <f>O130+(P130*'Total Mantenimiento Anual 2021'!$N$7)+(R130*'Total Mantenimiento Anual 2021'!$N$7)+S130</f>
        <v>9259.2592592592591</v>
      </c>
    </row>
    <row r="131" spans="1:20" ht="14.25">
      <c r="A131" s="6" t="s">
        <v>400</v>
      </c>
      <c r="B131" s="88"/>
      <c r="C131" s="89"/>
      <c r="D131" s="6" t="s">
        <v>407</v>
      </c>
      <c r="E131" s="89"/>
      <c r="F131" s="2" t="s">
        <v>246</v>
      </c>
      <c r="G131" s="6" t="s">
        <v>424</v>
      </c>
      <c r="H131" s="88"/>
      <c r="I131" s="88"/>
      <c r="J131" s="89"/>
      <c r="K131" s="6" t="s">
        <v>425</v>
      </c>
      <c r="L131" s="89"/>
      <c r="M131" s="6" t="s">
        <v>106</v>
      </c>
      <c r="N131" s="89"/>
      <c r="O131" s="3">
        <v>0</v>
      </c>
      <c r="P131" s="2">
        <v>1</v>
      </c>
      <c r="Q131" s="2">
        <v>0</v>
      </c>
      <c r="R131" s="2">
        <v>0</v>
      </c>
      <c r="S131" s="3">
        <v>0</v>
      </c>
      <c r="T131" s="3">
        <f>O131+(P131*'Total Mantenimiento Anual 2021'!$N$7)+(R131*'Total Mantenimiento Anual 2021'!$N$7)+S131</f>
        <v>9259.2592592592591</v>
      </c>
    </row>
    <row r="132" spans="1:20" ht="14.25">
      <c r="A132" s="6" t="s">
        <v>400</v>
      </c>
      <c r="B132" s="88"/>
      <c r="C132" s="89"/>
      <c r="D132" s="6" t="s">
        <v>426</v>
      </c>
      <c r="E132" s="89"/>
      <c r="F132" s="2" t="s">
        <v>246</v>
      </c>
      <c r="G132" s="6" t="s">
        <v>427</v>
      </c>
      <c r="H132" s="88"/>
      <c r="I132" s="88"/>
      <c r="J132" s="89"/>
      <c r="K132" s="6" t="s">
        <v>428</v>
      </c>
      <c r="L132" s="89"/>
      <c r="M132" s="6" t="s">
        <v>106</v>
      </c>
      <c r="N132" s="89"/>
      <c r="O132" s="3">
        <v>0</v>
      </c>
      <c r="P132" s="2">
        <v>1</v>
      </c>
      <c r="Q132" s="2">
        <v>1</v>
      </c>
      <c r="R132" s="2">
        <v>2</v>
      </c>
      <c r="S132" s="3">
        <v>0</v>
      </c>
      <c r="T132" s="3">
        <f>O132+(P132*'Total Mantenimiento Anual 2021'!$N$7)+(R132*'Total Mantenimiento Anual 2021'!$N$7)+S132</f>
        <v>27777.777777777777</v>
      </c>
    </row>
    <row r="133" spans="1:20" ht="14.25">
      <c r="A133" s="6" t="s">
        <v>400</v>
      </c>
      <c r="B133" s="88"/>
      <c r="C133" s="89"/>
      <c r="D133" s="6" t="s">
        <v>407</v>
      </c>
      <c r="E133" s="89"/>
      <c r="F133" s="2" t="s">
        <v>246</v>
      </c>
      <c r="G133" s="6" t="s">
        <v>429</v>
      </c>
      <c r="H133" s="88"/>
      <c r="I133" s="88"/>
      <c r="J133" s="89"/>
      <c r="K133" s="6" t="s">
        <v>430</v>
      </c>
      <c r="L133" s="89"/>
      <c r="M133" s="6" t="s">
        <v>302</v>
      </c>
      <c r="N133" s="89"/>
      <c r="O133" s="3">
        <v>0</v>
      </c>
      <c r="P133" s="2">
        <v>1</v>
      </c>
      <c r="Q133" s="2">
        <v>2</v>
      </c>
      <c r="R133" s="2">
        <v>2</v>
      </c>
      <c r="S133" s="3">
        <v>0</v>
      </c>
      <c r="T133" s="3">
        <f>O133+(P133*'Total Mantenimiento Anual 2021'!$N$7)+(R133*'Total Mantenimiento Anual 2021'!$N$7)+S133</f>
        <v>27777.777777777777</v>
      </c>
    </row>
    <row r="134" spans="1:20" ht="14.25">
      <c r="A134" s="6" t="s">
        <v>431</v>
      </c>
      <c r="B134" s="88"/>
      <c r="C134" s="89"/>
      <c r="D134" s="6" t="s">
        <v>432</v>
      </c>
      <c r="E134" s="89"/>
      <c r="F134" s="2" t="s">
        <v>433</v>
      </c>
      <c r="G134" s="6" t="s">
        <v>434</v>
      </c>
      <c r="H134" s="88"/>
      <c r="I134" s="88"/>
      <c r="J134" s="89"/>
      <c r="K134" s="6" t="s">
        <v>435</v>
      </c>
      <c r="L134" s="89"/>
      <c r="M134" s="6" t="s">
        <v>96</v>
      </c>
      <c r="N134" s="89"/>
      <c r="O134" s="3">
        <v>0</v>
      </c>
      <c r="P134" s="2">
        <v>0</v>
      </c>
      <c r="Q134" s="2">
        <v>0</v>
      </c>
      <c r="R134" s="2">
        <v>0</v>
      </c>
      <c r="S134" s="3">
        <v>0</v>
      </c>
      <c r="T134" s="3">
        <f>O134+(P134*'Total Mantenimiento Anual 2021'!$N$7)+(R134*'Total Mantenimiento Anual 2021'!$N$7)+S134</f>
        <v>0</v>
      </c>
    </row>
    <row r="135" spans="1:20" ht="14.25">
      <c r="A135" s="6" t="s">
        <v>436</v>
      </c>
      <c r="B135" s="88"/>
      <c r="C135" s="89"/>
      <c r="D135" s="6" t="s">
        <v>437</v>
      </c>
      <c r="E135" s="89"/>
      <c r="F135" s="2" t="s">
        <v>394</v>
      </c>
      <c r="G135" s="6" t="s">
        <v>438</v>
      </c>
      <c r="H135" s="88"/>
      <c r="I135" s="88"/>
      <c r="J135" s="89"/>
      <c r="K135" s="6" t="s">
        <v>439</v>
      </c>
      <c r="L135" s="89"/>
      <c r="M135" s="6" t="s">
        <v>99</v>
      </c>
      <c r="N135" s="89"/>
      <c r="O135" s="3">
        <v>0</v>
      </c>
      <c r="P135" s="2">
        <v>0</v>
      </c>
      <c r="Q135" s="2">
        <v>0</v>
      </c>
      <c r="R135" s="2">
        <v>0</v>
      </c>
      <c r="S135" s="3">
        <v>0</v>
      </c>
      <c r="T135" s="3">
        <f>O135+(P135*'Total Mantenimiento Anual 2021'!$N$7)+(R135*'Total Mantenimiento Anual 2021'!$N$7)+S135</f>
        <v>0</v>
      </c>
    </row>
    <row r="136" spans="1:20" ht="14.25">
      <c r="A136" s="6" t="s">
        <v>440</v>
      </c>
      <c r="B136" s="88"/>
      <c r="C136" s="89"/>
      <c r="D136" s="6" t="s">
        <v>441</v>
      </c>
      <c r="E136" s="89"/>
      <c r="F136" s="2" t="s">
        <v>442</v>
      </c>
      <c r="G136" s="6" t="s">
        <v>443</v>
      </c>
      <c r="H136" s="88"/>
      <c r="I136" s="88"/>
      <c r="J136" s="89"/>
      <c r="K136" s="6" t="s">
        <v>444</v>
      </c>
      <c r="L136" s="89"/>
      <c r="M136" s="6" t="s">
        <v>99</v>
      </c>
      <c r="N136" s="89"/>
      <c r="O136" s="3">
        <v>0</v>
      </c>
      <c r="P136" s="2">
        <v>0</v>
      </c>
      <c r="Q136" s="2">
        <v>0</v>
      </c>
      <c r="R136" s="2">
        <v>0</v>
      </c>
      <c r="S136" s="3">
        <v>0</v>
      </c>
      <c r="T136" s="3">
        <f>O136+(P136*'Total Mantenimiento Anual 2021'!$N$7)+(R136*'Total Mantenimiento Anual 2021'!$N$7)+S136</f>
        <v>0</v>
      </c>
    </row>
    <row r="137" spans="1:20" ht="14.25">
      <c r="A137" s="6" t="s">
        <v>445</v>
      </c>
      <c r="B137" s="88"/>
      <c r="C137" s="89"/>
      <c r="D137" s="6" t="s">
        <v>446</v>
      </c>
      <c r="E137" s="89"/>
      <c r="F137" s="2" t="s">
        <v>447</v>
      </c>
      <c r="G137" s="6" t="s">
        <v>448</v>
      </c>
      <c r="H137" s="88"/>
      <c r="I137" s="88"/>
      <c r="J137" s="89"/>
      <c r="K137" s="6" t="s">
        <v>449</v>
      </c>
      <c r="L137" s="89"/>
      <c r="M137" s="6" t="s">
        <v>23</v>
      </c>
      <c r="N137" s="89"/>
      <c r="O137" s="3">
        <v>0</v>
      </c>
      <c r="P137" s="2">
        <v>0</v>
      </c>
      <c r="Q137" s="2">
        <v>0</v>
      </c>
      <c r="R137" s="2">
        <v>0</v>
      </c>
      <c r="S137" s="3">
        <v>0</v>
      </c>
      <c r="T137" s="3">
        <f>O137+(P137*'Total Mantenimiento Anual 2021'!$N$7)+(R137*'Total Mantenimiento Anual 2021'!$N$7)+S137</f>
        <v>0</v>
      </c>
    </row>
    <row r="138" spans="1:20" ht="14.25">
      <c r="A138" s="6" t="s">
        <v>445</v>
      </c>
      <c r="B138" s="88"/>
      <c r="C138" s="89"/>
      <c r="D138" s="6" t="s">
        <v>446</v>
      </c>
      <c r="E138" s="89"/>
      <c r="F138" s="2" t="s">
        <v>447</v>
      </c>
      <c r="G138" s="6" t="s">
        <v>450</v>
      </c>
      <c r="H138" s="88"/>
      <c r="I138" s="88"/>
      <c r="J138" s="89"/>
      <c r="K138" s="6" t="s">
        <v>451</v>
      </c>
      <c r="L138" s="89"/>
      <c r="M138" s="6" t="s">
        <v>23</v>
      </c>
      <c r="N138" s="89"/>
      <c r="O138" s="3">
        <v>0</v>
      </c>
      <c r="P138" s="2">
        <v>0</v>
      </c>
      <c r="Q138" s="2">
        <v>0</v>
      </c>
      <c r="R138" s="2">
        <v>0</v>
      </c>
      <c r="S138" s="3">
        <v>0</v>
      </c>
      <c r="T138" s="3">
        <f>O138+(P138*'Total Mantenimiento Anual 2021'!$N$7)+(R138*'Total Mantenimiento Anual 2021'!$N$7)+S138</f>
        <v>0</v>
      </c>
    </row>
    <row r="139" spans="1:20" ht="14.25">
      <c r="A139" s="6" t="s">
        <v>445</v>
      </c>
      <c r="B139" s="88"/>
      <c r="C139" s="89"/>
      <c r="D139" s="6" t="s">
        <v>452</v>
      </c>
      <c r="E139" s="89"/>
      <c r="F139" s="2" t="s">
        <v>169</v>
      </c>
      <c r="G139" s="6" t="s">
        <v>453</v>
      </c>
      <c r="H139" s="88"/>
      <c r="I139" s="88"/>
      <c r="J139" s="89"/>
      <c r="K139" s="6" t="s">
        <v>454</v>
      </c>
      <c r="L139" s="89"/>
      <c r="M139" s="6" t="s">
        <v>23</v>
      </c>
      <c r="N139" s="89"/>
      <c r="O139" s="3">
        <v>0</v>
      </c>
      <c r="P139" s="2">
        <v>0</v>
      </c>
      <c r="Q139" s="2">
        <v>0</v>
      </c>
      <c r="R139" s="2">
        <v>0</v>
      </c>
      <c r="S139" s="3">
        <v>0</v>
      </c>
      <c r="T139" s="3">
        <f>O139+(P139*'Total Mantenimiento Anual 2021'!$N$7)+(R139*'Total Mantenimiento Anual 2021'!$N$7)+S139</f>
        <v>0</v>
      </c>
    </row>
    <row r="140" spans="1:20" ht="14.25">
      <c r="A140" s="6" t="s">
        <v>455</v>
      </c>
      <c r="B140" s="88"/>
      <c r="C140" s="89"/>
      <c r="D140" s="6" t="s">
        <v>456</v>
      </c>
      <c r="E140" s="89"/>
      <c r="F140" s="2" t="s">
        <v>457</v>
      </c>
      <c r="G140" s="6" t="s">
        <v>458</v>
      </c>
      <c r="H140" s="88"/>
      <c r="I140" s="88"/>
      <c r="J140" s="89"/>
      <c r="K140" s="6" t="s">
        <v>459</v>
      </c>
      <c r="L140" s="89"/>
      <c r="M140" s="6" t="s">
        <v>30</v>
      </c>
      <c r="N140" s="89"/>
      <c r="O140" s="3">
        <v>0</v>
      </c>
      <c r="P140" s="2">
        <v>0</v>
      </c>
      <c r="Q140" s="2">
        <v>0</v>
      </c>
      <c r="R140" s="2">
        <v>0</v>
      </c>
      <c r="S140" s="3">
        <v>0</v>
      </c>
      <c r="T140" s="3">
        <f>O140+(P140*'Total Mantenimiento Anual 2021'!$N$7)+(R140*'Total Mantenimiento Anual 2021'!$N$7)+S140</f>
        <v>0</v>
      </c>
    </row>
    <row r="141" spans="1:20" ht="14.25">
      <c r="A141" s="6" t="s">
        <v>460</v>
      </c>
      <c r="B141" s="88"/>
      <c r="C141" s="89"/>
      <c r="D141" s="6" t="s">
        <v>117</v>
      </c>
      <c r="E141" s="89"/>
      <c r="F141" s="2" t="s">
        <v>461</v>
      </c>
      <c r="G141" s="6" t="s">
        <v>462</v>
      </c>
      <c r="H141" s="88"/>
      <c r="I141" s="88"/>
      <c r="J141" s="89"/>
      <c r="K141" s="6" t="s">
        <v>117</v>
      </c>
      <c r="L141" s="89"/>
      <c r="M141" s="6" t="s">
        <v>23</v>
      </c>
      <c r="N141" s="89"/>
      <c r="O141" s="3">
        <v>0</v>
      </c>
      <c r="P141" s="2">
        <v>0</v>
      </c>
      <c r="Q141" s="2">
        <v>0</v>
      </c>
      <c r="R141" s="2">
        <v>0</v>
      </c>
      <c r="S141" s="3">
        <v>0</v>
      </c>
      <c r="T141" s="3">
        <f>O141+(P141*'Total Mantenimiento Anual 2021'!$N$7)+(R141*'Total Mantenimiento Anual 2021'!$N$7)+S141</f>
        <v>0</v>
      </c>
    </row>
    <row r="142" spans="1:20" ht="14.25">
      <c r="A142" s="6" t="s">
        <v>463</v>
      </c>
      <c r="B142" s="88"/>
      <c r="C142" s="89"/>
      <c r="D142" s="6" t="s">
        <v>464</v>
      </c>
      <c r="E142" s="89"/>
      <c r="F142" s="2" t="s">
        <v>206</v>
      </c>
      <c r="G142" s="6" t="s">
        <v>465</v>
      </c>
      <c r="H142" s="88"/>
      <c r="I142" s="88"/>
      <c r="J142" s="89"/>
      <c r="K142" s="6" t="s">
        <v>466</v>
      </c>
      <c r="L142" s="89"/>
      <c r="M142" s="6" t="s">
        <v>99</v>
      </c>
      <c r="N142" s="89"/>
      <c r="O142" s="3">
        <v>0</v>
      </c>
      <c r="P142" s="2">
        <v>0</v>
      </c>
      <c r="Q142" s="2">
        <v>0</v>
      </c>
      <c r="R142" s="2">
        <v>0</v>
      </c>
      <c r="S142" s="3">
        <v>0</v>
      </c>
      <c r="T142" s="3">
        <f>O142+(P142*'Total Mantenimiento Anual 2021'!$N$7)+(R142*'Total Mantenimiento Anual 2021'!$N$7)+S142</f>
        <v>0</v>
      </c>
    </row>
    <row r="143" spans="1:20" ht="14.25">
      <c r="A143" s="6" t="s">
        <v>467</v>
      </c>
      <c r="B143" s="88"/>
      <c r="C143" s="89"/>
      <c r="D143" s="6" t="s">
        <v>468</v>
      </c>
      <c r="E143" s="89"/>
      <c r="F143" s="2" t="s">
        <v>457</v>
      </c>
      <c r="G143" s="6" t="s">
        <v>469</v>
      </c>
      <c r="H143" s="88"/>
      <c r="I143" s="88"/>
      <c r="J143" s="89"/>
      <c r="K143" s="6" t="s">
        <v>470</v>
      </c>
      <c r="L143" s="89"/>
      <c r="M143" s="6" t="s">
        <v>30</v>
      </c>
      <c r="N143" s="89"/>
      <c r="O143" s="3">
        <v>0</v>
      </c>
      <c r="P143" s="2">
        <v>0</v>
      </c>
      <c r="Q143" s="2">
        <v>0</v>
      </c>
      <c r="R143" s="2">
        <v>0</v>
      </c>
      <c r="S143" s="3">
        <v>0</v>
      </c>
      <c r="T143" s="3">
        <f>O143+(P143*'Total Mantenimiento Anual 2021'!$N$7)+(R143*'Total Mantenimiento Anual 2021'!$N$7)+S143</f>
        <v>0</v>
      </c>
    </row>
    <row r="144" spans="1:20" ht="14.25">
      <c r="A144" s="6" t="s">
        <v>471</v>
      </c>
      <c r="B144" s="88"/>
      <c r="C144" s="89"/>
      <c r="D144" s="6" t="s">
        <v>472</v>
      </c>
      <c r="E144" s="89"/>
      <c r="F144" s="2" t="s">
        <v>348</v>
      </c>
      <c r="G144" s="6" t="s">
        <v>473</v>
      </c>
      <c r="H144" s="88"/>
      <c r="I144" s="88"/>
      <c r="J144" s="89"/>
      <c r="K144" s="6" t="s">
        <v>474</v>
      </c>
      <c r="L144" s="89"/>
      <c r="M144" s="6" t="s">
        <v>310</v>
      </c>
      <c r="N144" s="89"/>
      <c r="O144" s="3">
        <v>0</v>
      </c>
      <c r="P144" s="2">
        <v>0</v>
      </c>
      <c r="Q144" s="2">
        <v>0</v>
      </c>
      <c r="R144" s="2">
        <v>0</v>
      </c>
      <c r="S144" s="3">
        <v>0</v>
      </c>
      <c r="T144" s="3">
        <f>O144+(P144*'Total Mantenimiento Anual 2021'!$N$7)+(R144*'Total Mantenimiento Anual 2021'!$N$7)+S144</f>
        <v>0</v>
      </c>
    </row>
    <row r="145" spans="1:20" ht="28.5">
      <c r="A145" s="6" t="s">
        <v>471</v>
      </c>
      <c r="B145" s="88"/>
      <c r="C145" s="89"/>
      <c r="D145" s="6" t="s">
        <v>475</v>
      </c>
      <c r="E145" s="89"/>
      <c r="F145" s="2" t="s">
        <v>476</v>
      </c>
      <c r="G145" s="6" t="s">
        <v>477</v>
      </c>
      <c r="H145" s="88"/>
      <c r="I145" s="88"/>
      <c r="J145" s="89"/>
      <c r="K145" s="6" t="s">
        <v>478</v>
      </c>
      <c r="L145" s="89"/>
      <c r="M145" s="6" t="s">
        <v>310</v>
      </c>
      <c r="N145" s="89"/>
      <c r="O145" s="3">
        <v>0</v>
      </c>
      <c r="P145" s="2">
        <v>0</v>
      </c>
      <c r="Q145" s="2">
        <v>1</v>
      </c>
      <c r="R145" s="2">
        <v>1</v>
      </c>
      <c r="S145" s="3">
        <v>0</v>
      </c>
      <c r="T145" s="3">
        <f>O145+(P145*'Total Mantenimiento Anual 2021'!$N$7)+(R145*'Total Mantenimiento Anual 2021'!$N$7)+S145</f>
        <v>9259.2592592592591</v>
      </c>
    </row>
    <row r="146" spans="1:20" ht="14.25">
      <c r="A146" s="6" t="s">
        <v>479</v>
      </c>
      <c r="B146" s="88"/>
      <c r="C146" s="89"/>
      <c r="D146" s="6" t="s">
        <v>480</v>
      </c>
      <c r="E146" s="89"/>
      <c r="F146" s="2" t="s">
        <v>394</v>
      </c>
      <c r="G146" s="6" t="s">
        <v>481</v>
      </c>
      <c r="H146" s="88"/>
      <c r="I146" s="88"/>
      <c r="J146" s="89"/>
      <c r="K146" s="6" t="s">
        <v>482</v>
      </c>
      <c r="L146" s="89"/>
      <c r="M146" s="6" t="s">
        <v>99</v>
      </c>
      <c r="N146" s="89"/>
      <c r="O146" s="3">
        <v>0</v>
      </c>
      <c r="P146" s="2">
        <v>0</v>
      </c>
      <c r="Q146" s="2">
        <v>0</v>
      </c>
      <c r="R146" s="2">
        <v>0</v>
      </c>
      <c r="S146" s="3">
        <v>0</v>
      </c>
      <c r="T146" s="3">
        <f>O146+(P146*'Total Mantenimiento Anual 2021'!$N$7)+(R146*'Total Mantenimiento Anual 2021'!$N$7)+S146</f>
        <v>0</v>
      </c>
    </row>
    <row r="147" spans="1:20" ht="28.5">
      <c r="A147" s="6" t="s">
        <v>483</v>
      </c>
      <c r="B147" s="88"/>
      <c r="C147" s="89"/>
      <c r="D147" s="6" t="s">
        <v>484</v>
      </c>
      <c r="E147" s="89"/>
      <c r="F147" s="2" t="s">
        <v>485</v>
      </c>
      <c r="G147" s="6" t="s">
        <v>486</v>
      </c>
      <c r="H147" s="88"/>
      <c r="I147" s="88"/>
      <c r="J147" s="89"/>
      <c r="K147" s="6" t="s">
        <v>487</v>
      </c>
      <c r="L147" s="89"/>
      <c r="M147" s="6" t="s">
        <v>102</v>
      </c>
      <c r="N147" s="89"/>
      <c r="O147" s="3">
        <v>0</v>
      </c>
      <c r="P147" s="2">
        <v>0</v>
      </c>
      <c r="Q147" s="2">
        <v>0</v>
      </c>
      <c r="R147" s="2">
        <v>0</v>
      </c>
      <c r="S147" s="3">
        <v>0</v>
      </c>
      <c r="T147" s="3">
        <f>O147+(P147*'Total Mantenimiento Anual 2021'!$N$7)+(R147*'Total Mantenimiento Anual 2021'!$N$7)+S147</f>
        <v>0</v>
      </c>
    </row>
    <row r="148" spans="1:20" ht="14.25">
      <c r="A148" s="6" t="s">
        <v>488</v>
      </c>
      <c r="B148" s="88"/>
      <c r="C148" s="89"/>
      <c r="D148" s="6" t="s">
        <v>489</v>
      </c>
      <c r="E148" s="89"/>
      <c r="F148" s="2" t="s">
        <v>348</v>
      </c>
      <c r="G148" s="6" t="s">
        <v>490</v>
      </c>
      <c r="H148" s="88"/>
      <c r="I148" s="88"/>
      <c r="J148" s="89"/>
      <c r="K148" s="6" t="s">
        <v>491</v>
      </c>
      <c r="L148" s="89"/>
      <c r="M148" s="6" t="s">
        <v>310</v>
      </c>
      <c r="N148" s="89"/>
      <c r="O148" s="3">
        <v>0</v>
      </c>
      <c r="P148" s="2">
        <v>3</v>
      </c>
      <c r="Q148" s="2">
        <v>0</v>
      </c>
      <c r="R148" s="2">
        <v>0</v>
      </c>
      <c r="S148" s="3">
        <v>10058247</v>
      </c>
      <c r="T148" s="3">
        <f>O148+(P148*'Total Mantenimiento Anual 2021'!$N$7)+(R148*'Total Mantenimiento Anual 2021'!$N$7)+S148</f>
        <v>10086024.777777778</v>
      </c>
    </row>
    <row r="149" spans="1:20" ht="14.25">
      <c r="A149" s="6" t="s">
        <v>488</v>
      </c>
      <c r="B149" s="88"/>
      <c r="C149" s="89"/>
      <c r="D149" s="6" t="s">
        <v>489</v>
      </c>
      <c r="E149" s="89"/>
      <c r="F149" s="2" t="s">
        <v>348</v>
      </c>
      <c r="G149" s="6" t="s">
        <v>492</v>
      </c>
      <c r="H149" s="88"/>
      <c r="I149" s="88"/>
      <c r="J149" s="89"/>
      <c r="K149" s="6" t="s">
        <v>493</v>
      </c>
      <c r="L149" s="89"/>
      <c r="M149" s="6" t="s">
        <v>310</v>
      </c>
      <c r="N149" s="89"/>
      <c r="O149" s="3">
        <v>0</v>
      </c>
      <c r="P149" s="2">
        <v>3</v>
      </c>
      <c r="Q149" s="2">
        <v>0</v>
      </c>
      <c r="R149" s="2">
        <v>0</v>
      </c>
      <c r="S149" s="3">
        <v>10058247</v>
      </c>
      <c r="T149" s="3">
        <f>O149+(P149*'Total Mantenimiento Anual 2021'!$N$7)+(R149*'Total Mantenimiento Anual 2021'!$N$7)+S149</f>
        <v>10086024.777777778</v>
      </c>
    </row>
    <row r="150" spans="1:20" ht="14.25">
      <c r="A150" s="6" t="s">
        <v>488</v>
      </c>
      <c r="B150" s="88"/>
      <c r="C150" s="89"/>
      <c r="D150" s="6" t="s">
        <v>494</v>
      </c>
      <c r="E150" s="89"/>
      <c r="F150" s="2" t="s">
        <v>307</v>
      </c>
      <c r="G150" s="6" t="s">
        <v>495</v>
      </c>
      <c r="H150" s="88"/>
      <c r="I150" s="88"/>
      <c r="J150" s="89"/>
      <c r="K150" s="6" t="s">
        <v>496</v>
      </c>
      <c r="L150" s="89"/>
      <c r="M150" s="6" t="s">
        <v>310</v>
      </c>
      <c r="N150" s="89"/>
      <c r="O150" s="3">
        <v>0</v>
      </c>
      <c r="P150" s="2">
        <v>0</v>
      </c>
      <c r="Q150" s="2">
        <v>0</v>
      </c>
      <c r="R150" s="2">
        <v>0</v>
      </c>
      <c r="S150" s="3">
        <v>0</v>
      </c>
      <c r="T150" s="3">
        <f>O150+(P150*'Total Mantenimiento Anual 2021'!$N$7)+(R150*'Total Mantenimiento Anual 2021'!$N$7)+S150</f>
        <v>0</v>
      </c>
    </row>
    <row r="151" spans="1:20" ht="14.25">
      <c r="A151" s="6" t="s">
        <v>497</v>
      </c>
      <c r="B151" s="88"/>
      <c r="C151" s="89"/>
      <c r="D151" s="6" t="s">
        <v>498</v>
      </c>
      <c r="E151" s="89"/>
      <c r="F151" s="2" t="s">
        <v>499</v>
      </c>
      <c r="G151" s="6" t="s">
        <v>500</v>
      </c>
      <c r="H151" s="88"/>
      <c r="I151" s="88"/>
      <c r="J151" s="89"/>
      <c r="K151" s="6" t="s">
        <v>220</v>
      </c>
      <c r="L151" s="89"/>
      <c r="M151" s="6" t="s">
        <v>501</v>
      </c>
      <c r="N151" s="89"/>
      <c r="O151" s="3">
        <v>0</v>
      </c>
      <c r="P151" s="2">
        <v>0</v>
      </c>
      <c r="Q151" s="2">
        <v>0</v>
      </c>
      <c r="R151" s="2">
        <v>0</v>
      </c>
      <c r="S151" s="3">
        <v>0</v>
      </c>
      <c r="T151" s="3">
        <f>O151+(P151*'Total Mantenimiento Anual 2021'!$N$7)+(R151*'Total Mantenimiento Anual 2021'!$N$7)+S151</f>
        <v>0</v>
      </c>
    </row>
    <row r="152" spans="1:20" ht="14.25">
      <c r="A152" s="6" t="s">
        <v>497</v>
      </c>
      <c r="B152" s="88"/>
      <c r="C152" s="89"/>
      <c r="D152" s="6" t="s">
        <v>498</v>
      </c>
      <c r="E152" s="89"/>
      <c r="F152" s="2" t="s">
        <v>499</v>
      </c>
      <c r="G152" s="6" t="s">
        <v>502</v>
      </c>
      <c r="H152" s="88"/>
      <c r="I152" s="88"/>
      <c r="J152" s="89"/>
      <c r="K152" s="6" t="s">
        <v>220</v>
      </c>
      <c r="L152" s="89"/>
      <c r="M152" s="6" t="s">
        <v>501</v>
      </c>
      <c r="N152" s="89"/>
      <c r="O152" s="3">
        <v>0</v>
      </c>
      <c r="P152" s="2">
        <v>0</v>
      </c>
      <c r="Q152" s="2">
        <v>0</v>
      </c>
      <c r="R152" s="2">
        <v>0</v>
      </c>
      <c r="S152" s="3">
        <v>0</v>
      </c>
      <c r="T152" s="3">
        <f>O152+(P152*'Total Mantenimiento Anual 2021'!$N$7)+(R152*'Total Mantenimiento Anual 2021'!$N$7)+S152</f>
        <v>0</v>
      </c>
    </row>
    <row r="153" spans="1:20" ht="14.25">
      <c r="A153" s="6" t="s">
        <v>503</v>
      </c>
      <c r="B153" s="88"/>
      <c r="C153" s="89"/>
      <c r="D153" s="6" t="s">
        <v>504</v>
      </c>
      <c r="E153" s="89"/>
      <c r="F153" s="2" t="s">
        <v>184</v>
      </c>
      <c r="G153" s="6" t="s">
        <v>505</v>
      </c>
      <c r="H153" s="88"/>
      <c r="I153" s="88"/>
      <c r="J153" s="89"/>
      <c r="K153" s="6" t="s">
        <v>506</v>
      </c>
      <c r="L153" s="89"/>
      <c r="M153" s="6" t="s">
        <v>99</v>
      </c>
      <c r="N153" s="89"/>
      <c r="O153" s="3">
        <v>0</v>
      </c>
      <c r="P153" s="2">
        <v>0</v>
      </c>
      <c r="Q153" s="2">
        <v>0</v>
      </c>
      <c r="R153" s="2">
        <v>0</v>
      </c>
      <c r="S153" s="3">
        <v>0</v>
      </c>
      <c r="T153" s="3">
        <f>O153+(P153*'Total Mantenimiento Anual 2021'!$N$7)+(R153*'Total Mantenimiento Anual 2021'!$N$7)+S153</f>
        <v>0</v>
      </c>
    </row>
    <row r="154" spans="1:20" ht="14.25">
      <c r="A154" s="6" t="s">
        <v>507</v>
      </c>
      <c r="B154" s="88"/>
      <c r="C154" s="89"/>
      <c r="D154" s="6" t="s">
        <v>508</v>
      </c>
      <c r="E154" s="89"/>
      <c r="F154" s="2" t="s">
        <v>509</v>
      </c>
      <c r="G154" s="6" t="s">
        <v>510</v>
      </c>
      <c r="H154" s="88"/>
      <c r="I154" s="88"/>
      <c r="J154" s="89"/>
      <c r="K154" s="6" t="s">
        <v>511</v>
      </c>
      <c r="L154" s="89"/>
      <c r="M154" s="6" t="s">
        <v>23</v>
      </c>
      <c r="N154" s="89"/>
      <c r="O154" s="3">
        <v>0</v>
      </c>
      <c r="P154" s="2">
        <v>0</v>
      </c>
      <c r="Q154" s="2">
        <v>0</v>
      </c>
      <c r="R154" s="2">
        <v>0</v>
      </c>
      <c r="S154" s="3">
        <v>0</v>
      </c>
      <c r="T154" s="3">
        <f>O154+(P154*'Total Mantenimiento Anual 2021'!$N$7)+(R154*'Total Mantenimiento Anual 2021'!$N$7)+S154</f>
        <v>0</v>
      </c>
    </row>
    <row r="155" spans="1:20" ht="28.5">
      <c r="A155" s="6" t="s">
        <v>512</v>
      </c>
      <c r="B155" s="88"/>
      <c r="C155" s="89"/>
      <c r="D155" s="6" t="s">
        <v>513</v>
      </c>
      <c r="E155" s="89"/>
      <c r="F155" s="2" t="s">
        <v>402</v>
      </c>
      <c r="G155" s="6" t="s">
        <v>514</v>
      </c>
      <c r="H155" s="88"/>
      <c r="I155" s="88"/>
      <c r="J155" s="89"/>
      <c r="K155" s="6" t="s">
        <v>515</v>
      </c>
      <c r="L155" s="89"/>
      <c r="M155" s="6" t="s">
        <v>516</v>
      </c>
      <c r="N155" s="89"/>
      <c r="O155" s="3">
        <v>0</v>
      </c>
      <c r="P155" s="2">
        <v>0</v>
      </c>
      <c r="Q155" s="2">
        <v>0</v>
      </c>
      <c r="R155" s="2">
        <v>0</v>
      </c>
      <c r="S155" s="3">
        <v>0</v>
      </c>
      <c r="T155" s="3">
        <f>O155+(P155*'Total Mantenimiento Anual 2021'!$N$7)+(R155*'Total Mantenimiento Anual 2021'!$N$7)+S155</f>
        <v>0</v>
      </c>
    </row>
    <row r="156" spans="1:20" ht="28.5">
      <c r="A156" s="6" t="s">
        <v>512</v>
      </c>
      <c r="B156" s="88"/>
      <c r="C156" s="89"/>
      <c r="D156" s="6" t="s">
        <v>513</v>
      </c>
      <c r="E156" s="89"/>
      <c r="F156" s="2" t="s">
        <v>402</v>
      </c>
      <c r="G156" s="6" t="s">
        <v>517</v>
      </c>
      <c r="H156" s="88"/>
      <c r="I156" s="88"/>
      <c r="J156" s="89"/>
      <c r="K156" s="6" t="s">
        <v>518</v>
      </c>
      <c r="L156" s="89"/>
      <c r="M156" s="6" t="s">
        <v>516</v>
      </c>
      <c r="N156" s="89"/>
      <c r="O156" s="3">
        <v>0</v>
      </c>
      <c r="P156" s="2">
        <v>0</v>
      </c>
      <c r="Q156" s="2">
        <v>0</v>
      </c>
      <c r="R156" s="2">
        <v>0</v>
      </c>
      <c r="S156" s="3">
        <v>0</v>
      </c>
      <c r="T156" s="3">
        <f>O156+(P156*'Total Mantenimiento Anual 2021'!$N$7)+(R156*'Total Mantenimiento Anual 2021'!$N$7)+S156</f>
        <v>0</v>
      </c>
    </row>
    <row r="157" spans="1:20" ht="28.5">
      <c r="A157" s="6" t="s">
        <v>512</v>
      </c>
      <c r="B157" s="88"/>
      <c r="C157" s="89"/>
      <c r="D157" s="6" t="s">
        <v>513</v>
      </c>
      <c r="E157" s="89"/>
      <c r="F157" s="2" t="s">
        <v>402</v>
      </c>
      <c r="G157" s="6" t="s">
        <v>519</v>
      </c>
      <c r="H157" s="88"/>
      <c r="I157" s="88"/>
      <c r="J157" s="89"/>
      <c r="K157" s="6" t="s">
        <v>520</v>
      </c>
      <c r="L157" s="89"/>
      <c r="M157" s="6" t="s">
        <v>516</v>
      </c>
      <c r="N157" s="89"/>
      <c r="O157" s="3">
        <v>0</v>
      </c>
      <c r="P157" s="2">
        <v>0</v>
      </c>
      <c r="Q157" s="2">
        <v>0</v>
      </c>
      <c r="R157" s="2">
        <v>0</v>
      </c>
      <c r="S157" s="3">
        <v>0</v>
      </c>
      <c r="T157" s="3">
        <f>O157+(P157*'Total Mantenimiento Anual 2021'!$N$7)+(R157*'Total Mantenimiento Anual 2021'!$N$7)+S157</f>
        <v>0</v>
      </c>
    </row>
    <row r="158" spans="1:20" ht="28.5">
      <c r="A158" s="6" t="s">
        <v>512</v>
      </c>
      <c r="B158" s="88"/>
      <c r="C158" s="89"/>
      <c r="D158" s="6" t="s">
        <v>513</v>
      </c>
      <c r="E158" s="89"/>
      <c r="F158" s="2" t="s">
        <v>402</v>
      </c>
      <c r="G158" s="6" t="s">
        <v>521</v>
      </c>
      <c r="H158" s="88"/>
      <c r="I158" s="88"/>
      <c r="J158" s="89"/>
      <c r="K158" s="6" t="s">
        <v>522</v>
      </c>
      <c r="L158" s="89"/>
      <c r="M158" s="6" t="s">
        <v>516</v>
      </c>
      <c r="N158" s="89"/>
      <c r="O158" s="3">
        <v>0</v>
      </c>
      <c r="P158" s="2">
        <v>0</v>
      </c>
      <c r="Q158" s="2">
        <v>0</v>
      </c>
      <c r="R158" s="2">
        <v>0</v>
      </c>
      <c r="S158" s="3">
        <v>0</v>
      </c>
      <c r="T158" s="3">
        <f>O158+(P158*'Total Mantenimiento Anual 2021'!$N$7)+(R158*'Total Mantenimiento Anual 2021'!$N$7)+S158</f>
        <v>0</v>
      </c>
    </row>
    <row r="159" spans="1:20" ht="28.5">
      <c r="A159" s="6" t="s">
        <v>512</v>
      </c>
      <c r="B159" s="88"/>
      <c r="C159" s="89"/>
      <c r="D159" s="6" t="s">
        <v>513</v>
      </c>
      <c r="E159" s="89"/>
      <c r="F159" s="2" t="s">
        <v>402</v>
      </c>
      <c r="G159" s="6" t="s">
        <v>523</v>
      </c>
      <c r="H159" s="88"/>
      <c r="I159" s="88"/>
      <c r="J159" s="89"/>
      <c r="K159" s="6" t="s">
        <v>524</v>
      </c>
      <c r="L159" s="89"/>
      <c r="M159" s="6" t="s">
        <v>516</v>
      </c>
      <c r="N159" s="89"/>
      <c r="O159" s="3">
        <v>0</v>
      </c>
      <c r="P159" s="2">
        <v>0</v>
      </c>
      <c r="Q159" s="2">
        <v>0</v>
      </c>
      <c r="R159" s="2">
        <v>0</v>
      </c>
      <c r="S159" s="3">
        <v>0</v>
      </c>
      <c r="T159" s="3">
        <f>O159+(P159*'Total Mantenimiento Anual 2021'!$N$7)+(R159*'Total Mantenimiento Anual 2021'!$N$7)+S159</f>
        <v>0</v>
      </c>
    </row>
    <row r="160" spans="1:20" ht="28.5">
      <c r="A160" s="6" t="s">
        <v>512</v>
      </c>
      <c r="B160" s="88"/>
      <c r="C160" s="89"/>
      <c r="D160" s="6" t="s">
        <v>513</v>
      </c>
      <c r="E160" s="89"/>
      <c r="F160" s="2" t="s">
        <v>402</v>
      </c>
      <c r="G160" s="6" t="s">
        <v>525</v>
      </c>
      <c r="H160" s="88"/>
      <c r="I160" s="88"/>
      <c r="J160" s="89"/>
      <c r="K160" s="6" t="s">
        <v>526</v>
      </c>
      <c r="L160" s="89"/>
      <c r="M160" s="6" t="s">
        <v>516</v>
      </c>
      <c r="N160" s="89"/>
      <c r="O160" s="3">
        <v>0</v>
      </c>
      <c r="P160" s="2">
        <v>0</v>
      </c>
      <c r="Q160" s="2">
        <v>0</v>
      </c>
      <c r="R160" s="2">
        <v>0</v>
      </c>
      <c r="S160" s="3">
        <v>0</v>
      </c>
      <c r="T160" s="3">
        <f>O160+(P160*'Total Mantenimiento Anual 2021'!$N$7)+(R160*'Total Mantenimiento Anual 2021'!$N$7)+S160</f>
        <v>0</v>
      </c>
    </row>
    <row r="161" spans="1:20" ht="28.5">
      <c r="A161" s="6" t="s">
        <v>512</v>
      </c>
      <c r="B161" s="88"/>
      <c r="C161" s="89"/>
      <c r="D161" s="6" t="s">
        <v>513</v>
      </c>
      <c r="E161" s="89"/>
      <c r="F161" s="2" t="s">
        <v>402</v>
      </c>
      <c r="G161" s="6" t="s">
        <v>527</v>
      </c>
      <c r="H161" s="88"/>
      <c r="I161" s="88"/>
      <c r="J161" s="89"/>
      <c r="K161" s="6" t="s">
        <v>528</v>
      </c>
      <c r="L161" s="89"/>
      <c r="M161" s="6" t="s">
        <v>516</v>
      </c>
      <c r="N161" s="89"/>
      <c r="O161" s="3">
        <v>0</v>
      </c>
      <c r="P161" s="2">
        <v>0</v>
      </c>
      <c r="Q161" s="2">
        <v>0</v>
      </c>
      <c r="R161" s="2">
        <v>0</v>
      </c>
      <c r="S161" s="3">
        <v>0</v>
      </c>
      <c r="T161" s="3">
        <f>O161+(P161*'Total Mantenimiento Anual 2021'!$N$7)+(R161*'Total Mantenimiento Anual 2021'!$N$7)+S161</f>
        <v>0</v>
      </c>
    </row>
    <row r="162" spans="1:20" ht="28.5">
      <c r="A162" s="6" t="s">
        <v>512</v>
      </c>
      <c r="B162" s="88"/>
      <c r="C162" s="89"/>
      <c r="D162" s="6" t="s">
        <v>513</v>
      </c>
      <c r="E162" s="89"/>
      <c r="F162" s="2" t="s">
        <v>402</v>
      </c>
      <c r="G162" s="6" t="s">
        <v>529</v>
      </c>
      <c r="H162" s="88"/>
      <c r="I162" s="88"/>
      <c r="J162" s="89"/>
      <c r="K162" s="6" t="s">
        <v>530</v>
      </c>
      <c r="L162" s="89"/>
      <c r="M162" s="6" t="s">
        <v>516</v>
      </c>
      <c r="N162" s="89"/>
      <c r="O162" s="3">
        <v>0</v>
      </c>
      <c r="P162" s="2">
        <v>0</v>
      </c>
      <c r="Q162" s="2">
        <v>0</v>
      </c>
      <c r="R162" s="2">
        <v>0</v>
      </c>
      <c r="S162" s="3">
        <v>0</v>
      </c>
      <c r="T162" s="3">
        <f>O162+(P162*'Total Mantenimiento Anual 2021'!$N$7)+(R162*'Total Mantenimiento Anual 2021'!$N$7)+S162</f>
        <v>0</v>
      </c>
    </row>
    <row r="163" spans="1:20" ht="28.5">
      <c r="A163" s="6" t="s">
        <v>512</v>
      </c>
      <c r="B163" s="88"/>
      <c r="C163" s="89"/>
      <c r="D163" s="6" t="s">
        <v>513</v>
      </c>
      <c r="E163" s="89"/>
      <c r="F163" s="2" t="s">
        <v>402</v>
      </c>
      <c r="G163" s="6" t="s">
        <v>531</v>
      </c>
      <c r="H163" s="88"/>
      <c r="I163" s="88"/>
      <c r="J163" s="89"/>
      <c r="K163" s="6" t="s">
        <v>532</v>
      </c>
      <c r="L163" s="89"/>
      <c r="M163" s="6" t="s">
        <v>516</v>
      </c>
      <c r="N163" s="89"/>
      <c r="O163" s="3">
        <v>0</v>
      </c>
      <c r="P163" s="2">
        <v>0</v>
      </c>
      <c r="Q163" s="2">
        <v>0</v>
      </c>
      <c r="R163" s="2">
        <v>0</v>
      </c>
      <c r="S163" s="3">
        <v>0</v>
      </c>
      <c r="T163" s="3">
        <f>O163+(P163*'Total Mantenimiento Anual 2021'!$N$7)+(R163*'Total Mantenimiento Anual 2021'!$N$7)+S163</f>
        <v>0</v>
      </c>
    </row>
    <row r="164" spans="1:20" ht="28.5">
      <c r="A164" s="6" t="s">
        <v>512</v>
      </c>
      <c r="B164" s="88"/>
      <c r="C164" s="89"/>
      <c r="D164" s="6" t="s">
        <v>533</v>
      </c>
      <c r="E164" s="89"/>
      <c r="F164" s="2" t="s">
        <v>402</v>
      </c>
      <c r="G164" s="6" t="s">
        <v>534</v>
      </c>
      <c r="H164" s="88"/>
      <c r="I164" s="88"/>
      <c r="J164" s="89"/>
      <c r="K164" s="6" t="s">
        <v>535</v>
      </c>
      <c r="L164" s="89"/>
      <c r="M164" s="6" t="s">
        <v>516</v>
      </c>
      <c r="N164" s="89"/>
      <c r="O164" s="3">
        <v>0</v>
      </c>
      <c r="P164" s="2">
        <v>0</v>
      </c>
      <c r="Q164" s="2">
        <v>0</v>
      </c>
      <c r="R164" s="2">
        <v>0</v>
      </c>
      <c r="S164" s="3">
        <v>0</v>
      </c>
      <c r="T164" s="3">
        <f>O164+(P164*'Total Mantenimiento Anual 2021'!$N$7)+(R164*'Total Mantenimiento Anual 2021'!$N$7)+S164</f>
        <v>0</v>
      </c>
    </row>
    <row r="165" spans="1:20" ht="28.5">
      <c r="A165" s="6" t="s">
        <v>512</v>
      </c>
      <c r="B165" s="88"/>
      <c r="C165" s="89"/>
      <c r="D165" s="6" t="s">
        <v>533</v>
      </c>
      <c r="E165" s="89"/>
      <c r="F165" s="2" t="s">
        <v>402</v>
      </c>
      <c r="G165" s="6" t="s">
        <v>536</v>
      </c>
      <c r="H165" s="88"/>
      <c r="I165" s="88"/>
      <c r="J165" s="89"/>
      <c r="K165" s="6" t="s">
        <v>537</v>
      </c>
      <c r="L165" s="89"/>
      <c r="M165" s="6" t="s">
        <v>516</v>
      </c>
      <c r="N165" s="89"/>
      <c r="O165" s="3">
        <v>0</v>
      </c>
      <c r="P165" s="2">
        <v>0</v>
      </c>
      <c r="Q165" s="2">
        <v>0</v>
      </c>
      <c r="R165" s="2">
        <v>0</v>
      </c>
      <c r="S165" s="3">
        <v>0</v>
      </c>
      <c r="T165" s="3">
        <f>O165+(P165*'Total Mantenimiento Anual 2021'!$N$7)+(R165*'Total Mantenimiento Anual 2021'!$N$7)+S165</f>
        <v>0</v>
      </c>
    </row>
    <row r="166" spans="1:20" ht="28.5">
      <c r="A166" s="6" t="s">
        <v>512</v>
      </c>
      <c r="B166" s="88"/>
      <c r="C166" s="89"/>
      <c r="D166" s="6" t="s">
        <v>533</v>
      </c>
      <c r="E166" s="89"/>
      <c r="F166" s="2" t="s">
        <v>402</v>
      </c>
      <c r="G166" s="6" t="s">
        <v>538</v>
      </c>
      <c r="H166" s="88"/>
      <c r="I166" s="88"/>
      <c r="J166" s="89"/>
      <c r="K166" s="6" t="s">
        <v>539</v>
      </c>
      <c r="L166" s="89"/>
      <c r="M166" s="6" t="s">
        <v>516</v>
      </c>
      <c r="N166" s="89"/>
      <c r="O166" s="3">
        <v>0</v>
      </c>
      <c r="P166" s="2">
        <v>0</v>
      </c>
      <c r="Q166" s="2">
        <v>0</v>
      </c>
      <c r="R166" s="2">
        <v>0</v>
      </c>
      <c r="S166" s="3">
        <v>0</v>
      </c>
      <c r="T166" s="3">
        <f>O166+(P166*'Total Mantenimiento Anual 2021'!$N$7)+(R166*'Total Mantenimiento Anual 2021'!$N$7)+S166</f>
        <v>0</v>
      </c>
    </row>
    <row r="167" spans="1:20" ht="28.5">
      <c r="A167" s="6" t="s">
        <v>512</v>
      </c>
      <c r="B167" s="88"/>
      <c r="C167" s="89"/>
      <c r="D167" s="6" t="s">
        <v>533</v>
      </c>
      <c r="E167" s="89"/>
      <c r="F167" s="2" t="s">
        <v>402</v>
      </c>
      <c r="G167" s="6" t="s">
        <v>540</v>
      </c>
      <c r="H167" s="88"/>
      <c r="I167" s="88"/>
      <c r="J167" s="89"/>
      <c r="K167" s="6" t="s">
        <v>541</v>
      </c>
      <c r="L167" s="89"/>
      <c r="M167" s="6" t="s">
        <v>516</v>
      </c>
      <c r="N167" s="89"/>
      <c r="O167" s="3">
        <v>0</v>
      </c>
      <c r="P167" s="2">
        <v>0</v>
      </c>
      <c r="Q167" s="2">
        <v>0</v>
      </c>
      <c r="R167" s="2">
        <v>0</v>
      </c>
      <c r="S167" s="3">
        <v>0</v>
      </c>
      <c r="T167" s="3">
        <f>O167+(P167*'Total Mantenimiento Anual 2021'!$N$7)+(R167*'Total Mantenimiento Anual 2021'!$N$7)+S167</f>
        <v>0</v>
      </c>
    </row>
    <row r="168" spans="1:20" ht="28.5">
      <c r="A168" s="6" t="s">
        <v>512</v>
      </c>
      <c r="B168" s="88"/>
      <c r="C168" s="89"/>
      <c r="D168" s="6" t="s">
        <v>533</v>
      </c>
      <c r="E168" s="89"/>
      <c r="F168" s="2" t="s">
        <v>402</v>
      </c>
      <c r="G168" s="6" t="s">
        <v>542</v>
      </c>
      <c r="H168" s="88"/>
      <c r="I168" s="88"/>
      <c r="J168" s="89"/>
      <c r="K168" s="6" t="s">
        <v>543</v>
      </c>
      <c r="L168" s="89"/>
      <c r="M168" s="6" t="s">
        <v>516</v>
      </c>
      <c r="N168" s="89"/>
      <c r="O168" s="3">
        <v>3224254</v>
      </c>
      <c r="P168" s="2">
        <v>0</v>
      </c>
      <c r="Q168" s="2">
        <v>1</v>
      </c>
      <c r="R168" s="2">
        <v>4</v>
      </c>
      <c r="S168" s="3">
        <v>0</v>
      </c>
      <c r="T168" s="3">
        <f>O168+(P168*'Total Mantenimiento Anual 2021'!$N$7)+(R168*'Total Mantenimiento Anual 2021'!$N$7)+S168</f>
        <v>3261291.0370370368</v>
      </c>
    </row>
    <row r="169" spans="1:20" ht="28.5">
      <c r="A169" s="6" t="s">
        <v>512</v>
      </c>
      <c r="B169" s="88"/>
      <c r="C169" s="89"/>
      <c r="D169" s="6" t="s">
        <v>533</v>
      </c>
      <c r="E169" s="89"/>
      <c r="F169" s="2" t="s">
        <v>402</v>
      </c>
      <c r="G169" s="6" t="s">
        <v>544</v>
      </c>
      <c r="H169" s="88"/>
      <c r="I169" s="88"/>
      <c r="J169" s="89"/>
      <c r="K169" s="6" t="s">
        <v>545</v>
      </c>
      <c r="L169" s="89"/>
      <c r="M169" s="6" t="s">
        <v>516</v>
      </c>
      <c r="N169" s="89"/>
      <c r="O169" s="3">
        <v>0</v>
      </c>
      <c r="P169" s="2">
        <v>0</v>
      </c>
      <c r="Q169" s="2">
        <v>0</v>
      </c>
      <c r="R169" s="2">
        <v>0</v>
      </c>
      <c r="S169" s="3">
        <v>0</v>
      </c>
      <c r="T169" s="3">
        <f>O169+(P169*'Total Mantenimiento Anual 2021'!$N$7)+(R169*'Total Mantenimiento Anual 2021'!$N$7)+S169</f>
        <v>0</v>
      </c>
    </row>
    <row r="170" spans="1:20" ht="28.5">
      <c r="A170" s="6" t="s">
        <v>512</v>
      </c>
      <c r="B170" s="88"/>
      <c r="C170" s="89"/>
      <c r="D170" s="6" t="s">
        <v>533</v>
      </c>
      <c r="E170" s="89"/>
      <c r="F170" s="2" t="s">
        <v>402</v>
      </c>
      <c r="G170" s="6" t="s">
        <v>546</v>
      </c>
      <c r="H170" s="88"/>
      <c r="I170" s="88"/>
      <c r="J170" s="89"/>
      <c r="K170" s="6" t="s">
        <v>547</v>
      </c>
      <c r="L170" s="89"/>
      <c r="M170" s="6" t="s">
        <v>516</v>
      </c>
      <c r="N170" s="89"/>
      <c r="O170" s="3">
        <v>0</v>
      </c>
      <c r="P170" s="2">
        <v>0</v>
      </c>
      <c r="Q170" s="2">
        <v>0</v>
      </c>
      <c r="R170" s="2">
        <v>0</v>
      </c>
      <c r="S170" s="3">
        <v>0</v>
      </c>
      <c r="T170" s="3">
        <f>O170+(P170*'Total Mantenimiento Anual 2021'!$N$7)+(R170*'Total Mantenimiento Anual 2021'!$N$7)+S170</f>
        <v>0</v>
      </c>
    </row>
    <row r="171" spans="1:20" ht="28.5">
      <c r="A171" s="6" t="s">
        <v>512</v>
      </c>
      <c r="B171" s="88"/>
      <c r="C171" s="89"/>
      <c r="D171" s="6" t="s">
        <v>533</v>
      </c>
      <c r="E171" s="89"/>
      <c r="F171" s="2" t="s">
        <v>402</v>
      </c>
      <c r="G171" s="6" t="s">
        <v>548</v>
      </c>
      <c r="H171" s="88"/>
      <c r="I171" s="88"/>
      <c r="J171" s="89"/>
      <c r="K171" s="6" t="s">
        <v>549</v>
      </c>
      <c r="L171" s="89"/>
      <c r="M171" s="6" t="s">
        <v>516</v>
      </c>
      <c r="N171" s="89"/>
      <c r="O171" s="3">
        <v>0</v>
      </c>
      <c r="P171" s="2">
        <v>0</v>
      </c>
      <c r="Q171" s="2">
        <v>0</v>
      </c>
      <c r="R171" s="2">
        <v>0</v>
      </c>
      <c r="S171" s="3">
        <v>0</v>
      </c>
      <c r="T171" s="3">
        <f>O171+(P171*'Total Mantenimiento Anual 2021'!$N$7)+(R171*'Total Mantenimiento Anual 2021'!$N$7)+S171</f>
        <v>0</v>
      </c>
    </row>
    <row r="172" spans="1:20" ht="28.5">
      <c r="A172" s="6" t="s">
        <v>512</v>
      </c>
      <c r="B172" s="88"/>
      <c r="C172" s="89"/>
      <c r="D172" s="6" t="s">
        <v>533</v>
      </c>
      <c r="E172" s="89"/>
      <c r="F172" s="2" t="s">
        <v>402</v>
      </c>
      <c r="G172" s="6" t="s">
        <v>550</v>
      </c>
      <c r="H172" s="88"/>
      <c r="I172" s="88"/>
      <c r="J172" s="89"/>
      <c r="K172" s="6" t="s">
        <v>551</v>
      </c>
      <c r="L172" s="89"/>
      <c r="M172" s="6" t="s">
        <v>516</v>
      </c>
      <c r="N172" s="89"/>
      <c r="O172" s="3">
        <v>0</v>
      </c>
      <c r="P172" s="2">
        <v>0</v>
      </c>
      <c r="Q172" s="2">
        <v>0</v>
      </c>
      <c r="R172" s="2">
        <v>0</v>
      </c>
      <c r="S172" s="3">
        <v>0</v>
      </c>
      <c r="T172" s="3">
        <f>O172+(P172*'Total Mantenimiento Anual 2021'!$N$7)+(R172*'Total Mantenimiento Anual 2021'!$N$7)+S172</f>
        <v>0</v>
      </c>
    </row>
    <row r="173" spans="1:20" ht="28.5">
      <c r="A173" s="6" t="s">
        <v>512</v>
      </c>
      <c r="B173" s="88"/>
      <c r="C173" s="89"/>
      <c r="D173" s="6" t="s">
        <v>513</v>
      </c>
      <c r="E173" s="89"/>
      <c r="F173" s="2" t="s">
        <v>402</v>
      </c>
      <c r="G173" s="6" t="s">
        <v>552</v>
      </c>
      <c r="H173" s="88"/>
      <c r="I173" s="88"/>
      <c r="J173" s="89"/>
      <c r="K173" s="6" t="s">
        <v>553</v>
      </c>
      <c r="L173" s="89"/>
      <c r="M173" s="6" t="s">
        <v>71</v>
      </c>
      <c r="N173" s="89"/>
      <c r="O173" s="3">
        <v>0</v>
      </c>
      <c r="P173" s="2">
        <v>0</v>
      </c>
      <c r="Q173" s="2">
        <v>0</v>
      </c>
      <c r="R173" s="2">
        <v>0</v>
      </c>
      <c r="S173" s="3">
        <v>0</v>
      </c>
      <c r="T173" s="3">
        <f>O173+(P173*'Total Mantenimiento Anual 2021'!$N$7)+(R173*'Total Mantenimiento Anual 2021'!$N$7)+S173</f>
        <v>0</v>
      </c>
    </row>
    <row r="174" spans="1:20" ht="28.5">
      <c r="A174" s="6" t="s">
        <v>512</v>
      </c>
      <c r="B174" s="88"/>
      <c r="C174" s="89"/>
      <c r="D174" s="6" t="s">
        <v>513</v>
      </c>
      <c r="E174" s="89"/>
      <c r="F174" s="2" t="s">
        <v>402</v>
      </c>
      <c r="G174" s="6" t="s">
        <v>554</v>
      </c>
      <c r="H174" s="88"/>
      <c r="I174" s="88"/>
      <c r="J174" s="89"/>
      <c r="K174" s="6" t="s">
        <v>555</v>
      </c>
      <c r="L174" s="89"/>
      <c r="M174" s="6" t="s">
        <v>71</v>
      </c>
      <c r="N174" s="89"/>
      <c r="O174" s="3">
        <v>0</v>
      </c>
      <c r="P174" s="2">
        <v>0</v>
      </c>
      <c r="Q174" s="2">
        <v>0</v>
      </c>
      <c r="R174" s="2">
        <v>0</v>
      </c>
      <c r="S174" s="3">
        <v>0</v>
      </c>
      <c r="T174" s="3">
        <f>O174+(P174*'Total Mantenimiento Anual 2021'!$N$7)+(R174*'Total Mantenimiento Anual 2021'!$N$7)+S174</f>
        <v>0</v>
      </c>
    </row>
    <row r="175" spans="1:20" ht="28.5">
      <c r="A175" s="6" t="s">
        <v>512</v>
      </c>
      <c r="B175" s="88"/>
      <c r="C175" s="89"/>
      <c r="D175" s="6" t="s">
        <v>513</v>
      </c>
      <c r="E175" s="89"/>
      <c r="F175" s="2" t="s">
        <v>402</v>
      </c>
      <c r="G175" s="6" t="s">
        <v>556</v>
      </c>
      <c r="H175" s="88"/>
      <c r="I175" s="88"/>
      <c r="J175" s="89"/>
      <c r="K175" s="6" t="s">
        <v>557</v>
      </c>
      <c r="L175" s="89"/>
      <c r="M175" s="6" t="s">
        <v>71</v>
      </c>
      <c r="N175" s="89"/>
      <c r="O175" s="3">
        <v>0</v>
      </c>
      <c r="P175" s="2">
        <v>0</v>
      </c>
      <c r="Q175" s="2">
        <v>0</v>
      </c>
      <c r="R175" s="2">
        <v>0</v>
      </c>
      <c r="S175" s="3">
        <v>0</v>
      </c>
      <c r="T175" s="3">
        <f>O175+(P175*'Total Mantenimiento Anual 2021'!$N$7)+(R175*'Total Mantenimiento Anual 2021'!$N$7)+S175</f>
        <v>0</v>
      </c>
    </row>
    <row r="176" spans="1:20" ht="28.5">
      <c r="A176" s="6" t="s">
        <v>512</v>
      </c>
      <c r="B176" s="88"/>
      <c r="C176" s="89"/>
      <c r="D176" s="6" t="s">
        <v>513</v>
      </c>
      <c r="E176" s="89"/>
      <c r="F176" s="2" t="s">
        <v>402</v>
      </c>
      <c r="G176" s="6" t="s">
        <v>558</v>
      </c>
      <c r="H176" s="88"/>
      <c r="I176" s="88"/>
      <c r="J176" s="89"/>
      <c r="K176" s="6" t="s">
        <v>559</v>
      </c>
      <c r="L176" s="89"/>
      <c r="M176" s="6" t="s">
        <v>71</v>
      </c>
      <c r="N176" s="89"/>
      <c r="O176" s="3">
        <v>0</v>
      </c>
      <c r="P176" s="2">
        <v>0</v>
      </c>
      <c r="Q176" s="2">
        <v>1</v>
      </c>
      <c r="R176" s="2">
        <v>1</v>
      </c>
      <c r="S176" s="3">
        <v>0</v>
      </c>
      <c r="T176" s="3">
        <f>O176+(P176*'Total Mantenimiento Anual 2021'!$N$7)+(R176*'Total Mantenimiento Anual 2021'!$N$7)+S176</f>
        <v>9259.2592592592591</v>
      </c>
    </row>
    <row r="177" spans="1:20" ht="28.5">
      <c r="A177" s="6" t="s">
        <v>512</v>
      </c>
      <c r="B177" s="88"/>
      <c r="C177" s="89"/>
      <c r="D177" s="6" t="s">
        <v>513</v>
      </c>
      <c r="E177" s="89"/>
      <c r="F177" s="2" t="s">
        <v>402</v>
      </c>
      <c r="G177" s="6" t="s">
        <v>560</v>
      </c>
      <c r="H177" s="88"/>
      <c r="I177" s="88"/>
      <c r="J177" s="89"/>
      <c r="K177" s="6" t="s">
        <v>561</v>
      </c>
      <c r="L177" s="89"/>
      <c r="M177" s="6" t="s">
        <v>71</v>
      </c>
      <c r="N177" s="89"/>
      <c r="O177" s="3">
        <v>0</v>
      </c>
      <c r="P177" s="2">
        <v>0</v>
      </c>
      <c r="Q177" s="2">
        <v>0</v>
      </c>
      <c r="R177" s="2">
        <v>0</v>
      </c>
      <c r="S177" s="3">
        <v>0</v>
      </c>
      <c r="T177" s="3">
        <f>O177+(P177*'Total Mantenimiento Anual 2021'!$N$7)+(R177*'Total Mantenimiento Anual 2021'!$N$7)+S177</f>
        <v>0</v>
      </c>
    </row>
    <row r="178" spans="1:20" ht="28.5">
      <c r="A178" s="6" t="s">
        <v>512</v>
      </c>
      <c r="B178" s="88"/>
      <c r="C178" s="89"/>
      <c r="D178" s="6" t="s">
        <v>513</v>
      </c>
      <c r="E178" s="89"/>
      <c r="F178" s="2" t="s">
        <v>402</v>
      </c>
      <c r="G178" s="6" t="s">
        <v>562</v>
      </c>
      <c r="H178" s="88"/>
      <c r="I178" s="88"/>
      <c r="J178" s="89"/>
      <c r="K178" s="6" t="s">
        <v>563</v>
      </c>
      <c r="L178" s="89"/>
      <c r="M178" s="6" t="s">
        <v>71</v>
      </c>
      <c r="N178" s="89"/>
      <c r="O178" s="3">
        <v>0</v>
      </c>
      <c r="P178" s="2">
        <v>0</v>
      </c>
      <c r="Q178" s="2">
        <v>0</v>
      </c>
      <c r="R178" s="2">
        <v>0</v>
      </c>
      <c r="S178" s="3">
        <v>0</v>
      </c>
      <c r="T178" s="3">
        <f>O178+(P178*'Total Mantenimiento Anual 2021'!$N$7)+(R178*'Total Mantenimiento Anual 2021'!$N$7)+S178</f>
        <v>0</v>
      </c>
    </row>
    <row r="179" spans="1:20" ht="28.5">
      <c r="A179" s="6" t="s">
        <v>512</v>
      </c>
      <c r="B179" s="88"/>
      <c r="C179" s="89"/>
      <c r="D179" s="6" t="s">
        <v>513</v>
      </c>
      <c r="E179" s="89"/>
      <c r="F179" s="2" t="s">
        <v>402</v>
      </c>
      <c r="G179" s="6" t="s">
        <v>564</v>
      </c>
      <c r="H179" s="88"/>
      <c r="I179" s="88"/>
      <c r="J179" s="89"/>
      <c r="K179" s="6" t="s">
        <v>565</v>
      </c>
      <c r="L179" s="89"/>
      <c r="M179" s="6" t="s">
        <v>71</v>
      </c>
      <c r="N179" s="89"/>
      <c r="O179" s="3">
        <v>0</v>
      </c>
      <c r="P179" s="2">
        <v>0</v>
      </c>
      <c r="Q179" s="2">
        <v>0</v>
      </c>
      <c r="R179" s="2">
        <v>0</v>
      </c>
      <c r="S179" s="3">
        <v>0</v>
      </c>
      <c r="T179" s="3">
        <f>O179+(P179*'Total Mantenimiento Anual 2021'!$N$7)+(R179*'Total Mantenimiento Anual 2021'!$N$7)+S179</f>
        <v>0</v>
      </c>
    </row>
    <row r="180" spans="1:20" ht="14.25">
      <c r="A180" s="6" t="s">
        <v>566</v>
      </c>
      <c r="B180" s="88"/>
      <c r="C180" s="89"/>
      <c r="D180" s="6" t="s">
        <v>567</v>
      </c>
      <c r="E180" s="89"/>
      <c r="F180" s="2" t="s">
        <v>568</v>
      </c>
      <c r="G180" s="6" t="s">
        <v>569</v>
      </c>
      <c r="H180" s="88"/>
      <c r="I180" s="88"/>
      <c r="J180" s="89"/>
      <c r="K180" s="6" t="s">
        <v>570</v>
      </c>
      <c r="L180" s="89"/>
      <c r="M180" s="6" t="s">
        <v>23</v>
      </c>
      <c r="N180" s="89"/>
      <c r="O180" s="3">
        <v>0</v>
      </c>
      <c r="P180" s="2">
        <v>0</v>
      </c>
      <c r="Q180" s="2">
        <v>0</v>
      </c>
      <c r="R180" s="2">
        <v>0</v>
      </c>
      <c r="S180" s="3">
        <v>0</v>
      </c>
      <c r="T180" s="3">
        <f>O180+(P180*'Total Mantenimiento Anual 2021'!$N$7)+(R180*'Total Mantenimiento Anual 2021'!$N$7)+S180</f>
        <v>0</v>
      </c>
    </row>
    <row r="181" spans="1:20" ht="28.5">
      <c r="A181" s="6" t="s">
        <v>571</v>
      </c>
      <c r="B181" s="88"/>
      <c r="C181" s="89"/>
      <c r="D181" s="6" t="s">
        <v>572</v>
      </c>
      <c r="E181" s="89"/>
      <c r="F181" s="2" t="s">
        <v>402</v>
      </c>
      <c r="G181" s="6" t="s">
        <v>573</v>
      </c>
      <c r="H181" s="88"/>
      <c r="I181" s="88"/>
      <c r="J181" s="89"/>
      <c r="K181" s="6" t="s">
        <v>574</v>
      </c>
      <c r="L181" s="89"/>
      <c r="M181" s="6" t="s">
        <v>71</v>
      </c>
      <c r="N181" s="89"/>
      <c r="O181" s="3">
        <v>0</v>
      </c>
      <c r="P181" s="2">
        <v>0</v>
      </c>
      <c r="Q181" s="2">
        <v>0</v>
      </c>
      <c r="R181" s="2">
        <v>0</v>
      </c>
      <c r="S181" s="3">
        <v>0</v>
      </c>
      <c r="T181" s="3">
        <f>O181+(P181*'Total Mantenimiento Anual 2021'!$N$7)+(R181*'Total Mantenimiento Anual 2021'!$N$7)+S181</f>
        <v>0</v>
      </c>
    </row>
    <row r="182" spans="1:20" ht="28.5">
      <c r="A182" s="6" t="s">
        <v>571</v>
      </c>
      <c r="B182" s="88"/>
      <c r="C182" s="89"/>
      <c r="D182" s="6" t="s">
        <v>572</v>
      </c>
      <c r="E182" s="89"/>
      <c r="F182" s="2" t="s">
        <v>402</v>
      </c>
      <c r="G182" s="6" t="s">
        <v>575</v>
      </c>
      <c r="H182" s="88"/>
      <c r="I182" s="88"/>
      <c r="J182" s="89"/>
      <c r="K182" s="6" t="s">
        <v>576</v>
      </c>
      <c r="L182" s="89"/>
      <c r="M182" s="6" t="s">
        <v>71</v>
      </c>
      <c r="N182" s="89"/>
      <c r="O182" s="3">
        <v>0</v>
      </c>
      <c r="P182" s="2">
        <v>0</v>
      </c>
      <c r="Q182" s="2">
        <v>0</v>
      </c>
      <c r="R182" s="2">
        <v>0</v>
      </c>
      <c r="S182" s="3">
        <v>0</v>
      </c>
      <c r="T182" s="3">
        <f>O182+(P182*'Total Mantenimiento Anual 2021'!$N$7)+(R182*'Total Mantenimiento Anual 2021'!$N$7)+S182</f>
        <v>0</v>
      </c>
    </row>
    <row r="183" spans="1:20" ht="28.5">
      <c r="A183" s="6" t="s">
        <v>571</v>
      </c>
      <c r="B183" s="88"/>
      <c r="C183" s="89"/>
      <c r="D183" s="6" t="s">
        <v>572</v>
      </c>
      <c r="E183" s="89"/>
      <c r="F183" s="2" t="s">
        <v>402</v>
      </c>
      <c r="G183" s="6" t="s">
        <v>577</v>
      </c>
      <c r="H183" s="88"/>
      <c r="I183" s="88"/>
      <c r="J183" s="89"/>
      <c r="K183" s="6" t="s">
        <v>578</v>
      </c>
      <c r="L183" s="89"/>
      <c r="M183" s="6" t="s">
        <v>71</v>
      </c>
      <c r="N183" s="89"/>
      <c r="O183" s="3">
        <v>0</v>
      </c>
      <c r="P183" s="2">
        <v>0</v>
      </c>
      <c r="Q183" s="2">
        <v>1</v>
      </c>
      <c r="R183" s="2">
        <v>2</v>
      </c>
      <c r="S183" s="3">
        <v>0</v>
      </c>
      <c r="T183" s="3">
        <f>O183+(P183*'Total Mantenimiento Anual 2021'!$N$7)+(R183*'Total Mantenimiento Anual 2021'!$N$7)+S183</f>
        <v>18518.518518518518</v>
      </c>
    </row>
    <row r="184" spans="1:20" ht="28.5">
      <c r="A184" s="6" t="s">
        <v>571</v>
      </c>
      <c r="B184" s="88"/>
      <c r="C184" s="89"/>
      <c r="D184" s="6" t="s">
        <v>572</v>
      </c>
      <c r="E184" s="89"/>
      <c r="F184" s="2" t="s">
        <v>402</v>
      </c>
      <c r="G184" s="6" t="s">
        <v>579</v>
      </c>
      <c r="H184" s="88"/>
      <c r="I184" s="88"/>
      <c r="J184" s="89"/>
      <c r="K184" s="6" t="s">
        <v>580</v>
      </c>
      <c r="L184" s="89"/>
      <c r="M184" s="6" t="s">
        <v>71</v>
      </c>
      <c r="N184" s="89"/>
      <c r="O184" s="3">
        <v>0</v>
      </c>
      <c r="P184" s="2">
        <v>0</v>
      </c>
      <c r="Q184" s="2">
        <v>0</v>
      </c>
      <c r="R184" s="2">
        <v>0</v>
      </c>
      <c r="S184" s="3">
        <v>0</v>
      </c>
      <c r="T184" s="3">
        <f>O184+(P184*'Total Mantenimiento Anual 2021'!$N$7)+(R184*'Total Mantenimiento Anual 2021'!$N$7)+S184</f>
        <v>0</v>
      </c>
    </row>
    <row r="185" spans="1:20" ht="28.5">
      <c r="A185" s="6" t="s">
        <v>571</v>
      </c>
      <c r="B185" s="88"/>
      <c r="C185" s="89"/>
      <c r="D185" s="6" t="s">
        <v>572</v>
      </c>
      <c r="E185" s="89"/>
      <c r="F185" s="2" t="s">
        <v>402</v>
      </c>
      <c r="G185" s="6" t="s">
        <v>581</v>
      </c>
      <c r="H185" s="88"/>
      <c r="I185" s="88"/>
      <c r="J185" s="89"/>
      <c r="K185" s="6" t="s">
        <v>582</v>
      </c>
      <c r="L185" s="89"/>
      <c r="M185" s="6" t="s">
        <v>71</v>
      </c>
      <c r="N185" s="89"/>
      <c r="O185" s="3">
        <v>0</v>
      </c>
      <c r="P185" s="2">
        <v>0</v>
      </c>
      <c r="Q185" s="2">
        <v>0</v>
      </c>
      <c r="R185" s="2">
        <v>0</v>
      </c>
      <c r="S185" s="3">
        <v>0</v>
      </c>
      <c r="T185" s="3">
        <f>O185+(P185*'Total Mantenimiento Anual 2021'!$N$7)+(R185*'Total Mantenimiento Anual 2021'!$N$7)+S185</f>
        <v>0</v>
      </c>
    </row>
    <row r="186" spans="1:20" ht="28.5">
      <c r="A186" s="6" t="s">
        <v>571</v>
      </c>
      <c r="B186" s="88"/>
      <c r="C186" s="89"/>
      <c r="D186" s="6" t="s">
        <v>572</v>
      </c>
      <c r="E186" s="89"/>
      <c r="F186" s="2" t="s">
        <v>402</v>
      </c>
      <c r="G186" s="6" t="s">
        <v>583</v>
      </c>
      <c r="H186" s="88"/>
      <c r="I186" s="88"/>
      <c r="J186" s="89"/>
      <c r="K186" s="6" t="s">
        <v>584</v>
      </c>
      <c r="L186" s="89"/>
      <c r="M186" s="6" t="s">
        <v>585</v>
      </c>
      <c r="N186" s="89"/>
      <c r="O186" s="3">
        <v>0</v>
      </c>
      <c r="P186" s="2">
        <v>2</v>
      </c>
      <c r="Q186" s="2">
        <v>0</v>
      </c>
      <c r="R186" s="2">
        <v>0</v>
      </c>
      <c r="S186" s="3">
        <v>0</v>
      </c>
      <c r="T186" s="3">
        <f>O186+(P186*'Total Mantenimiento Anual 2021'!$N$7)+(R186*'Total Mantenimiento Anual 2021'!$N$7)+S186</f>
        <v>18518.518518518518</v>
      </c>
    </row>
    <row r="187" spans="1:20" ht="28.5">
      <c r="A187" s="6" t="s">
        <v>571</v>
      </c>
      <c r="B187" s="88"/>
      <c r="C187" s="89"/>
      <c r="D187" s="6" t="s">
        <v>572</v>
      </c>
      <c r="E187" s="89"/>
      <c r="F187" s="2" t="s">
        <v>402</v>
      </c>
      <c r="G187" s="6" t="s">
        <v>586</v>
      </c>
      <c r="H187" s="88"/>
      <c r="I187" s="88"/>
      <c r="J187" s="89"/>
      <c r="K187" s="6" t="s">
        <v>587</v>
      </c>
      <c r="L187" s="89"/>
      <c r="M187" s="6" t="s">
        <v>585</v>
      </c>
      <c r="N187" s="89"/>
      <c r="O187" s="3">
        <v>0</v>
      </c>
      <c r="P187" s="2">
        <v>2</v>
      </c>
      <c r="Q187" s="2">
        <v>0</v>
      </c>
      <c r="R187" s="2">
        <v>0</v>
      </c>
      <c r="S187" s="3">
        <v>0</v>
      </c>
      <c r="T187" s="3">
        <f>O187+(P187*'Total Mantenimiento Anual 2021'!$N$7)+(R187*'Total Mantenimiento Anual 2021'!$N$7)+S187</f>
        <v>18518.518518518518</v>
      </c>
    </row>
    <row r="188" spans="1:20" ht="28.5">
      <c r="A188" s="6" t="s">
        <v>571</v>
      </c>
      <c r="B188" s="88"/>
      <c r="C188" s="89"/>
      <c r="D188" s="6" t="s">
        <v>572</v>
      </c>
      <c r="E188" s="89"/>
      <c r="F188" s="2" t="s">
        <v>402</v>
      </c>
      <c r="G188" s="6" t="s">
        <v>588</v>
      </c>
      <c r="H188" s="88"/>
      <c r="I188" s="88"/>
      <c r="J188" s="89"/>
      <c r="K188" s="6" t="s">
        <v>589</v>
      </c>
      <c r="L188" s="89"/>
      <c r="M188" s="6" t="s">
        <v>585</v>
      </c>
      <c r="N188" s="89"/>
      <c r="O188" s="3">
        <v>0</v>
      </c>
      <c r="P188" s="2">
        <v>2</v>
      </c>
      <c r="Q188" s="2">
        <v>0</v>
      </c>
      <c r="R188" s="2">
        <v>0</v>
      </c>
      <c r="S188" s="3">
        <v>0</v>
      </c>
      <c r="T188" s="3">
        <f>O188+(P188*'Total Mantenimiento Anual 2021'!$N$7)+(R188*'Total Mantenimiento Anual 2021'!$N$7)+S188</f>
        <v>18518.518518518518</v>
      </c>
    </row>
    <row r="189" spans="1:20" ht="28.5">
      <c r="A189" s="6" t="s">
        <v>571</v>
      </c>
      <c r="B189" s="88"/>
      <c r="C189" s="89"/>
      <c r="D189" s="6" t="s">
        <v>572</v>
      </c>
      <c r="E189" s="89"/>
      <c r="F189" s="2" t="s">
        <v>402</v>
      </c>
      <c r="G189" s="6" t="s">
        <v>590</v>
      </c>
      <c r="H189" s="88"/>
      <c r="I189" s="88"/>
      <c r="J189" s="89"/>
      <c r="K189" s="6" t="s">
        <v>591</v>
      </c>
      <c r="L189" s="89"/>
      <c r="M189" s="6" t="s">
        <v>585</v>
      </c>
      <c r="N189" s="89"/>
      <c r="O189" s="3">
        <v>0</v>
      </c>
      <c r="P189" s="2">
        <v>2</v>
      </c>
      <c r="Q189" s="2">
        <v>0</v>
      </c>
      <c r="R189" s="2">
        <v>0</v>
      </c>
      <c r="S189" s="3">
        <v>0</v>
      </c>
      <c r="T189" s="3">
        <f>O189+(P189*'Total Mantenimiento Anual 2021'!$N$7)+(R189*'Total Mantenimiento Anual 2021'!$N$7)+S189</f>
        <v>18518.518518518518</v>
      </c>
    </row>
    <row r="190" spans="1:20" ht="28.5">
      <c r="A190" s="6" t="s">
        <v>571</v>
      </c>
      <c r="B190" s="88"/>
      <c r="C190" s="89"/>
      <c r="D190" s="6" t="s">
        <v>572</v>
      </c>
      <c r="E190" s="89"/>
      <c r="F190" s="2" t="s">
        <v>402</v>
      </c>
      <c r="G190" s="6" t="s">
        <v>592</v>
      </c>
      <c r="H190" s="88"/>
      <c r="I190" s="88"/>
      <c r="J190" s="89"/>
      <c r="K190" s="6" t="s">
        <v>593</v>
      </c>
      <c r="L190" s="89"/>
      <c r="M190" s="6" t="s">
        <v>585</v>
      </c>
      <c r="N190" s="89"/>
      <c r="O190" s="3">
        <v>0</v>
      </c>
      <c r="P190" s="2">
        <v>2</v>
      </c>
      <c r="Q190" s="2">
        <v>0</v>
      </c>
      <c r="R190" s="2">
        <v>0</v>
      </c>
      <c r="S190" s="3">
        <v>0</v>
      </c>
      <c r="T190" s="3">
        <f>O190+(P190*'Total Mantenimiento Anual 2021'!$N$7)+(R190*'Total Mantenimiento Anual 2021'!$N$7)+S190</f>
        <v>18518.518518518518</v>
      </c>
    </row>
    <row r="191" spans="1:20" ht="28.5">
      <c r="A191" s="6" t="s">
        <v>571</v>
      </c>
      <c r="B191" s="88"/>
      <c r="C191" s="89"/>
      <c r="D191" s="6" t="s">
        <v>572</v>
      </c>
      <c r="E191" s="89"/>
      <c r="F191" s="2" t="s">
        <v>402</v>
      </c>
      <c r="G191" s="6" t="s">
        <v>594</v>
      </c>
      <c r="H191" s="88"/>
      <c r="I191" s="88"/>
      <c r="J191" s="89"/>
      <c r="K191" s="6" t="s">
        <v>595</v>
      </c>
      <c r="L191" s="89"/>
      <c r="M191" s="6" t="s">
        <v>585</v>
      </c>
      <c r="N191" s="89"/>
      <c r="O191" s="3">
        <v>0</v>
      </c>
      <c r="P191" s="2">
        <v>2</v>
      </c>
      <c r="Q191" s="2">
        <v>0</v>
      </c>
      <c r="R191" s="2">
        <v>0</v>
      </c>
      <c r="S191" s="3">
        <v>0</v>
      </c>
      <c r="T191" s="3">
        <f>O191+(P191*'Total Mantenimiento Anual 2021'!$N$7)+(R191*'Total Mantenimiento Anual 2021'!$N$7)+S191</f>
        <v>18518.518518518518</v>
      </c>
    </row>
    <row r="192" spans="1:20" ht="28.5">
      <c r="A192" s="6" t="s">
        <v>571</v>
      </c>
      <c r="B192" s="88"/>
      <c r="C192" s="89"/>
      <c r="D192" s="6" t="s">
        <v>572</v>
      </c>
      <c r="E192" s="89"/>
      <c r="F192" s="2" t="s">
        <v>402</v>
      </c>
      <c r="G192" s="6" t="s">
        <v>596</v>
      </c>
      <c r="H192" s="88"/>
      <c r="I192" s="88"/>
      <c r="J192" s="89"/>
      <c r="K192" s="6" t="s">
        <v>597</v>
      </c>
      <c r="L192" s="89"/>
      <c r="M192" s="6" t="s">
        <v>585</v>
      </c>
      <c r="N192" s="89"/>
      <c r="O192" s="3">
        <v>0</v>
      </c>
      <c r="P192" s="2">
        <v>2</v>
      </c>
      <c r="Q192" s="2">
        <v>0</v>
      </c>
      <c r="R192" s="2">
        <v>0</v>
      </c>
      <c r="S192" s="3">
        <v>0</v>
      </c>
      <c r="T192" s="3">
        <f>O192+(P192*'Total Mantenimiento Anual 2021'!$N$7)+(R192*'Total Mantenimiento Anual 2021'!$N$7)+S192</f>
        <v>18518.518518518518</v>
      </c>
    </row>
    <row r="193" spans="1:20" ht="28.5">
      <c r="A193" s="6" t="s">
        <v>571</v>
      </c>
      <c r="B193" s="88"/>
      <c r="C193" s="89"/>
      <c r="D193" s="6" t="s">
        <v>572</v>
      </c>
      <c r="E193" s="89"/>
      <c r="F193" s="2" t="s">
        <v>402</v>
      </c>
      <c r="G193" s="6" t="s">
        <v>598</v>
      </c>
      <c r="H193" s="88"/>
      <c r="I193" s="88"/>
      <c r="J193" s="89"/>
      <c r="K193" s="6" t="s">
        <v>599</v>
      </c>
      <c r="L193" s="89"/>
      <c r="M193" s="6" t="s">
        <v>585</v>
      </c>
      <c r="N193" s="89"/>
      <c r="O193" s="3">
        <v>0</v>
      </c>
      <c r="P193" s="2">
        <v>0</v>
      </c>
      <c r="Q193" s="2">
        <v>0</v>
      </c>
      <c r="R193" s="2">
        <v>0</v>
      </c>
      <c r="S193" s="3">
        <v>0</v>
      </c>
      <c r="T193" s="3">
        <f>O193+(P193*'Total Mantenimiento Anual 2021'!$N$7)+(R193*'Total Mantenimiento Anual 2021'!$N$7)+S193</f>
        <v>0</v>
      </c>
    </row>
    <row r="194" spans="1:20" ht="28.5">
      <c r="A194" s="6" t="s">
        <v>571</v>
      </c>
      <c r="B194" s="88"/>
      <c r="C194" s="89"/>
      <c r="D194" s="6" t="s">
        <v>572</v>
      </c>
      <c r="E194" s="89"/>
      <c r="F194" s="2" t="s">
        <v>402</v>
      </c>
      <c r="G194" s="6" t="s">
        <v>600</v>
      </c>
      <c r="H194" s="88"/>
      <c r="I194" s="88"/>
      <c r="J194" s="89"/>
      <c r="K194" s="6" t="s">
        <v>601</v>
      </c>
      <c r="L194" s="89"/>
      <c r="M194" s="6" t="s">
        <v>585</v>
      </c>
      <c r="N194" s="89"/>
      <c r="O194" s="3">
        <v>0</v>
      </c>
      <c r="P194" s="2">
        <v>2</v>
      </c>
      <c r="Q194" s="2">
        <v>0</v>
      </c>
      <c r="R194" s="2">
        <v>0</v>
      </c>
      <c r="S194" s="3">
        <v>0</v>
      </c>
      <c r="T194" s="3">
        <f>O194+(P194*'Total Mantenimiento Anual 2021'!$N$7)+(R194*'Total Mantenimiento Anual 2021'!$N$7)+S194</f>
        <v>18518.518518518518</v>
      </c>
    </row>
    <row r="195" spans="1:20" ht="28.5">
      <c r="A195" s="6" t="s">
        <v>571</v>
      </c>
      <c r="B195" s="88"/>
      <c r="C195" s="89"/>
      <c r="D195" s="6" t="s">
        <v>572</v>
      </c>
      <c r="E195" s="89"/>
      <c r="F195" s="2" t="s">
        <v>402</v>
      </c>
      <c r="G195" s="6" t="s">
        <v>602</v>
      </c>
      <c r="H195" s="88"/>
      <c r="I195" s="88"/>
      <c r="J195" s="89"/>
      <c r="K195" s="6" t="s">
        <v>603</v>
      </c>
      <c r="L195" s="89"/>
      <c r="M195" s="6" t="s">
        <v>585</v>
      </c>
      <c r="N195" s="89"/>
      <c r="O195" s="3">
        <v>0</v>
      </c>
      <c r="P195" s="2">
        <v>0</v>
      </c>
      <c r="Q195" s="2">
        <v>0</v>
      </c>
      <c r="R195" s="2">
        <v>0</v>
      </c>
      <c r="S195" s="3">
        <v>0</v>
      </c>
      <c r="T195" s="3">
        <f>O195+(P195*'Total Mantenimiento Anual 2021'!$N$7)+(R195*'Total Mantenimiento Anual 2021'!$N$7)+S195</f>
        <v>0</v>
      </c>
    </row>
    <row r="196" spans="1:20" ht="28.5">
      <c r="A196" s="6" t="s">
        <v>571</v>
      </c>
      <c r="B196" s="88"/>
      <c r="C196" s="89"/>
      <c r="D196" s="6" t="s">
        <v>572</v>
      </c>
      <c r="E196" s="89"/>
      <c r="F196" s="2" t="s">
        <v>402</v>
      </c>
      <c r="G196" s="6" t="s">
        <v>604</v>
      </c>
      <c r="H196" s="88"/>
      <c r="I196" s="88"/>
      <c r="J196" s="89"/>
      <c r="K196" s="6" t="s">
        <v>605</v>
      </c>
      <c r="L196" s="89"/>
      <c r="M196" s="6" t="s">
        <v>585</v>
      </c>
      <c r="N196" s="89"/>
      <c r="O196" s="3">
        <v>0</v>
      </c>
      <c r="P196" s="2">
        <v>2</v>
      </c>
      <c r="Q196" s="2">
        <v>0</v>
      </c>
      <c r="R196" s="2">
        <v>0</v>
      </c>
      <c r="S196" s="3">
        <v>0</v>
      </c>
      <c r="T196" s="3">
        <f>O196+(P196*'Total Mantenimiento Anual 2021'!$N$7)+(R196*'Total Mantenimiento Anual 2021'!$N$7)+S196</f>
        <v>18518.518518518518</v>
      </c>
    </row>
    <row r="197" spans="1:20" ht="28.5">
      <c r="A197" s="6" t="s">
        <v>571</v>
      </c>
      <c r="B197" s="88"/>
      <c r="C197" s="89"/>
      <c r="D197" s="6" t="s">
        <v>572</v>
      </c>
      <c r="E197" s="89"/>
      <c r="F197" s="2" t="s">
        <v>402</v>
      </c>
      <c r="G197" s="6" t="s">
        <v>606</v>
      </c>
      <c r="H197" s="88"/>
      <c r="I197" s="88"/>
      <c r="J197" s="89"/>
      <c r="K197" s="6" t="s">
        <v>607</v>
      </c>
      <c r="L197" s="89"/>
      <c r="M197" s="6" t="s">
        <v>585</v>
      </c>
      <c r="N197" s="89"/>
      <c r="O197" s="3">
        <v>0</v>
      </c>
      <c r="P197" s="2">
        <v>2</v>
      </c>
      <c r="Q197" s="2">
        <v>0</v>
      </c>
      <c r="R197" s="2">
        <v>0</v>
      </c>
      <c r="S197" s="3">
        <v>0</v>
      </c>
      <c r="T197" s="3">
        <f>O197+(P197*'Total Mantenimiento Anual 2021'!$N$7)+(R197*'Total Mantenimiento Anual 2021'!$N$7)+S197</f>
        <v>18518.518518518518</v>
      </c>
    </row>
    <row r="198" spans="1:20" ht="28.5">
      <c r="A198" s="6" t="s">
        <v>571</v>
      </c>
      <c r="B198" s="88"/>
      <c r="C198" s="89"/>
      <c r="D198" s="6" t="s">
        <v>572</v>
      </c>
      <c r="E198" s="89"/>
      <c r="F198" s="2" t="s">
        <v>402</v>
      </c>
      <c r="G198" s="6" t="s">
        <v>608</v>
      </c>
      <c r="H198" s="88"/>
      <c r="I198" s="88"/>
      <c r="J198" s="89"/>
      <c r="K198" s="6" t="s">
        <v>609</v>
      </c>
      <c r="L198" s="89"/>
      <c r="M198" s="6" t="s">
        <v>585</v>
      </c>
      <c r="N198" s="89"/>
      <c r="O198" s="3">
        <v>0</v>
      </c>
      <c r="P198" s="2">
        <v>2</v>
      </c>
      <c r="Q198" s="2">
        <v>0</v>
      </c>
      <c r="R198" s="2">
        <v>0</v>
      </c>
      <c r="S198" s="3">
        <v>0</v>
      </c>
      <c r="T198" s="3">
        <f>O198+(P198*'Total Mantenimiento Anual 2021'!$N$7)+(R198*'Total Mantenimiento Anual 2021'!$N$7)+S198</f>
        <v>18518.518518518518</v>
      </c>
    </row>
    <row r="199" spans="1:20" ht="28.5">
      <c r="A199" s="6" t="s">
        <v>571</v>
      </c>
      <c r="B199" s="88"/>
      <c r="C199" s="89"/>
      <c r="D199" s="6" t="s">
        <v>572</v>
      </c>
      <c r="E199" s="89"/>
      <c r="F199" s="2" t="s">
        <v>402</v>
      </c>
      <c r="G199" s="6" t="s">
        <v>610</v>
      </c>
      <c r="H199" s="88"/>
      <c r="I199" s="88"/>
      <c r="J199" s="89"/>
      <c r="K199" s="6" t="s">
        <v>611</v>
      </c>
      <c r="L199" s="89"/>
      <c r="M199" s="6" t="s">
        <v>585</v>
      </c>
      <c r="N199" s="89"/>
      <c r="O199" s="3">
        <v>0</v>
      </c>
      <c r="P199" s="2">
        <v>2</v>
      </c>
      <c r="Q199" s="2">
        <v>0</v>
      </c>
      <c r="R199" s="2">
        <v>0</v>
      </c>
      <c r="S199" s="3">
        <v>0</v>
      </c>
      <c r="T199" s="3">
        <f>O199+(P199*'Total Mantenimiento Anual 2021'!$N$7)+(R199*'Total Mantenimiento Anual 2021'!$N$7)+S199</f>
        <v>18518.518518518518</v>
      </c>
    </row>
    <row r="200" spans="1:20" ht="28.5">
      <c r="A200" s="6" t="s">
        <v>571</v>
      </c>
      <c r="B200" s="88"/>
      <c r="C200" s="89"/>
      <c r="D200" s="6" t="s">
        <v>572</v>
      </c>
      <c r="E200" s="89"/>
      <c r="F200" s="2" t="s">
        <v>402</v>
      </c>
      <c r="G200" s="6" t="s">
        <v>612</v>
      </c>
      <c r="H200" s="88"/>
      <c r="I200" s="88"/>
      <c r="J200" s="89"/>
      <c r="K200" s="6" t="s">
        <v>613</v>
      </c>
      <c r="L200" s="89"/>
      <c r="M200" s="6" t="s">
        <v>585</v>
      </c>
      <c r="N200" s="89"/>
      <c r="O200" s="3">
        <v>0</v>
      </c>
      <c r="P200" s="2">
        <v>2</v>
      </c>
      <c r="Q200" s="2">
        <v>0</v>
      </c>
      <c r="R200" s="2">
        <v>0</v>
      </c>
      <c r="S200" s="3">
        <v>0</v>
      </c>
      <c r="T200" s="3">
        <f>O200+(P200*'Total Mantenimiento Anual 2021'!$N$7)+(R200*'Total Mantenimiento Anual 2021'!$N$7)+S200</f>
        <v>18518.518518518518</v>
      </c>
    </row>
    <row r="201" spans="1:20" ht="28.5">
      <c r="A201" s="6" t="s">
        <v>571</v>
      </c>
      <c r="B201" s="88"/>
      <c r="C201" s="89"/>
      <c r="D201" s="6" t="s">
        <v>572</v>
      </c>
      <c r="E201" s="89"/>
      <c r="F201" s="2" t="s">
        <v>402</v>
      </c>
      <c r="G201" s="6" t="s">
        <v>614</v>
      </c>
      <c r="H201" s="88"/>
      <c r="I201" s="88"/>
      <c r="J201" s="89"/>
      <c r="K201" s="6" t="s">
        <v>615</v>
      </c>
      <c r="L201" s="89"/>
      <c r="M201" s="6" t="s">
        <v>585</v>
      </c>
      <c r="N201" s="89"/>
      <c r="O201" s="3">
        <v>0</v>
      </c>
      <c r="P201" s="2">
        <v>2</v>
      </c>
      <c r="Q201" s="2">
        <v>0</v>
      </c>
      <c r="R201" s="2">
        <v>0</v>
      </c>
      <c r="S201" s="3">
        <v>0</v>
      </c>
      <c r="T201" s="3">
        <f>O201+(P201*'Total Mantenimiento Anual 2021'!$N$7)+(R201*'Total Mantenimiento Anual 2021'!$N$7)+S201</f>
        <v>18518.518518518518</v>
      </c>
    </row>
    <row r="202" spans="1:20" ht="28.5">
      <c r="A202" s="6" t="s">
        <v>571</v>
      </c>
      <c r="B202" s="88"/>
      <c r="C202" s="89"/>
      <c r="D202" s="6" t="s">
        <v>572</v>
      </c>
      <c r="E202" s="89"/>
      <c r="F202" s="2" t="s">
        <v>402</v>
      </c>
      <c r="G202" s="6" t="s">
        <v>616</v>
      </c>
      <c r="H202" s="88"/>
      <c r="I202" s="88"/>
      <c r="J202" s="89"/>
      <c r="K202" s="6" t="s">
        <v>617</v>
      </c>
      <c r="L202" s="89"/>
      <c r="M202" s="6" t="s">
        <v>585</v>
      </c>
      <c r="N202" s="89"/>
      <c r="O202" s="3">
        <v>0</v>
      </c>
      <c r="P202" s="2">
        <v>2</v>
      </c>
      <c r="Q202" s="2">
        <v>0</v>
      </c>
      <c r="R202" s="2">
        <v>0</v>
      </c>
      <c r="S202" s="3">
        <v>0</v>
      </c>
      <c r="T202" s="3">
        <f>O202+(P202*'Total Mantenimiento Anual 2021'!$N$7)+(R202*'Total Mantenimiento Anual 2021'!$N$7)+S202</f>
        <v>18518.518518518518</v>
      </c>
    </row>
    <row r="203" spans="1:20" ht="28.5">
      <c r="A203" s="6" t="s">
        <v>571</v>
      </c>
      <c r="B203" s="88"/>
      <c r="C203" s="89"/>
      <c r="D203" s="6" t="s">
        <v>572</v>
      </c>
      <c r="E203" s="89"/>
      <c r="F203" s="2" t="s">
        <v>402</v>
      </c>
      <c r="G203" s="6" t="s">
        <v>618</v>
      </c>
      <c r="H203" s="88"/>
      <c r="I203" s="88"/>
      <c r="J203" s="89"/>
      <c r="K203" s="6" t="s">
        <v>619</v>
      </c>
      <c r="L203" s="89"/>
      <c r="M203" s="6" t="s">
        <v>585</v>
      </c>
      <c r="N203" s="89"/>
      <c r="O203" s="3">
        <v>0</v>
      </c>
      <c r="P203" s="2">
        <v>2</v>
      </c>
      <c r="Q203" s="2">
        <v>0</v>
      </c>
      <c r="R203" s="2">
        <v>0</v>
      </c>
      <c r="S203" s="3">
        <v>0</v>
      </c>
      <c r="T203" s="3">
        <f>O203+(P203*'Total Mantenimiento Anual 2021'!$N$7)+(R203*'Total Mantenimiento Anual 2021'!$N$7)+S203</f>
        <v>18518.518518518518</v>
      </c>
    </row>
    <row r="204" spans="1:20" ht="28.5">
      <c r="A204" s="6" t="s">
        <v>571</v>
      </c>
      <c r="B204" s="88"/>
      <c r="C204" s="89"/>
      <c r="D204" s="6" t="s">
        <v>572</v>
      </c>
      <c r="E204" s="89"/>
      <c r="F204" s="2" t="s">
        <v>402</v>
      </c>
      <c r="G204" s="6" t="s">
        <v>620</v>
      </c>
      <c r="H204" s="88"/>
      <c r="I204" s="88"/>
      <c r="J204" s="89"/>
      <c r="K204" s="6" t="s">
        <v>621</v>
      </c>
      <c r="L204" s="89"/>
      <c r="M204" s="6" t="s">
        <v>585</v>
      </c>
      <c r="N204" s="89"/>
      <c r="O204" s="3">
        <v>0</v>
      </c>
      <c r="P204" s="2">
        <v>2</v>
      </c>
      <c r="Q204" s="2">
        <v>0</v>
      </c>
      <c r="R204" s="2">
        <v>0</v>
      </c>
      <c r="S204" s="3">
        <v>0</v>
      </c>
      <c r="T204" s="3">
        <f>O204+(P204*'Total Mantenimiento Anual 2021'!$N$7)+(R204*'Total Mantenimiento Anual 2021'!$N$7)+S204</f>
        <v>18518.518518518518</v>
      </c>
    </row>
    <row r="205" spans="1:20" ht="28.5">
      <c r="A205" s="6" t="s">
        <v>571</v>
      </c>
      <c r="B205" s="88"/>
      <c r="C205" s="89"/>
      <c r="D205" s="6" t="s">
        <v>572</v>
      </c>
      <c r="E205" s="89"/>
      <c r="F205" s="2" t="s">
        <v>402</v>
      </c>
      <c r="G205" s="6" t="s">
        <v>622</v>
      </c>
      <c r="H205" s="88"/>
      <c r="I205" s="88"/>
      <c r="J205" s="89"/>
      <c r="K205" s="6" t="s">
        <v>623</v>
      </c>
      <c r="L205" s="89"/>
      <c r="M205" s="6" t="s">
        <v>585</v>
      </c>
      <c r="N205" s="89"/>
      <c r="O205" s="3">
        <v>0</v>
      </c>
      <c r="P205" s="2">
        <v>2</v>
      </c>
      <c r="Q205" s="2">
        <v>0</v>
      </c>
      <c r="R205" s="2">
        <v>0</v>
      </c>
      <c r="S205" s="3">
        <v>0</v>
      </c>
      <c r="T205" s="3">
        <f>O205+(P205*'Total Mantenimiento Anual 2021'!$N$7)+(R205*'Total Mantenimiento Anual 2021'!$N$7)+S205</f>
        <v>18518.518518518518</v>
      </c>
    </row>
    <row r="206" spans="1:20" ht="28.5">
      <c r="A206" s="6" t="s">
        <v>571</v>
      </c>
      <c r="B206" s="88"/>
      <c r="C206" s="89"/>
      <c r="D206" s="6" t="s">
        <v>572</v>
      </c>
      <c r="E206" s="89"/>
      <c r="F206" s="2" t="s">
        <v>402</v>
      </c>
      <c r="G206" s="6" t="s">
        <v>624</v>
      </c>
      <c r="H206" s="88"/>
      <c r="I206" s="88"/>
      <c r="J206" s="89"/>
      <c r="K206" s="6" t="s">
        <v>625</v>
      </c>
      <c r="L206" s="89"/>
      <c r="M206" s="6" t="s">
        <v>585</v>
      </c>
      <c r="N206" s="89"/>
      <c r="O206" s="3">
        <v>0</v>
      </c>
      <c r="P206" s="2">
        <v>2</v>
      </c>
      <c r="Q206" s="2">
        <v>0</v>
      </c>
      <c r="R206" s="2">
        <v>0</v>
      </c>
      <c r="S206" s="3">
        <v>0</v>
      </c>
      <c r="T206" s="3">
        <f>O206+(P206*'Total Mantenimiento Anual 2021'!$N$7)+(R206*'Total Mantenimiento Anual 2021'!$N$7)+S206</f>
        <v>18518.518518518518</v>
      </c>
    </row>
    <row r="207" spans="1:20" ht="28.5">
      <c r="A207" s="6" t="s">
        <v>571</v>
      </c>
      <c r="B207" s="88"/>
      <c r="C207" s="89"/>
      <c r="D207" s="6" t="s">
        <v>572</v>
      </c>
      <c r="E207" s="89"/>
      <c r="F207" s="2" t="s">
        <v>402</v>
      </c>
      <c r="G207" s="6" t="s">
        <v>626</v>
      </c>
      <c r="H207" s="88"/>
      <c r="I207" s="88"/>
      <c r="J207" s="89"/>
      <c r="K207" s="6" t="s">
        <v>627</v>
      </c>
      <c r="L207" s="89"/>
      <c r="M207" s="6" t="s">
        <v>585</v>
      </c>
      <c r="N207" s="89"/>
      <c r="O207" s="3">
        <v>0</v>
      </c>
      <c r="P207" s="2">
        <v>2</v>
      </c>
      <c r="Q207" s="2">
        <v>0</v>
      </c>
      <c r="R207" s="2">
        <v>0</v>
      </c>
      <c r="S207" s="3">
        <v>0</v>
      </c>
      <c r="T207" s="3">
        <f>O207+(P207*'Total Mantenimiento Anual 2021'!$N$7)+(R207*'Total Mantenimiento Anual 2021'!$N$7)+S207</f>
        <v>18518.518518518518</v>
      </c>
    </row>
    <row r="208" spans="1:20" ht="28.5">
      <c r="A208" s="6" t="s">
        <v>571</v>
      </c>
      <c r="B208" s="88"/>
      <c r="C208" s="89"/>
      <c r="D208" s="6" t="s">
        <v>572</v>
      </c>
      <c r="E208" s="89"/>
      <c r="F208" s="2" t="s">
        <v>402</v>
      </c>
      <c r="G208" s="6" t="s">
        <v>628</v>
      </c>
      <c r="H208" s="88"/>
      <c r="I208" s="88"/>
      <c r="J208" s="89"/>
      <c r="K208" s="6" t="s">
        <v>629</v>
      </c>
      <c r="L208" s="89"/>
      <c r="M208" s="6" t="s">
        <v>585</v>
      </c>
      <c r="N208" s="89"/>
      <c r="O208" s="3">
        <v>0</v>
      </c>
      <c r="P208" s="2">
        <v>2</v>
      </c>
      <c r="Q208" s="2">
        <v>0</v>
      </c>
      <c r="R208" s="2">
        <v>0</v>
      </c>
      <c r="S208" s="3">
        <v>0</v>
      </c>
      <c r="T208" s="3">
        <f>O208+(P208*'Total Mantenimiento Anual 2021'!$N$7)+(R208*'Total Mantenimiento Anual 2021'!$N$7)+S208</f>
        <v>18518.518518518518</v>
      </c>
    </row>
    <row r="209" spans="1:20" ht="28.5">
      <c r="A209" s="6" t="s">
        <v>571</v>
      </c>
      <c r="B209" s="88"/>
      <c r="C209" s="89"/>
      <c r="D209" s="6" t="s">
        <v>572</v>
      </c>
      <c r="E209" s="89"/>
      <c r="F209" s="2" t="s">
        <v>402</v>
      </c>
      <c r="G209" s="6" t="s">
        <v>630</v>
      </c>
      <c r="H209" s="88"/>
      <c r="I209" s="88"/>
      <c r="J209" s="89"/>
      <c r="K209" s="6" t="s">
        <v>631</v>
      </c>
      <c r="L209" s="89"/>
      <c r="M209" s="6" t="s">
        <v>585</v>
      </c>
      <c r="N209" s="89"/>
      <c r="O209" s="3">
        <v>0</v>
      </c>
      <c r="P209" s="2">
        <v>2</v>
      </c>
      <c r="Q209" s="2">
        <v>0</v>
      </c>
      <c r="R209" s="2">
        <v>0</v>
      </c>
      <c r="S209" s="3">
        <v>0</v>
      </c>
      <c r="T209" s="3">
        <f>O209+(P209*'Total Mantenimiento Anual 2021'!$N$7)+(R209*'Total Mantenimiento Anual 2021'!$N$7)+S209</f>
        <v>18518.518518518518</v>
      </c>
    </row>
    <row r="210" spans="1:20" ht="28.5">
      <c r="A210" s="6" t="s">
        <v>571</v>
      </c>
      <c r="B210" s="88"/>
      <c r="C210" s="89"/>
      <c r="D210" s="6" t="s">
        <v>572</v>
      </c>
      <c r="E210" s="89"/>
      <c r="F210" s="2" t="s">
        <v>402</v>
      </c>
      <c r="G210" s="6" t="s">
        <v>632</v>
      </c>
      <c r="H210" s="88"/>
      <c r="I210" s="88"/>
      <c r="J210" s="89"/>
      <c r="K210" s="6" t="s">
        <v>633</v>
      </c>
      <c r="L210" s="89"/>
      <c r="M210" s="6" t="s">
        <v>585</v>
      </c>
      <c r="N210" s="89"/>
      <c r="O210" s="3">
        <v>0</v>
      </c>
      <c r="P210" s="2">
        <v>2</v>
      </c>
      <c r="Q210" s="2">
        <v>0</v>
      </c>
      <c r="R210" s="2">
        <v>0</v>
      </c>
      <c r="S210" s="3">
        <v>0</v>
      </c>
      <c r="T210" s="3">
        <f>O210+(P210*'Total Mantenimiento Anual 2021'!$N$7)+(R210*'Total Mantenimiento Anual 2021'!$N$7)+S210</f>
        <v>18518.518518518518</v>
      </c>
    </row>
    <row r="211" spans="1:20" ht="28.5">
      <c r="A211" s="6" t="s">
        <v>571</v>
      </c>
      <c r="B211" s="88"/>
      <c r="C211" s="89"/>
      <c r="D211" s="6" t="s">
        <v>572</v>
      </c>
      <c r="E211" s="89"/>
      <c r="F211" s="2" t="s">
        <v>402</v>
      </c>
      <c r="G211" s="6" t="s">
        <v>634</v>
      </c>
      <c r="H211" s="88"/>
      <c r="I211" s="88"/>
      <c r="J211" s="89"/>
      <c r="K211" s="6" t="s">
        <v>635</v>
      </c>
      <c r="L211" s="89"/>
      <c r="M211" s="6" t="s">
        <v>585</v>
      </c>
      <c r="N211" s="89"/>
      <c r="O211" s="3">
        <v>0</v>
      </c>
      <c r="P211" s="2">
        <v>2</v>
      </c>
      <c r="Q211" s="2">
        <v>0</v>
      </c>
      <c r="R211" s="2">
        <v>0</v>
      </c>
      <c r="S211" s="3">
        <v>0</v>
      </c>
      <c r="T211" s="3">
        <f>O211+(P211*'Total Mantenimiento Anual 2021'!$N$7)+(R211*'Total Mantenimiento Anual 2021'!$N$7)+S211</f>
        <v>18518.518518518518</v>
      </c>
    </row>
    <row r="212" spans="1:20" ht="28.5">
      <c r="A212" s="6" t="s">
        <v>571</v>
      </c>
      <c r="B212" s="88"/>
      <c r="C212" s="89"/>
      <c r="D212" s="6" t="s">
        <v>572</v>
      </c>
      <c r="E212" s="89"/>
      <c r="F212" s="2" t="s">
        <v>402</v>
      </c>
      <c r="G212" s="6" t="s">
        <v>636</v>
      </c>
      <c r="H212" s="88"/>
      <c r="I212" s="88"/>
      <c r="J212" s="89"/>
      <c r="K212" s="6" t="s">
        <v>637</v>
      </c>
      <c r="L212" s="89"/>
      <c r="M212" s="6" t="s">
        <v>585</v>
      </c>
      <c r="N212" s="89"/>
      <c r="O212" s="3">
        <v>0</v>
      </c>
      <c r="P212" s="2">
        <v>2</v>
      </c>
      <c r="Q212" s="2">
        <v>0</v>
      </c>
      <c r="R212" s="2">
        <v>0</v>
      </c>
      <c r="S212" s="3">
        <v>0</v>
      </c>
      <c r="T212" s="3">
        <f>O212+(P212*'Total Mantenimiento Anual 2021'!$N$7)+(R212*'Total Mantenimiento Anual 2021'!$N$7)+S212</f>
        <v>18518.518518518518</v>
      </c>
    </row>
    <row r="213" spans="1:20" ht="28.5">
      <c r="A213" s="6" t="s">
        <v>571</v>
      </c>
      <c r="B213" s="88"/>
      <c r="C213" s="89"/>
      <c r="D213" s="6" t="s">
        <v>572</v>
      </c>
      <c r="E213" s="89"/>
      <c r="F213" s="2" t="s">
        <v>402</v>
      </c>
      <c r="G213" s="6" t="s">
        <v>638</v>
      </c>
      <c r="H213" s="88"/>
      <c r="I213" s="88"/>
      <c r="J213" s="89"/>
      <c r="K213" s="6" t="s">
        <v>639</v>
      </c>
      <c r="L213" s="89"/>
      <c r="M213" s="6" t="s">
        <v>585</v>
      </c>
      <c r="N213" s="89"/>
      <c r="O213" s="3">
        <v>0</v>
      </c>
      <c r="P213" s="2">
        <v>2</v>
      </c>
      <c r="Q213" s="2">
        <v>0</v>
      </c>
      <c r="R213" s="2">
        <v>0</v>
      </c>
      <c r="S213" s="3">
        <v>0</v>
      </c>
      <c r="T213" s="3">
        <f>O213+(P213*'Total Mantenimiento Anual 2021'!$N$7)+(R213*'Total Mantenimiento Anual 2021'!$N$7)+S213</f>
        <v>18518.518518518518</v>
      </c>
    </row>
    <row r="214" spans="1:20" ht="28.5">
      <c r="A214" s="6" t="s">
        <v>571</v>
      </c>
      <c r="B214" s="88"/>
      <c r="C214" s="89"/>
      <c r="D214" s="6" t="s">
        <v>572</v>
      </c>
      <c r="E214" s="89"/>
      <c r="F214" s="2" t="s">
        <v>402</v>
      </c>
      <c r="G214" s="6" t="s">
        <v>640</v>
      </c>
      <c r="H214" s="88"/>
      <c r="I214" s="88"/>
      <c r="J214" s="89"/>
      <c r="K214" s="6" t="s">
        <v>641</v>
      </c>
      <c r="L214" s="89"/>
      <c r="M214" s="6" t="s">
        <v>585</v>
      </c>
      <c r="N214" s="89"/>
      <c r="O214" s="3">
        <v>0</v>
      </c>
      <c r="P214" s="2">
        <v>2</v>
      </c>
      <c r="Q214" s="2">
        <v>0</v>
      </c>
      <c r="R214" s="2">
        <v>0</v>
      </c>
      <c r="S214" s="3">
        <v>0</v>
      </c>
      <c r="T214" s="3">
        <f>O214+(P214*'Total Mantenimiento Anual 2021'!$N$7)+(R214*'Total Mantenimiento Anual 2021'!$N$7)+S214</f>
        <v>18518.518518518518</v>
      </c>
    </row>
    <row r="215" spans="1:20" ht="28.5">
      <c r="A215" s="6" t="s">
        <v>571</v>
      </c>
      <c r="B215" s="88"/>
      <c r="C215" s="89"/>
      <c r="D215" s="6" t="s">
        <v>572</v>
      </c>
      <c r="E215" s="89"/>
      <c r="F215" s="2" t="s">
        <v>402</v>
      </c>
      <c r="G215" s="6" t="s">
        <v>642</v>
      </c>
      <c r="H215" s="88"/>
      <c r="I215" s="88"/>
      <c r="J215" s="89"/>
      <c r="K215" s="6" t="s">
        <v>643</v>
      </c>
      <c r="L215" s="89"/>
      <c r="M215" s="6" t="s">
        <v>585</v>
      </c>
      <c r="N215" s="89"/>
      <c r="O215" s="3">
        <v>0</v>
      </c>
      <c r="P215" s="2">
        <v>2</v>
      </c>
      <c r="Q215" s="2">
        <v>0</v>
      </c>
      <c r="R215" s="2">
        <v>0</v>
      </c>
      <c r="S215" s="3">
        <v>0</v>
      </c>
      <c r="T215" s="3">
        <f>O215+(P215*'Total Mantenimiento Anual 2021'!$N$7)+(R215*'Total Mantenimiento Anual 2021'!$N$7)+S215</f>
        <v>18518.518518518518</v>
      </c>
    </row>
    <row r="216" spans="1:20" ht="28.5">
      <c r="A216" s="6" t="s">
        <v>571</v>
      </c>
      <c r="B216" s="88"/>
      <c r="C216" s="89"/>
      <c r="D216" s="6" t="s">
        <v>572</v>
      </c>
      <c r="E216" s="89"/>
      <c r="F216" s="2" t="s">
        <v>402</v>
      </c>
      <c r="G216" s="6" t="s">
        <v>644</v>
      </c>
      <c r="H216" s="88"/>
      <c r="I216" s="88"/>
      <c r="J216" s="89"/>
      <c r="K216" s="6" t="s">
        <v>645</v>
      </c>
      <c r="L216" s="89"/>
      <c r="M216" s="6" t="s">
        <v>585</v>
      </c>
      <c r="N216" s="89"/>
      <c r="O216" s="3">
        <v>0</v>
      </c>
      <c r="P216" s="2">
        <v>2</v>
      </c>
      <c r="Q216" s="2">
        <v>0</v>
      </c>
      <c r="R216" s="2">
        <v>0</v>
      </c>
      <c r="S216" s="3">
        <v>0</v>
      </c>
      <c r="T216" s="3">
        <f>O216+(P216*'Total Mantenimiento Anual 2021'!$N$7)+(R216*'Total Mantenimiento Anual 2021'!$N$7)+S216</f>
        <v>18518.518518518518</v>
      </c>
    </row>
    <row r="217" spans="1:20" ht="28.5">
      <c r="A217" s="6" t="s">
        <v>571</v>
      </c>
      <c r="B217" s="88"/>
      <c r="C217" s="89"/>
      <c r="D217" s="6" t="s">
        <v>572</v>
      </c>
      <c r="E217" s="89"/>
      <c r="F217" s="2" t="s">
        <v>402</v>
      </c>
      <c r="G217" s="6" t="s">
        <v>646</v>
      </c>
      <c r="H217" s="88"/>
      <c r="I217" s="88"/>
      <c r="J217" s="89"/>
      <c r="K217" s="6" t="s">
        <v>647</v>
      </c>
      <c r="L217" s="89"/>
      <c r="M217" s="6" t="s">
        <v>585</v>
      </c>
      <c r="N217" s="89"/>
      <c r="O217" s="3">
        <v>0</v>
      </c>
      <c r="P217" s="2">
        <v>0</v>
      </c>
      <c r="Q217" s="2">
        <v>0</v>
      </c>
      <c r="R217" s="2">
        <v>0</v>
      </c>
      <c r="S217" s="3">
        <v>0</v>
      </c>
      <c r="T217" s="3">
        <f>O217+(P217*'Total Mantenimiento Anual 2021'!$N$7)+(R217*'Total Mantenimiento Anual 2021'!$N$7)+S217</f>
        <v>0</v>
      </c>
    </row>
    <row r="218" spans="1:20" ht="28.5">
      <c r="A218" s="6" t="s">
        <v>571</v>
      </c>
      <c r="B218" s="88"/>
      <c r="C218" s="89"/>
      <c r="D218" s="6" t="s">
        <v>572</v>
      </c>
      <c r="E218" s="89"/>
      <c r="F218" s="2" t="s">
        <v>402</v>
      </c>
      <c r="G218" s="6" t="s">
        <v>648</v>
      </c>
      <c r="H218" s="88"/>
      <c r="I218" s="88"/>
      <c r="J218" s="89"/>
      <c r="K218" s="6" t="s">
        <v>649</v>
      </c>
      <c r="L218" s="89"/>
      <c r="M218" s="6" t="s">
        <v>585</v>
      </c>
      <c r="N218" s="89"/>
      <c r="O218" s="3">
        <v>0</v>
      </c>
      <c r="P218" s="2">
        <v>0</v>
      </c>
      <c r="Q218" s="2">
        <v>0</v>
      </c>
      <c r="R218" s="2">
        <v>0</v>
      </c>
      <c r="S218" s="3">
        <v>0</v>
      </c>
      <c r="T218" s="3">
        <f>O218+(P218*'Total Mantenimiento Anual 2021'!$N$7)+(R218*'Total Mantenimiento Anual 2021'!$N$7)+S218</f>
        <v>0</v>
      </c>
    </row>
    <row r="219" spans="1:20" ht="28.5">
      <c r="A219" s="6" t="s">
        <v>571</v>
      </c>
      <c r="B219" s="88"/>
      <c r="C219" s="89"/>
      <c r="D219" s="6" t="s">
        <v>572</v>
      </c>
      <c r="E219" s="89"/>
      <c r="F219" s="2" t="s">
        <v>402</v>
      </c>
      <c r="G219" s="6" t="s">
        <v>650</v>
      </c>
      <c r="H219" s="88"/>
      <c r="I219" s="88"/>
      <c r="J219" s="89"/>
      <c r="K219" s="6" t="s">
        <v>651</v>
      </c>
      <c r="L219" s="89"/>
      <c r="M219" s="6" t="s">
        <v>585</v>
      </c>
      <c r="N219" s="89"/>
      <c r="O219" s="3">
        <v>0</v>
      </c>
      <c r="P219" s="2">
        <v>0</v>
      </c>
      <c r="Q219" s="2">
        <v>0</v>
      </c>
      <c r="R219" s="2">
        <v>0</v>
      </c>
      <c r="S219" s="3">
        <v>0</v>
      </c>
      <c r="T219" s="3">
        <f>O219+(P219*'Total Mantenimiento Anual 2021'!$N$7)+(R219*'Total Mantenimiento Anual 2021'!$N$7)+S219</f>
        <v>0</v>
      </c>
    </row>
    <row r="220" spans="1:20" ht="28.5">
      <c r="A220" s="6" t="s">
        <v>571</v>
      </c>
      <c r="B220" s="88"/>
      <c r="C220" s="89"/>
      <c r="D220" s="6" t="s">
        <v>572</v>
      </c>
      <c r="E220" s="89"/>
      <c r="F220" s="2" t="s">
        <v>402</v>
      </c>
      <c r="G220" s="6" t="s">
        <v>652</v>
      </c>
      <c r="H220" s="88"/>
      <c r="I220" s="88"/>
      <c r="J220" s="89"/>
      <c r="K220" s="6" t="s">
        <v>653</v>
      </c>
      <c r="L220" s="89"/>
      <c r="M220" s="6" t="s">
        <v>585</v>
      </c>
      <c r="N220" s="89"/>
      <c r="O220" s="3">
        <v>0</v>
      </c>
      <c r="P220" s="2">
        <v>0</v>
      </c>
      <c r="Q220" s="2">
        <v>0</v>
      </c>
      <c r="R220" s="2">
        <v>0</v>
      </c>
      <c r="S220" s="3">
        <v>0</v>
      </c>
      <c r="T220" s="3">
        <f>O220+(P220*'Total Mantenimiento Anual 2021'!$N$7)+(R220*'Total Mantenimiento Anual 2021'!$N$7)+S220</f>
        <v>0</v>
      </c>
    </row>
    <row r="221" spans="1:20" ht="28.5">
      <c r="A221" s="6" t="s">
        <v>571</v>
      </c>
      <c r="B221" s="88"/>
      <c r="C221" s="89"/>
      <c r="D221" s="6" t="s">
        <v>572</v>
      </c>
      <c r="E221" s="89"/>
      <c r="F221" s="2" t="s">
        <v>402</v>
      </c>
      <c r="G221" s="6" t="s">
        <v>654</v>
      </c>
      <c r="H221" s="88"/>
      <c r="I221" s="88"/>
      <c r="J221" s="89"/>
      <c r="K221" s="6" t="s">
        <v>655</v>
      </c>
      <c r="L221" s="89"/>
      <c r="M221" s="6" t="s">
        <v>585</v>
      </c>
      <c r="N221" s="89"/>
      <c r="O221" s="3">
        <v>0</v>
      </c>
      <c r="P221" s="2">
        <v>2</v>
      </c>
      <c r="Q221" s="2">
        <v>0</v>
      </c>
      <c r="R221" s="2">
        <v>0</v>
      </c>
      <c r="S221" s="3">
        <v>0</v>
      </c>
      <c r="T221" s="3">
        <f>O221+(P221*'Total Mantenimiento Anual 2021'!$N$7)+(R221*'Total Mantenimiento Anual 2021'!$N$7)+S221</f>
        <v>18518.518518518518</v>
      </c>
    </row>
    <row r="222" spans="1:20" ht="28.5">
      <c r="A222" s="6" t="s">
        <v>571</v>
      </c>
      <c r="B222" s="88"/>
      <c r="C222" s="89"/>
      <c r="D222" s="6" t="s">
        <v>656</v>
      </c>
      <c r="E222" s="89"/>
      <c r="F222" s="2" t="s">
        <v>402</v>
      </c>
      <c r="G222" s="6" t="s">
        <v>657</v>
      </c>
      <c r="H222" s="88"/>
      <c r="I222" s="88"/>
      <c r="J222" s="89"/>
      <c r="K222" s="6" t="s">
        <v>658</v>
      </c>
      <c r="L222" s="89"/>
      <c r="M222" s="6" t="s">
        <v>585</v>
      </c>
      <c r="N222" s="89"/>
      <c r="O222" s="3">
        <v>0</v>
      </c>
      <c r="P222" s="2">
        <v>0</v>
      </c>
      <c r="Q222" s="2">
        <v>0</v>
      </c>
      <c r="R222" s="2">
        <v>0</v>
      </c>
      <c r="S222" s="3">
        <v>0</v>
      </c>
      <c r="T222" s="3">
        <f>O222+(P222*'Total Mantenimiento Anual 2021'!$N$7)+(R222*'Total Mantenimiento Anual 2021'!$N$7)+S222</f>
        <v>0</v>
      </c>
    </row>
    <row r="223" spans="1:20" ht="28.5">
      <c r="A223" s="6" t="s">
        <v>571</v>
      </c>
      <c r="B223" s="88"/>
      <c r="C223" s="89"/>
      <c r="D223" s="6" t="s">
        <v>656</v>
      </c>
      <c r="E223" s="89"/>
      <c r="F223" s="2" t="s">
        <v>402</v>
      </c>
      <c r="G223" s="6" t="s">
        <v>659</v>
      </c>
      <c r="H223" s="88"/>
      <c r="I223" s="88"/>
      <c r="J223" s="89"/>
      <c r="K223" s="6" t="s">
        <v>660</v>
      </c>
      <c r="L223" s="89"/>
      <c r="M223" s="6" t="s">
        <v>585</v>
      </c>
      <c r="N223" s="89"/>
      <c r="O223" s="3">
        <v>0</v>
      </c>
      <c r="P223" s="2">
        <v>0</v>
      </c>
      <c r="Q223" s="2">
        <v>0</v>
      </c>
      <c r="R223" s="2">
        <v>0</v>
      </c>
      <c r="S223" s="3">
        <v>0</v>
      </c>
      <c r="T223" s="3">
        <f>O223+(P223*'Total Mantenimiento Anual 2021'!$N$7)+(R223*'Total Mantenimiento Anual 2021'!$N$7)+S223</f>
        <v>0</v>
      </c>
    </row>
    <row r="224" spans="1:20" ht="28.5">
      <c r="A224" s="6" t="s">
        <v>571</v>
      </c>
      <c r="B224" s="88"/>
      <c r="C224" s="89"/>
      <c r="D224" s="6" t="s">
        <v>656</v>
      </c>
      <c r="E224" s="89"/>
      <c r="F224" s="2" t="s">
        <v>402</v>
      </c>
      <c r="G224" s="6" t="s">
        <v>661</v>
      </c>
      <c r="H224" s="88"/>
      <c r="I224" s="88"/>
      <c r="J224" s="89"/>
      <c r="K224" s="6" t="s">
        <v>662</v>
      </c>
      <c r="L224" s="89"/>
      <c r="M224" s="6" t="s">
        <v>585</v>
      </c>
      <c r="N224" s="89"/>
      <c r="O224" s="3">
        <v>0</v>
      </c>
      <c r="P224" s="2">
        <v>0</v>
      </c>
      <c r="Q224" s="2">
        <v>0</v>
      </c>
      <c r="R224" s="2">
        <v>0</v>
      </c>
      <c r="S224" s="3">
        <v>0</v>
      </c>
      <c r="T224" s="3">
        <f>O224+(P224*'Total Mantenimiento Anual 2021'!$N$7)+(R224*'Total Mantenimiento Anual 2021'!$N$7)+S224</f>
        <v>0</v>
      </c>
    </row>
    <row r="225" spans="1:20" ht="28.5">
      <c r="A225" s="6" t="s">
        <v>571</v>
      </c>
      <c r="B225" s="88"/>
      <c r="C225" s="89"/>
      <c r="D225" s="6" t="s">
        <v>656</v>
      </c>
      <c r="E225" s="89"/>
      <c r="F225" s="2" t="s">
        <v>402</v>
      </c>
      <c r="G225" s="6" t="s">
        <v>663</v>
      </c>
      <c r="H225" s="88"/>
      <c r="I225" s="88"/>
      <c r="J225" s="89"/>
      <c r="K225" s="6" t="s">
        <v>664</v>
      </c>
      <c r="L225" s="89"/>
      <c r="M225" s="6" t="s">
        <v>585</v>
      </c>
      <c r="N225" s="89"/>
      <c r="O225" s="3">
        <v>0</v>
      </c>
      <c r="P225" s="2">
        <v>0</v>
      </c>
      <c r="Q225" s="2">
        <v>0</v>
      </c>
      <c r="R225" s="2">
        <v>0</v>
      </c>
      <c r="S225" s="3">
        <v>0</v>
      </c>
      <c r="T225" s="3">
        <f>O225+(P225*'Total Mantenimiento Anual 2021'!$N$7)+(R225*'Total Mantenimiento Anual 2021'!$N$7)+S225</f>
        <v>0</v>
      </c>
    </row>
    <row r="226" spans="1:20" ht="28.5">
      <c r="A226" s="6" t="s">
        <v>571</v>
      </c>
      <c r="B226" s="88"/>
      <c r="C226" s="89"/>
      <c r="D226" s="6" t="s">
        <v>656</v>
      </c>
      <c r="E226" s="89"/>
      <c r="F226" s="2" t="s">
        <v>402</v>
      </c>
      <c r="G226" s="6" t="s">
        <v>665</v>
      </c>
      <c r="H226" s="88"/>
      <c r="I226" s="88"/>
      <c r="J226" s="89"/>
      <c r="K226" s="6" t="s">
        <v>666</v>
      </c>
      <c r="L226" s="89"/>
      <c r="M226" s="6" t="s">
        <v>585</v>
      </c>
      <c r="N226" s="89"/>
      <c r="O226" s="3">
        <v>0</v>
      </c>
      <c r="P226" s="2">
        <v>0</v>
      </c>
      <c r="Q226" s="2">
        <v>0</v>
      </c>
      <c r="R226" s="2">
        <v>0</v>
      </c>
      <c r="S226" s="3">
        <v>0</v>
      </c>
      <c r="T226" s="3">
        <f>O226+(P226*'Total Mantenimiento Anual 2021'!$N$7)+(R226*'Total Mantenimiento Anual 2021'!$N$7)+S226</f>
        <v>0</v>
      </c>
    </row>
    <row r="227" spans="1:20" ht="14.25">
      <c r="A227" s="6" t="s">
        <v>667</v>
      </c>
      <c r="B227" s="88"/>
      <c r="C227" s="89"/>
      <c r="D227" s="6" t="s">
        <v>668</v>
      </c>
      <c r="E227" s="89"/>
      <c r="F227" s="2" t="s">
        <v>669</v>
      </c>
      <c r="G227" s="6" t="s">
        <v>670</v>
      </c>
      <c r="H227" s="88"/>
      <c r="I227" s="88"/>
      <c r="J227" s="89"/>
      <c r="K227" s="6" t="s">
        <v>671</v>
      </c>
      <c r="L227" s="89"/>
      <c r="M227" s="6" t="s">
        <v>239</v>
      </c>
      <c r="N227" s="89"/>
      <c r="O227" s="3">
        <v>0</v>
      </c>
      <c r="P227" s="2">
        <v>0</v>
      </c>
      <c r="Q227" s="2">
        <v>0</v>
      </c>
      <c r="R227" s="2">
        <v>0</v>
      </c>
      <c r="S227" s="3">
        <v>0</v>
      </c>
      <c r="T227" s="3">
        <f>O227+(P227*'Total Mantenimiento Anual 2021'!$N$7)+(R227*'Total Mantenimiento Anual 2021'!$N$7)+S227</f>
        <v>0</v>
      </c>
    </row>
    <row r="228" spans="1:20" ht="14.25">
      <c r="A228" s="6" t="s">
        <v>667</v>
      </c>
      <c r="B228" s="88"/>
      <c r="C228" s="89"/>
      <c r="D228" s="6" t="s">
        <v>668</v>
      </c>
      <c r="E228" s="89"/>
      <c r="F228" s="2" t="s">
        <v>669</v>
      </c>
      <c r="G228" s="6" t="s">
        <v>672</v>
      </c>
      <c r="H228" s="88"/>
      <c r="I228" s="88"/>
      <c r="J228" s="89"/>
      <c r="K228" s="6" t="s">
        <v>673</v>
      </c>
      <c r="L228" s="89"/>
      <c r="M228" s="6" t="s">
        <v>239</v>
      </c>
      <c r="N228" s="89"/>
      <c r="O228" s="3">
        <v>0</v>
      </c>
      <c r="P228" s="2">
        <v>0</v>
      </c>
      <c r="Q228" s="2">
        <v>0</v>
      </c>
      <c r="R228" s="2">
        <v>0</v>
      </c>
      <c r="S228" s="3">
        <v>0</v>
      </c>
      <c r="T228" s="3">
        <f>O228+(P228*'Total Mantenimiento Anual 2021'!$N$7)+(R228*'Total Mantenimiento Anual 2021'!$N$7)+S228</f>
        <v>0</v>
      </c>
    </row>
    <row r="229" spans="1:20" ht="14.25">
      <c r="A229" s="6" t="s">
        <v>667</v>
      </c>
      <c r="B229" s="88"/>
      <c r="C229" s="89"/>
      <c r="D229" s="6" t="s">
        <v>668</v>
      </c>
      <c r="E229" s="89"/>
      <c r="F229" s="2" t="s">
        <v>669</v>
      </c>
      <c r="G229" s="6" t="s">
        <v>674</v>
      </c>
      <c r="H229" s="88"/>
      <c r="I229" s="88"/>
      <c r="J229" s="89"/>
      <c r="K229" s="6" t="s">
        <v>675</v>
      </c>
      <c r="L229" s="89"/>
      <c r="M229" s="6" t="s">
        <v>239</v>
      </c>
      <c r="N229" s="89"/>
      <c r="O229" s="3">
        <v>0</v>
      </c>
      <c r="P229" s="2">
        <v>0</v>
      </c>
      <c r="Q229" s="2">
        <v>0</v>
      </c>
      <c r="R229" s="2">
        <v>0</v>
      </c>
      <c r="S229" s="3">
        <v>0</v>
      </c>
      <c r="T229" s="3">
        <f>O229+(P229*'Total Mantenimiento Anual 2021'!$N$7)+(R229*'Total Mantenimiento Anual 2021'!$N$7)+S229</f>
        <v>0</v>
      </c>
    </row>
    <row r="230" spans="1:20" ht="14.25">
      <c r="A230" s="6" t="s">
        <v>667</v>
      </c>
      <c r="B230" s="88"/>
      <c r="C230" s="89"/>
      <c r="D230" s="6" t="s">
        <v>676</v>
      </c>
      <c r="E230" s="89"/>
      <c r="F230" s="2" t="s">
        <v>677</v>
      </c>
      <c r="G230" s="6" t="s">
        <v>678</v>
      </c>
      <c r="H230" s="88"/>
      <c r="I230" s="88"/>
      <c r="J230" s="89"/>
      <c r="K230" s="6" t="s">
        <v>679</v>
      </c>
      <c r="L230" s="89"/>
      <c r="M230" s="6" t="s">
        <v>239</v>
      </c>
      <c r="N230" s="89"/>
      <c r="O230" s="3">
        <v>0</v>
      </c>
      <c r="P230" s="2">
        <v>0</v>
      </c>
      <c r="Q230" s="2">
        <v>0</v>
      </c>
      <c r="R230" s="2">
        <v>0</v>
      </c>
      <c r="S230" s="3">
        <v>0</v>
      </c>
      <c r="T230" s="3">
        <f>O230+(P230*'Total Mantenimiento Anual 2021'!$N$7)+(R230*'Total Mantenimiento Anual 2021'!$N$7)+S230</f>
        <v>0</v>
      </c>
    </row>
    <row r="231" spans="1:20" ht="14.25">
      <c r="A231" s="6" t="s">
        <v>667</v>
      </c>
      <c r="B231" s="88"/>
      <c r="C231" s="89"/>
      <c r="D231" s="6" t="s">
        <v>680</v>
      </c>
      <c r="E231" s="89"/>
      <c r="F231" s="2" t="s">
        <v>669</v>
      </c>
      <c r="G231" s="6" t="s">
        <v>681</v>
      </c>
      <c r="H231" s="88"/>
      <c r="I231" s="88"/>
      <c r="J231" s="89"/>
      <c r="K231" s="6" t="s">
        <v>682</v>
      </c>
      <c r="L231" s="89"/>
      <c r="M231" s="6" t="s">
        <v>106</v>
      </c>
      <c r="N231" s="89"/>
      <c r="O231" s="3">
        <v>0</v>
      </c>
      <c r="P231" s="2">
        <v>0</v>
      </c>
      <c r="Q231" s="2">
        <v>0</v>
      </c>
      <c r="R231" s="2">
        <v>0</v>
      </c>
      <c r="S231" s="3">
        <v>0</v>
      </c>
      <c r="T231" s="3">
        <f>O231+(P231*'Total Mantenimiento Anual 2021'!$N$7)+(R231*'Total Mantenimiento Anual 2021'!$N$7)+S231</f>
        <v>0</v>
      </c>
    </row>
    <row r="232" spans="1:20" ht="14.25">
      <c r="A232" s="6" t="s">
        <v>667</v>
      </c>
      <c r="B232" s="88"/>
      <c r="C232" s="89"/>
      <c r="D232" s="6" t="s">
        <v>668</v>
      </c>
      <c r="E232" s="89"/>
      <c r="F232" s="2" t="s">
        <v>669</v>
      </c>
      <c r="G232" s="6" t="s">
        <v>683</v>
      </c>
      <c r="H232" s="88"/>
      <c r="I232" s="88"/>
      <c r="J232" s="89"/>
      <c r="K232" s="6" t="s">
        <v>684</v>
      </c>
      <c r="L232" s="89"/>
      <c r="M232" s="6" t="s">
        <v>106</v>
      </c>
      <c r="N232" s="89"/>
      <c r="O232" s="3">
        <v>0</v>
      </c>
      <c r="P232" s="2">
        <v>0</v>
      </c>
      <c r="Q232" s="2">
        <v>0</v>
      </c>
      <c r="R232" s="2">
        <v>0</v>
      </c>
      <c r="S232" s="3">
        <v>0</v>
      </c>
      <c r="T232" s="3">
        <f>O232+(P232*'Total Mantenimiento Anual 2021'!$N$7)+(R232*'Total Mantenimiento Anual 2021'!$N$7)+S232</f>
        <v>0</v>
      </c>
    </row>
    <row r="233" spans="1:20" ht="14.25">
      <c r="A233" s="6" t="s">
        <v>667</v>
      </c>
      <c r="B233" s="88"/>
      <c r="C233" s="89"/>
      <c r="D233" s="6" t="s">
        <v>685</v>
      </c>
      <c r="E233" s="89"/>
      <c r="F233" s="2" t="s">
        <v>669</v>
      </c>
      <c r="G233" s="6" t="s">
        <v>686</v>
      </c>
      <c r="H233" s="88"/>
      <c r="I233" s="88"/>
      <c r="J233" s="89"/>
      <c r="K233" s="6" t="s">
        <v>687</v>
      </c>
      <c r="L233" s="89"/>
      <c r="M233" s="6" t="s">
        <v>106</v>
      </c>
      <c r="N233" s="89"/>
      <c r="O233" s="3">
        <v>0</v>
      </c>
      <c r="P233" s="2">
        <v>0</v>
      </c>
      <c r="Q233" s="2">
        <v>0</v>
      </c>
      <c r="R233" s="2">
        <v>0</v>
      </c>
      <c r="S233" s="3">
        <v>0</v>
      </c>
      <c r="T233" s="3">
        <f>O233+(P233*'Total Mantenimiento Anual 2021'!$N$7)+(R233*'Total Mantenimiento Anual 2021'!$N$7)+S233</f>
        <v>0</v>
      </c>
    </row>
    <row r="234" spans="1:20" ht="14.25">
      <c r="A234" s="6" t="s">
        <v>667</v>
      </c>
      <c r="B234" s="88"/>
      <c r="C234" s="89"/>
      <c r="D234" s="6" t="s">
        <v>685</v>
      </c>
      <c r="E234" s="89"/>
      <c r="F234" s="2" t="s">
        <v>669</v>
      </c>
      <c r="G234" s="6" t="s">
        <v>688</v>
      </c>
      <c r="H234" s="88"/>
      <c r="I234" s="88"/>
      <c r="J234" s="89"/>
      <c r="K234" s="6" t="s">
        <v>689</v>
      </c>
      <c r="L234" s="89"/>
      <c r="M234" s="6" t="s">
        <v>106</v>
      </c>
      <c r="N234" s="89"/>
      <c r="O234" s="3">
        <v>0</v>
      </c>
      <c r="P234" s="2">
        <v>0</v>
      </c>
      <c r="Q234" s="2">
        <v>0</v>
      </c>
      <c r="R234" s="2">
        <v>0</v>
      </c>
      <c r="S234" s="3">
        <v>0</v>
      </c>
      <c r="T234" s="3">
        <f>O234+(P234*'Total Mantenimiento Anual 2021'!$N$7)+(R234*'Total Mantenimiento Anual 2021'!$N$7)+S234</f>
        <v>0</v>
      </c>
    </row>
    <row r="235" spans="1:20" ht="14.25">
      <c r="A235" s="6" t="s">
        <v>667</v>
      </c>
      <c r="B235" s="88"/>
      <c r="C235" s="89"/>
      <c r="D235" s="6" t="s">
        <v>668</v>
      </c>
      <c r="E235" s="89"/>
      <c r="F235" s="2" t="s">
        <v>669</v>
      </c>
      <c r="G235" s="6" t="s">
        <v>690</v>
      </c>
      <c r="H235" s="88"/>
      <c r="I235" s="88"/>
      <c r="J235" s="89"/>
      <c r="K235" s="6" t="s">
        <v>691</v>
      </c>
      <c r="L235" s="89"/>
      <c r="M235" s="6" t="s">
        <v>106</v>
      </c>
      <c r="N235" s="89"/>
      <c r="O235" s="3">
        <v>0</v>
      </c>
      <c r="P235" s="2">
        <v>1</v>
      </c>
      <c r="Q235" s="2">
        <v>0</v>
      </c>
      <c r="R235" s="2">
        <v>0</v>
      </c>
      <c r="S235" s="3">
        <v>0</v>
      </c>
      <c r="T235" s="3">
        <f>O235+(P235*'Total Mantenimiento Anual 2021'!$N$7)+(R235*'Total Mantenimiento Anual 2021'!$N$7)+S235</f>
        <v>9259.2592592592591</v>
      </c>
    </row>
    <row r="236" spans="1:20" ht="14.25">
      <c r="A236" s="6" t="s">
        <v>667</v>
      </c>
      <c r="B236" s="88"/>
      <c r="C236" s="89"/>
      <c r="D236" s="6" t="s">
        <v>668</v>
      </c>
      <c r="E236" s="89"/>
      <c r="F236" s="2" t="s">
        <v>669</v>
      </c>
      <c r="G236" s="6" t="s">
        <v>692</v>
      </c>
      <c r="H236" s="88"/>
      <c r="I236" s="88"/>
      <c r="J236" s="89"/>
      <c r="K236" s="6" t="s">
        <v>693</v>
      </c>
      <c r="L236" s="89"/>
      <c r="M236" s="6" t="s">
        <v>106</v>
      </c>
      <c r="N236" s="89"/>
      <c r="O236" s="3">
        <v>0</v>
      </c>
      <c r="P236" s="2">
        <v>0</v>
      </c>
      <c r="Q236" s="2">
        <v>0</v>
      </c>
      <c r="R236" s="2">
        <v>0</v>
      </c>
      <c r="S236" s="3">
        <v>0</v>
      </c>
      <c r="T236" s="3">
        <f>O236+(P236*'Total Mantenimiento Anual 2021'!$N$7)+(R236*'Total Mantenimiento Anual 2021'!$N$7)+S236</f>
        <v>0</v>
      </c>
    </row>
    <row r="237" spans="1:20" ht="14.25">
      <c r="A237" s="6" t="s">
        <v>667</v>
      </c>
      <c r="B237" s="88"/>
      <c r="C237" s="89"/>
      <c r="D237" s="6" t="s">
        <v>668</v>
      </c>
      <c r="E237" s="89"/>
      <c r="F237" s="2" t="s">
        <v>669</v>
      </c>
      <c r="G237" s="6" t="s">
        <v>694</v>
      </c>
      <c r="H237" s="88"/>
      <c r="I237" s="88"/>
      <c r="J237" s="89"/>
      <c r="K237" s="6" t="s">
        <v>695</v>
      </c>
      <c r="L237" s="89"/>
      <c r="M237" s="6" t="s">
        <v>106</v>
      </c>
      <c r="N237" s="89"/>
      <c r="O237" s="3">
        <v>0</v>
      </c>
      <c r="P237" s="2">
        <v>0</v>
      </c>
      <c r="Q237" s="2">
        <v>0</v>
      </c>
      <c r="R237" s="2">
        <v>0</v>
      </c>
      <c r="S237" s="3">
        <v>0</v>
      </c>
      <c r="T237" s="3">
        <f>O237+(P237*'Total Mantenimiento Anual 2021'!$N$7)+(R237*'Total Mantenimiento Anual 2021'!$N$7)+S237</f>
        <v>0</v>
      </c>
    </row>
    <row r="238" spans="1:20" ht="14.25">
      <c r="A238" s="6" t="s">
        <v>667</v>
      </c>
      <c r="B238" s="88"/>
      <c r="C238" s="89"/>
      <c r="D238" s="6" t="s">
        <v>668</v>
      </c>
      <c r="E238" s="89"/>
      <c r="F238" s="2" t="s">
        <v>669</v>
      </c>
      <c r="G238" s="6" t="s">
        <v>696</v>
      </c>
      <c r="H238" s="88"/>
      <c r="I238" s="88"/>
      <c r="J238" s="89"/>
      <c r="K238" s="6" t="s">
        <v>697</v>
      </c>
      <c r="L238" s="89"/>
      <c r="M238" s="6" t="s">
        <v>106</v>
      </c>
      <c r="N238" s="89"/>
      <c r="O238" s="3">
        <v>0</v>
      </c>
      <c r="P238" s="2">
        <v>1</v>
      </c>
      <c r="Q238" s="2">
        <v>0</v>
      </c>
      <c r="R238" s="2">
        <v>0</v>
      </c>
      <c r="S238" s="3">
        <v>0</v>
      </c>
      <c r="T238" s="3">
        <f>O238+(P238*'Total Mantenimiento Anual 2021'!$N$7)+(R238*'Total Mantenimiento Anual 2021'!$N$7)+S238</f>
        <v>9259.2592592592591</v>
      </c>
    </row>
    <row r="239" spans="1:20" ht="14.25">
      <c r="A239" s="6" t="s">
        <v>667</v>
      </c>
      <c r="B239" s="88"/>
      <c r="C239" s="89"/>
      <c r="D239" s="6" t="s">
        <v>668</v>
      </c>
      <c r="E239" s="89"/>
      <c r="F239" s="2" t="s">
        <v>669</v>
      </c>
      <c r="G239" s="6" t="s">
        <v>698</v>
      </c>
      <c r="H239" s="88"/>
      <c r="I239" s="88"/>
      <c r="J239" s="89"/>
      <c r="K239" s="6" t="s">
        <v>699</v>
      </c>
      <c r="L239" s="89"/>
      <c r="M239" s="6" t="s">
        <v>106</v>
      </c>
      <c r="N239" s="89"/>
      <c r="O239" s="3">
        <v>0</v>
      </c>
      <c r="P239" s="2">
        <v>1</v>
      </c>
      <c r="Q239" s="2">
        <v>0</v>
      </c>
      <c r="R239" s="2">
        <v>0</v>
      </c>
      <c r="S239" s="3">
        <v>0</v>
      </c>
      <c r="T239" s="3">
        <f>O239+(P239*'Total Mantenimiento Anual 2021'!$N$7)+(R239*'Total Mantenimiento Anual 2021'!$N$7)+S239</f>
        <v>9259.2592592592591</v>
      </c>
    </row>
    <row r="240" spans="1:20" ht="14.25">
      <c r="A240" s="6" t="s">
        <v>667</v>
      </c>
      <c r="B240" s="88"/>
      <c r="C240" s="89"/>
      <c r="D240" s="6" t="s">
        <v>668</v>
      </c>
      <c r="E240" s="89"/>
      <c r="F240" s="2" t="s">
        <v>669</v>
      </c>
      <c r="G240" s="6" t="s">
        <v>700</v>
      </c>
      <c r="H240" s="88"/>
      <c r="I240" s="88"/>
      <c r="J240" s="89"/>
      <c r="K240" s="6" t="s">
        <v>701</v>
      </c>
      <c r="L240" s="89"/>
      <c r="M240" s="6" t="s">
        <v>106</v>
      </c>
      <c r="N240" s="89"/>
      <c r="O240" s="3">
        <v>0</v>
      </c>
      <c r="P240" s="2">
        <v>1</v>
      </c>
      <c r="Q240" s="2">
        <v>0</v>
      </c>
      <c r="R240" s="2">
        <v>0</v>
      </c>
      <c r="S240" s="3">
        <v>0</v>
      </c>
      <c r="T240" s="3">
        <f>O240+(P240*'Total Mantenimiento Anual 2021'!$N$7)+(R240*'Total Mantenimiento Anual 2021'!$N$7)+S240</f>
        <v>9259.2592592592591</v>
      </c>
    </row>
    <row r="241" spans="1:20" ht="14.25">
      <c r="A241" s="6" t="s">
        <v>667</v>
      </c>
      <c r="B241" s="88"/>
      <c r="C241" s="89"/>
      <c r="D241" s="6" t="s">
        <v>668</v>
      </c>
      <c r="E241" s="89"/>
      <c r="F241" s="2" t="s">
        <v>669</v>
      </c>
      <c r="G241" s="6" t="s">
        <v>702</v>
      </c>
      <c r="H241" s="88"/>
      <c r="I241" s="88"/>
      <c r="J241" s="89"/>
      <c r="K241" s="6" t="s">
        <v>703</v>
      </c>
      <c r="L241" s="89"/>
      <c r="M241" s="6" t="s">
        <v>106</v>
      </c>
      <c r="N241" s="89"/>
      <c r="O241" s="3">
        <v>0</v>
      </c>
      <c r="P241" s="2">
        <v>1</v>
      </c>
      <c r="Q241" s="2">
        <v>0</v>
      </c>
      <c r="R241" s="2">
        <v>0</v>
      </c>
      <c r="S241" s="3">
        <v>0</v>
      </c>
      <c r="T241" s="3">
        <f>O241+(P241*'Total Mantenimiento Anual 2021'!$N$7)+(R241*'Total Mantenimiento Anual 2021'!$N$7)+S241</f>
        <v>9259.2592592592591</v>
      </c>
    </row>
    <row r="242" spans="1:20" ht="14.25">
      <c r="A242" s="6" t="s">
        <v>667</v>
      </c>
      <c r="B242" s="88"/>
      <c r="C242" s="89"/>
      <c r="D242" s="6" t="s">
        <v>668</v>
      </c>
      <c r="E242" s="89"/>
      <c r="F242" s="2" t="s">
        <v>669</v>
      </c>
      <c r="G242" s="6" t="s">
        <v>704</v>
      </c>
      <c r="H242" s="88"/>
      <c r="I242" s="88"/>
      <c r="J242" s="89"/>
      <c r="K242" s="6" t="s">
        <v>705</v>
      </c>
      <c r="L242" s="89"/>
      <c r="M242" s="6" t="s">
        <v>106</v>
      </c>
      <c r="N242" s="89"/>
      <c r="O242" s="3">
        <v>0</v>
      </c>
      <c r="P242" s="2">
        <v>1</v>
      </c>
      <c r="Q242" s="2">
        <v>0</v>
      </c>
      <c r="R242" s="2">
        <v>0</v>
      </c>
      <c r="S242" s="3">
        <v>0</v>
      </c>
      <c r="T242" s="3">
        <f>O242+(P242*'Total Mantenimiento Anual 2021'!$N$7)+(R242*'Total Mantenimiento Anual 2021'!$N$7)+S242</f>
        <v>9259.2592592592591</v>
      </c>
    </row>
    <row r="243" spans="1:20" ht="14.25">
      <c r="A243" s="6" t="s">
        <v>667</v>
      </c>
      <c r="B243" s="88"/>
      <c r="C243" s="89"/>
      <c r="D243" s="6" t="s">
        <v>668</v>
      </c>
      <c r="E243" s="89"/>
      <c r="F243" s="2" t="s">
        <v>669</v>
      </c>
      <c r="G243" s="6" t="s">
        <v>706</v>
      </c>
      <c r="H243" s="88"/>
      <c r="I243" s="88"/>
      <c r="J243" s="89"/>
      <c r="K243" s="6" t="s">
        <v>707</v>
      </c>
      <c r="L243" s="89"/>
      <c r="M243" s="6" t="s">
        <v>106</v>
      </c>
      <c r="N243" s="89"/>
      <c r="O243" s="3">
        <v>0</v>
      </c>
      <c r="P243" s="2">
        <v>1</v>
      </c>
      <c r="Q243" s="2">
        <v>0</v>
      </c>
      <c r="R243" s="2">
        <v>0</v>
      </c>
      <c r="S243" s="3">
        <v>0</v>
      </c>
      <c r="T243" s="3">
        <f>O243+(P243*'Total Mantenimiento Anual 2021'!$N$7)+(R243*'Total Mantenimiento Anual 2021'!$N$7)+S243</f>
        <v>9259.2592592592591</v>
      </c>
    </row>
    <row r="244" spans="1:20" ht="14.25">
      <c r="A244" s="6" t="s">
        <v>667</v>
      </c>
      <c r="B244" s="88"/>
      <c r="C244" s="89"/>
      <c r="D244" s="6" t="s">
        <v>676</v>
      </c>
      <c r="E244" s="89"/>
      <c r="F244" s="2" t="s">
        <v>677</v>
      </c>
      <c r="G244" s="6" t="s">
        <v>708</v>
      </c>
      <c r="H244" s="88"/>
      <c r="I244" s="88"/>
      <c r="J244" s="89"/>
      <c r="K244" s="6" t="s">
        <v>709</v>
      </c>
      <c r="L244" s="89"/>
      <c r="M244" s="6" t="s">
        <v>106</v>
      </c>
      <c r="N244" s="89"/>
      <c r="O244" s="3">
        <v>0</v>
      </c>
      <c r="P244" s="2">
        <v>0</v>
      </c>
      <c r="Q244" s="2">
        <v>0</v>
      </c>
      <c r="R244" s="2">
        <v>0</v>
      </c>
      <c r="S244" s="3">
        <v>0</v>
      </c>
      <c r="T244" s="3">
        <f>O244+(P244*'Total Mantenimiento Anual 2021'!$N$7)+(R244*'Total Mantenimiento Anual 2021'!$N$7)+S244</f>
        <v>0</v>
      </c>
    </row>
    <row r="245" spans="1:20" ht="14.25">
      <c r="A245" s="6" t="s">
        <v>710</v>
      </c>
      <c r="B245" s="88"/>
      <c r="C245" s="89"/>
      <c r="D245" s="6" t="s">
        <v>711</v>
      </c>
      <c r="E245" s="89"/>
      <c r="F245" s="2" t="s">
        <v>669</v>
      </c>
      <c r="G245" s="6" t="s">
        <v>712</v>
      </c>
      <c r="H245" s="88"/>
      <c r="I245" s="88"/>
      <c r="J245" s="89"/>
      <c r="K245" s="6" t="s">
        <v>713</v>
      </c>
      <c r="L245" s="89"/>
      <c r="M245" s="6" t="s">
        <v>239</v>
      </c>
      <c r="N245" s="89"/>
      <c r="O245" s="3">
        <v>0</v>
      </c>
      <c r="P245" s="2">
        <v>0</v>
      </c>
      <c r="Q245" s="2">
        <v>0</v>
      </c>
      <c r="R245" s="2">
        <v>0</v>
      </c>
      <c r="S245" s="3">
        <v>0</v>
      </c>
      <c r="T245" s="3">
        <f>O245+(P245*'Total Mantenimiento Anual 2021'!$N$7)+(R245*'Total Mantenimiento Anual 2021'!$N$7)+S245</f>
        <v>0</v>
      </c>
    </row>
    <row r="246" spans="1:20" ht="14.25">
      <c r="A246" s="6" t="s">
        <v>710</v>
      </c>
      <c r="B246" s="88"/>
      <c r="C246" s="89"/>
      <c r="D246" s="6" t="s">
        <v>711</v>
      </c>
      <c r="E246" s="89"/>
      <c r="F246" s="2" t="s">
        <v>669</v>
      </c>
      <c r="G246" s="6" t="s">
        <v>714</v>
      </c>
      <c r="H246" s="88"/>
      <c r="I246" s="88"/>
      <c r="J246" s="89"/>
      <c r="K246" s="6" t="s">
        <v>715</v>
      </c>
      <c r="L246" s="89"/>
      <c r="M246" s="6" t="s">
        <v>239</v>
      </c>
      <c r="N246" s="89"/>
      <c r="O246" s="3">
        <v>0</v>
      </c>
      <c r="P246" s="2">
        <v>1</v>
      </c>
      <c r="Q246" s="2">
        <v>0</v>
      </c>
      <c r="R246" s="2">
        <v>0</v>
      </c>
      <c r="S246" s="3">
        <v>0</v>
      </c>
      <c r="T246" s="3">
        <f>O246+(P246*'Total Mantenimiento Anual 2021'!$N$7)+(R246*'Total Mantenimiento Anual 2021'!$N$7)+S246</f>
        <v>9259.2592592592591</v>
      </c>
    </row>
    <row r="247" spans="1:20" ht="14.25">
      <c r="A247" s="6" t="s">
        <v>710</v>
      </c>
      <c r="B247" s="88"/>
      <c r="C247" s="89"/>
      <c r="D247" s="6" t="s">
        <v>711</v>
      </c>
      <c r="E247" s="89"/>
      <c r="F247" s="2" t="s">
        <v>669</v>
      </c>
      <c r="G247" s="6" t="s">
        <v>716</v>
      </c>
      <c r="H247" s="88"/>
      <c r="I247" s="88"/>
      <c r="J247" s="89"/>
      <c r="K247" s="6" t="s">
        <v>717</v>
      </c>
      <c r="L247" s="89"/>
      <c r="M247" s="6" t="s">
        <v>239</v>
      </c>
      <c r="N247" s="89"/>
      <c r="O247" s="3">
        <v>0</v>
      </c>
      <c r="P247" s="2">
        <v>0</v>
      </c>
      <c r="Q247" s="2">
        <v>0</v>
      </c>
      <c r="R247" s="2">
        <v>0</v>
      </c>
      <c r="S247" s="3">
        <v>0</v>
      </c>
      <c r="T247" s="3">
        <f>O247+(P247*'Total Mantenimiento Anual 2021'!$N$7)+(R247*'Total Mantenimiento Anual 2021'!$N$7)+S247</f>
        <v>0</v>
      </c>
    </row>
    <row r="248" spans="1:20" ht="14.25">
      <c r="A248" s="6" t="s">
        <v>710</v>
      </c>
      <c r="B248" s="88"/>
      <c r="C248" s="89"/>
      <c r="D248" s="6" t="s">
        <v>711</v>
      </c>
      <c r="E248" s="89"/>
      <c r="F248" s="2" t="s">
        <v>669</v>
      </c>
      <c r="G248" s="6" t="s">
        <v>718</v>
      </c>
      <c r="H248" s="88"/>
      <c r="I248" s="88"/>
      <c r="J248" s="89"/>
      <c r="K248" s="6" t="s">
        <v>719</v>
      </c>
      <c r="L248" s="89"/>
      <c r="M248" s="6" t="s">
        <v>106</v>
      </c>
      <c r="N248" s="89"/>
      <c r="O248" s="3">
        <v>0</v>
      </c>
      <c r="P248" s="2">
        <v>0</v>
      </c>
      <c r="Q248" s="2">
        <v>0</v>
      </c>
      <c r="R248" s="2">
        <v>0</v>
      </c>
      <c r="S248" s="3">
        <v>0</v>
      </c>
      <c r="T248" s="3">
        <f>O248+(P248*'Total Mantenimiento Anual 2021'!$N$7)+(R248*'Total Mantenimiento Anual 2021'!$N$7)+S248</f>
        <v>0</v>
      </c>
    </row>
    <row r="249" spans="1:20" ht="14.25">
      <c r="A249" s="6" t="s">
        <v>710</v>
      </c>
      <c r="B249" s="88"/>
      <c r="C249" s="89"/>
      <c r="D249" s="6" t="s">
        <v>711</v>
      </c>
      <c r="E249" s="89"/>
      <c r="F249" s="2" t="s">
        <v>669</v>
      </c>
      <c r="G249" s="6" t="s">
        <v>720</v>
      </c>
      <c r="H249" s="88"/>
      <c r="I249" s="88"/>
      <c r="J249" s="89"/>
      <c r="K249" s="6" t="s">
        <v>721</v>
      </c>
      <c r="L249" s="89"/>
      <c r="M249" s="6" t="s">
        <v>106</v>
      </c>
      <c r="N249" s="89"/>
      <c r="O249" s="3">
        <v>0</v>
      </c>
      <c r="P249" s="2">
        <v>1</v>
      </c>
      <c r="Q249" s="2">
        <v>0</v>
      </c>
      <c r="R249" s="2">
        <v>0</v>
      </c>
      <c r="S249" s="3">
        <v>0</v>
      </c>
      <c r="T249" s="3">
        <f>O249+(P249*'Total Mantenimiento Anual 2021'!$N$7)+(R249*'Total Mantenimiento Anual 2021'!$N$7)+S249</f>
        <v>9259.2592592592591</v>
      </c>
    </row>
    <row r="250" spans="1:20" ht="14.25">
      <c r="A250" s="6" t="s">
        <v>710</v>
      </c>
      <c r="B250" s="88"/>
      <c r="C250" s="89"/>
      <c r="D250" s="6" t="s">
        <v>711</v>
      </c>
      <c r="E250" s="89"/>
      <c r="F250" s="2" t="s">
        <v>669</v>
      </c>
      <c r="G250" s="6" t="s">
        <v>722</v>
      </c>
      <c r="H250" s="88"/>
      <c r="I250" s="88"/>
      <c r="J250" s="89"/>
      <c r="K250" s="6" t="s">
        <v>723</v>
      </c>
      <c r="L250" s="89"/>
      <c r="M250" s="6" t="s">
        <v>106</v>
      </c>
      <c r="N250" s="89"/>
      <c r="O250" s="3">
        <v>0</v>
      </c>
      <c r="P250" s="2">
        <v>0</v>
      </c>
      <c r="Q250" s="2">
        <v>0</v>
      </c>
      <c r="R250" s="2">
        <v>0</v>
      </c>
      <c r="S250" s="3">
        <v>0</v>
      </c>
      <c r="T250" s="3">
        <f>O250+(P250*'Total Mantenimiento Anual 2021'!$N$7)+(R250*'Total Mantenimiento Anual 2021'!$N$7)+S250</f>
        <v>0</v>
      </c>
    </row>
    <row r="251" spans="1:20" ht="14.25">
      <c r="A251" s="6" t="s">
        <v>710</v>
      </c>
      <c r="B251" s="88"/>
      <c r="C251" s="89"/>
      <c r="D251" s="6" t="s">
        <v>711</v>
      </c>
      <c r="E251" s="89"/>
      <c r="F251" s="2" t="s">
        <v>669</v>
      </c>
      <c r="G251" s="6" t="s">
        <v>724</v>
      </c>
      <c r="H251" s="88"/>
      <c r="I251" s="88"/>
      <c r="J251" s="89"/>
      <c r="K251" s="6" t="s">
        <v>725</v>
      </c>
      <c r="L251" s="89"/>
      <c r="M251" s="6" t="s">
        <v>106</v>
      </c>
      <c r="N251" s="89"/>
      <c r="O251" s="3">
        <v>0</v>
      </c>
      <c r="P251" s="2">
        <v>0</v>
      </c>
      <c r="Q251" s="2">
        <v>0</v>
      </c>
      <c r="R251" s="2">
        <v>0</v>
      </c>
      <c r="S251" s="3">
        <v>0</v>
      </c>
      <c r="T251" s="3">
        <f>O251+(P251*'Total Mantenimiento Anual 2021'!$N$7)+(R251*'Total Mantenimiento Anual 2021'!$N$7)+S251</f>
        <v>0</v>
      </c>
    </row>
    <row r="252" spans="1:20" ht="14.25">
      <c r="A252" s="6" t="s">
        <v>710</v>
      </c>
      <c r="B252" s="88"/>
      <c r="C252" s="89"/>
      <c r="D252" s="6" t="s">
        <v>711</v>
      </c>
      <c r="E252" s="89"/>
      <c r="F252" s="2" t="s">
        <v>669</v>
      </c>
      <c r="G252" s="6" t="s">
        <v>726</v>
      </c>
      <c r="H252" s="88"/>
      <c r="I252" s="88"/>
      <c r="J252" s="89"/>
      <c r="K252" s="6" t="s">
        <v>727</v>
      </c>
      <c r="L252" s="89"/>
      <c r="M252" s="6" t="s">
        <v>106</v>
      </c>
      <c r="N252" s="89"/>
      <c r="O252" s="3">
        <v>0</v>
      </c>
      <c r="P252" s="2">
        <v>1</v>
      </c>
      <c r="Q252" s="2">
        <v>0</v>
      </c>
      <c r="R252" s="2">
        <v>0</v>
      </c>
      <c r="S252" s="3">
        <v>0</v>
      </c>
      <c r="T252" s="3">
        <f>O252+(P252*'Total Mantenimiento Anual 2021'!$N$7)+(R252*'Total Mantenimiento Anual 2021'!$N$7)+S252</f>
        <v>9259.2592592592591</v>
      </c>
    </row>
    <row r="253" spans="1:20" ht="14.25">
      <c r="A253" s="6" t="s">
        <v>728</v>
      </c>
      <c r="B253" s="88"/>
      <c r="C253" s="89"/>
      <c r="D253" s="6" t="s">
        <v>729</v>
      </c>
      <c r="E253" s="89"/>
      <c r="F253" s="2" t="s">
        <v>1504</v>
      </c>
      <c r="G253" s="6" t="s">
        <v>730</v>
      </c>
      <c r="H253" s="88"/>
      <c r="I253" s="88"/>
      <c r="J253" s="89"/>
      <c r="K253" s="6" t="s">
        <v>731</v>
      </c>
      <c r="L253" s="89"/>
      <c r="M253" s="6" t="s">
        <v>239</v>
      </c>
      <c r="N253" s="89"/>
      <c r="O253" s="3">
        <v>0</v>
      </c>
      <c r="P253" s="2">
        <v>0</v>
      </c>
      <c r="Q253" s="2">
        <v>0</v>
      </c>
      <c r="R253" s="2">
        <v>0</v>
      </c>
      <c r="S253" s="3">
        <v>0</v>
      </c>
      <c r="T253" s="3">
        <f>O253+(P253*'Total Mantenimiento Anual 2021'!$N$7)+(R253*'Total Mantenimiento Anual 2021'!$N$7)+S253</f>
        <v>0</v>
      </c>
    </row>
    <row r="254" spans="1:20" ht="14.25">
      <c r="A254" s="6" t="s">
        <v>732</v>
      </c>
      <c r="B254" s="88"/>
      <c r="C254" s="89"/>
      <c r="D254" s="6" t="s">
        <v>733</v>
      </c>
      <c r="E254" s="89"/>
      <c r="F254" s="2" t="s">
        <v>734</v>
      </c>
      <c r="G254" s="6" t="s">
        <v>735</v>
      </c>
      <c r="H254" s="88"/>
      <c r="I254" s="88"/>
      <c r="J254" s="89"/>
      <c r="K254" s="6" t="s">
        <v>736</v>
      </c>
      <c r="L254" s="89"/>
      <c r="M254" s="6" t="s">
        <v>23</v>
      </c>
      <c r="N254" s="89"/>
      <c r="O254" s="3">
        <v>0</v>
      </c>
      <c r="P254" s="2">
        <v>1</v>
      </c>
      <c r="Q254" s="2">
        <v>0</v>
      </c>
      <c r="R254" s="2">
        <v>0</v>
      </c>
      <c r="S254" s="3">
        <v>0</v>
      </c>
      <c r="T254" s="3">
        <f>O254+(P254*'Total Mantenimiento Anual 2021'!$N$7)+(R254*'Total Mantenimiento Anual 2021'!$N$7)+S254</f>
        <v>9259.2592592592591</v>
      </c>
    </row>
    <row r="255" spans="1:20" ht="14.25">
      <c r="A255" s="6" t="s">
        <v>732</v>
      </c>
      <c r="B255" s="88"/>
      <c r="C255" s="89"/>
      <c r="D255" s="6" t="s">
        <v>737</v>
      </c>
      <c r="E255" s="89"/>
      <c r="F255" s="2" t="s">
        <v>169</v>
      </c>
      <c r="G255" s="6" t="s">
        <v>738</v>
      </c>
      <c r="H255" s="88"/>
      <c r="I255" s="88"/>
      <c r="J255" s="89"/>
      <c r="K255" s="6" t="s">
        <v>739</v>
      </c>
      <c r="L255" s="89"/>
      <c r="M255" s="6" t="s">
        <v>23</v>
      </c>
      <c r="N255" s="89"/>
      <c r="O255" s="3">
        <v>0</v>
      </c>
      <c r="P255" s="2">
        <v>1</v>
      </c>
      <c r="Q255" s="2">
        <v>0</v>
      </c>
      <c r="R255" s="2">
        <v>0</v>
      </c>
      <c r="S255" s="3">
        <v>0</v>
      </c>
      <c r="T255" s="3">
        <f>O255+(P255*'Total Mantenimiento Anual 2021'!$N$7)+(R255*'Total Mantenimiento Anual 2021'!$N$7)+S255</f>
        <v>9259.2592592592591</v>
      </c>
    </row>
    <row r="256" spans="1:20" ht="14.25">
      <c r="A256" s="6" t="s">
        <v>740</v>
      </c>
      <c r="B256" s="88"/>
      <c r="C256" s="89"/>
      <c r="D256" s="6" t="s">
        <v>741</v>
      </c>
      <c r="E256" s="89"/>
      <c r="F256" s="2" t="s">
        <v>742</v>
      </c>
      <c r="G256" s="6" t="s">
        <v>743</v>
      </c>
      <c r="H256" s="88"/>
      <c r="I256" s="88"/>
      <c r="J256" s="89"/>
      <c r="K256" s="6" t="s">
        <v>744</v>
      </c>
      <c r="L256" s="89"/>
      <c r="M256" s="6" t="s">
        <v>23</v>
      </c>
      <c r="N256" s="89"/>
      <c r="O256" s="3">
        <v>0</v>
      </c>
      <c r="P256" s="2">
        <v>1</v>
      </c>
      <c r="Q256" s="2">
        <v>0</v>
      </c>
      <c r="R256" s="2">
        <v>0</v>
      </c>
      <c r="S256" s="3">
        <v>0</v>
      </c>
      <c r="T256" s="3">
        <f>O256+(P256*'Total Mantenimiento Anual 2021'!$N$7)+(R256*'Total Mantenimiento Anual 2021'!$N$7)+S256</f>
        <v>9259.2592592592591</v>
      </c>
    </row>
    <row r="257" spans="1:20" ht="14.25">
      <c r="A257" s="6" t="s">
        <v>740</v>
      </c>
      <c r="B257" s="88"/>
      <c r="C257" s="89"/>
      <c r="D257" s="6" t="s">
        <v>741</v>
      </c>
      <c r="E257" s="89"/>
      <c r="F257" s="2" t="s">
        <v>742</v>
      </c>
      <c r="G257" s="6" t="s">
        <v>745</v>
      </c>
      <c r="H257" s="88"/>
      <c r="I257" s="88"/>
      <c r="J257" s="89"/>
      <c r="K257" s="6" t="s">
        <v>746</v>
      </c>
      <c r="L257" s="89"/>
      <c r="M257" s="6" t="s">
        <v>23</v>
      </c>
      <c r="N257" s="89"/>
      <c r="O257" s="3">
        <v>0</v>
      </c>
      <c r="P257" s="2">
        <v>1</v>
      </c>
      <c r="Q257" s="2">
        <v>0</v>
      </c>
      <c r="R257" s="2">
        <v>0</v>
      </c>
      <c r="S257" s="3">
        <v>0</v>
      </c>
      <c r="T257" s="3">
        <f>O257+(P257*'Total Mantenimiento Anual 2021'!$N$7)+(R257*'Total Mantenimiento Anual 2021'!$N$7)+S257</f>
        <v>9259.2592592592591</v>
      </c>
    </row>
    <row r="258" spans="1:20" ht="14.25">
      <c r="A258" s="6" t="s">
        <v>740</v>
      </c>
      <c r="B258" s="88"/>
      <c r="C258" s="89"/>
      <c r="D258" s="6" t="s">
        <v>741</v>
      </c>
      <c r="E258" s="89"/>
      <c r="F258" s="2" t="s">
        <v>742</v>
      </c>
      <c r="G258" s="6" t="s">
        <v>747</v>
      </c>
      <c r="H258" s="88"/>
      <c r="I258" s="88"/>
      <c r="J258" s="89"/>
      <c r="K258" s="6" t="s">
        <v>748</v>
      </c>
      <c r="L258" s="89"/>
      <c r="M258" s="6" t="s">
        <v>23</v>
      </c>
      <c r="N258" s="89"/>
      <c r="O258" s="3">
        <v>0</v>
      </c>
      <c r="P258" s="2">
        <v>1</v>
      </c>
      <c r="Q258" s="2">
        <v>0</v>
      </c>
      <c r="R258" s="2">
        <v>0</v>
      </c>
      <c r="S258" s="3">
        <v>0</v>
      </c>
      <c r="T258" s="3">
        <f>O258+(P258*'Total Mantenimiento Anual 2021'!$N$7)+(R258*'Total Mantenimiento Anual 2021'!$N$7)+S258</f>
        <v>9259.2592592592591</v>
      </c>
    </row>
    <row r="259" spans="1:20" ht="28.5">
      <c r="A259" s="6" t="s">
        <v>749</v>
      </c>
      <c r="B259" s="88"/>
      <c r="C259" s="89"/>
      <c r="D259" s="6" t="s">
        <v>750</v>
      </c>
      <c r="E259" s="89"/>
      <c r="F259" s="2" t="s">
        <v>751</v>
      </c>
      <c r="G259" s="6" t="s">
        <v>752</v>
      </c>
      <c r="H259" s="88"/>
      <c r="I259" s="88"/>
      <c r="J259" s="89"/>
      <c r="K259" s="6" t="s">
        <v>753</v>
      </c>
      <c r="L259" s="89"/>
      <c r="M259" s="6" t="s">
        <v>30</v>
      </c>
      <c r="N259" s="89"/>
      <c r="O259" s="3">
        <v>0</v>
      </c>
      <c r="P259" s="2">
        <v>2</v>
      </c>
      <c r="Q259" s="2">
        <v>0</v>
      </c>
      <c r="R259" s="2">
        <v>0</v>
      </c>
      <c r="S259" s="3">
        <v>0</v>
      </c>
      <c r="T259" s="3">
        <f>O259+(P259*'Total Mantenimiento Anual 2021'!$N$7)+(R259*'Total Mantenimiento Anual 2021'!$N$7)+S259</f>
        <v>18518.518518518518</v>
      </c>
    </row>
    <row r="260" spans="1:20" ht="14.25">
      <c r="A260" s="6" t="s">
        <v>754</v>
      </c>
      <c r="B260" s="88"/>
      <c r="C260" s="89"/>
      <c r="D260" s="6" t="s">
        <v>755</v>
      </c>
      <c r="E260" s="89"/>
      <c r="F260" s="2" t="s">
        <v>756</v>
      </c>
      <c r="G260" s="6" t="s">
        <v>757</v>
      </c>
      <c r="H260" s="88"/>
      <c r="I260" s="88"/>
      <c r="J260" s="89"/>
      <c r="K260" s="6" t="s">
        <v>758</v>
      </c>
      <c r="L260" s="89"/>
      <c r="M260" s="6" t="s">
        <v>40</v>
      </c>
      <c r="N260" s="89"/>
      <c r="O260" s="3">
        <v>3978000</v>
      </c>
      <c r="P260" s="2">
        <v>4</v>
      </c>
      <c r="Q260" s="2">
        <v>1</v>
      </c>
      <c r="R260" s="2">
        <v>3</v>
      </c>
      <c r="S260" s="3">
        <v>2075836</v>
      </c>
      <c r="T260" s="3">
        <f>O260+(P260*'Total Mantenimiento Anual 2021'!$N$7)+(R260*'Total Mantenimiento Anual 2021'!$N$7)+S260</f>
        <v>6118650.8148148153</v>
      </c>
    </row>
    <row r="261" spans="1:20" ht="14.25">
      <c r="A261" s="6" t="s">
        <v>759</v>
      </c>
      <c r="B261" s="88"/>
      <c r="C261" s="89"/>
      <c r="D261" s="6" t="s">
        <v>760</v>
      </c>
      <c r="E261" s="89"/>
      <c r="F261" s="2" t="s">
        <v>761</v>
      </c>
      <c r="G261" s="6" t="s">
        <v>762</v>
      </c>
      <c r="H261" s="88"/>
      <c r="I261" s="88"/>
      <c r="J261" s="89"/>
      <c r="K261" s="6" t="s">
        <v>763</v>
      </c>
      <c r="L261" s="89"/>
      <c r="M261" s="6" t="s">
        <v>40</v>
      </c>
      <c r="N261" s="89"/>
      <c r="O261" s="3">
        <v>0</v>
      </c>
      <c r="P261" s="2">
        <v>2</v>
      </c>
      <c r="Q261" s="2">
        <v>0</v>
      </c>
      <c r="R261" s="2">
        <v>0</v>
      </c>
      <c r="S261" s="3">
        <v>502961</v>
      </c>
      <c r="T261" s="3">
        <f>O261+(P261*'Total Mantenimiento Anual 2021'!$N$7)+(R261*'Total Mantenimiento Anual 2021'!$N$7)+S261</f>
        <v>521479.51851851854</v>
      </c>
    </row>
    <row r="262" spans="1:20" ht="14.25">
      <c r="A262" s="6" t="s">
        <v>759</v>
      </c>
      <c r="B262" s="88"/>
      <c r="C262" s="89"/>
      <c r="D262" s="6" t="s">
        <v>760</v>
      </c>
      <c r="E262" s="89"/>
      <c r="F262" s="2" t="s">
        <v>761</v>
      </c>
      <c r="G262" s="6" t="s">
        <v>764</v>
      </c>
      <c r="H262" s="88"/>
      <c r="I262" s="88"/>
      <c r="J262" s="89"/>
      <c r="K262" s="6" t="s">
        <v>765</v>
      </c>
      <c r="L262" s="89"/>
      <c r="M262" s="6" t="s">
        <v>40</v>
      </c>
      <c r="N262" s="89"/>
      <c r="O262" s="3">
        <v>0</v>
      </c>
      <c r="P262" s="2">
        <v>2</v>
      </c>
      <c r="Q262" s="2">
        <v>0</v>
      </c>
      <c r="R262" s="2">
        <v>0</v>
      </c>
      <c r="S262" s="3">
        <v>502961</v>
      </c>
      <c r="T262" s="3">
        <f>O262+(P262*'Total Mantenimiento Anual 2021'!$N$7)+(R262*'Total Mantenimiento Anual 2021'!$N$7)+S262</f>
        <v>521479.51851851854</v>
      </c>
    </row>
    <row r="263" spans="1:20" ht="14.25">
      <c r="A263" s="6" t="s">
        <v>766</v>
      </c>
      <c r="B263" s="88"/>
      <c r="C263" s="89"/>
      <c r="D263" s="6" t="s">
        <v>767</v>
      </c>
      <c r="E263" s="89"/>
      <c r="F263" s="2" t="s">
        <v>768</v>
      </c>
      <c r="G263" s="6" t="s">
        <v>769</v>
      </c>
      <c r="H263" s="88"/>
      <c r="I263" s="88"/>
      <c r="J263" s="89"/>
      <c r="K263" s="6" t="s">
        <v>770</v>
      </c>
      <c r="L263" s="89"/>
      <c r="M263" s="6" t="s">
        <v>23</v>
      </c>
      <c r="N263" s="89"/>
      <c r="O263" s="3">
        <v>12566600</v>
      </c>
      <c r="P263" s="2">
        <v>0</v>
      </c>
      <c r="Q263" s="2">
        <v>1</v>
      </c>
      <c r="R263" s="2">
        <v>2</v>
      </c>
      <c r="S263" s="3">
        <v>0</v>
      </c>
      <c r="T263" s="3">
        <f>O263+(P263*'Total Mantenimiento Anual 2021'!$N$7)+(R263*'Total Mantenimiento Anual 2021'!$N$7)+S263</f>
        <v>12585118.518518519</v>
      </c>
    </row>
    <row r="264" spans="1:20" ht="14.25">
      <c r="A264" s="6" t="s">
        <v>771</v>
      </c>
      <c r="B264" s="88"/>
      <c r="C264" s="89"/>
      <c r="D264" s="6" t="s">
        <v>772</v>
      </c>
      <c r="E264" s="89"/>
      <c r="F264" s="2" t="s">
        <v>38</v>
      </c>
      <c r="G264" s="6" t="s">
        <v>773</v>
      </c>
      <c r="H264" s="88"/>
      <c r="I264" s="88"/>
      <c r="J264" s="89"/>
      <c r="K264" s="6" t="s">
        <v>774</v>
      </c>
      <c r="L264" s="89"/>
      <c r="M264" s="6" t="s">
        <v>40</v>
      </c>
      <c r="N264" s="89"/>
      <c r="O264" s="3">
        <v>0</v>
      </c>
      <c r="P264" s="2">
        <v>0</v>
      </c>
      <c r="Q264" s="2">
        <v>0</v>
      </c>
      <c r="R264" s="2">
        <v>0</v>
      </c>
      <c r="S264" s="3">
        <v>0</v>
      </c>
      <c r="T264" s="3">
        <f>O264+(P264*'Total Mantenimiento Anual 2021'!$N$7)+(R264*'Total Mantenimiento Anual 2021'!$N$7)+S264</f>
        <v>0</v>
      </c>
    </row>
    <row r="265" spans="1:20" ht="14.25">
      <c r="A265" s="6" t="s">
        <v>775</v>
      </c>
      <c r="B265" s="88"/>
      <c r="C265" s="89"/>
      <c r="D265" s="6" t="s">
        <v>776</v>
      </c>
      <c r="E265" s="89"/>
      <c r="F265" s="2" t="s">
        <v>777</v>
      </c>
      <c r="G265" s="6" t="s">
        <v>778</v>
      </c>
      <c r="H265" s="88"/>
      <c r="I265" s="88"/>
      <c r="J265" s="89"/>
      <c r="K265" s="6" t="s">
        <v>779</v>
      </c>
      <c r="L265" s="89"/>
      <c r="M265" s="6" t="s">
        <v>23</v>
      </c>
      <c r="N265" s="89"/>
      <c r="O265" s="3">
        <v>0</v>
      </c>
      <c r="P265" s="2">
        <v>0</v>
      </c>
      <c r="Q265" s="2">
        <v>0</v>
      </c>
      <c r="R265" s="2">
        <v>0</v>
      </c>
      <c r="S265" s="3">
        <v>0</v>
      </c>
      <c r="T265" s="3">
        <f>O265+(P265*'Total Mantenimiento Anual 2021'!$N$7)+(R265*'Total Mantenimiento Anual 2021'!$N$7)+S265</f>
        <v>0</v>
      </c>
    </row>
    <row r="266" spans="1:20" ht="14.25">
      <c r="A266" s="6" t="s">
        <v>780</v>
      </c>
      <c r="B266" s="88"/>
      <c r="C266" s="89"/>
      <c r="D266" s="6" t="s">
        <v>781</v>
      </c>
      <c r="E266" s="89"/>
      <c r="F266" s="2" t="s">
        <v>782</v>
      </c>
      <c r="G266" s="6" t="s">
        <v>783</v>
      </c>
      <c r="H266" s="88"/>
      <c r="I266" s="88"/>
      <c r="J266" s="89"/>
      <c r="K266" s="6" t="s">
        <v>784</v>
      </c>
      <c r="L266" s="89"/>
      <c r="M266" s="6" t="s">
        <v>23</v>
      </c>
      <c r="N266" s="89"/>
      <c r="O266" s="3">
        <v>276000</v>
      </c>
      <c r="P266" s="2">
        <v>0</v>
      </c>
      <c r="Q266" s="2">
        <v>1</v>
      </c>
      <c r="R266" s="2">
        <v>1</v>
      </c>
      <c r="S266" s="3">
        <v>0</v>
      </c>
      <c r="T266" s="3">
        <f>O266+(P266*'Total Mantenimiento Anual 2021'!$N$7)+(R266*'Total Mantenimiento Anual 2021'!$N$7)+S266</f>
        <v>285259.25925925927</v>
      </c>
    </row>
    <row r="267" spans="1:20" ht="28.5">
      <c r="A267" s="6" t="s">
        <v>780</v>
      </c>
      <c r="B267" s="88"/>
      <c r="C267" s="89"/>
      <c r="D267" s="6" t="s">
        <v>785</v>
      </c>
      <c r="E267" s="89"/>
      <c r="F267" s="2" t="s">
        <v>792</v>
      </c>
      <c r="G267" s="6" t="s">
        <v>787</v>
      </c>
      <c r="H267" s="88"/>
      <c r="I267" s="88"/>
      <c r="J267" s="89"/>
      <c r="K267" s="6" t="s">
        <v>788</v>
      </c>
      <c r="L267" s="89"/>
      <c r="M267" s="6" t="s">
        <v>23</v>
      </c>
      <c r="N267" s="89"/>
      <c r="O267" s="3">
        <v>0</v>
      </c>
      <c r="P267" s="2">
        <v>0</v>
      </c>
      <c r="Q267" s="2">
        <v>0</v>
      </c>
      <c r="R267" s="2">
        <v>0</v>
      </c>
      <c r="S267" s="3">
        <v>0</v>
      </c>
      <c r="T267" s="3">
        <f>O267+(P267*'Total Mantenimiento Anual 2021'!$N$7)+(R267*'Total Mantenimiento Anual 2021'!$N$7)+S267</f>
        <v>0</v>
      </c>
    </row>
    <row r="268" spans="1:20" ht="28.5">
      <c r="A268" s="6" t="s">
        <v>780</v>
      </c>
      <c r="B268" s="88"/>
      <c r="C268" s="89"/>
      <c r="D268" s="6" t="s">
        <v>789</v>
      </c>
      <c r="E268" s="89"/>
      <c r="F268" s="2" t="s">
        <v>792</v>
      </c>
      <c r="G268" s="6" t="s">
        <v>790</v>
      </c>
      <c r="H268" s="88"/>
      <c r="I268" s="88"/>
      <c r="J268" s="89"/>
      <c r="K268" s="6" t="s">
        <v>791</v>
      </c>
      <c r="L268" s="89"/>
      <c r="M268" s="6" t="s">
        <v>23</v>
      </c>
      <c r="N268" s="89"/>
      <c r="O268" s="3">
        <v>0</v>
      </c>
      <c r="P268" s="2">
        <v>2</v>
      </c>
      <c r="Q268" s="2">
        <v>0</v>
      </c>
      <c r="R268" s="2">
        <v>0</v>
      </c>
      <c r="S268" s="3">
        <v>1232372</v>
      </c>
      <c r="T268" s="3">
        <f>O268+(P268*'Total Mantenimiento Anual 2021'!$N$7)+(R268*'Total Mantenimiento Anual 2021'!$N$7)+S268</f>
        <v>1250890.5185185184</v>
      </c>
    </row>
    <row r="269" spans="1:20" ht="28.5">
      <c r="A269" s="6" t="s">
        <v>780</v>
      </c>
      <c r="B269" s="88"/>
      <c r="C269" s="89"/>
      <c r="D269" s="6" t="s">
        <v>789</v>
      </c>
      <c r="E269" s="89"/>
      <c r="F269" s="2" t="s">
        <v>792</v>
      </c>
      <c r="G269" s="6" t="s">
        <v>793</v>
      </c>
      <c r="H269" s="88"/>
      <c r="I269" s="88"/>
      <c r="J269" s="89"/>
      <c r="K269" s="6" t="s">
        <v>794</v>
      </c>
      <c r="L269" s="89"/>
      <c r="M269" s="6" t="s">
        <v>23</v>
      </c>
      <c r="N269" s="89"/>
      <c r="O269" s="3">
        <v>0</v>
      </c>
      <c r="P269" s="2">
        <v>0</v>
      </c>
      <c r="Q269" s="2">
        <v>0</v>
      </c>
      <c r="R269" s="2">
        <v>0</v>
      </c>
      <c r="S269" s="3">
        <v>0</v>
      </c>
      <c r="T269" s="3">
        <f>O269+(P269*'Total Mantenimiento Anual 2021'!$N$7)+(R269*'Total Mantenimiento Anual 2021'!$N$7)+S269</f>
        <v>0</v>
      </c>
    </row>
    <row r="270" spans="1:20" ht="28.5">
      <c r="A270" s="6" t="s">
        <v>780</v>
      </c>
      <c r="B270" s="88"/>
      <c r="C270" s="89"/>
      <c r="D270" s="6" t="s">
        <v>789</v>
      </c>
      <c r="E270" s="89"/>
      <c r="F270" s="2" t="s">
        <v>792</v>
      </c>
      <c r="G270" s="6" t="s">
        <v>795</v>
      </c>
      <c r="H270" s="88"/>
      <c r="I270" s="88"/>
      <c r="J270" s="89"/>
      <c r="K270" s="6" t="s">
        <v>796</v>
      </c>
      <c r="L270" s="89"/>
      <c r="M270" s="6" t="s">
        <v>23</v>
      </c>
      <c r="N270" s="89"/>
      <c r="O270" s="3">
        <v>0</v>
      </c>
      <c r="P270" s="2">
        <v>2</v>
      </c>
      <c r="Q270" s="2">
        <v>0</v>
      </c>
      <c r="R270" s="2">
        <v>0</v>
      </c>
      <c r="S270" s="3">
        <v>1232372</v>
      </c>
      <c r="T270" s="3">
        <f>O270+(P270*'Total Mantenimiento Anual 2021'!$N$7)+(R270*'Total Mantenimiento Anual 2021'!$N$7)+S270</f>
        <v>1250890.5185185184</v>
      </c>
    </row>
    <row r="271" spans="1:20" ht="28.5">
      <c r="A271" s="6" t="s">
        <v>780</v>
      </c>
      <c r="B271" s="88"/>
      <c r="C271" s="89"/>
      <c r="D271" s="6" t="s">
        <v>789</v>
      </c>
      <c r="E271" s="89"/>
      <c r="F271" s="2" t="s">
        <v>792</v>
      </c>
      <c r="G271" s="6" t="s">
        <v>797</v>
      </c>
      <c r="H271" s="88"/>
      <c r="I271" s="88"/>
      <c r="J271" s="89"/>
      <c r="K271" s="6" t="s">
        <v>798</v>
      </c>
      <c r="L271" s="89"/>
      <c r="M271" s="6" t="s">
        <v>23</v>
      </c>
      <c r="N271" s="89"/>
      <c r="O271" s="3">
        <v>0</v>
      </c>
      <c r="P271" s="2">
        <v>0</v>
      </c>
      <c r="Q271" s="2">
        <v>0</v>
      </c>
      <c r="R271" s="2">
        <v>0</v>
      </c>
      <c r="S271" s="3">
        <v>0</v>
      </c>
      <c r="T271" s="3">
        <f>O271+(P271*'Total Mantenimiento Anual 2021'!$N$7)+(R271*'Total Mantenimiento Anual 2021'!$N$7)+S271</f>
        <v>0</v>
      </c>
    </row>
    <row r="272" spans="1:20" ht="14.25">
      <c r="A272" s="6" t="s">
        <v>780</v>
      </c>
      <c r="B272" s="88"/>
      <c r="C272" s="89"/>
      <c r="D272" s="6" t="s">
        <v>799</v>
      </c>
      <c r="E272" s="89"/>
      <c r="F272" s="2" t="s">
        <v>782</v>
      </c>
      <c r="G272" s="6" t="s">
        <v>800</v>
      </c>
      <c r="H272" s="88"/>
      <c r="I272" s="88"/>
      <c r="J272" s="89"/>
      <c r="K272" s="6" t="s">
        <v>801</v>
      </c>
      <c r="L272" s="89"/>
      <c r="M272" s="6" t="s">
        <v>30</v>
      </c>
      <c r="N272" s="89"/>
      <c r="O272" s="3">
        <v>0</v>
      </c>
      <c r="P272" s="2">
        <v>0</v>
      </c>
      <c r="Q272" s="2">
        <v>0</v>
      </c>
      <c r="R272" s="2">
        <v>0</v>
      </c>
      <c r="S272" s="3">
        <v>0</v>
      </c>
      <c r="T272" s="3">
        <f>O272+(P272*'Total Mantenimiento Anual 2021'!$N$7)+(R272*'Total Mantenimiento Anual 2021'!$N$7)+S272</f>
        <v>0</v>
      </c>
    </row>
    <row r="273" spans="1:20" ht="14.25">
      <c r="A273" s="6" t="s">
        <v>780</v>
      </c>
      <c r="B273" s="88"/>
      <c r="C273" s="89"/>
      <c r="D273" s="6" t="s">
        <v>799</v>
      </c>
      <c r="E273" s="89"/>
      <c r="F273" s="2" t="s">
        <v>782</v>
      </c>
      <c r="G273" s="6" t="s">
        <v>802</v>
      </c>
      <c r="H273" s="88"/>
      <c r="I273" s="88"/>
      <c r="J273" s="89"/>
      <c r="K273" s="6" t="s">
        <v>803</v>
      </c>
      <c r="L273" s="89"/>
      <c r="M273" s="6" t="s">
        <v>30</v>
      </c>
      <c r="N273" s="89"/>
      <c r="O273" s="3">
        <v>0</v>
      </c>
      <c r="P273" s="2">
        <v>0</v>
      </c>
      <c r="Q273" s="2">
        <v>0</v>
      </c>
      <c r="R273" s="2">
        <v>0</v>
      </c>
      <c r="S273" s="3">
        <v>0</v>
      </c>
      <c r="T273" s="3">
        <f>O273+(P273*'Total Mantenimiento Anual 2021'!$N$7)+(R273*'Total Mantenimiento Anual 2021'!$N$7)+S273</f>
        <v>0</v>
      </c>
    </row>
    <row r="274" spans="1:20" ht="14.25">
      <c r="A274" s="6" t="s">
        <v>804</v>
      </c>
      <c r="B274" s="88"/>
      <c r="C274" s="89"/>
      <c r="D274" s="6" t="s">
        <v>805</v>
      </c>
      <c r="E274" s="89"/>
      <c r="F274" s="2" t="s">
        <v>169</v>
      </c>
      <c r="G274" s="6" t="s">
        <v>806</v>
      </c>
      <c r="H274" s="88"/>
      <c r="I274" s="88"/>
      <c r="J274" s="89"/>
      <c r="K274" s="6" t="s">
        <v>807</v>
      </c>
      <c r="L274" s="89"/>
      <c r="M274" s="6" t="s">
        <v>23</v>
      </c>
      <c r="N274" s="89"/>
      <c r="O274" s="3">
        <v>0</v>
      </c>
      <c r="P274" s="2">
        <v>0</v>
      </c>
      <c r="Q274" s="2">
        <v>0</v>
      </c>
      <c r="R274" s="2">
        <v>0</v>
      </c>
      <c r="S274" s="3">
        <v>0</v>
      </c>
      <c r="T274" s="3">
        <f>O274+(P274*'Total Mantenimiento Anual 2021'!$N$7)+(R274*'Total Mantenimiento Anual 2021'!$N$7)+S274</f>
        <v>0</v>
      </c>
    </row>
    <row r="275" spans="1:20" ht="14.25">
      <c r="A275" s="6" t="s">
        <v>804</v>
      </c>
      <c r="B275" s="88"/>
      <c r="C275" s="89"/>
      <c r="D275" s="6" t="s">
        <v>808</v>
      </c>
      <c r="E275" s="89"/>
      <c r="F275" s="2" t="s">
        <v>169</v>
      </c>
      <c r="G275" s="6" t="s">
        <v>809</v>
      </c>
      <c r="H275" s="88"/>
      <c r="I275" s="88"/>
      <c r="J275" s="89"/>
      <c r="K275" s="6" t="s">
        <v>810</v>
      </c>
      <c r="L275" s="89"/>
      <c r="M275" s="6" t="s">
        <v>23</v>
      </c>
      <c r="N275" s="89"/>
      <c r="O275" s="3">
        <v>0</v>
      </c>
      <c r="P275" s="2">
        <v>0</v>
      </c>
      <c r="Q275" s="2">
        <v>0</v>
      </c>
      <c r="R275" s="2">
        <v>0</v>
      </c>
      <c r="S275" s="3">
        <v>0</v>
      </c>
      <c r="T275" s="3">
        <f>O275+(P275*'Total Mantenimiento Anual 2021'!$N$7)+(R275*'Total Mantenimiento Anual 2021'!$N$7)+S275</f>
        <v>0</v>
      </c>
    </row>
    <row r="276" spans="1:20" ht="14.25">
      <c r="A276" s="6" t="s">
        <v>811</v>
      </c>
      <c r="B276" s="88"/>
      <c r="C276" s="89"/>
      <c r="D276" s="6" t="s">
        <v>812</v>
      </c>
      <c r="E276" s="89"/>
      <c r="F276" s="2" t="s">
        <v>20</v>
      </c>
      <c r="G276" s="6" t="s">
        <v>813</v>
      </c>
      <c r="H276" s="88"/>
      <c r="I276" s="88"/>
      <c r="J276" s="89"/>
      <c r="K276" s="6" t="s">
        <v>814</v>
      </c>
      <c r="L276" s="89"/>
      <c r="M276" s="6" t="s">
        <v>23</v>
      </c>
      <c r="N276" s="89"/>
      <c r="O276" s="3">
        <v>0</v>
      </c>
      <c r="P276" s="2">
        <v>1</v>
      </c>
      <c r="Q276" s="2">
        <v>0</v>
      </c>
      <c r="R276" s="2">
        <v>0</v>
      </c>
      <c r="S276" s="3">
        <v>0</v>
      </c>
      <c r="T276" s="3">
        <f>O276+(P276*'Total Mantenimiento Anual 2021'!$N$7)+(R276*'Total Mantenimiento Anual 2021'!$N$7)+S276</f>
        <v>9259.2592592592591</v>
      </c>
    </row>
    <row r="277" spans="1:20" ht="14.25">
      <c r="A277" s="6" t="s">
        <v>811</v>
      </c>
      <c r="B277" s="88"/>
      <c r="C277" s="89"/>
      <c r="D277" s="6" t="s">
        <v>812</v>
      </c>
      <c r="E277" s="89"/>
      <c r="F277" s="2" t="s">
        <v>20</v>
      </c>
      <c r="G277" s="6" t="s">
        <v>815</v>
      </c>
      <c r="H277" s="88"/>
      <c r="I277" s="88"/>
      <c r="J277" s="89"/>
      <c r="K277" s="6" t="s">
        <v>816</v>
      </c>
      <c r="L277" s="89"/>
      <c r="M277" s="6" t="s">
        <v>23</v>
      </c>
      <c r="N277" s="89"/>
      <c r="O277" s="3">
        <v>0</v>
      </c>
      <c r="P277" s="2">
        <v>1</v>
      </c>
      <c r="Q277" s="2">
        <v>1</v>
      </c>
      <c r="R277" s="2">
        <v>1</v>
      </c>
      <c r="S277" s="3">
        <v>0</v>
      </c>
      <c r="T277" s="3">
        <f>O277+(P277*'Total Mantenimiento Anual 2021'!$N$7)+(R277*'Total Mantenimiento Anual 2021'!$N$7)+S277</f>
        <v>18518.518518518518</v>
      </c>
    </row>
    <row r="278" spans="1:20" ht="14.25">
      <c r="A278" s="6" t="s">
        <v>811</v>
      </c>
      <c r="B278" s="88"/>
      <c r="C278" s="89"/>
      <c r="D278" s="6" t="s">
        <v>812</v>
      </c>
      <c r="E278" s="89"/>
      <c r="F278" s="2" t="s">
        <v>20</v>
      </c>
      <c r="G278" s="6" t="s">
        <v>817</v>
      </c>
      <c r="H278" s="88"/>
      <c r="I278" s="88"/>
      <c r="J278" s="89"/>
      <c r="K278" s="6" t="s">
        <v>818</v>
      </c>
      <c r="L278" s="89"/>
      <c r="M278" s="6" t="s">
        <v>23</v>
      </c>
      <c r="N278" s="89"/>
      <c r="O278" s="3">
        <v>0</v>
      </c>
      <c r="P278" s="2">
        <v>0</v>
      </c>
      <c r="Q278" s="2">
        <v>0</v>
      </c>
      <c r="R278" s="2">
        <v>0</v>
      </c>
      <c r="S278" s="3">
        <v>0</v>
      </c>
      <c r="T278" s="3">
        <f>O278+(P278*'Total Mantenimiento Anual 2021'!$N$7)+(R278*'Total Mantenimiento Anual 2021'!$N$7)+S278</f>
        <v>0</v>
      </c>
    </row>
    <row r="279" spans="1:20" ht="14.25">
      <c r="A279" s="6" t="s">
        <v>811</v>
      </c>
      <c r="B279" s="88"/>
      <c r="C279" s="89"/>
      <c r="D279" s="6" t="s">
        <v>819</v>
      </c>
      <c r="E279" s="89"/>
      <c r="F279" s="2" t="s">
        <v>20</v>
      </c>
      <c r="G279" s="6" t="s">
        <v>820</v>
      </c>
      <c r="H279" s="88"/>
      <c r="I279" s="88"/>
      <c r="J279" s="89"/>
      <c r="K279" s="6" t="s">
        <v>821</v>
      </c>
      <c r="L279" s="89"/>
      <c r="M279" s="6" t="s">
        <v>30</v>
      </c>
      <c r="N279" s="89"/>
      <c r="O279" s="3">
        <v>0</v>
      </c>
      <c r="P279" s="2">
        <v>0</v>
      </c>
      <c r="Q279" s="2">
        <v>0</v>
      </c>
      <c r="R279" s="2">
        <v>0</v>
      </c>
      <c r="S279" s="3">
        <v>0</v>
      </c>
      <c r="T279" s="3">
        <f>O279+(P279*'Total Mantenimiento Anual 2021'!$N$7)+(R279*'Total Mantenimiento Anual 2021'!$N$7)+S279</f>
        <v>0</v>
      </c>
    </row>
    <row r="280" spans="1:20" ht="14.25">
      <c r="A280" s="6" t="s">
        <v>811</v>
      </c>
      <c r="B280" s="88"/>
      <c r="C280" s="89"/>
      <c r="D280" s="6" t="s">
        <v>819</v>
      </c>
      <c r="E280" s="89"/>
      <c r="F280" s="2" t="s">
        <v>20</v>
      </c>
      <c r="G280" s="6" t="s">
        <v>822</v>
      </c>
      <c r="H280" s="88"/>
      <c r="I280" s="88"/>
      <c r="J280" s="89"/>
      <c r="K280" s="6" t="s">
        <v>823</v>
      </c>
      <c r="L280" s="89"/>
      <c r="M280" s="6" t="s">
        <v>30</v>
      </c>
      <c r="N280" s="89"/>
      <c r="O280" s="3">
        <v>0</v>
      </c>
      <c r="P280" s="2">
        <v>0</v>
      </c>
      <c r="Q280" s="2">
        <v>0</v>
      </c>
      <c r="R280" s="2">
        <v>0</v>
      </c>
      <c r="S280" s="3">
        <v>0</v>
      </c>
      <c r="T280" s="3">
        <f>O280+(P280*'Total Mantenimiento Anual 2021'!$N$7)+(R280*'Total Mantenimiento Anual 2021'!$N$7)+S280</f>
        <v>0</v>
      </c>
    </row>
    <row r="281" spans="1:20" ht="14.25">
      <c r="A281" s="6" t="s">
        <v>811</v>
      </c>
      <c r="B281" s="88"/>
      <c r="C281" s="89"/>
      <c r="D281" s="6" t="s">
        <v>819</v>
      </c>
      <c r="E281" s="89"/>
      <c r="F281" s="2" t="s">
        <v>20</v>
      </c>
      <c r="G281" s="6" t="s">
        <v>824</v>
      </c>
      <c r="H281" s="88"/>
      <c r="I281" s="88"/>
      <c r="J281" s="89"/>
      <c r="K281" s="6" t="s">
        <v>825</v>
      </c>
      <c r="L281" s="89"/>
      <c r="M281" s="6" t="s">
        <v>30</v>
      </c>
      <c r="N281" s="89"/>
      <c r="O281" s="3">
        <v>0</v>
      </c>
      <c r="P281" s="2">
        <v>0</v>
      </c>
      <c r="Q281" s="2">
        <v>0</v>
      </c>
      <c r="R281" s="2">
        <v>0</v>
      </c>
      <c r="S281" s="3">
        <v>0</v>
      </c>
      <c r="T281" s="3">
        <f>O281+(P281*'Total Mantenimiento Anual 2021'!$N$7)+(R281*'Total Mantenimiento Anual 2021'!$N$7)+S281</f>
        <v>0</v>
      </c>
    </row>
    <row r="282" spans="1:20" ht="14.25">
      <c r="A282" s="6" t="s">
        <v>811</v>
      </c>
      <c r="B282" s="88"/>
      <c r="C282" s="89"/>
      <c r="D282" s="6" t="s">
        <v>819</v>
      </c>
      <c r="E282" s="89"/>
      <c r="F282" s="2" t="s">
        <v>20</v>
      </c>
      <c r="G282" s="6" t="s">
        <v>826</v>
      </c>
      <c r="H282" s="88"/>
      <c r="I282" s="88"/>
      <c r="J282" s="89"/>
      <c r="K282" s="6" t="s">
        <v>827</v>
      </c>
      <c r="L282" s="89"/>
      <c r="M282" s="6" t="s">
        <v>30</v>
      </c>
      <c r="N282" s="89"/>
      <c r="O282" s="3">
        <v>0</v>
      </c>
      <c r="P282" s="2">
        <v>0</v>
      </c>
      <c r="Q282" s="2">
        <v>0</v>
      </c>
      <c r="R282" s="2">
        <v>0</v>
      </c>
      <c r="S282" s="3">
        <v>0</v>
      </c>
      <c r="T282" s="3">
        <f>O282+(P282*'Total Mantenimiento Anual 2021'!$N$7)+(R282*'Total Mantenimiento Anual 2021'!$N$7)+S282</f>
        <v>0</v>
      </c>
    </row>
    <row r="283" spans="1:20" ht="14.25">
      <c r="A283" s="6" t="s">
        <v>811</v>
      </c>
      <c r="B283" s="88"/>
      <c r="C283" s="89"/>
      <c r="D283" s="6" t="s">
        <v>828</v>
      </c>
      <c r="E283" s="89"/>
      <c r="F283" s="2" t="s">
        <v>20</v>
      </c>
      <c r="G283" s="6" t="s">
        <v>829</v>
      </c>
      <c r="H283" s="88"/>
      <c r="I283" s="88"/>
      <c r="J283" s="89"/>
      <c r="K283" s="6" t="s">
        <v>830</v>
      </c>
      <c r="L283" s="89"/>
      <c r="M283" s="6" t="s">
        <v>30</v>
      </c>
      <c r="N283" s="89"/>
      <c r="O283" s="3">
        <v>0</v>
      </c>
      <c r="P283" s="2">
        <v>0</v>
      </c>
      <c r="Q283" s="2">
        <v>0</v>
      </c>
      <c r="R283" s="2">
        <v>0</v>
      </c>
      <c r="S283" s="3">
        <v>0</v>
      </c>
      <c r="T283" s="3">
        <f>O283+(P283*'Total Mantenimiento Anual 2021'!$N$7)+(R283*'Total Mantenimiento Anual 2021'!$N$7)+S283</f>
        <v>0</v>
      </c>
    </row>
    <row r="284" spans="1:20" ht="14.25">
      <c r="A284" s="6" t="s">
        <v>811</v>
      </c>
      <c r="B284" s="88"/>
      <c r="C284" s="89"/>
      <c r="D284" s="6" t="s">
        <v>819</v>
      </c>
      <c r="E284" s="89"/>
      <c r="F284" s="2" t="s">
        <v>20</v>
      </c>
      <c r="G284" s="6" t="s">
        <v>831</v>
      </c>
      <c r="H284" s="88"/>
      <c r="I284" s="88"/>
      <c r="J284" s="89"/>
      <c r="K284" s="6" t="s">
        <v>832</v>
      </c>
      <c r="L284" s="89"/>
      <c r="M284" s="6" t="s">
        <v>96</v>
      </c>
      <c r="N284" s="89"/>
      <c r="O284" s="3">
        <v>0</v>
      </c>
      <c r="P284" s="2">
        <v>0</v>
      </c>
      <c r="Q284" s="2">
        <v>0</v>
      </c>
      <c r="R284" s="2">
        <v>0</v>
      </c>
      <c r="S284" s="3">
        <v>0</v>
      </c>
      <c r="T284" s="3">
        <f>O284+(P284*'Total Mantenimiento Anual 2021'!$N$7)+(R284*'Total Mantenimiento Anual 2021'!$N$7)+S284</f>
        <v>0</v>
      </c>
    </row>
    <row r="285" spans="1:20" ht="14.25">
      <c r="A285" s="6" t="s">
        <v>811</v>
      </c>
      <c r="B285" s="88"/>
      <c r="C285" s="89"/>
      <c r="D285" s="6" t="s">
        <v>812</v>
      </c>
      <c r="E285" s="89"/>
      <c r="F285" s="2" t="s">
        <v>20</v>
      </c>
      <c r="G285" s="6" t="s">
        <v>833</v>
      </c>
      <c r="H285" s="88"/>
      <c r="I285" s="88"/>
      <c r="J285" s="89"/>
      <c r="K285" s="6" t="s">
        <v>834</v>
      </c>
      <c r="L285" s="89"/>
      <c r="M285" s="6" t="s">
        <v>96</v>
      </c>
      <c r="N285" s="89"/>
      <c r="O285" s="3">
        <v>0</v>
      </c>
      <c r="P285" s="2">
        <v>0</v>
      </c>
      <c r="Q285" s="2">
        <v>0</v>
      </c>
      <c r="R285" s="2">
        <v>0</v>
      </c>
      <c r="S285" s="3">
        <v>0</v>
      </c>
      <c r="T285" s="3">
        <f>O285+(P285*'Total Mantenimiento Anual 2021'!$N$7)+(R285*'Total Mantenimiento Anual 2021'!$N$7)+S285</f>
        <v>0</v>
      </c>
    </row>
    <row r="286" spans="1:20" ht="14.25">
      <c r="A286" s="6" t="s">
        <v>811</v>
      </c>
      <c r="B286" s="88"/>
      <c r="C286" s="89"/>
      <c r="D286" s="6" t="s">
        <v>819</v>
      </c>
      <c r="E286" s="89"/>
      <c r="F286" s="2" t="s">
        <v>20</v>
      </c>
      <c r="G286" s="6" t="s">
        <v>835</v>
      </c>
      <c r="H286" s="88"/>
      <c r="I286" s="88"/>
      <c r="J286" s="89"/>
      <c r="K286" s="6" t="s">
        <v>836</v>
      </c>
      <c r="L286" s="89"/>
      <c r="M286" s="6" t="s">
        <v>96</v>
      </c>
      <c r="N286" s="89"/>
      <c r="O286" s="3">
        <v>0</v>
      </c>
      <c r="P286" s="2">
        <v>0</v>
      </c>
      <c r="Q286" s="2">
        <v>0</v>
      </c>
      <c r="R286" s="2">
        <v>0</v>
      </c>
      <c r="S286" s="3">
        <v>0</v>
      </c>
      <c r="T286" s="3">
        <f>O286+(P286*'Total Mantenimiento Anual 2021'!$N$7)+(R286*'Total Mantenimiento Anual 2021'!$N$7)+S286</f>
        <v>0</v>
      </c>
    </row>
    <row r="287" spans="1:20" ht="14.25">
      <c r="A287" s="6" t="s">
        <v>811</v>
      </c>
      <c r="B287" s="88"/>
      <c r="C287" s="89"/>
      <c r="D287" s="6" t="s">
        <v>812</v>
      </c>
      <c r="E287" s="89"/>
      <c r="F287" s="2" t="s">
        <v>20</v>
      </c>
      <c r="G287" s="6" t="s">
        <v>837</v>
      </c>
      <c r="H287" s="88"/>
      <c r="I287" s="88"/>
      <c r="J287" s="89"/>
      <c r="K287" s="6" t="s">
        <v>838</v>
      </c>
      <c r="L287" s="89"/>
      <c r="M287" s="6" t="s">
        <v>35</v>
      </c>
      <c r="N287" s="89"/>
      <c r="O287" s="3">
        <v>0</v>
      </c>
      <c r="P287" s="2">
        <v>1</v>
      </c>
      <c r="Q287" s="2">
        <v>0</v>
      </c>
      <c r="R287" s="2">
        <v>0</v>
      </c>
      <c r="S287" s="3">
        <v>0</v>
      </c>
      <c r="T287" s="3">
        <f>O287+(P287*'Total Mantenimiento Anual 2021'!$N$7)+(R287*'Total Mantenimiento Anual 2021'!$N$7)+S287</f>
        <v>9259.2592592592591</v>
      </c>
    </row>
    <row r="288" spans="1:20" ht="14.25">
      <c r="A288" s="6" t="s">
        <v>811</v>
      </c>
      <c r="B288" s="88"/>
      <c r="C288" s="89"/>
      <c r="D288" s="6" t="s">
        <v>812</v>
      </c>
      <c r="E288" s="89"/>
      <c r="F288" s="2" t="s">
        <v>20</v>
      </c>
      <c r="G288" s="6" t="s">
        <v>839</v>
      </c>
      <c r="H288" s="88"/>
      <c r="I288" s="88"/>
      <c r="J288" s="89"/>
      <c r="K288" s="6" t="s">
        <v>840</v>
      </c>
      <c r="L288" s="89"/>
      <c r="M288" s="6" t="s">
        <v>35</v>
      </c>
      <c r="N288" s="89"/>
      <c r="O288" s="3">
        <v>0</v>
      </c>
      <c r="P288" s="2">
        <v>1</v>
      </c>
      <c r="Q288" s="2">
        <v>0</v>
      </c>
      <c r="R288" s="2">
        <v>0</v>
      </c>
      <c r="S288" s="3">
        <v>0</v>
      </c>
      <c r="T288" s="3">
        <f>O288+(P288*'Total Mantenimiento Anual 2021'!$N$7)+(R288*'Total Mantenimiento Anual 2021'!$N$7)+S288</f>
        <v>9259.2592592592591</v>
      </c>
    </row>
    <row r="289" spans="1:20" ht="14.25">
      <c r="A289" s="6" t="s">
        <v>811</v>
      </c>
      <c r="B289" s="88"/>
      <c r="C289" s="89"/>
      <c r="D289" s="6" t="s">
        <v>819</v>
      </c>
      <c r="E289" s="89"/>
      <c r="F289" s="2" t="s">
        <v>20</v>
      </c>
      <c r="G289" s="6" t="s">
        <v>841</v>
      </c>
      <c r="H289" s="88"/>
      <c r="I289" s="88"/>
      <c r="J289" s="89"/>
      <c r="K289" s="6" t="s">
        <v>842</v>
      </c>
      <c r="L289" s="89"/>
      <c r="M289" s="6" t="s">
        <v>239</v>
      </c>
      <c r="N289" s="89"/>
      <c r="O289" s="3">
        <v>0</v>
      </c>
      <c r="P289" s="2">
        <v>0</v>
      </c>
      <c r="Q289" s="2">
        <v>0</v>
      </c>
      <c r="R289" s="2">
        <v>0</v>
      </c>
      <c r="S289" s="3">
        <v>0</v>
      </c>
      <c r="T289" s="3">
        <f>O289+(P289*'Total Mantenimiento Anual 2021'!$N$7)+(R289*'Total Mantenimiento Anual 2021'!$N$7)+S289</f>
        <v>0</v>
      </c>
    </row>
    <row r="290" spans="1:20" ht="14.25">
      <c r="A290" s="6" t="s">
        <v>811</v>
      </c>
      <c r="B290" s="88"/>
      <c r="C290" s="89"/>
      <c r="D290" s="6" t="s">
        <v>812</v>
      </c>
      <c r="E290" s="89"/>
      <c r="F290" s="2" t="s">
        <v>20</v>
      </c>
      <c r="G290" s="6" t="s">
        <v>843</v>
      </c>
      <c r="H290" s="88"/>
      <c r="I290" s="88"/>
      <c r="J290" s="89"/>
      <c r="K290" s="6" t="s">
        <v>844</v>
      </c>
      <c r="L290" s="89"/>
      <c r="M290" s="6" t="s">
        <v>239</v>
      </c>
      <c r="N290" s="89"/>
      <c r="O290" s="3">
        <v>0</v>
      </c>
      <c r="P290" s="2">
        <v>0</v>
      </c>
      <c r="Q290" s="2">
        <v>0</v>
      </c>
      <c r="R290" s="2">
        <v>0</v>
      </c>
      <c r="S290" s="3">
        <v>0</v>
      </c>
      <c r="T290" s="3">
        <f>O290+(P290*'Total Mantenimiento Anual 2021'!$N$7)+(R290*'Total Mantenimiento Anual 2021'!$N$7)+S290</f>
        <v>0</v>
      </c>
    </row>
    <row r="291" spans="1:20" ht="14.25">
      <c r="A291" s="6" t="s">
        <v>811</v>
      </c>
      <c r="B291" s="88"/>
      <c r="C291" s="89"/>
      <c r="D291" s="6" t="s">
        <v>812</v>
      </c>
      <c r="E291" s="89"/>
      <c r="F291" s="2" t="s">
        <v>20</v>
      </c>
      <c r="G291" s="6" t="s">
        <v>845</v>
      </c>
      <c r="H291" s="88"/>
      <c r="I291" s="88"/>
      <c r="J291" s="89"/>
      <c r="K291" s="6" t="s">
        <v>846</v>
      </c>
      <c r="L291" s="89"/>
      <c r="M291" s="6" t="s">
        <v>239</v>
      </c>
      <c r="N291" s="89"/>
      <c r="O291" s="3">
        <v>0</v>
      </c>
      <c r="P291" s="2">
        <v>0</v>
      </c>
      <c r="Q291" s="2">
        <v>0</v>
      </c>
      <c r="R291" s="2">
        <v>0</v>
      </c>
      <c r="S291" s="3">
        <v>0</v>
      </c>
      <c r="T291" s="3">
        <f>O291+(P291*'Total Mantenimiento Anual 2021'!$N$7)+(R291*'Total Mantenimiento Anual 2021'!$N$7)+S291</f>
        <v>0</v>
      </c>
    </row>
    <row r="292" spans="1:20" ht="14.25">
      <c r="A292" s="6" t="s">
        <v>811</v>
      </c>
      <c r="B292" s="88"/>
      <c r="C292" s="89"/>
      <c r="D292" s="6" t="s">
        <v>812</v>
      </c>
      <c r="E292" s="89"/>
      <c r="F292" s="2" t="s">
        <v>20</v>
      </c>
      <c r="G292" s="6" t="s">
        <v>847</v>
      </c>
      <c r="H292" s="88"/>
      <c r="I292" s="88"/>
      <c r="J292" s="89"/>
      <c r="K292" s="6" t="s">
        <v>848</v>
      </c>
      <c r="L292" s="89"/>
      <c r="M292" s="6" t="s">
        <v>106</v>
      </c>
      <c r="N292" s="89"/>
      <c r="O292" s="3">
        <v>0</v>
      </c>
      <c r="P292" s="2">
        <v>0</v>
      </c>
      <c r="Q292" s="2">
        <v>0</v>
      </c>
      <c r="R292" s="2">
        <v>0</v>
      </c>
      <c r="S292" s="3">
        <v>0</v>
      </c>
      <c r="T292" s="3">
        <f>O292+(P292*'Total Mantenimiento Anual 2021'!$N$7)+(R292*'Total Mantenimiento Anual 2021'!$N$7)+S292</f>
        <v>0</v>
      </c>
    </row>
    <row r="293" spans="1:20" ht="14.25">
      <c r="A293" s="6" t="s">
        <v>811</v>
      </c>
      <c r="B293" s="88"/>
      <c r="C293" s="89"/>
      <c r="D293" s="6" t="s">
        <v>812</v>
      </c>
      <c r="E293" s="89"/>
      <c r="F293" s="2" t="s">
        <v>20</v>
      </c>
      <c r="G293" s="6" t="s">
        <v>849</v>
      </c>
      <c r="H293" s="88"/>
      <c r="I293" s="88"/>
      <c r="J293" s="89"/>
      <c r="K293" s="6" t="s">
        <v>850</v>
      </c>
      <c r="L293" s="89"/>
      <c r="M293" s="6" t="s">
        <v>106</v>
      </c>
      <c r="N293" s="89"/>
      <c r="O293" s="3">
        <v>0</v>
      </c>
      <c r="P293" s="2">
        <v>0</v>
      </c>
      <c r="Q293" s="2">
        <v>0</v>
      </c>
      <c r="R293" s="2">
        <v>0</v>
      </c>
      <c r="S293" s="3">
        <v>0</v>
      </c>
      <c r="T293" s="3">
        <f>O293+(P293*'Total Mantenimiento Anual 2021'!$N$7)+(R293*'Total Mantenimiento Anual 2021'!$N$7)+S293</f>
        <v>0</v>
      </c>
    </row>
    <row r="294" spans="1:20" ht="14.25">
      <c r="A294" s="6" t="s">
        <v>811</v>
      </c>
      <c r="B294" s="88"/>
      <c r="C294" s="89"/>
      <c r="D294" s="6" t="s">
        <v>812</v>
      </c>
      <c r="E294" s="89"/>
      <c r="F294" s="2" t="s">
        <v>20</v>
      </c>
      <c r="G294" s="6" t="s">
        <v>851</v>
      </c>
      <c r="H294" s="88"/>
      <c r="I294" s="88"/>
      <c r="J294" s="89"/>
      <c r="K294" s="6" t="s">
        <v>852</v>
      </c>
      <c r="L294" s="89"/>
      <c r="M294" s="6" t="s">
        <v>106</v>
      </c>
      <c r="N294" s="89"/>
      <c r="O294" s="3">
        <v>0</v>
      </c>
      <c r="P294" s="2">
        <v>0</v>
      </c>
      <c r="Q294" s="2">
        <v>0</v>
      </c>
      <c r="R294" s="2">
        <v>0</v>
      </c>
      <c r="S294" s="3">
        <v>0</v>
      </c>
      <c r="T294" s="3">
        <f>O294+(P294*'Total Mantenimiento Anual 2021'!$N$7)+(R294*'Total Mantenimiento Anual 2021'!$N$7)+S294</f>
        <v>0</v>
      </c>
    </row>
    <row r="295" spans="1:20" ht="14.25">
      <c r="A295" s="6" t="s">
        <v>811</v>
      </c>
      <c r="B295" s="88"/>
      <c r="C295" s="89"/>
      <c r="D295" s="6" t="s">
        <v>812</v>
      </c>
      <c r="E295" s="89"/>
      <c r="F295" s="2" t="s">
        <v>20</v>
      </c>
      <c r="G295" s="6" t="s">
        <v>853</v>
      </c>
      <c r="H295" s="88"/>
      <c r="I295" s="88"/>
      <c r="J295" s="89"/>
      <c r="K295" s="6" t="s">
        <v>854</v>
      </c>
      <c r="L295" s="89"/>
      <c r="M295" s="6" t="s">
        <v>106</v>
      </c>
      <c r="N295" s="89"/>
      <c r="O295" s="3">
        <v>0</v>
      </c>
      <c r="P295" s="2">
        <v>1</v>
      </c>
      <c r="Q295" s="2">
        <v>1</v>
      </c>
      <c r="R295" s="2">
        <v>1</v>
      </c>
      <c r="S295" s="3">
        <v>0</v>
      </c>
      <c r="T295" s="3">
        <f>O295+(P295*'Total Mantenimiento Anual 2021'!$N$7)+(R295*'Total Mantenimiento Anual 2021'!$N$7)+S295</f>
        <v>18518.518518518518</v>
      </c>
    </row>
    <row r="296" spans="1:20" ht="14.25">
      <c r="A296" s="6" t="s">
        <v>811</v>
      </c>
      <c r="B296" s="88"/>
      <c r="C296" s="89"/>
      <c r="D296" s="6" t="s">
        <v>812</v>
      </c>
      <c r="E296" s="89"/>
      <c r="F296" s="2" t="s">
        <v>20</v>
      </c>
      <c r="G296" s="6" t="s">
        <v>855</v>
      </c>
      <c r="H296" s="88"/>
      <c r="I296" s="88"/>
      <c r="J296" s="89"/>
      <c r="K296" s="6" t="s">
        <v>856</v>
      </c>
      <c r="L296" s="89"/>
      <c r="M296" s="6" t="s">
        <v>106</v>
      </c>
      <c r="N296" s="89"/>
      <c r="O296" s="3">
        <v>0</v>
      </c>
      <c r="P296" s="2">
        <v>1</v>
      </c>
      <c r="Q296" s="2">
        <v>1</v>
      </c>
      <c r="R296" s="2">
        <v>1</v>
      </c>
      <c r="S296" s="3">
        <v>0</v>
      </c>
      <c r="T296" s="3">
        <f>O296+(P296*'Total Mantenimiento Anual 2021'!$N$7)+(R296*'Total Mantenimiento Anual 2021'!$N$7)+S296</f>
        <v>18518.518518518518</v>
      </c>
    </row>
    <row r="297" spans="1:20" ht="14.25">
      <c r="A297" s="6" t="s">
        <v>811</v>
      </c>
      <c r="B297" s="88"/>
      <c r="C297" s="89"/>
      <c r="D297" s="6" t="s">
        <v>828</v>
      </c>
      <c r="E297" s="89"/>
      <c r="F297" s="2" t="s">
        <v>20</v>
      </c>
      <c r="G297" s="6" t="s">
        <v>857</v>
      </c>
      <c r="H297" s="88"/>
      <c r="I297" s="88"/>
      <c r="J297" s="89"/>
      <c r="K297" s="6" t="s">
        <v>858</v>
      </c>
      <c r="L297" s="89"/>
      <c r="M297" s="6" t="s">
        <v>106</v>
      </c>
      <c r="N297" s="89"/>
      <c r="O297" s="3">
        <v>0</v>
      </c>
      <c r="P297" s="2">
        <v>1</v>
      </c>
      <c r="Q297" s="2">
        <v>0</v>
      </c>
      <c r="R297" s="2">
        <v>0</v>
      </c>
      <c r="S297" s="3">
        <v>0</v>
      </c>
      <c r="T297" s="3">
        <f>O297+(P297*'Total Mantenimiento Anual 2021'!$N$7)+(R297*'Total Mantenimiento Anual 2021'!$N$7)+S297</f>
        <v>9259.2592592592591</v>
      </c>
    </row>
    <row r="298" spans="1:20" ht="14.25">
      <c r="A298" s="6" t="s">
        <v>811</v>
      </c>
      <c r="B298" s="88"/>
      <c r="C298" s="89"/>
      <c r="D298" s="6" t="s">
        <v>828</v>
      </c>
      <c r="E298" s="89"/>
      <c r="F298" s="2" t="s">
        <v>20</v>
      </c>
      <c r="G298" s="6" t="s">
        <v>859</v>
      </c>
      <c r="H298" s="88"/>
      <c r="I298" s="88"/>
      <c r="J298" s="89"/>
      <c r="K298" s="6" t="s">
        <v>860</v>
      </c>
      <c r="L298" s="89"/>
      <c r="M298" s="6" t="s">
        <v>106</v>
      </c>
      <c r="N298" s="89"/>
      <c r="O298" s="3">
        <v>0</v>
      </c>
      <c r="P298" s="2">
        <v>1</v>
      </c>
      <c r="Q298" s="2">
        <v>0</v>
      </c>
      <c r="R298" s="2">
        <v>0</v>
      </c>
      <c r="S298" s="3">
        <v>0</v>
      </c>
      <c r="T298" s="3">
        <f>O298+(P298*'Total Mantenimiento Anual 2021'!$N$7)+(R298*'Total Mantenimiento Anual 2021'!$N$7)+S298</f>
        <v>9259.2592592592591</v>
      </c>
    </row>
    <row r="299" spans="1:20" ht="14.25">
      <c r="A299" s="6" t="s">
        <v>861</v>
      </c>
      <c r="B299" s="88"/>
      <c r="C299" s="89"/>
      <c r="D299" s="6" t="s">
        <v>862</v>
      </c>
      <c r="E299" s="89"/>
      <c r="F299" s="2" t="s">
        <v>863</v>
      </c>
      <c r="G299" s="6" t="s">
        <v>864</v>
      </c>
      <c r="H299" s="88"/>
      <c r="I299" s="88"/>
      <c r="J299" s="89"/>
      <c r="K299" s="6" t="s">
        <v>865</v>
      </c>
      <c r="L299" s="89"/>
      <c r="M299" s="6" t="s">
        <v>23</v>
      </c>
      <c r="N299" s="89"/>
      <c r="O299" s="3">
        <v>0</v>
      </c>
      <c r="P299" s="2">
        <v>0</v>
      </c>
      <c r="Q299" s="2">
        <v>0</v>
      </c>
      <c r="R299" s="2">
        <v>0</v>
      </c>
      <c r="S299" s="3">
        <v>0</v>
      </c>
      <c r="T299" s="3">
        <f>O299+(P299*'Total Mantenimiento Anual 2021'!$N$7)+(R299*'Total Mantenimiento Anual 2021'!$N$7)+S299</f>
        <v>0</v>
      </c>
    </row>
    <row r="300" spans="1:20" ht="14.25">
      <c r="A300" s="6" t="s">
        <v>861</v>
      </c>
      <c r="B300" s="88"/>
      <c r="C300" s="89"/>
      <c r="D300" s="6" t="s">
        <v>866</v>
      </c>
      <c r="E300" s="89"/>
      <c r="F300" s="2" t="s">
        <v>863</v>
      </c>
      <c r="G300" s="6" t="s">
        <v>867</v>
      </c>
      <c r="H300" s="88"/>
      <c r="I300" s="88"/>
      <c r="J300" s="89"/>
      <c r="K300" s="6" t="s">
        <v>868</v>
      </c>
      <c r="L300" s="89"/>
      <c r="M300" s="6" t="s">
        <v>23</v>
      </c>
      <c r="N300" s="89"/>
      <c r="O300" s="3">
        <v>0</v>
      </c>
      <c r="P300" s="2">
        <v>0</v>
      </c>
      <c r="Q300" s="2">
        <v>0</v>
      </c>
      <c r="R300" s="2">
        <v>0</v>
      </c>
      <c r="S300" s="3">
        <v>0</v>
      </c>
      <c r="T300" s="3">
        <f>O300+(P300*'Total Mantenimiento Anual 2021'!$N$7)+(R300*'Total Mantenimiento Anual 2021'!$N$7)+S300</f>
        <v>0</v>
      </c>
    </row>
    <row r="301" spans="1:20" ht="14.25">
      <c r="A301" s="6" t="s">
        <v>861</v>
      </c>
      <c r="B301" s="88"/>
      <c r="C301" s="89"/>
      <c r="D301" s="6" t="s">
        <v>869</v>
      </c>
      <c r="E301" s="89"/>
      <c r="F301" s="2" t="s">
        <v>863</v>
      </c>
      <c r="G301" s="6" t="s">
        <v>870</v>
      </c>
      <c r="H301" s="88"/>
      <c r="I301" s="88"/>
      <c r="J301" s="89"/>
      <c r="K301" s="6" t="s">
        <v>871</v>
      </c>
      <c r="L301" s="89"/>
      <c r="M301" s="6" t="s">
        <v>23</v>
      </c>
      <c r="N301" s="89"/>
      <c r="O301" s="3">
        <v>0</v>
      </c>
      <c r="P301" s="2">
        <v>0</v>
      </c>
      <c r="Q301" s="2">
        <v>0</v>
      </c>
      <c r="R301" s="2">
        <v>0</v>
      </c>
      <c r="S301" s="3">
        <v>0</v>
      </c>
      <c r="T301" s="3">
        <f>O301+(P301*'Total Mantenimiento Anual 2021'!$N$7)+(R301*'Total Mantenimiento Anual 2021'!$N$7)+S301</f>
        <v>0</v>
      </c>
    </row>
    <row r="302" spans="1:20" ht="14.25">
      <c r="A302" s="6" t="s">
        <v>861</v>
      </c>
      <c r="B302" s="88"/>
      <c r="C302" s="89"/>
      <c r="D302" s="6" t="s">
        <v>872</v>
      </c>
      <c r="E302" s="89"/>
      <c r="F302" s="2" t="s">
        <v>863</v>
      </c>
      <c r="G302" s="6" t="s">
        <v>873</v>
      </c>
      <c r="H302" s="88"/>
      <c r="I302" s="88"/>
      <c r="J302" s="89"/>
      <c r="K302" s="6" t="s">
        <v>874</v>
      </c>
      <c r="L302" s="89"/>
      <c r="M302" s="6" t="s">
        <v>23</v>
      </c>
      <c r="N302" s="89"/>
      <c r="O302" s="3">
        <v>0</v>
      </c>
      <c r="P302" s="2">
        <v>0</v>
      </c>
      <c r="Q302" s="2">
        <v>0</v>
      </c>
      <c r="R302" s="2">
        <v>0</v>
      </c>
      <c r="S302" s="3">
        <v>0</v>
      </c>
      <c r="T302" s="3">
        <f>O302+(P302*'Total Mantenimiento Anual 2021'!$N$7)+(R302*'Total Mantenimiento Anual 2021'!$N$7)+S302</f>
        <v>0</v>
      </c>
    </row>
    <row r="303" spans="1:20" ht="14.25">
      <c r="A303" s="6" t="s">
        <v>861</v>
      </c>
      <c r="B303" s="88"/>
      <c r="C303" s="89"/>
      <c r="D303" s="6" t="s">
        <v>875</v>
      </c>
      <c r="E303" s="89"/>
      <c r="F303" s="2" t="s">
        <v>863</v>
      </c>
      <c r="G303" s="6" t="s">
        <v>876</v>
      </c>
      <c r="H303" s="88"/>
      <c r="I303" s="88"/>
      <c r="J303" s="89"/>
      <c r="K303" s="6" t="s">
        <v>877</v>
      </c>
      <c r="L303" s="89"/>
      <c r="M303" s="6" t="s">
        <v>23</v>
      </c>
      <c r="N303" s="89"/>
      <c r="O303" s="3">
        <v>0</v>
      </c>
      <c r="P303" s="2">
        <v>0</v>
      </c>
      <c r="Q303" s="2">
        <v>0</v>
      </c>
      <c r="R303" s="2">
        <v>0</v>
      </c>
      <c r="S303" s="3">
        <v>0</v>
      </c>
      <c r="T303" s="3">
        <f>O303+(P303*'Total Mantenimiento Anual 2021'!$N$7)+(R303*'Total Mantenimiento Anual 2021'!$N$7)+S303</f>
        <v>0</v>
      </c>
    </row>
    <row r="304" spans="1:20" ht="14.25">
      <c r="A304" s="6" t="s">
        <v>861</v>
      </c>
      <c r="B304" s="88"/>
      <c r="C304" s="89"/>
      <c r="D304" s="6" t="s">
        <v>875</v>
      </c>
      <c r="E304" s="89"/>
      <c r="F304" s="2" t="s">
        <v>863</v>
      </c>
      <c r="G304" s="6" t="s">
        <v>878</v>
      </c>
      <c r="H304" s="88"/>
      <c r="I304" s="88"/>
      <c r="J304" s="89"/>
      <c r="K304" s="6" t="s">
        <v>879</v>
      </c>
      <c r="L304" s="89"/>
      <c r="M304" s="6" t="s">
        <v>23</v>
      </c>
      <c r="N304" s="89"/>
      <c r="O304" s="3">
        <v>0</v>
      </c>
      <c r="P304" s="2">
        <v>0</v>
      </c>
      <c r="Q304" s="2">
        <v>0</v>
      </c>
      <c r="R304" s="2">
        <v>0</v>
      </c>
      <c r="S304" s="3">
        <v>0</v>
      </c>
      <c r="T304" s="3">
        <f>O304+(P304*'Total Mantenimiento Anual 2021'!$N$7)+(R304*'Total Mantenimiento Anual 2021'!$N$7)+S304</f>
        <v>0</v>
      </c>
    </row>
    <row r="305" spans="1:20" ht="14.25">
      <c r="A305" s="6" t="s">
        <v>861</v>
      </c>
      <c r="B305" s="88"/>
      <c r="C305" s="89"/>
      <c r="D305" s="6" t="s">
        <v>875</v>
      </c>
      <c r="E305" s="89"/>
      <c r="F305" s="2" t="s">
        <v>863</v>
      </c>
      <c r="G305" s="6" t="s">
        <v>880</v>
      </c>
      <c r="H305" s="88"/>
      <c r="I305" s="88"/>
      <c r="J305" s="89"/>
      <c r="K305" s="6" t="s">
        <v>881</v>
      </c>
      <c r="L305" s="89"/>
      <c r="M305" s="6" t="s">
        <v>23</v>
      </c>
      <c r="N305" s="89"/>
      <c r="O305" s="3">
        <v>0</v>
      </c>
      <c r="P305" s="2">
        <v>0</v>
      </c>
      <c r="Q305" s="2">
        <v>0</v>
      </c>
      <c r="R305" s="2">
        <v>0</v>
      </c>
      <c r="S305" s="3">
        <v>0</v>
      </c>
      <c r="T305" s="3">
        <f>O305+(P305*'Total Mantenimiento Anual 2021'!$N$7)+(R305*'Total Mantenimiento Anual 2021'!$N$7)+S305</f>
        <v>0</v>
      </c>
    </row>
    <row r="306" spans="1:20" ht="14.25">
      <c r="A306" s="6" t="s">
        <v>861</v>
      </c>
      <c r="B306" s="88"/>
      <c r="C306" s="89"/>
      <c r="D306" s="6" t="s">
        <v>882</v>
      </c>
      <c r="E306" s="89"/>
      <c r="F306" s="2" t="s">
        <v>883</v>
      </c>
      <c r="G306" s="6" t="s">
        <v>884</v>
      </c>
      <c r="H306" s="88"/>
      <c r="I306" s="88"/>
      <c r="J306" s="89"/>
      <c r="K306" s="6" t="s">
        <v>885</v>
      </c>
      <c r="L306" s="89"/>
      <c r="M306" s="6" t="s">
        <v>23</v>
      </c>
      <c r="N306" s="89"/>
      <c r="O306" s="3">
        <v>0</v>
      </c>
      <c r="P306" s="2">
        <v>0</v>
      </c>
      <c r="Q306" s="2">
        <v>0</v>
      </c>
      <c r="R306" s="2">
        <v>0</v>
      </c>
      <c r="S306" s="3">
        <v>0</v>
      </c>
      <c r="T306" s="3">
        <f>O306+(P306*'Total Mantenimiento Anual 2021'!$N$7)+(R306*'Total Mantenimiento Anual 2021'!$N$7)+S306</f>
        <v>0</v>
      </c>
    </row>
    <row r="307" spans="1:20" ht="14.25">
      <c r="A307" s="6" t="s">
        <v>861</v>
      </c>
      <c r="B307" s="88"/>
      <c r="C307" s="89"/>
      <c r="D307" s="6" t="s">
        <v>886</v>
      </c>
      <c r="E307" s="89"/>
      <c r="F307" s="2" t="s">
        <v>887</v>
      </c>
      <c r="G307" s="6" t="s">
        <v>888</v>
      </c>
      <c r="H307" s="88"/>
      <c r="I307" s="88"/>
      <c r="J307" s="89"/>
      <c r="K307" s="6" t="s">
        <v>889</v>
      </c>
      <c r="L307" s="89"/>
      <c r="M307" s="6" t="s">
        <v>239</v>
      </c>
      <c r="N307" s="89"/>
      <c r="O307" s="3">
        <v>0</v>
      </c>
      <c r="P307" s="2">
        <v>0</v>
      </c>
      <c r="Q307" s="2">
        <v>0</v>
      </c>
      <c r="R307" s="2">
        <v>0</v>
      </c>
      <c r="S307" s="3">
        <v>0</v>
      </c>
      <c r="T307" s="3">
        <f>O307+(P307*'Total Mantenimiento Anual 2021'!$N$7)+(R307*'Total Mantenimiento Anual 2021'!$N$7)+S307</f>
        <v>0</v>
      </c>
    </row>
    <row r="308" spans="1:20" ht="14.25">
      <c r="A308" s="6" t="s">
        <v>861</v>
      </c>
      <c r="B308" s="88"/>
      <c r="C308" s="89"/>
      <c r="D308" s="6" t="s">
        <v>886</v>
      </c>
      <c r="E308" s="89"/>
      <c r="F308" s="2" t="s">
        <v>887</v>
      </c>
      <c r="G308" s="6" t="s">
        <v>890</v>
      </c>
      <c r="H308" s="88"/>
      <c r="I308" s="88"/>
      <c r="J308" s="89"/>
      <c r="K308" s="6" t="s">
        <v>891</v>
      </c>
      <c r="L308" s="89"/>
      <c r="M308" s="6" t="s">
        <v>239</v>
      </c>
      <c r="N308" s="89"/>
      <c r="O308" s="3">
        <v>0</v>
      </c>
      <c r="P308" s="2">
        <v>0</v>
      </c>
      <c r="Q308" s="2">
        <v>0</v>
      </c>
      <c r="R308" s="2">
        <v>0</v>
      </c>
      <c r="S308" s="3">
        <v>0</v>
      </c>
      <c r="T308" s="3">
        <f>O308+(P308*'Total Mantenimiento Anual 2021'!$N$7)+(R308*'Total Mantenimiento Anual 2021'!$N$7)+S308</f>
        <v>0</v>
      </c>
    </row>
    <row r="309" spans="1:20" ht="14.25">
      <c r="A309" s="6" t="s">
        <v>861</v>
      </c>
      <c r="B309" s="88"/>
      <c r="C309" s="89"/>
      <c r="D309" s="6" t="s">
        <v>882</v>
      </c>
      <c r="E309" s="89"/>
      <c r="F309" s="2" t="s">
        <v>883</v>
      </c>
      <c r="G309" s="6" t="s">
        <v>892</v>
      </c>
      <c r="H309" s="88"/>
      <c r="I309" s="88"/>
      <c r="J309" s="89"/>
      <c r="K309" s="6" t="s">
        <v>893</v>
      </c>
      <c r="L309" s="89"/>
      <c r="M309" s="6" t="s">
        <v>239</v>
      </c>
      <c r="N309" s="89"/>
      <c r="O309" s="3">
        <v>0</v>
      </c>
      <c r="P309" s="2">
        <v>0</v>
      </c>
      <c r="Q309" s="2">
        <v>0</v>
      </c>
      <c r="R309" s="2">
        <v>0</v>
      </c>
      <c r="S309" s="3">
        <v>0</v>
      </c>
      <c r="T309" s="3">
        <f>O309+(P309*'Total Mantenimiento Anual 2021'!$N$7)+(R309*'Total Mantenimiento Anual 2021'!$N$7)+S309</f>
        <v>0</v>
      </c>
    </row>
    <row r="310" spans="1:20" ht="14.25">
      <c r="A310" s="6" t="s">
        <v>861</v>
      </c>
      <c r="B310" s="88"/>
      <c r="C310" s="89"/>
      <c r="D310" s="6" t="s">
        <v>869</v>
      </c>
      <c r="E310" s="89"/>
      <c r="F310" s="2" t="s">
        <v>863</v>
      </c>
      <c r="G310" s="6" t="s">
        <v>894</v>
      </c>
      <c r="H310" s="88"/>
      <c r="I310" s="88"/>
      <c r="J310" s="89"/>
      <c r="K310" s="6" t="s">
        <v>895</v>
      </c>
      <c r="L310" s="89"/>
      <c r="M310" s="6" t="s">
        <v>896</v>
      </c>
      <c r="N310" s="89"/>
      <c r="O310" s="3">
        <v>0</v>
      </c>
      <c r="P310" s="2">
        <v>0</v>
      </c>
      <c r="Q310" s="2">
        <v>0</v>
      </c>
      <c r="R310" s="2">
        <v>0</v>
      </c>
      <c r="S310" s="3">
        <v>0</v>
      </c>
      <c r="T310" s="3">
        <f>O310+(P310*'Total Mantenimiento Anual 2021'!$N$7)+(R310*'Total Mantenimiento Anual 2021'!$N$7)+S310</f>
        <v>0</v>
      </c>
    </row>
    <row r="311" spans="1:20" ht="14.25">
      <c r="A311" s="6" t="s">
        <v>861</v>
      </c>
      <c r="B311" s="88"/>
      <c r="C311" s="89"/>
      <c r="D311" s="6" t="s">
        <v>897</v>
      </c>
      <c r="E311" s="89"/>
      <c r="F311" s="2" t="s">
        <v>863</v>
      </c>
      <c r="G311" s="6" t="s">
        <v>898</v>
      </c>
      <c r="H311" s="88"/>
      <c r="I311" s="88"/>
      <c r="J311" s="89"/>
      <c r="K311" s="6" t="s">
        <v>899</v>
      </c>
      <c r="L311" s="89"/>
      <c r="M311" s="6" t="s">
        <v>106</v>
      </c>
      <c r="N311" s="89"/>
      <c r="O311" s="3">
        <v>0</v>
      </c>
      <c r="P311" s="2">
        <v>1</v>
      </c>
      <c r="Q311" s="2">
        <v>0</v>
      </c>
      <c r="R311" s="2">
        <v>0</v>
      </c>
      <c r="S311" s="3">
        <v>0</v>
      </c>
      <c r="T311" s="3">
        <f>O311+(P311*'Total Mantenimiento Anual 2021'!$N$7)+(R311*'Total Mantenimiento Anual 2021'!$N$7)+S311</f>
        <v>9259.2592592592591</v>
      </c>
    </row>
    <row r="312" spans="1:20" ht="14.25">
      <c r="A312" s="6" t="s">
        <v>861</v>
      </c>
      <c r="B312" s="88"/>
      <c r="C312" s="89"/>
      <c r="D312" s="6" t="s">
        <v>897</v>
      </c>
      <c r="E312" s="89"/>
      <c r="F312" s="2" t="s">
        <v>900</v>
      </c>
      <c r="G312" s="6" t="s">
        <v>901</v>
      </c>
      <c r="H312" s="88"/>
      <c r="I312" s="88"/>
      <c r="J312" s="89"/>
      <c r="K312" s="6" t="s">
        <v>902</v>
      </c>
      <c r="L312" s="89"/>
      <c r="M312" s="6" t="s">
        <v>106</v>
      </c>
      <c r="N312" s="89"/>
      <c r="O312" s="3">
        <v>0</v>
      </c>
      <c r="P312" s="2">
        <v>0</v>
      </c>
      <c r="Q312" s="2">
        <v>0</v>
      </c>
      <c r="R312" s="2">
        <v>0</v>
      </c>
      <c r="S312" s="3">
        <v>0</v>
      </c>
      <c r="T312" s="3">
        <f>O312+(P312*'Total Mantenimiento Anual 2021'!$N$7)+(R312*'Total Mantenimiento Anual 2021'!$N$7)+S312</f>
        <v>0</v>
      </c>
    </row>
    <row r="313" spans="1:20" ht="14.25">
      <c r="A313" s="6" t="s">
        <v>903</v>
      </c>
      <c r="B313" s="88"/>
      <c r="C313" s="89"/>
      <c r="D313" s="6" t="s">
        <v>904</v>
      </c>
      <c r="E313" s="89"/>
      <c r="F313" s="2" t="s">
        <v>905</v>
      </c>
      <c r="G313" s="6" t="s">
        <v>906</v>
      </c>
      <c r="H313" s="88"/>
      <c r="I313" s="88"/>
      <c r="J313" s="89"/>
      <c r="K313" s="6" t="s">
        <v>907</v>
      </c>
      <c r="L313" s="89"/>
      <c r="M313" s="6" t="s">
        <v>23</v>
      </c>
      <c r="N313" s="89"/>
      <c r="O313" s="3">
        <v>0</v>
      </c>
      <c r="P313" s="2">
        <v>0</v>
      </c>
      <c r="Q313" s="2">
        <v>0</v>
      </c>
      <c r="R313" s="2">
        <v>0</v>
      </c>
      <c r="S313" s="3">
        <v>0</v>
      </c>
      <c r="T313" s="3">
        <f>O313+(P313*'Total Mantenimiento Anual 2021'!$N$7)+(R313*'Total Mantenimiento Anual 2021'!$N$7)+S313</f>
        <v>0</v>
      </c>
    </row>
    <row r="314" spans="1:20" ht="14.25">
      <c r="A314" s="6" t="s">
        <v>903</v>
      </c>
      <c r="B314" s="88"/>
      <c r="C314" s="89"/>
      <c r="D314" s="6" t="s">
        <v>904</v>
      </c>
      <c r="E314" s="89"/>
      <c r="F314" s="2" t="s">
        <v>905</v>
      </c>
      <c r="G314" s="6" t="s">
        <v>908</v>
      </c>
      <c r="H314" s="88"/>
      <c r="I314" s="88"/>
      <c r="J314" s="89"/>
      <c r="K314" s="6" t="s">
        <v>909</v>
      </c>
      <c r="L314" s="89"/>
      <c r="M314" s="6" t="s">
        <v>106</v>
      </c>
      <c r="N314" s="89"/>
      <c r="O314" s="3">
        <v>0</v>
      </c>
      <c r="P314" s="2">
        <v>0</v>
      </c>
      <c r="Q314" s="2">
        <v>0</v>
      </c>
      <c r="R314" s="2">
        <v>0</v>
      </c>
      <c r="S314" s="3">
        <v>0</v>
      </c>
      <c r="T314" s="3">
        <f>O314+(P314*'Total Mantenimiento Anual 2021'!$N$7)+(R314*'Total Mantenimiento Anual 2021'!$N$7)+S314</f>
        <v>0</v>
      </c>
    </row>
    <row r="315" spans="1:20" ht="14.25">
      <c r="A315" s="6" t="s">
        <v>903</v>
      </c>
      <c r="B315" s="88"/>
      <c r="C315" s="89"/>
      <c r="D315" s="6" t="s">
        <v>904</v>
      </c>
      <c r="E315" s="89"/>
      <c r="F315" s="2" t="s">
        <v>905</v>
      </c>
      <c r="G315" s="6" t="s">
        <v>910</v>
      </c>
      <c r="H315" s="88"/>
      <c r="I315" s="88"/>
      <c r="J315" s="89"/>
      <c r="K315" s="6" t="s">
        <v>911</v>
      </c>
      <c r="L315" s="89"/>
      <c r="M315" s="6" t="s">
        <v>106</v>
      </c>
      <c r="N315" s="89"/>
      <c r="O315" s="3">
        <v>0</v>
      </c>
      <c r="P315" s="2">
        <v>1</v>
      </c>
      <c r="Q315" s="2">
        <v>0</v>
      </c>
      <c r="R315" s="2">
        <v>0</v>
      </c>
      <c r="S315" s="3">
        <v>0</v>
      </c>
      <c r="T315" s="3">
        <f>O315+(P315*'Total Mantenimiento Anual 2021'!$N$7)+(R315*'Total Mantenimiento Anual 2021'!$N$7)+S315</f>
        <v>9259.2592592592591</v>
      </c>
    </row>
    <row r="316" spans="1:20" ht="14.25">
      <c r="A316" s="6" t="s">
        <v>912</v>
      </c>
      <c r="B316" s="88"/>
      <c r="C316" s="89"/>
      <c r="D316" s="6" t="s">
        <v>913</v>
      </c>
      <c r="E316" s="89"/>
      <c r="F316" s="2" t="s">
        <v>914</v>
      </c>
      <c r="G316" s="6" t="s">
        <v>915</v>
      </c>
      <c r="H316" s="88"/>
      <c r="I316" s="88"/>
      <c r="J316" s="89"/>
      <c r="K316" s="6" t="s">
        <v>916</v>
      </c>
      <c r="L316" s="89"/>
      <c r="M316" s="6" t="s">
        <v>23</v>
      </c>
      <c r="N316" s="89"/>
      <c r="O316" s="3">
        <v>0</v>
      </c>
      <c r="P316" s="2">
        <v>1</v>
      </c>
      <c r="Q316" s="2">
        <v>0</v>
      </c>
      <c r="R316" s="2">
        <v>0</v>
      </c>
      <c r="S316" s="3">
        <v>0</v>
      </c>
      <c r="T316" s="3">
        <f>O316+(P316*'Total Mantenimiento Anual 2021'!$N$7)+(R316*'Total Mantenimiento Anual 2021'!$N$7)+S316</f>
        <v>9259.2592592592591</v>
      </c>
    </row>
    <row r="317" spans="1:20" ht="14.25">
      <c r="A317" s="6" t="s">
        <v>917</v>
      </c>
      <c r="B317" s="88"/>
      <c r="C317" s="89"/>
      <c r="D317" s="6" t="s">
        <v>918</v>
      </c>
      <c r="E317" s="89"/>
      <c r="F317" s="2" t="s">
        <v>919</v>
      </c>
      <c r="G317" s="6" t="s">
        <v>920</v>
      </c>
      <c r="H317" s="88"/>
      <c r="I317" s="88"/>
      <c r="J317" s="89"/>
      <c r="K317" s="6" t="s">
        <v>921</v>
      </c>
      <c r="L317" s="89"/>
      <c r="M317" s="6" t="s">
        <v>118</v>
      </c>
      <c r="N317" s="89"/>
      <c r="O317" s="3">
        <v>0</v>
      </c>
      <c r="P317" s="2">
        <v>0</v>
      </c>
      <c r="Q317" s="2">
        <v>0</v>
      </c>
      <c r="R317" s="2">
        <v>0</v>
      </c>
      <c r="S317" s="3">
        <v>0</v>
      </c>
      <c r="T317" s="3">
        <f>O317+(P317*'Total Mantenimiento Anual 2021'!$N$7)+(R317*'Total Mantenimiento Anual 2021'!$N$7)+S317</f>
        <v>0</v>
      </c>
    </row>
    <row r="318" spans="1:20" ht="14.25">
      <c r="A318" s="6" t="s">
        <v>917</v>
      </c>
      <c r="B318" s="88"/>
      <c r="C318" s="89"/>
      <c r="D318" s="6" t="s">
        <v>918</v>
      </c>
      <c r="E318" s="89"/>
      <c r="F318" s="2" t="s">
        <v>919</v>
      </c>
      <c r="G318" s="6" t="s">
        <v>922</v>
      </c>
      <c r="H318" s="88"/>
      <c r="I318" s="88"/>
      <c r="J318" s="89"/>
      <c r="K318" s="6" t="s">
        <v>923</v>
      </c>
      <c r="L318" s="89"/>
      <c r="M318" s="6" t="s">
        <v>118</v>
      </c>
      <c r="N318" s="89"/>
      <c r="O318" s="3">
        <v>0</v>
      </c>
      <c r="P318" s="2">
        <v>0</v>
      </c>
      <c r="Q318" s="2">
        <v>0</v>
      </c>
      <c r="R318" s="2">
        <v>0</v>
      </c>
      <c r="S318" s="3">
        <v>0</v>
      </c>
      <c r="T318" s="3">
        <f>O318+(P318*'Total Mantenimiento Anual 2021'!$N$7)+(R318*'Total Mantenimiento Anual 2021'!$N$7)+S318</f>
        <v>0</v>
      </c>
    </row>
    <row r="319" spans="1:20" ht="14.25">
      <c r="A319" s="6" t="s">
        <v>917</v>
      </c>
      <c r="B319" s="88"/>
      <c r="C319" s="89"/>
      <c r="D319" s="6" t="s">
        <v>918</v>
      </c>
      <c r="E319" s="89"/>
      <c r="F319" s="2" t="s">
        <v>919</v>
      </c>
      <c r="G319" s="6" t="s">
        <v>924</v>
      </c>
      <c r="H319" s="88"/>
      <c r="I319" s="88"/>
      <c r="J319" s="89"/>
      <c r="K319" s="6" t="s">
        <v>925</v>
      </c>
      <c r="L319" s="89"/>
      <c r="M319" s="6" t="s">
        <v>118</v>
      </c>
      <c r="N319" s="89"/>
      <c r="O319" s="3">
        <v>0</v>
      </c>
      <c r="P319" s="2">
        <v>0</v>
      </c>
      <c r="Q319" s="2">
        <v>0</v>
      </c>
      <c r="R319" s="2">
        <v>0</v>
      </c>
      <c r="S319" s="3">
        <v>0</v>
      </c>
      <c r="T319" s="3">
        <f>O319+(P319*'Total Mantenimiento Anual 2021'!$N$7)+(R319*'Total Mantenimiento Anual 2021'!$N$7)+S319</f>
        <v>0</v>
      </c>
    </row>
    <row r="320" spans="1:20" ht="14.25">
      <c r="A320" s="6" t="s">
        <v>926</v>
      </c>
      <c r="B320" s="88"/>
      <c r="C320" s="89"/>
      <c r="D320" s="6" t="s">
        <v>927</v>
      </c>
      <c r="E320" s="89"/>
      <c r="F320" s="2" t="s">
        <v>928</v>
      </c>
      <c r="G320" s="6" t="s">
        <v>929</v>
      </c>
      <c r="H320" s="88"/>
      <c r="I320" s="88"/>
      <c r="J320" s="89"/>
      <c r="K320" s="6" t="s">
        <v>930</v>
      </c>
      <c r="L320" s="89"/>
      <c r="M320" s="6" t="s">
        <v>23</v>
      </c>
      <c r="N320" s="89"/>
      <c r="O320" s="3">
        <v>0</v>
      </c>
      <c r="P320" s="2">
        <v>2</v>
      </c>
      <c r="Q320" s="2">
        <v>0</v>
      </c>
      <c r="R320" s="2">
        <v>0</v>
      </c>
      <c r="S320" s="3">
        <v>0</v>
      </c>
      <c r="T320" s="3">
        <f>O320+(P320*'Total Mantenimiento Anual 2021'!$N$7)+(R320*'Total Mantenimiento Anual 2021'!$N$7)+S320</f>
        <v>18518.518518518518</v>
      </c>
    </row>
    <row r="321" spans="1:20" ht="14.25">
      <c r="A321" s="6" t="s">
        <v>931</v>
      </c>
      <c r="B321" s="88"/>
      <c r="C321" s="89"/>
      <c r="D321" s="6" t="s">
        <v>932</v>
      </c>
      <c r="E321" s="89"/>
      <c r="F321" s="2" t="s">
        <v>933</v>
      </c>
      <c r="G321" s="6" t="s">
        <v>934</v>
      </c>
      <c r="H321" s="88"/>
      <c r="I321" s="88"/>
      <c r="J321" s="89"/>
      <c r="K321" s="6" t="s">
        <v>935</v>
      </c>
      <c r="L321" s="89"/>
      <c r="M321" s="6" t="s">
        <v>35</v>
      </c>
      <c r="N321" s="89"/>
      <c r="O321" s="3">
        <v>0</v>
      </c>
      <c r="P321" s="2">
        <v>0</v>
      </c>
      <c r="Q321" s="2">
        <v>0</v>
      </c>
      <c r="R321" s="2">
        <v>0</v>
      </c>
      <c r="S321" s="3">
        <v>0</v>
      </c>
      <c r="T321" s="3">
        <f>O321+(P321*'Total Mantenimiento Anual 2021'!$N$7)+(R321*'Total Mantenimiento Anual 2021'!$N$7)+S321</f>
        <v>0</v>
      </c>
    </row>
    <row r="322" spans="1:20" ht="14.25">
      <c r="A322" s="6" t="s">
        <v>931</v>
      </c>
      <c r="B322" s="88"/>
      <c r="C322" s="89"/>
      <c r="D322" s="6" t="s">
        <v>936</v>
      </c>
      <c r="E322" s="89"/>
      <c r="F322" s="2" t="s">
        <v>937</v>
      </c>
      <c r="G322" s="6" t="s">
        <v>938</v>
      </c>
      <c r="H322" s="88"/>
      <c r="I322" s="88"/>
      <c r="J322" s="89"/>
      <c r="K322" s="6" t="s">
        <v>117</v>
      </c>
      <c r="L322" s="89"/>
      <c r="M322" s="6" t="s">
        <v>302</v>
      </c>
      <c r="N322" s="89"/>
      <c r="O322" s="3">
        <v>0</v>
      </c>
      <c r="P322" s="2">
        <v>0</v>
      </c>
      <c r="Q322" s="2">
        <v>0</v>
      </c>
      <c r="R322" s="2">
        <v>0</v>
      </c>
      <c r="S322" s="3">
        <v>0</v>
      </c>
      <c r="T322" s="3">
        <f>O322+(P322*'Total Mantenimiento Anual 2021'!$N$7)+(R322*'Total Mantenimiento Anual 2021'!$N$7)+S322</f>
        <v>0</v>
      </c>
    </row>
    <row r="323" spans="1:20" ht="14.25">
      <c r="A323" s="6" t="s">
        <v>939</v>
      </c>
      <c r="B323" s="88"/>
      <c r="C323" s="89"/>
      <c r="D323" s="6" t="s">
        <v>940</v>
      </c>
      <c r="E323" s="89"/>
      <c r="F323" s="2" t="s">
        <v>246</v>
      </c>
      <c r="G323" s="6" t="s">
        <v>941</v>
      </c>
      <c r="H323" s="88"/>
      <c r="I323" s="88"/>
      <c r="J323" s="89"/>
      <c r="K323" s="6" t="s">
        <v>942</v>
      </c>
      <c r="L323" s="89"/>
      <c r="M323" s="6" t="s">
        <v>138</v>
      </c>
      <c r="N323" s="89"/>
      <c r="O323" s="3">
        <v>0</v>
      </c>
      <c r="P323" s="2">
        <v>0</v>
      </c>
      <c r="Q323" s="2">
        <v>0</v>
      </c>
      <c r="R323" s="2">
        <v>0</v>
      </c>
      <c r="S323" s="3">
        <v>0</v>
      </c>
      <c r="T323" s="3">
        <f>O323+(P323*'Total Mantenimiento Anual 2021'!$N$7)+(R323*'Total Mantenimiento Anual 2021'!$N$7)+S323</f>
        <v>0</v>
      </c>
    </row>
    <row r="324" spans="1:20" ht="14.25">
      <c r="A324" s="6" t="s">
        <v>943</v>
      </c>
      <c r="B324" s="88"/>
      <c r="C324" s="89"/>
      <c r="D324" s="6" t="s">
        <v>944</v>
      </c>
      <c r="E324" s="89"/>
      <c r="F324" s="2" t="s">
        <v>945</v>
      </c>
      <c r="G324" s="6" t="s">
        <v>946</v>
      </c>
      <c r="H324" s="88"/>
      <c r="I324" s="88"/>
      <c r="J324" s="89"/>
      <c r="K324" s="6" t="s">
        <v>947</v>
      </c>
      <c r="L324" s="89"/>
      <c r="M324" s="6" t="s">
        <v>516</v>
      </c>
      <c r="N324" s="89"/>
      <c r="O324" s="3">
        <v>0</v>
      </c>
      <c r="P324" s="2">
        <v>0</v>
      </c>
      <c r="Q324" s="2">
        <v>0</v>
      </c>
      <c r="R324" s="2">
        <v>0</v>
      </c>
      <c r="S324" s="3">
        <v>0</v>
      </c>
      <c r="T324" s="3">
        <f>O324+(P324*'Total Mantenimiento Anual 2021'!$N$7)+(R324*'Total Mantenimiento Anual 2021'!$N$7)+S324</f>
        <v>0</v>
      </c>
    </row>
    <row r="325" spans="1:20" ht="14.25">
      <c r="A325" s="6" t="s">
        <v>943</v>
      </c>
      <c r="B325" s="88"/>
      <c r="C325" s="89"/>
      <c r="D325" s="6" t="s">
        <v>948</v>
      </c>
      <c r="E325" s="89"/>
      <c r="F325" s="2" t="s">
        <v>246</v>
      </c>
      <c r="G325" s="6" t="s">
        <v>949</v>
      </c>
      <c r="H325" s="88"/>
      <c r="I325" s="88"/>
      <c r="J325" s="89"/>
      <c r="K325" s="6" t="s">
        <v>258</v>
      </c>
      <c r="L325" s="89"/>
      <c r="M325" s="6" t="s">
        <v>23</v>
      </c>
      <c r="N325" s="89"/>
      <c r="O325" s="3">
        <v>0</v>
      </c>
      <c r="P325" s="2">
        <v>0</v>
      </c>
      <c r="Q325" s="2">
        <v>0</v>
      </c>
      <c r="R325" s="2">
        <v>0</v>
      </c>
      <c r="S325" s="3">
        <v>0</v>
      </c>
      <c r="T325" s="3">
        <f>O325+(P325*'Total Mantenimiento Anual 2021'!$N$7)+(R325*'Total Mantenimiento Anual 2021'!$N$7)+S325</f>
        <v>0</v>
      </c>
    </row>
    <row r="326" spans="1:20" ht="14.25">
      <c r="A326" s="6" t="s">
        <v>943</v>
      </c>
      <c r="B326" s="88"/>
      <c r="C326" s="89"/>
      <c r="D326" s="6" t="s">
        <v>948</v>
      </c>
      <c r="E326" s="89"/>
      <c r="F326" s="2" t="s">
        <v>246</v>
      </c>
      <c r="G326" s="6" t="s">
        <v>950</v>
      </c>
      <c r="H326" s="88"/>
      <c r="I326" s="88"/>
      <c r="J326" s="89"/>
      <c r="K326" s="6" t="s">
        <v>951</v>
      </c>
      <c r="L326" s="89"/>
      <c r="M326" s="6" t="s">
        <v>23</v>
      </c>
      <c r="N326" s="89"/>
      <c r="O326" s="3">
        <v>0</v>
      </c>
      <c r="P326" s="2">
        <v>0</v>
      </c>
      <c r="Q326" s="2">
        <v>0</v>
      </c>
      <c r="R326" s="2">
        <v>0</v>
      </c>
      <c r="S326" s="3">
        <v>0</v>
      </c>
      <c r="T326" s="3">
        <f>O326+(P326*'Total Mantenimiento Anual 2021'!$N$7)+(R326*'Total Mantenimiento Anual 2021'!$N$7)+S326</f>
        <v>0</v>
      </c>
    </row>
    <row r="327" spans="1:20" ht="14.25">
      <c r="A327" s="6" t="s">
        <v>943</v>
      </c>
      <c r="B327" s="88"/>
      <c r="C327" s="89"/>
      <c r="D327" s="6" t="s">
        <v>952</v>
      </c>
      <c r="E327" s="89"/>
      <c r="F327" s="2" t="s">
        <v>246</v>
      </c>
      <c r="G327" s="6" t="s">
        <v>953</v>
      </c>
      <c r="H327" s="88"/>
      <c r="I327" s="88"/>
      <c r="J327" s="89"/>
      <c r="K327" s="6" t="s">
        <v>954</v>
      </c>
      <c r="L327" s="89"/>
      <c r="M327" s="6" t="s">
        <v>23</v>
      </c>
      <c r="N327" s="89"/>
      <c r="O327" s="3">
        <v>0</v>
      </c>
      <c r="P327" s="2">
        <v>0</v>
      </c>
      <c r="Q327" s="2">
        <v>0</v>
      </c>
      <c r="R327" s="2">
        <v>0</v>
      </c>
      <c r="S327" s="3">
        <v>0</v>
      </c>
      <c r="T327" s="3">
        <f>O327+(P327*'Total Mantenimiento Anual 2021'!$N$7)+(R327*'Total Mantenimiento Anual 2021'!$N$7)+S327</f>
        <v>0</v>
      </c>
    </row>
    <row r="328" spans="1:20" ht="14.25">
      <c r="A328" s="6" t="s">
        <v>943</v>
      </c>
      <c r="B328" s="88"/>
      <c r="C328" s="89"/>
      <c r="D328" s="6" t="s">
        <v>952</v>
      </c>
      <c r="E328" s="89"/>
      <c r="F328" s="2" t="s">
        <v>246</v>
      </c>
      <c r="G328" s="6" t="s">
        <v>955</v>
      </c>
      <c r="H328" s="88"/>
      <c r="I328" s="88"/>
      <c r="J328" s="89"/>
      <c r="K328" s="6" t="s">
        <v>956</v>
      </c>
      <c r="L328" s="89"/>
      <c r="M328" s="6" t="s">
        <v>23</v>
      </c>
      <c r="N328" s="89"/>
      <c r="O328" s="3">
        <v>0</v>
      </c>
      <c r="P328" s="2">
        <v>0</v>
      </c>
      <c r="Q328" s="2">
        <v>0</v>
      </c>
      <c r="R328" s="2">
        <v>0</v>
      </c>
      <c r="S328" s="3">
        <v>0</v>
      </c>
      <c r="T328" s="3">
        <f>O328+(P328*'Total Mantenimiento Anual 2021'!$N$7)+(R328*'Total Mantenimiento Anual 2021'!$N$7)+S328</f>
        <v>0</v>
      </c>
    </row>
    <row r="329" spans="1:20" ht="14.25">
      <c r="A329" s="6" t="s">
        <v>943</v>
      </c>
      <c r="B329" s="88"/>
      <c r="C329" s="89"/>
      <c r="D329" s="6" t="s">
        <v>957</v>
      </c>
      <c r="E329" s="89"/>
      <c r="F329" s="2" t="s">
        <v>782</v>
      </c>
      <c r="G329" s="6" t="s">
        <v>958</v>
      </c>
      <c r="H329" s="88"/>
      <c r="I329" s="88"/>
      <c r="J329" s="89"/>
      <c r="K329" s="6" t="s">
        <v>959</v>
      </c>
      <c r="L329" s="89"/>
      <c r="M329" s="6" t="s">
        <v>23</v>
      </c>
      <c r="N329" s="89"/>
      <c r="O329" s="3">
        <v>0</v>
      </c>
      <c r="P329" s="2">
        <v>0</v>
      </c>
      <c r="Q329" s="2">
        <v>0</v>
      </c>
      <c r="R329" s="2">
        <v>0</v>
      </c>
      <c r="S329" s="3">
        <v>0</v>
      </c>
      <c r="T329" s="3">
        <f>O329+(P329*'Total Mantenimiento Anual 2021'!$N$7)+(R329*'Total Mantenimiento Anual 2021'!$N$7)+S329</f>
        <v>0</v>
      </c>
    </row>
    <row r="330" spans="1:20" ht="14.25">
      <c r="A330" s="6" t="s">
        <v>943</v>
      </c>
      <c r="B330" s="88"/>
      <c r="C330" s="89"/>
      <c r="D330" s="6" t="s">
        <v>960</v>
      </c>
      <c r="E330" s="89"/>
      <c r="F330" s="2" t="s">
        <v>961</v>
      </c>
      <c r="G330" s="6" t="s">
        <v>962</v>
      </c>
      <c r="H330" s="88"/>
      <c r="I330" s="88"/>
      <c r="J330" s="89"/>
      <c r="K330" s="6" t="s">
        <v>963</v>
      </c>
      <c r="L330" s="89"/>
      <c r="M330" s="6" t="s">
        <v>23</v>
      </c>
      <c r="N330" s="89"/>
      <c r="O330" s="3">
        <v>0</v>
      </c>
      <c r="P330" s="2">
        <v>1</v>
      </c>
      <c r="Q330" s="2">
        <v>0</v>
      </c>
      <c r="R330" s="2">
        <v>0</v>
      </c>
      <c r="S330" s="3">
        <v>0</v>
      </c>
      <c r="T330" s="3">
        <f>O330+(P330*'Total Mantenimiento Anual 2021'!$N$7)+(R330*'Total Mantenimiento Anual 2021'!$N$7)+S330</f>
        <v>9259.2592592592591</v>
      </c>
    </row>
    <row r="331" spans="1:20" ht="14.25">
      <c r="A331" s="6" t="s">
        <v>943</v>
      </c>
      <c r="B331" s="88"/>
      <c r="C331" s="89"/>
      <c r="D331" s="6" t="s">
        <v>960</v>
      </c>
      <c r="E331" s="89"/>
      <c r="F331" s="2" t="s">
        <v>961</v>
      </c>
      <c r="G331" s="6" t="s">
        <v>964</v>
      </c>
      <c r="H331" s="88"/>
      <c r="I331" s="88"/>
      <c r="J331" s="89"/>
      <c r="K331" s="6" t="s">
        <v>965</v>
      </c>
      <c r="L331" s="89"/>
      <c r="M331" s="6" t="s">
        <v>23</v>
      </c>
      <c r="N331" s="89"/>
      <c r="O331" s="3">
        <v>0</v>
      </c>
      <c r="P331" s="2">
        <v>0</v>
      </c>
      <c r="Q331" s="2">
        <v>0</v>
      </c>
      <c r="R331" s="2">
        <v>0</v>
      </c>
      <c r="S331" s="3">
        <v>0</v>
      </c>
      <c r="T331" s="3">
        <f>O331+(P331*'Total Mantenimiento Anual 2021'!$N$7)+(R331*'Total Mantenimiento Anual 2021'!$N$7)+S331</f>
        <v>0</v>
      </c>
    </row>
    <row r="332" spans="1:20" ht="14.25">
      <c r="A332" s="6" t="s">
        <v>943</v>
      </c>
      <c r="B332" s="88"/>
      <c r="C332" s="89"/>
      <c r="D332" s="6" t="s">
        <v>966</v>
      </c>
      <c r="E332" s="89"/>
      <c r="F332" s="2" t="s">
        <v>246</v>
      </c>
      <c r="G332" s="6" t="s">
        <v>967</v>
      </c>
      <c r="H332" s="88"/>
      <c r="I332" s="88"/>
      <c r="J332" s="89"/>
      <c r="K332" s="6" t="s">
        <v>968</v>
      </c>
      <c r="L332" s="89"/>
      <c r="M332" s="6" t="s">
        <v>23</v>
      </c>
      <c r="N332" s="89"/>
      <c r="O332" s="3">
        <v>0</v>
      </c>
      <c r="P332" s="2">
        <v>0</v>
      </c>
      <c r="Q332" s="2">
        <v>0</v>
      </c>
      <c r="R332" s="2">
        <v>0</v>
      </c>
      <c r="S332" s="3">
        <v>0</v>
      </c>
      <c r="T332" s="3">
        <f>O332+(P332*'Total Mantenimiento Anual 2021'!$N$7)+(R332*'Total Mantenimiento Anual 2021'!$N$7)+S332</f>
        <v>0</v>
      </c>
    </row>
    <row r="333" spans="1:20" ht="14.25">
      <c r="A333" s="6" t="s">
        <v>943</v>
      </c>
      <c r="B333" s="88"/>
      <c r="C333" s="89"/>
      <c r="D333" s="6" t="s">
        <v>966</v>
      </c>
      <c r="E333" s="89"/>
      <c r="F333" s="2" t="s">
        <v>246</v>
      </c>
      <c r="G333" s="6" t="s">
        <v>969</v>
      </c>
      <c r="H333" s="88"/>
      <c r="I333" s="88"/>
      <c r="J333" s="89"/>
      <c r="K333" s="6" t="s">
        <v>970</v>
      </c>
      <c r="L333" s="89"/>
      <c r="M333" s="6" t="s">
        <v>23</v>
      </c>
      <c r="N333" s="89"/>
      <c r="O333" s="3">
        <v>0</v>
      </c>
      <c r="P333" s="2">
        <v>0</v>
      </c>
      <c r="Q333" s="2">
        <v>0</v>
      </c>
      <c r="R333" s="2">
        <v>0</v>
      </c>
      <c r="S333" s="3">
        <v>0</v>
      </c>
      <c r="T333" s="3">
        <f>O333+(P333*'Total Mantenimiento Anual 2021'!$N$7)+(R333*'Total Mantenimiento Anual 2021'!$N$7)+S333</f>
        <v>0</v>
      </c>
    </row>
    <row r="334" spans="1:20" ht="14.25">
      <c r="A334" s="6" t="s">
        <v>943</v>
      </c>
      <c r="B334" s="88"/>
      <c r="C334" s="89"/>
      <c r="D334" s="6" t="s">
        <v>966</v>
      </c>
      <c r="E334" s="89"/>
      <c r="F334" s="2" t="s">
        <v>246</v>
      </c>
      <c r="G334" s="6" t="s">
        <v>971</v>
      </c>
      <c r="H334" s="88"/>
      <c r="I334" s="88"/>
      <c r="J334" s="89"/>
      <c r="K334" s="6" t="s">
        <v>972</v>
      </c>
      <c r="L334" s="89"/>
      <c r="M334" s="6" t="s">
        <v>23</v>
      </c>
      <c r="N334" s="89"/>
      <c r="O334" s="3">
        <v>0</v>
      </c>
      <c r="P334" s="2">
        <v>1</v>
      </c>
      <c r="Q334" s="2">
        <v>1</v>
      </c>
      <c r="R334" s="2">
        <v>3</v>
      </c>
      <c r="S334" s="3">
        <v>0</v>
      </c>
      <c r="T334" s="3">
        <f>O334+(P334*'Total Mantenimiento Anual 2021'!$N$7)+(R334*'Total Mantenimiento Anual 2021'!$N$7)+S334</f>
        <v>37037.037037037036</v>
      </c>
    </row>
    <row r="335" spans="1:20" ht="14.25">
      <c r="A335" s="6" t="s">
        <v>943</v>
      </c>
      <c r="B335" s="88"/>
      <c r="C335" s="89"/>
      <c r="D335" s="6" t="s">
        <v>973</v>
      </c>
      <c r="E335" s="89"/>
      <c r="F335" s="2" t="s">
        <v>260</v>
      </c>
      <c r="G335" s="6" t="s">
        <v>974</v>
      </c>
      <c r="H335" s="88"/>
      <c r="I335" s="88"/>
      <c r="J335" s="89"/>
      <c r="K335" s="6" t="s">
        <v>975</v>
      </c>
      <c r="L335" s="89"/>
      <c r="M335" s="6" t="s">
        <v>23</v>
      </c>
      <c r="N335" s="89"/>
      <c r="O335" s="3">
        <v>0</v>
      </c>
      <c r="P335" s="2">
        <v>0</v>
      </c>
      <c r="Q335" s="2">
        <v>0</v>
      </c>
      <c r="R335" s="2">
        <v>0</v>
      </c>
      <c r="S335" s="3">
        <v>0</v>
      </c>
      <c r="T335" s="3">
        <f>O335+(P335*'Total Mantenimiento Anual 2021'!$N$7)+(R335*'Total Mantenimiento Anual 2021'!$N$7)+S335</f>
        <v>0</v>
      </c>
    </row>
    <row r="336" spans="1:20" ht="14.25">
      <c r="A336" s="6" t="s">
        <v>943</v>
      </c>
      <c r="B336" s="88"/>
      <c r="C336" s="89"/>
      <c r="D336" s="6" t="s">
        <v>973</v>
      </c>
      <c r="E336" s="89"/>
      <c r="F336" s="2" t="s">
        <v>260</v>
      </c>
      <c r="G336" s="6" t="s">
        <v>976</v>
      </c>
      <c r="H336" s="88"/>
      <c r="I336" s="88"/>
      <c r="J336" s="89"/>
      <c r="K336" s="6" t="s">
        <v>977</v>
      </c>
      <c r="L336" s="89"/>
      <c r="M336" s="6" t="s">
        <v>23</v>
      </c>
      <c r="N336" s="89"/>
      <c r="O336" s="3">
        <v>0</v>
      </c>
      <c r="P336" s="2">
        <v>0</v>
      </c>
      <c r="Q336" s="2">
        <v>0</v>
      </c>
      <c r="R336" s="2">
        <v>0</v>
      </c>
      <c r="S336" s="3">
        <v>0</v>
      </c>
      <c r="T336" s="3">
        <f>O336+(P336*'Total Mantenimiento Anual 2021'!$N$7)+(R336*'Total Mantenimiento Anual 2021'!$N$7)+S336</f>
        <v>0</v>
      </c>
    </row>
    <row r="337" spans="1:20" ht="14.25">
      <c r="A337" s="6" t="s">
        <v>943</v>
      </c>
      <c r="B337" s="88"/>
      <c r="C337" s="89"/>
      <c r="D337" s="6" t="s">
        <v>973</v>
      </c>
      <c r="E337" s="89"/>
      <c r="F337" s="2" t="s">
        <v>260</v>
      </c>
      <c r="G337" s="6" t="s">
        <v>978</v>
      </c>
      <c r="H337" s="88"/>
      <c r="I337" s="88"/>
      <c r="J337" s="89"/>
      <c r="K337" s="6" t="s">
        <v>979</v>
      </c>
      <c r="L337" s="89"/>
      <c r="M337" s="6" t="s">
        <v>23</v>
      </c>
      <c r="N337" s="89"/>
      <c r="O337" s="3">
        <v>0</v>
      </c>
      <c r="P337" s="2">
        <v>0</v>
      </c>
      <c r="Q337" s="2">
        <v>0</v>
      </c>
      <c r="R337" s="2">
        <v>0</v>
      </c>
      <c r="S337" s="3">
        <v>0</v>
      </c>
      <c r="T337" s="3">
        <f>O337+(P337*'Total Mantenimiento Anual 2021'!$N$7)+(R337*'Total Mantenimiento Anual 2021'!$N$7)+S337</f>
        <v>0</v>
      </c>
    </row>
    <row r="338" spans="1:20" ht="14.25">
      <c r="A338" s="6" t="s">
        <v>943</v>
      </c>
      <c r="B338" s="88"/>
      <c r="C338" s="89"/>
      <c r="D338" s="6" t="s">
        <v>973</v>
      </c>
      <c r="E338" s="89"/>
      <c r="F338" s="2" t="s">
        <v>260</v>
      </c>
      <c r="G338" s="6" t="s">
        <v>980</v>
      </c>
      <c r="H338" s="88"/>
      <c r="I338" s="88"/>
      <c r="J338" s="89"/>
      <c r="K338" s="6" t="s">
        <v>981</v>
      </c>
      <c r="L338" s="89"/>
      <c r="M338" s="6" t="s">
        <v>23</v>
      </c>
      <c r="N338" s="89"/>
      <c r="O338" s="3">
        <v>0</v>
      </c>
      <c r="P338" s="2">
        <v>0</v>
      </c>
      <c r="Q338" s="2">
        <v>0</v>
      </c>
      <c r="R338" s="2">
        <v>0</v>
      </c>
      <c r="S338" s="3">
        <v>0</v>
      </c>
      <c r="T338" s="3">
        <f>O338+(P338*'Total Mantenimiento Anual 2021'!$N$7)+(R338*'Total Mantenimiento Anual 2021'!$N$7)+S338</f>
        <v>0</v>
      </c>
    </row>
    <row r="339" spans="1:20" ht="14.25">
      <c r="A339" s="6" t="s">
        <v>943</v>
      </c>
      <c r="B339" s="88"/>
      <c r="C339" s="89"/>
      <c r="D339" s="6" t="s">
        <v>982</v>
      </c>
      <c r="E339" s="89"/>
      <c r="F339" s="2" t="s">
        <v>246</v>
      </c>
      <c r="G339" s="6" t="s">
        <v>983</v>
      </c>
      <c r="H339" s="88"/>
      <c r="I339" s="88"/>
      <c r="J339" s="89"/>
      <c r="K339" s="6" t="s">
        <v>984</v>
      </c>
      <c r="L339" s="89"/>
      <c r="M339" s="6" t="s">
        <v>66</v>
      </c>
      <c r="N339" s="89"/>
      <c r="O339" s="3">
        <v>0</v>
      </c>
      <c r="P339" s="2">
        <v>0</v>
      </c>
      <c r="Q339" s="2">
        <v>1</v>
      </c>
      <c r="R339" s="2">
        <v>1</v>
      </c>
      <c r="S339" s="3">
        <v>0</v>
      </c>
      <c r="T339" s="3">
        <f>O339+(P339*'Total Mantenimiento Anual 2021'!$N$7)+(R339*'Total Mantenimiento Anual 2021'!$N$7)+S339</f>
        <v>9259.2592592592591</v>
      </c>
    </row>
    <row r="340" spans="1:20" ht="14.25">
      <c r="A340" s="6" t="s">
        <v>943</v>
      </c>
      <c r="B340" s="88"/>
      <c r="C340" s="89"/>
      <c r="D340" s="6" t="s">
        <v>966</v>
      </c>
      <c r="E340" s="89"/>
      <c r="F340" s="2" t="s">
        <v>246</v>
      </c>
      <c r="G340" s="6" t="s">
        <v>985</v>
      </c>
      <c r="H340" s="88"/>
      <c r="I340" s="88"/>
      <c r="J340" s="89"/>
      <c r="K340" s="6" t="s">
        <v>986</v>
      </c>
      <c r="L340" s="89"/>
      <c r="M340" s="6" t="s">
        <v>66</v>
      </c>
      <c r="N340" s="89"/>
      <c r="O340" s="3">
        <v>0</v>
      </c>
      <c r="P340" s="2">
        <v>0</v>
      </c>
      <c r="Q340" s="2">
        <v>0</v>
      </c>
      <c r="R340" s="2">
        <v>0</v>
      </c>
      <c r="S340" s="3">
        <v>0</v>
      </c>
      <c r="T340" s="3">
        <f>O340+(P340*'Total Mantenimiento Anual 2021'!$N$7)+(R340*'Total Mantenimiento Anual 2021'!$N$7)+S340</f>
        <v>0</v>
      </c>
    </row>
    <row r="341" spans="1:20" ht="14.25">
      <c r="A341" s="6" t="s">
        <v>943</v>
      </c>
      <c r="B341" s="88"/>
      <c r="C341" s="89"/>
      <c r="D341" s="6" t="s">
        <v>987</v>
      </c>
      <c r="E341" s="89"/>
      <c r="F341" s="2" t="s">
        <v>260</v>
      </c>
      <c r="G341" s="6" t="s">
        <v>988</v>
      </c>
      <c r="H341" s="88"/>
      <c r="I341" s="88"/>
      <c r="J341" s="89"/>
      <c r="K341" s="6" t="s">
        <v>989</v>
      </c>
      <c r="L341" s="89"/>
      <c r="M341" s="6" t="s">
        <v>71</v>
      </c>
      <c r="N341" s="89"/>
      <c r="O341" s="3">
        <v>0</v>
      </c>
      <c r="P341" s="2">
        <v>0</v>
      </c>
      <c r="Q341" s="2">
        <v>0</v>
      </c>
      <c r="R341" s="2">
        <v>0</v>
      </c>
      <c r="S341" s="3">
        <v>0</v>
      </c>
      <c r="T341" s="3">
        <f>O341+(P341*'Total Mantenimiento Anual 2021'!$N$7)+(R341*'Total Mantenimiento Anual 2021'!$N$7)+S341</f>
        <v>0</v>
      </c>
    </row>
    <row r="342" spans="1:20" ht="14.25">
      <c r="A342" s="6" t="s">
        <v>943</v>
      </c>
      <c r="B342" s="88"/>
      <c r="C342" s="89"/>
      <c r="D342" s="6" t="s">
        <v>973</v>
      </c>
      <c r="E342" s="89"/>
      <c r="F342" s="2" t="s">
        <v>260</v>
      </c>
      <c r="G342" s="6" t="s">
        <v>990</v>
      </c>
      <c r="H342" s="88"/>
      <c r="I342" s="88"/>
      <c r="J342" s="89"/>
      <c r="K342" s="6" t="s">
        <v>991</v>
      </c>
      <c r="L342" s="89"/>
      <c r="M342" s="6" t="s">
        <v>71</v>
      </c>
      <c r="N342" s="89"/>
      <c r="O342" s="3">
        <v>0</v>
      </c>
      <c r="P342" s="2">
        <v>0</v>
      </c>
      <c r="Q342" s="2">
        <v>0</v>
      </c>
      <c r="R342" s="2">
        <v>0</v>
      </c>
      <c r="S342" s="3">
        <v>0</v>
      </c>
      <c r="T342" s="3">
        <f>O342+(P342*'Total Mantenimiento Anual 2021'!$N$7)+(R342*'Total Mantenimiento Anual 2021'!$N$7)+S342</f>
        <v>0</v>
      </c>
    </row>
    <row r="343" spans="1:20" ht="14.25">
      <c r="A343" s="6" t="s">
        <v>943</v>
      </c>
      <c r="B343" s="88"/>
      <c r="C343" s="89"/>
      <c r="D343" s="6" t="s">
        <v>948</v>
      </c>
      <c r="E343" s="89"/>
      <c r="F343" s="2" t="s">
        <v>246</v>
      </c>
      <c r="G343" s="6" t="s">
        <v>992</v>
      </c>
      <c r="H343" s="88"/>
      <c r="I343" s="88"/>
      <c r="J343" s="89"/>
      <c r="K343" s="6" t="s">
        <v>993</v>
      </c>
      <c r="L343" s="89"/>
      <c r="M343" s="6" t="s">
        <v>328</v>
      </c>
      <c r="N343" s="89"/>
      <c r="O343" s="3">
        <v>0</v>
      </c>
      <c r="P343" s="2">
        <v>1</v>
      </c>
      <c r="Q343" s="2">
        <v>0</v>
      </c>
      <c r="R343" s="2">
        <v>0</v>
      </c>
      <c r="S343" s="3">
        <v>0</v>
      </c>
      <c r="T343" s="3">
        <f>O343+(P343*'Total Mantenimiento Anual 2021'!$N$7)+(R343*'Total Mantenimiento Anual 2021'!$N$7)+S343</f>
        <v>9259.2592592592591</v>
      </c>
    </row>
    <row r="344" spans="1:20" ht="14.25">
      <c r="A344" s="6" t="s">
        <v>943</v>
      </c>
      <c r="B344" s="88"/>
      <c r="C344" s="89"/>
      <c r="D344" s="6" t="s">
        <v>948</v>
      </c>
      <c r="E344" s="89"/>
      <c r="F344" s="2" t="s">
        <v>246</v>
      </c>
      <c r="G344" s="6" t="s">
        <v>994</v>
      </c>
      <c r="H344" s="88"/>
      <c r="I344" s="88"/>
      <c r="J344" s="89"/>
      <c r="K344" s="6" t="s">
        <v>995</v>
      </c>
      <c r="L344" s="89"/>
      <c r="M344" s="6" t="s">
        <v>328</v>
      </c>
      <c r="N344" s="89"/>
      <c r="O344" s="3">
        <v>0</v>
      </c>
      <c r="P344" s="2">
        <v>0</v>
      </c>
      <c r="Q344" s="2">
        <v>0</v>
      </c>
      <c r="R344" s="2">
        <v>0</v>
      </c>
      <c r="S344" s="3">
        <v>0</v>
      </c>
      <c r="T344" s="3">
        <f>O344+(P344*'Total Mantenimiento Anual 2021'!$N$7)+(R344*'Total Mantenimiento Anual 2021'!$N$7)+S344</f>
        <v>0</v>
      </c>
    </row>
    <row r="345" spans="1:20" ht="14.25">
      <c r="A345" s="6" t="s">
        <v>943</v>
      </c>
      <c r="B345" s="88"/>
      <c r="C345" s="89"/>
      <c r="D345" s="6" t="s">
        <v>966</v>
      </c>
      <c r="E345" s="89"/>
      <c r="F345" s="2" t="s">
        <v>246</v>
      </c>
      <c r="G345" s="6" t="s">
        <v>996</v>
      </c>
      <c r="H345" s="88"/>
      <c r="I345" s="88"/>
      <c r="J345" s="89"/>
      <c r="K345" s="6" t="s">
        <v>997</v>
      </c>
      <c r="L345" s="89"/>
      <c r="M345" s="6" t="s">
        <v>328</v>
      </c>
      <c r="N345" s="89"/>
      <c r="O345" s="3">
        <v>0</v>
      </c>
      <c r="P345" s="2">
        <v>0</v>
      </c>
      <c r="Q345" s="2">
        <v>0</v>
      </c>
      <c r="R345" s="2">
        <v>0</v>
      </c>
      <c r="S345" s="3">
        <v>0</v>
      </c>
      <c r="T345" s="3">
        <f>O345+(P345*'Total Mantenimiento Anual 2021'!$N$7)+(R345*'Total Mantenimiento Anual 2021'!$N$7)+S345</f>
        <v>0</v>
      </c>
    </row>
    <row r="346" spans="1:20" ht="14.25">
      <c r="A346" s="6" t="s">
        <v>943</v>
      </c>
      <c r="B346" s="88"/>
      <c r="C346" s="89"/>
      <c r="D346" s="6" t="s">
        <v>966</v>
      </c>
      <c r="E346" s="89"/>
      <c r="F346" s="2" t="s">
        <v>246</v>
      </c>
      <c r="G346" s="6" t="s">
        <v>998</v>
      </c>
      <c r="H346" s="88"/>
      <c r="I346" s="88"/>
      <c r="J346" s="89"/>
      <c r="K346" s="6" t="s">
        <v>999</v>
      </c>
      <c r="L346" s="89"/>
      <c r="M346" s="6" t="s">
        <v>328</v>
      </c>
      <c r="N346" s="89"/>
      <c r="O346" s="3">
        <v>0</v>
      </c>
      <c r="P346" s="2">
        <v>0</v>
      </c>
      <c r="Q346" s="2">
        <v>0</v>
      </c>
      <c r="R346" s="2">
        <v>0</v>
      </c>
      <c r="S346" s="3">
        <v>0</v>
      </c>
      <c r="T346" s="3">
        <f>O346+(P346*'Total Mantenimiento Anual 2021'!$N$7)+(R346*'Total Mantenimiento Anual 2021'!$N$7)+S346</f>
        <v>0</v>
      </c>
    </row>
    <row r="347" spans="1:20" ht="14.25">
      <c r="A347" s="6" t="s">
        <v>943</v>
      </c>
      <c r="B347" s="88"/>
      <c r="C347" s="89"/>
      <c r="D347" s="6" t="s">
        <v>966</v>
      </c>
      <c r="E347" s="89"/>
      <c r="F347" s="2" t="s">
        <v>246</v>
      </c>
      <c r="G347" s="6" t="s">
        <v>1000</v>
      </c>
      <c r="H347" s="88"/>
      <c r="I347" s="88"/>
      <c r="J347" s="89"/>
      <c r="K347" s="6" t="s">
        <v>1001</v>
      </c>
      <c r="L347" s="89"/>
      <c r="M347" s="6" t="s">
        <v>75</v>
      </c>
      <c r="N347" s="89"/>
      <c r="O347" s="3">
        <v>0</v>
      </c>
      <c r="P347" s="2">
        <v>0</v>
      </c>
      <c r="Q347" s="2">
        <v>0</v>
      </c>
      <c r="R347" s="2">
        <v>0</v>
      </c>
      <c r="S347" s="3">
        <v>0</v>
      </c>
      <c r="T347" s="3">
        <f>O347+(P347*'Total Mantenimiento Anual 2021'!$N$7)+(R347*'Total Mantenimiento Anual 2021'!$N$7)+S347</f>
        <v>0</v>
      </c>
    </row>
    <row r="348" spans="1:20" ht="14.25">
      <c r="A348" s="6" t="s">
        <v>943</v>
      </c>
      <c r="B348" s="88"/>
      <c r="C348" s="89"/>
      <c r="D348" s="6" t="s">
        <v>966</v>
      </c>
      <c r="E348" s="89"/>
      <c r="F348" s="2" t="s">
        <v>246</v>
      </c>
      <c r="G348" s="6" t="s">
        <v>1002</v>
      </c>
      <c r="H348" s="88"/>
      <c r="I348" s="88"/>
      <c r="J348" s="89"/>
      <c r="K348" s="6" t="s">
        <v>1003</v>
      </c>
      <c r="L348" s="89"/>
      <c r="M348" s="6" t="s">
        <v>75</v>
      </c>
      <c r="N348" s="89"/>
      <c r="O348" s="3">
        <v>0</v>
      </c>
      <c r="P348" s="2">
        <v>0</v>
      </c>
      <c r="Q348" s="2">
        <v>0</v>
      </c>
      <c r="R348" s="2">
        <v>0</v>
      </c>
      <c r="S348" s="3">
        <v>0</v>
      </c>
      <c r="T348" s="3">
        <f>O348+(P348*'Total Mantenimiento Anual 2021'!$N$7)+(R348*'Total Mantenimiento Anual 2021'!$N$7)+S348</f>
        <v>0</v>
      </c>
    </row>
    <row r="349" spans="1:20" ht="14.25">
      <c r="A349" s="6" t="s">
        <v>943</v>
      </c>
      <c r="B349" s="88"/>
      <c r="C349" s="89"/>
      <c r="D349" s="6" t="s">
        <v>1004</v>
      </c>
      <c r="E349" s="89"/>
      <c r="F349" s="2" t="s">
        <v>1005</v>
      </c>
      <c r="G349" s="6" t="s">
        <v>1006</v>
      </c>
      <c r="H349" s="88"/>
      <c r="I349" s="88"/>
      <c r="J349" s="89"/>
      <c r="K349" s="6" t="s">
        <v>1007</v>
      </c>
      <c r="L349" s="89"/>
      <c r="M349" s="6" t="s">
        <v>75</v>
      </c>
      <c r="N349" s="89"/>
      <c r="O349" s="3">
        <v>0</v>
      </c>
      <c r="P349" s="2">
        <v>0</v>
      </c>
      <c r="Q349" s="2">
        <v>0</v>
      </c>
      <c r="R349" s="2">
        <v>0</v>
      </c>
      <c r="S349" s="3">
        <v>0</v>
      </c>
      <c r="T349" s="3">
        <f>O349+(P349*'Total Mantenimiento Anual 2021'!$N$7)+(R349*'Total Mantenimiento Anual 2021'!$N$7)+S349</f>
        <v>0</v>
      </c>
    </row>
    <row r="350" spans="1:20" ht="14.25">
      <c r="A350" s="6" t="s">
        <v>943</v>
      </c>
      <c r="B350" s="88"/>
      <c r="C350" s="89"/>
      <c r="D350" s="6" t="s">
        <v>987</v>
      </c>
      <c r="E350" s="89"/>
      <c r="F350" s="2" t="s">
        <v>260</v>
      </c>
      <c r="G350" s="6" t="s">
        <v>1008</v>
      </c>
      <c r="H350" s="88"/>
      <c r="I350" s="88"/>
      <c r="J350" s="89"/>
      <c r="K350" s="6" t="s">
        <v>1009</v>
      </c>
      <c r="L350" s="89"/>
      <c r="M350" s="6" t="s">
        <v>75</v>
      </c>
      <c r="N350" s="89"/>
      <c r="O350" s="3">
        <v>0</v>
      </c>
      <c r="P350" s="2">
        <v>0</v>
      </c>
      <c r="Q350" s="2">
        <v>0</v>
      </c>
      <c r="R350" s="2">
        <v>0</v>
      </c>
      <c r="S350" s="3">
        <v>0</v>
      </c>
      <c r="T350" s="3">
        <f>O350+(P350*'Total Mantenimiento Anual 2021'!$N$7)+(R350*'Total Mantenimiento Anual 2021'!$N$7)+S350</f>
        <v>0</v>
      </c>
    </row>
    <row r="351" spans="1:20" ht="14.25">
      <c r="A351" s="6" t="s">
        <v>943</v>
      </c>
      <c r="B351" s="88"/>
      <c r="C351" s="89"/>
      <c r="D351" s="6" t="s">
        <v>952</v>
      </c>
      <c r="E351" s="89"/>
      <c r="F351" s="2" t="s">
        <v>246</v>
      </c>
      <c r="G351" s="6" t="s">
        <v>1010</v>
      </c>
      <c r="H351" s="88"/>
      <c r="I351" s="88"/>
      <c r="J351" s="89"/>
      <c r="K351" s="6" t="s">
        <v>1011</v>
      </c>
      <c r="L351" s="89"/>
      <c r="M351" s="6" t="s">
        <v>30</v>
      </c>
      <c r="N351" s="89"/>
      <c r="O351" s="3">
        <v>0</v>
      </c>
      <c r="P351" s="2">
        <v>0</v>
      </c>
      <c r="Q351" s="2">
        <v>0</v>
      </c>
      <c r="R351" s="2">
        <v>0</v>
      </c>
      <c r="S351" s="3">
        <v>0</v>
      </c>
      <c r="T351" s="3">
        <f>O351+(P351*'Total Mantenimiento Anual 2021'!$N$7)+(R351*'Total Mantenimiento Anual 2021'!$N$7)+S351</f>
        <v>0</v>
      </c>
    </row>
    <row r="352" spans="1:20" ht="14.25">
      <c r="A352" s="6" t="s">
        <v>943</v>
      </c>
      <c r="B352" s="88"/>
      <c r="C352" s="89"/>
      <c r="D352" s="6" t="s">
        <v>952</v>
      </c>
      <c r="E352" s="89"/>
      <c r="F352" s="2" t="s">
        <v>246</v>
      </c>
      <c r="G352" s="6" t="s">
        <v>1012</v>
      </c>
      <c r="H352" s="88"/>
      <c r="I352" s="88"/>
      <c r="J352" s="89"/>
      <c r="K352" s="6" t="s">
        <v>1013</v>
      </c>
      <c r="L352" s="89"/>
      <c r="M352" s="6" t="s">
        <v>30</v>
      </c>
      <c r="N352" s="89"/>
      <c r="O352" s="3">
        <v>0</v>
      </c>
      <c r="P352" s="2">
        <v>1</v>
      </c>
      <c r="Q352" s="2">
        <v>0</v>
      </c>
      <c r="R352" s="2">
        <v>0</v>
      </c>
      <c r="S352" s="3">
        <v>0</v>
      </c>
      <c r="T352" s="3">
        <f>O352+(P352*'Total Mantenimiento Anual 2021'!$N$7)+(R352*'Total Mantenimiento Anual 2021'!$N$7)+S352</f>
        <v>9259.2592592592591</v>
      </c>
    </row>
    <row r="353" spans="1:20" ht="14.25">
      <c r="A353" s="6" t="s">
        <v>943</v>
      </c>
      <c r="B353" s="88"/>
      <c r="C353" s="89"/>
      <c r="D353" s="6" t="s">
        <v>957</v>
      </c>
      <c r="E353" s="89"/>
      <c r="F353" s="2" t="s">
        <v>782</v>
      </c>
      <c r="G353" s="6" t="s">
        <v>1014</v>
      </c>
      <c r="H353" s="88"/>
      <c r="I353" s="88"/>
      <c r="J353" s="89"/>
      <c r="K353" s="6" t="s">
        <v>1015</v>
      </c>
      <c r="L353" s="89"/>
      <c r="M353" s="6" t="s">
        <v>30</v>
      </c>
      <c r="N353" s="89"/>
      <c r="O353" s="3">
        <v>0</v>
      </c>
      <c r="P353" s="2">
        <v>0</v>
      </c>
      <c r="Q353" s="2">
        <v>0</v>
      </c>
      <c r="R353" s="2">
        <v>0</v>
      </c>
      <c r="S353" s="3">
        <v>0</v>
      </c>
      <c r="T353" s="3">
        <f>O353+(P353*'Total Mantenimiento Anual 2021'!$N$7)+(R353*'Total Mantenimiento Anual 2021'!$N$7)+S353</f>
        <v>0</v>
      </c>
    </row>
    <row r="354" spans="1:20" ht="14.25">
      <c r="A354" s="6" t="s">
        <v>943</v>
      </c>
      <c r="B354" s="88"/>
      <c r="C354" s="89"/>
      <c r="D354" s="6" t="s">
        <v>957</v>
      </c>
      <c r="E354" s="89"/>
      <c r="F354" s="2" t="s">
        <v>782</v>
      </c>
      <c r="G354" s="6" t="s">
        <v>1016</v>
      </c>
      <c r="H354" s="88"/>
      <c r="I354" s="88"/>
      <c r="J354" s="89"/>
      <c r="K354" s="6" t="s">
        <v>1017</v>
      </c>
      <c r="L354" s="89"/>
      <c r="M354" s="6" t="s">
        <v>30</v>
      </c>
      <c r="N354" s="89"/>
      <c r="O354" s="3">
        <v>0</v>
      </c>
      <c r="P354" s="2">
        <v>0</v>
      </c>
      <c r="Q354" s="2">
        <v>0</v>
      </c>
      <c r="R354" s="2">
        <v>0</v>
      </c>
      <c r="S354" s="3">
        <v>0</v>
      </c>
      <c r="T354" s="3">
        <f>O354+(P354*'Total Mantenimiento Anual 2021'!$N$7)+(R354*'Total Mantenimiento Anual 2021'!$N$7)+S354</f>
        <v>0</v>
      </c>
    </row>
    <row r="355" spans="1:20" ht="14.25">
      <c r="A355" s="6" t="s">
        <v>943</v>
      </c>
      <c r="B355" s="88"/>
      <c r="C355" s="89"/>
      <c r="D355" s="6" t="s">
        <v>973</v>
      </c>
      <c r="E355" s="89"/>
      <c r="F355" s="2" t="s">
        <v>260</v>
      </c>
      <c r="G355" s="6" t="s">
        <v>1018</v>
      </c>
      <c r="H355" s="88"/>
      <c r="I355" s="88"/>
      <c r="J355" s="89"/>
      <c r="K355" s="6" t="s">
        <v>1019</v>
      </c>
      <c r="L355" s="89"/>
      <c r="M355" s="6" t="s">
        <v>30</v>
      </c>
      <c r="N355" s="89"/>
      <c r="O355" s="3">
        <v>0</v>
      </c>
      <c r="P355" s="2">
        <v>0</v>
      </c>
      <c r="Q355" s="2">
        <v>0</v>
      </c>
      <c r="R355" s="2">
        <v>0</v>
      </c>
      <c r="S355" s="3">
        <v>0</v>
      </c>
      <c r="T355" s="3">
        <f>O355+(P355*'Total Mantenimiento Anual 2021'!$N$7)+(R355*'Total Mantenimiento Anual 2021'!$N$7)+S355</f>
        <v>0</v>
      </c>
    </row>
    <row r="356" spans="1:20" ht="14.25">
      <c r="A356" s="6" t="s">
        <v>943</v>
      </c>
      <c r="B356" s="88"/>
      <c r="C356" s="89"/>
      <c r="D356" s="6" t="s">
        <v>973</v>
      </c>
      <c r="E356" s="89"/>
      <c r="F356" s="2" t="s">
        <v>260</v>
      </c>
      <c r="G356" s="6" t="s">
        <v>1020</v>
      </c>
      <c r="H356" s="88"/>
      <c r="I356" s="88"/>
      <c r="J356" s="89"/>
      <c r="K356" s="6" t="s">
        <v>1021</v>
      </c>
      <c r="L356" s="89"/>
      <c r="M356" s="6" t="s">
        <v>30</v>
      </c>
      <c r="N356" s="89"/>
      <c r="O356" s="3">
        <v>0</v>
      </c>
      <c r="P356" s="2">
        <v>1</v>
      </c>
      <c r="Q356" s="2">
        <v>0</v>
      </c>
      <c r="R356" s="2">
        <v>0</v>
      </c>
      <c r="S356" s="3">
        <v>0</v>
      </c>
      <c r="T356" s="3">
        <f>O356+(P356*'Total Mantenimiento Anual 2021'!$N$7)+(R356*'Total Mantenimiento Anual 2021'!$N$7)+S356</f>
        <v>9259.2592592592591</v>
      </c>
    </row>
    <row r="357" spans="1:20" ht="14.25">
      <c r="A357" s="6" t="s">
        <v>943</v>
      </c>
      <c r="B357" s="88"/>
      <c r="C357" s="89"/>
      <c r="D357" s="6" t="s">
        <v>966</v>
      </c>
      <c r="E357" s="89"/>
      <c r="F357" s="2" t="s">
        <v>246</v>
      </c>
      <c r="G357" s="6" t="s">
        <v>1022</v>
      </c>
      <c r="H357" s="88"/>
      <c r="I357" s="88"/>
      <c r="J357" s="89"/>
      <c r="K357" s="6" t="s">
        <v>1023</v>
      </c>
      <c r="L357" s="89"/>
      <c r="M357" s="6" t="s">
        <v>30</v>
      </c>
      <c r="N357" s="89"/>
      <c r="O357" s="3">
        <v>0</v>
      </c>
      <c r="P357" s="2">
        <v>0</v>
      </c>
      <c r="Q357" s="2">
        <v>1</v>
      </c>
      <c r="R357" s="2">
        <v>1</v>
      </c>
      <c r="S357" s="3">
        <v>0</v>
      </c>
      <c r="T357" s="3">
        <f>O357+(P357*'Total Mantenimiento Anual 2021'!$N$7)+(R357*'Total Mantenimiento Anual 2021'!$N$7)+S357</f>
        <v>9259.2592592592591</v>
      </c>
    </row>
    <row r="358" spans="1:20" ht="14.25">
      <c r="A358" s="6" t="s">
        <v>943</v>
      </c>
      <c r="B358" s="88"/>
      <c r="C358" s="89"/>
      <c r="D358" s="6" t="s">
        <v>966</v>
      </c>
      <c r="E358" s="89"/>
      <c r="F358" s="2" t="s">
        <v>246</v>
      </c>
      <c r="G358" s="6" t="s">
        <v>1024</v>
      </c>
      <c r="H358" s="88"/>
      <c r="I358" s="88"/>
      <c r="J358" s="89"/>
      <c r="K358" s="6" t="s">
        <v>1025</v>
      </c>
      <c r="L358" s="89"/>
      <c r="M358" s="6" t="s">
        <v>30</v>
      </c>
      <c r="N358" s="89"/>
      <c r="O358" s="3">
        <v>0</v>
      </c>
      <c r="P358" s="2">
        <v>1</v>
      </c>
      <c r="Q358" s="2">
        <v>0</v>
      </c>
      <c r="R358" s="2">
        <v>0</v>
      </c>
      <c r="S358" s="3">
        <v>0</v>
      </c>
      <c r="T358" s="3">
        <f>O358+(P358*'Total Mantenimiento Anual 2021'!$N$7)+(R358*'Total Mantenimiento Anual 2021'!$N$7)+S358</f>
        <v>9259.2592592592591</v>
      </c>
    </row>
    <row r="359" spans="1:20" ht="14.25">
      <c r="A359" s="6" t="s">
        <v>943</v>
      </c>
      <c r="B359" s="88"/>
      <c r="C359" s="89"/>
      <c r="D359" s="6" t="s">
        <v>948</v>
      </c>
      <c r="E359" s="89"/>
      <c r="F359" s="2" t="s">
        <v>246</v>
      </c>
      <c r="G359" s="6" t="s">
        <v>1026</v>
      </c>
      <c r="H359" s="88"/>
      <c r="I359" s="88"/>
      <c r="J359" s="89"/>
      <c r="K359" s="6" t="s">
        <v>1027</v>
      </c>
      <c r="L359" s="89"/>
      <c r="M359" s="6" t="s">
        <v>81</v>
      </c>
      <c r="N359" s="89"/>
      <c r="O359" s="3">
        <v>0</v>
      </c>
      <c r="P359" s="2">
        <v>1</v>
      </c>
      <c r="Q359" s="2">
        <v>0</v>
      </c>
      <c r="R359" s="2">
        <v>0</v>
      </c>
      <c r="S359" s="3">
        <v>0</v>
      </c>
      <c r="T359" s="3">
        <f>O359+(P359*'Total Mantenimiento Anual 2021'!$N$7)+(R359*'Total Mantenimiento Anual 2021'!$N$7)+S359</f>
        <v>9259.2592592592591</v>
      </c>
    </row>
    <row r="360" spans="1:20" ht="14.25">
      <c r="A360" s="6" t="s">
        <v>943</v>
      </c>
      <c r="B360" s="88"/>
      <c r="C360" s="89"/>
      <c r="D360" s="6" t="s">
        <v>948</v>
      </c>
      <c r="E360" s="89"/>
      <c r="F360" s="2" t="s">
        <v>246</v>
      </c>
      <c r="G360" s="6" t="s">
        <v>1028</v>
      </c>
      <c r="H360" s="88"/>
      <c r="I360" s="88"/>
      <c r="J360" s="89"/>
      <c r="K360" s="6" t="s">
        <v>1029</v>
      </c>
      <c r="L360" s="89"/>
      <c r="M360" s="6" t="s">
        <v>81</v>
      </c>
      <c r="N360" s="89"/>
      <c r="O360" s="3">
        <v>0</v>
      </c>
      <c r="P360" s="2">
        <v>0</v>
      </c>
      <c r="Q360" s="2">
        <v>0</v>
      </c>
      <c r="R360" s="2">
        <v>0</v>
      </c>
      <c r="S360" s="3">
        <v>0</v>
      </c>
      <c r="T360" s="3">
        <f>O360+(P360*'Total Mantenimiento Anual 2021'!$N$7)+(R360*'Total Mantenimiento Anual 2021'!$N$7)+S360</f>
        <v>0</v>
      </c>
    </row>
    <row r="361" spans="1:20" ht="14.25">
      <c r="A361" s="6" t="s">
        <v>943</v>
      </c>
      <c r="B361" s="88"/>
      <c r="C361" s="89"/>
      <c r="D361" s="6" t="s">
        <v>966</v>
      </c>
      <c r="E361" s="89"/>
      <c r="F361" s="2" t="s">
        <v>246</v>
      </c>
      <c r="G361" s="6" t="s">
        <v>1030</v>
      </c>
      <c r="H361" s="88"/>
      <c r="I361" s="88"/>
      <c r="J361" s="89"/>
      <c r="K361" s="6" t="s">
        <v>1031</v>
      </c>
      <c r="L361" s="89"/>
      <c r="M361" s="6" t="s">
        <v>81</v>
      </c>
      <c r="N361" s="89"/>
      <c r="O361" s="3">
        <v>0</v>
      </c>
      <c r="P361" s="2">
        <v>1</v>
      </c>
      <c r="Q361" s="2">
        <v>0</v>
      </c>
      <c r="R361" s="2">
        <v>0</v>
      </c>
      <c r="S361" s="3">
        <v>0</v>
      </c>
      <c r="T361" s="3">
        <f>O361+(P361*'Total Mantenimiento Anual 2021'!$N$7)+(R361*'Total Mantenimiento Anual 2021'!$N$7)+S361</f>
        <v>9259.2592592592591</v>
      </c>
    </row>
    <row r="362" spans="1:20" ht="14.25">
      <c r="A362" s="6" t="s">
        <v>943</v>
      </c>
      <c r="B362" s="88"/>
      <c r="C362" s="89"/>
      <c r="D362" s="6" t="s">
        <v>1004</v>
      </c>
      <c r="E362" s="89"/>
      <c r="F362" s="2" t="s">
        <v>1005</v>
      </c>
      <c r="G362" s="6" t="s">
        <v>1032</v>
      </c>
      <c r="H362" s="88"/>
      <c r="I362" s="88"/>
      <c r="J362" s="89"/>
      <c r="K362" s="6" t="s">
        <v>1033</v>
      </c>
      <c r="L362" s="89"/>
      <c r="M362" s="6" t="s">
        <v>81</v>
      </c>
      <c r="N362" s="89"/>
      <c r="O362" s="3">
        <v>0</v>
      </c>
      <c r="P362" s="2">
        <v>0</v>
      </c>
      <c r="Q362" s="2">
        <v>0</v>
      </c>
      <c r="R362" s="2">
        <v>0</v>
      </c>
      <c r="S362" s="3">
        <v>0</v>
      </c>
      <c r="T362" s="3">
        <f>O362+(P362*'Total Mantenimiento Anual 2021'!$N$7)+(R362*'Total Mantenimiento Anual 2021'!$N$7)+S362</f>
        <v>0</v>
      </c>
    </row>
    <row r="363" spans="1:20" ht="14.25">
      <c r="A363" s="6" t="s">
        <v>943</v>
      </c>
      <c r="B363" s="88"/>
      <c r="C363" s="89"/>
      <c r="D363" s="6" t="s">
        <v>987</v>
      </c>
      <c r="E363" s="89"/>
      <c r="F363" s="2" t="s">
        <v>260</v>
      </c>
      <c r="G363" s="6" t="s">
        <v>1034</v>
      </c>
      <c r="H363" s="88"/>
      <c r="I363" s="88"/>
      <c r="J363" s="89"/>
      <c r="K363" s="6" t="s">
        <v>1035</v>
      </c>
      <c r="L363" s="89"/>
      <c r="M363" s="6" t="s">
        <v>81</v>
      </c>
      <c r="N363" s="89"/>
      <c r="O363" s="3">
        <v>0</v>
      </c>
      <c r="P363" s="2">
        <v>0</v>
      </c>
      <c r="Q363" s="2">
        <v>1</v>
      </c>
      <c r="R363" s="2">
        <v>2</v>
      </c>
      <c r="S363" s="3">
        <v>0</v>
      </c>
      <c r="T363" s="3">
        <f>O363+(P363*'Total Mantenimiento Anual 2021'!$N$7)+(R363*'Total Mantenimiento Anual 2021'!$N$7)+S363</f>
        <v>18518.518518518518</v>
      </c>
    </row>
    <row r="364" spans="1:20" ht="14.25">
      <c r="A364" s="6" t="s">
        <v>943</v>
      </c>
      <c r="B364" s="88"/>
      <c r="C364" s="89"/>
      <c r="D364" s="6" t="s">
        <v>1036</v>
      </c>
      <c r="E364" s="89"/>
      <c r="F364" s="2" t="s">
        <v>260</v>
      </c>
      <c r="G364" s="6" t="s">
        <v>1037</v>
      </c>
      <c r="H364" s="88"/>
      <c r="I364" s="88"/>
      <c r="J364" s="89"/>
      <c r="K364" s="6" t="s">
        <v>1038</v>
      </c>
      <c r="L364" s="89"/>
      <c r="M364" s="6" t="s">
        <v>88</v>
      </c>
      <c r="N364" s="89"/>
      <c r="O364" s="3">
        <v>0</v>
      </c>
      <c r="P364" s="2">
        <v>0</v>
      </c>
      <c r="Q364" s="2">
        <v>0</v>
      </c>
      <c r="R364" s="2">
        <v>0</v>
      </c>
      <c r="S364" s="3">
        <v>0</v>
      </c>
      <c r="T364" s="3">
        <f>O364+(P364*'Total Mantenimiento Anual 2021'!$N$7)+(R364*'Total Mantenimiento Anual 2021'!$N$7)+S364</f>
        <v>0</v>
      </c>
    </row>
    <row r="365" spans="1:20" ht="14.25">
      <c r="A365" s="6" t="s">
        <v>943</v>
      </c>
      <c r="B365" s="88"/>
      <c r="C365" s="89"/>
      <c r="D365" s="6" t="s">
        <v>966</v>
      </c>
      <c r="E365" s="89"/>
      <c r="F365" s="2" t="s">
        <v>246</v>
      </c>
      <c r="G365" s="6" t="s">
        <v>1039</v>
      </c>
      <c r="H365" s="88"/>
      <c r="I365" s="88"/>
      <c r="J365" s="89"/>
      <c r="K365" s="6" t="s">
        <v>1040</v>
      </c>
      <c r="L365" s="89"/>
      <c r="M365" s="6" t="s">
        <v>88</v>
      </c>
      <c r="N365" s="89"/>
      <c r="O365" s="3">
        <v>0</v>
      </c>
      <c r="P365" s="2">
        <v>0</v>
      </c>
      <c r="Q365" s="2">
        <v>0</v>
      </c>
      <c r="R365" s="2">
        <v>0</v>
      </c>
      <c r="S365" s="3">
        <v>0</v>
      </c>
      <c r="T365" s="3">
        <f>O365+(P365*'Total Mantenimiento Anual 2021'!$N$7)+(R365*'Total Mantenimiento Anual 2021'!$N$7)+S365</f>
        <v>0</v>
      </c>
    </row>
    <row r="366" spans="1:20" ht="14.25">
      <c r="A366" s="6" t="s">
        <v>943</v>
      </c>
      <c r="B366" s="88"/>
      <c r="C366" s="89"/>
      <c r="D366" s="6" t="s">
        <v>966</v>
      </c>
      <c r="E366" s="89"/>
      <c r="F366" s="2" t="s">
        <v>246</v>
      </c>
      <c r="G366" s="6" t="s">
        <v>1041</v>
      </c>
      <c r="H366" s="88"/>
      <c r="I366" s="88"/>
      <c r="J366" s="89"/>
      <c r="K366" s="6" t="s">
        <v>1042</v>
      </c>
      <c r="L366" s="89"/>
      <c r="M366" s="6" t="s">
        <v>88</v>
      </c>
      <c r="N366" s="89"/>
      <c r="O366" s="3">
        <v>0</v>
      </c>
      <c r="P366" s="2">
        <v>0</v>
      </c>
      <c r="Q366" s="2">
        <v>0</v>
      </c>
      <c r="R366" s="2">
        <v>0</v>
      </c>
      <c r="S366" s="3">
        <v>0</v>
      </c>
      <c r="T366" s="3">
        <f>O366+(P366*'Total Mantenimiento Anual 2021'!$N$7)+(R366*'Total Mantenimiento Anual 2021'!$N$7)+S366</f>
        <v>0</v>
      </c>
    </row>
    <row r="367" spans="1:20" ht="14.25">
      <c r="A367" s="6" t="s">
        <v>943</v>
      </c>
      <c r="B367" s="88"/>
      <c r="C367" s="89"/>
      <c r="D367" s="6" t="s">
        <v>1004</v>
      </c>
      <c r="E367" s="89"/>
      <c r="F367" s="2" t="s">
        <v>1005</v>
      </c>
      <c r="G367" s="6" t="s">
        <v>1043</v>
      </c>
      <c r="H367" s="88"/>
      <c r="I367" s="88"/>
      <c r="J367" s="89"/>
      <c r="K367" s="6" t="s">
        <v>1044</v>
      </c>
      <c r="L367" s="89"/>
      <c r="M367" s="6" t="s">
        <v>88</v>
      </c>
      <c r="N367" s="89"/>
      <c r="O367" s="3">
        <v>0</v>
      </c>
      <c r="P367" s="2">
        <v>1</v>
      </c>
      <c r="Q367" s="2">
        <v>0</v>
      </c>
      <c r="R367" s="2">
        <v>0</v>
      </c>
      <c r="S367" s="3">
        <v>0</v>
      </c>
      <c r="T367" s="3">
        <f>O367+(P367*'Total Mantenimiento Anual 2021'!$N$7)+(R367*'Total Mantenimiento Anual 2021'!$N$7)+S367</f>
        <v>9259.2592592592591</v>
      </c>
    </row>
    <row r="368" spans="1:20" ht="14.25">
      <c r="A368" s="6" t="s">
        <v>943</v>
      </c>
      <c r="B368" s="88"/>
      <c r="C368" s="89"/>
      <c r="D368" s="6" t="s">
        <v>987</v>
      </c>
      <c r="E368" s="89"/>
      <c r="F368" s="2" t="s">
        <v>260</v>
      </c>
      <c r="G368" s="6" t="s">
        <v>1045</v>
      </c>
      <c r="H368" s="88"/>
      <c r="I368" s="88"/>
      <c r="J368" s="89"/>
      <c r="K368" s="6" t="s">
        <v>1046</v>
      </c>
      <c r="L368" s="89"/>
      <c r="M368" s="6" t="s">
        <v>88</v>
      </c>
      <c r="N368" s="89"/>
      <c r="O368" s="3">
        <v>0</v>
      </c>
      <c r="P368" s="2">
        <v>0</v>
      </c>
      <c r="Q368" s="2">
        <v>1</v>
      </c>
      <c r="R368" s="2">
        <v>1</v>
      </c>
      <c r="S368" s="3">
        <v>0</v>
      </c>
      <c r="T368" s="3">
        <f>O368+(P368*'Total Mantenimiento Anual 2021'!$N$7)+(R368*'Total Mantenimiento Anual 2021'!$N$7)+S368</f>
        <v>9259.2592592592591</v>
      </c>
    </row>
    <row r="369" spans="1:20" ht="14.25">
      <c r="A369" s="6" t="s">
        <v>943</v>
      </c>
      <c r="B369" s="88"/>
      <c r="C369" s="89"/>
      <c r="D369" s="6" t="s">
        <v>948</v>
      </c>
      <c r="E369" s="89"/>
      <c r="F369" s="2" t="s">
        <v>246</v>
      </c>
      <c r="G369" s="6" t="s">
        <v>1047</v>
      </c>
      <c r="H369" s="88"/>
      <c r="I369" s="88"/>
      <c r="J369" s="89"/>
      <c r="K369" s="6" t="s">
        <v>1048</v>
      </c>
      <c r="L369" s="89"/>
      <c r="M369" s="6" t="s">
        <v>93</v>
      </c>
      <c r="N369" s="89"/>
      <c r="O369" s="3">
        <v>0</v>
      </c>
      <c r="P369" s="2">
        <v>0</v>
      </c>
      <c r="Q369" s="2">
        <v>0</v>
      </c>
      <c r="R369" s="2">
        <v>0</v>
      </c>
      <c r="S369" s="3">
        <v>0</v>
      </c>
      <c r="T369" s="3">
        <f>O369+(P369*'Total Mantenimiento Anual 2021'!$N$7)+(R369*'Total Mantenimiento Anual 2021'!$N$7)+S369</f>
        <v>0</v>
      </c>
    </row>
    <row r="370" spans="1:20" ht="14.25">
      <c r="A370" s="6" t="s">
        <v>943</v>
      </c>
      <c r="B370" s="88"/>
      <c r="C370" s="89"/>
      <c r="D370" s="6" t="s">
        <v>973</v>
      </c>
      <c r="E370" s="89"/>
      <c r="F370" s="2" t="s">
        <v>260</v>
      </c>
      <c r="G370" s="6" t="s">
        <v>1049</v>
      </c>
      <c r="H370" s="88"/>
      <c r="I370" s="88"/>
      <c r="J370" s="89"/>
      <c r="K370" s="6" t="s">
        <v>1050</v>
      </c>
      <c r="L370" s="89"/>
      <c r="M370" s="6" t="s">
        <v>93</v>
      </c>
      <c r="N370" s="89"/>
      <c r="O370" s="3">
        <v>0</v>
      </c>
      <c r="P370" s="2">
        <v>0</v>
      </c>
      <c r="Q370" s="2">
        <v>0</v>
      </c>
      <c r="R370" s="2">
        <v>0</v>
      </c>
      <c r="S370" s="3">
        <v>0</v>
      </c>
      <c r="T370" s="3">
        <f>O370+(P370*'Total Mantenimiento Anual 2021'!$N$7)+(R370*'Total Mantenimiento Anual 2021'!$N$7)+S370</f>
        <v>0</v>
      </c>
    </row>
    <row r="371" spans="1:20" ht="14.25">
      <c r="A371" s="6" t="s">
        <v>943</v>
      </c>
      <c r="B371" s="88"/>
      <c r="C371" s="89"/>
      <c r="D371" s="6" t="s">
        <v>987</v>
      </c>
      <c r="E371" s="89"/>
      <c r="F371" s="2" t="s">
        <v>260</v>
      </c>
      <c r="G371" s="6" t="s">
        <v>1051</v>
      </c>
      <c r="H371" s="88"/>
      <c r="I371" s="88"/>
      <c r="J371" s="89"/>
      <c r="K371" s="6" t="s">
        <v>1052</v>
      </c>
      <c r="L371" s="89"/>
      <c r="M371" s="6" t="s">
        <v>93</v>
      </c>
      <c r="N371" s="89"/>
      <c r="O371" s="3">
        <v>0</v>
      </c>
      <c r="P371" s="2">
        <v>0</v>
      </c>
      <c r="Q371" s="2">
        <v>0</v>
      </c>
      <c r="R371" s="2">
        <v>0</v>
      </c>
      <c r="S371" s="3">
        <v>0</v>
      </c>
      <c r="T371" s="3">
        <f>O371+(P371*'Total Mantenimiento Anual 2021'!$N$7)+(R371*'Total Mantenimiento Anual 2021'!$N$7)+S371</f>
        <v>0</v>
      </c>
    </row>
    <row r="372" spans="1:20" ht="14.25">
      <c r="A372" s="6" t="s">
        <v>943</v>
      </c>
      <c r="B372" s="88"/>
      <c r="C372" s="89"/>
      <c r="D372" s="6" t="s">
        <v>987</v>
      </c>
      <c r="E372" s="89"/>
      <c r="F372" s="2" t="s">
        <v>260</v>
      </c>
      <c r="G372" s="6" t="s">
        <v>1053</v>
      </c>
      <c r="H372" s="88"/>
      <c r="I372" s="88"/>
      <c r="J372" s="89"/>
      <c r="K372" s="6" t="s">
        <v>1054</v>
      </c>
      <c r="L372" s="89"/>
      <c r="M372" s="6" t="s">
        <v>93</v>
      </c>
      <c r="N372" s="89"/>
      <c r="O372" s="3">
        <v>0</v>
      </c>
      <c r="P372" s="2">
        <v>0</v>
      </c>
      <c r="Q372" s="2">
        <v>0</v>
      </c>
      <c r="R372" s="2">
        <v>0</v>
      </c>
      <c r="S372" s="3">
        <v>0</v>
      </c>
      <c r="T372" s="3">
        <f>O372+(P372*'Total Mantenimiento Anual 2021'!$N$7)+(R372*'Total Mantenimiento Anual 2021'!$N$7)+S372</f>
        <v>0</v>
      </c>
    </row>
    <row r="373" spans="1:20" ht="14.25">
      <c r="A373" s="6" t="s">
        <v>943</v>
      </c>
      <c r="B373" s="88"/>
      <c r="C373" s="89"/>
      <c r="D373" s="6" t="s">
        <v>952</v>
      </c>
      <c r="E373" s="89"/>
      <c r="F373" s="2" t="s">
        <v>246</v>
      </c>
      <c r="G373" s="6" t="s">
        <v>1055</v>
      </c>
      <c r="H373" s="88"/>
      <c r="I373" s="88"/>
      <c r="J373" s="89"/>
      <c r="K373" s="6" t="s">
        <v>1056</v>
      </c>
      <c r="L373" s="89"/>
      <c r="M373" s="6" t="s">
        <v>96</v>
      </c>
      <c r="N373" s="89"/>
      <c r="O373" s="3">
        <v>0</v>
      </c>
      <c r="P373" s="2">
        <v>0</v>
      </c>
      <c r="Q373" s="2">
        <v>0</v>
      </c>
      <c r="R373" s="2">
        <v>0</v>
      </c>
      <c r="S373" s="3">
        <v>0</v>
      </c>
      <c r="T373" s="3">
        <f>O373+(P373*'Total Mantenimiento Anual 2021'!$N$7)+(R373*'Total Mantenimiento Anual 2021'!$N$7)+S373</f>
        <v>0</v>
      </c>
    </row>
    <row r="374" spans="1:20" ht="14.25">
      <c r="A374" s="6" t="s">
        <v>943</v>
      </c>
      <c r="B374" s="88"/>
      <c r="C374" s="89"/>
      <c r="D374" s="6" t="s">
        <v>1004</v>
      </c>
      <c r="E374" s="89"/>
      <c r="F374" s="2" t="s">
        <v>1005</v>
      </c>
      <c r="G374" s="6" t="s">
        <v>1057</v>
      </c>
      <c r="H374" s="88"/>
      <c r="I374" s="88"/>
      <c r="J374" s="89"/>
      <c r="K374" s="6" t="s">
        <v>1058</v>
      </c>
      <c r="L374" s="89"/>
      <c r="M374" s="6" t="s">
        <v>96</v>
      </c>
      <c r="N374" s="89"/>
      <c r="O374" s="3">
        <v>0</v>
      </c>
      <c r="P374" s="2">
        <v>1</v>
      </c>
      <c r="Q374" s="2">
        <v>0</v>
      </c>
      <c r="R374" s="2">
        <v>0</v>
      </c>
      <c r="S374" s="3">
        <v>0</v>
      </c>
      <c r="T374" s="3">
        <f>O374+(P374*'Total Mantenimiento Anual 2021'!$N$7)+(R374*'Total Mantenimiento Anual 2021'!$N$7)+S374</f>
        <v>9259.2592592592591</v>
      </c>
    </row>
    <row r="375" spans="1:20" ht="14.25">
      <c r="A375" s="6" t="s">
        <v>943</v>
      </c>
      <c r="B375" s="88"/>
      <c r="C375" s="89"/>
      <c r="D375" s="6" t="s">
        <v>1004</v>
      </c>
      <c r="E375" s="89"/>
      <c r="F375" s="2" t="s">
        <v>1005</v>
      </c>
      <c r="G375" s="6" t="s">
        <v>1059</v>
      </c>
      <c r="H375" s="88"/>
      <c r="I375" s="88"/>
      <c r="J375" s="89"/>
      <c r="K375" s="6" t="s">
        <v>1060</v>
      </c>
      <c r="L375" s="89"/>
      <c r="M375" s="6" t="s">
        <v>96</v>
      </c>
      <c r="N375" s="89"/>
      <c r="O375" s="3">
        <v>0</v>
      </c>
      <c r="P375" s="2">
        <v>1</v>
      </c>
      <c r="Q375" s="2">
        <v>0</v>
      </c>
      <c r="R375" s="2">
        <v>0</v>
      </c>
      <c r="S375" s="3">
        <v>0</v>
      </c>
      <c r="T375" s="3">
        <f>O375+(P375*'Total Mantenimiento Anual 2021'!$N$7)+(R375*'Total Mantenimiento Anual 2021'!$N$7)+S375</f>
        <v>9259.2592592592591</v>
      </c>
    </row>
    <row r="376" spans="1:20" ht="14.25">
      <c r="A376" s="6" t="s">
        <v>943</v>
      </c>
      <c r="B376" s="88"/>
      <c r="C376" s="89"/>
      <c r="D376" s="6" t="s">
        <v>973</v>
      </c>
      <c r="E376" s="89"/>
      <c r="F376" s="2" t="s">
        <v>260</v>
      </c>
      <c r="G376" s="6" t="s">
        <v>1061</v>
      </c>
      <c r="H376" s="88"/>
      <c r="I376" s="88"/>
      <c r="J376" s="89"/>
      <c r="K376" s="6" t="s">
        <v>1062</v>
      </c>
      <c r="L376" s="89"/>
      <c r="M376" s="6" t="s">
        <v>99</v>
      </c>
      <c r="N376" s="89"/>
      <c r="O376" s="3">
        <v>0</v>
      </c>
      <c r="P376" s="2">
        <v>0</v>
      </c>
      <c r="Q376" s="2">
        <v>0</v>
      </c>
      <c r="R376" s="2">
        <v>0</v>
      </c>
      <c r="S376" s="3">
        <v>0</v>
      </c>
      <c r="T376" s="3">
        <f>O376+(P376*'Total Mantenimiento Anual 2021'!$N$7)+(R376*'Total Mantenimiento Anual 2021'!$N$7)+S376</f>
        <v>0</v>
      </c>
    </row>
    <row r="377" spans="1:20" ht="14.25">
      <c r="A377" s="6" t="s">
        <v>943</v>
      </c>
      <c r="B377" s="88"/>
      <c r="C377" s="89"/>
      <c r="D377" s="6" t="s">
        <v>973</v>
      </c>
      <c r="E377" s="89"/>
      <c r="F377" s="2" t="s">
        <v>260</v>
      </c>
      <c r="G377" s="6" t="s">
        <v>1063</v>
      </c>
      <c r="H377" s="88"/>
      <c r="I377" s="88"/>
      <c r="J377" s="89"/>
      <c r="K377" s="6" t="s">
        <v>1064</v>
      </c>
      <c r="L377" s="89"/>
      <c r="M377" s="6" t="s">
        <v>102</v>
      </c>
      <c r="N377" s="89"/>
      <c r="O377" s="3">
        <v>0</v>
      </c>
      <c r="P377" s="2">
        <v>0</v>
      </c>
      <c r="Q377" s="2">
        <v>0</v>
      </c>
      <c r="R377" s="2">
        <v>0</v>
      </c>
      <c r="S377" s="3">
        <v>0</v>
      </c>
      <c r="T377" s="3">
        <f>O377+(P377*'Total Mantenimiento Anual 2021'!$N$7)+(R377*'Total Mantenimiento Anual 2021'!$N$7)+S377</f>
        <v>0</v>
      </c>
    </row>
    <row r="378" spans="1:20" ht="14.25">
      <c r="A378" s="6" t="s">
        <v>943</v>
      </c>
      <c r="B378" s="88"/>
      <c r="C378" s="89"/>
      <c r="D378" s="6" t="s">
        <v>973</v>
      </c>
      <c r="E378" s="89"/>
      <c r="F378" s="2" t="s">
        <v>260</v>
      </c>
      <c r="G378" s="6" t="s">
        <v>1065</v>
      </c>
      <c r="H378" s="88"/>
      <c r="I378" s="88"/>
      <c r="J378" s="89"/>
      <c r="K378" s="6" t="s">
        <v>1066</v>
      </c>
      <c r="L378" s="89"/>
      <c r="M378" s="6" t="s">
        <v>102</v>
      </c>
      <c r="N378" s="89"/>
      <c r="O378" s="3">
        <v>0</v>
      </c>
      <c r="P378" s="2">
        <v>0</v>
      </c>
      <c r="Q378" s="2">
        <v>0</v>
      </c>
      <c r="R378" s="2">
        <v>0</v>
      </c>
      <c r="S378" s="3">
        <v>0</v>
      </c>
      <c r="T378" s="3">
        <f>O378+(P378*'Total Mantenimiento Anual 2021'!$N$7)+(R378*'Total Mantenimiento Anual 2021'!$N$7)+S378</f>
        <v>0</v>
      </c>
    </row>
    <row r="379" spans="1:20" ht="14.25">
      <c r="A379" s="6" t="s">
        <v>943</v>
      </c>
      <c r="B379" s="88"/>
      <c r="C379" s="89"/>
      <c r="D379" s="6" t="s">
        <v>952</v>
      </c>
      <c r="E379" s="89"/>
      <c r="F379" s="2" t="s">
        <v>246</v>
      </c>
      <c r="G379" s="6" t="s">
        <v>1067</v>
      </c>
      <c r="H379" s="88"/>
      <c r="I379" s="88"/>
      <c r="J379" s="89"/>
      <c r="K379" s="6" t="s">
        <v>1068</v>
      </c>
      <c r="L379" s="89"/>
      <c r="M379" s="6" t="s">
        <v>310</v>
      </c>
      <c r="N379" s="89"/>
      <c r="O379" s="3">
        <v>0</v>
      </c>
      <c r="P379" s="2">
        <v>0</v>
      </c>
      <c r="Q379" s="2">
        <v>0</v>
      </c>
      <c r="R379" s="2">
        <v>0</v>
      </c>
      <c r="S379" s="3">
        <v>0</v>
      </c>
      <c r="T379" s="3">
        <f>O379+(P379*'Total Mantenimiento Anual 2021'!$N$7)+(R379*'Total Mantenimiento Anual 2021'!$N$7)+S379</f>
        <v>0</v>
      </c>
    </row>
    <row r="380" spans="1:20" ht="14.25">
      <c r="A380" s="6" t="s">
        <v>943</v>
      </c>
      <c r="B380" s="88"/>
      <c r="C380" s="89"/>
      <c r="D380" s="6" t="s">
        <v>1069</v>
      </c>
      <c r="E380" s="89"/>
      <c r="F380" s="2" t="s">
        <v>1070</v>
      </c>
      <c r="G380" s="6" t="s">
        <v>1071</v>
      </c>
      <c r="H380" s="88"/>
      <c r="I380" s="88"/>
      <c r="J380" s="89"/>
      <c r="K380" s="6" t="s">
        <v>1072</v>
      </c>
      <c r="L380" s="89"/>
      <c r="M380" s="6" t="s">
        <v>138</v>
      </c>
      <c r="N380" s="89"/>
      <c r="O380" s="3">
        <v>0</v>
      </c>
      <c r="P380" s="2">
        <v>1</v>
      </c>
      <c r="Q380" s="2">
        <v>0</v>
      </c>
      <c r="R380" s="2">
        <v>0</v>
      </c>
      <c r="S380" s="3">
        <v>0</v>
      </c>
      <c r="T380" s="3">
        <f>O380+(P380*'Total Mantenimiento Anual 2021'!$N$7)+(R380*'Total Mantenimiento Anual 2021'!$N$7)+S380</f>
        <v>9259.2592592592591</v>
      </c>
    </row>
    <row r="381" spans="1:20" ht="14.25">
      <c r="A381" s="6" t="s">
        <v>943</v>
      </c>
      <c r="B381" s="88"/>
      <c r="C381" s="89"/>
      <c r="D381" s="6" t="s">
        <v>1069</v>
      </c>
      <c r="E381" s="89"/>
      <c r="F381" s="2" t="s">
        <v>1070</v>
      </c>
      <c r="G381" s="6" t="s">
        <v>1073</v>
      </c>
      <c r="H381" s="88"/>
      <c r="I381" s="88"/>
      <c r="J381" s="89"/>
      <c r="K381" s="6" t="s">
        <v>1074</v>
      </c>
      <c r="L381" s="89"/>
      <c r="M381" s="6" t="s">
        <v>138</v>
      </c>
      <c r="N381" s="89"/>
      <c r="O381" s="3">
        <v>0</v>
      </c>
      <c r="P381" s="2">
        <v>1</v>
      </c>
      <c r="Q381" s="2">
        <v>0</v>
      </c>
      <c r="R381" s="2">
        <v>0</v>
      </c>
      <c r="S381" s="3">
        <v>0</v>
      </c>
      <c r="T381" s="3">
        <f>O381+(P381*'Total Mantenimiento Anual 2021'!$N$7)+(R381*'Total Mantenimiento Anual 2021'!$N$7)+S381</f>
        <v>9259.2592592592591</v>
      </c>
    </row>
    <row r="382" spans="1:20" ht="14.25">
      <c r="A382" s="6" t="s">
        <v>943</v>
      </c>
      <c r="B382" s="88"/>
      <c r="C382" s="89"/>
      <c r="D382" s="6" t="s">
        <v>948</v>
      </c>
      <c r="E382" s="89"/>
      <c r="F382" s="2" t="s">
        <v>246</v>
      </c>
      <c r="G382" s="6" t="s">
        <v>1075</v>
      </c>
      <c r="H382" s="88"/>
      <c r="I382" s="88"/>
      <c r="J382" s="89"/>
      <c r="K382" s="6" t="s">
        <v>1076</v>
      </c>
      <c r="L382" s="89"/>
      <c r="M382" s="6" t="s">
        <v>35</v>
      </c>
      <c r="N382" s="89"/>
      <c r="O382" s="3">
        <v>0</v>
      </c>
      <c r="P382" s="2">
        <v>0</v>
      </c>
      <c r="Q382" s="2">
        <v>0</v>
      </c>
      <c r="R382" s="2">
        <v>0</v>
      </c>
      <c r="S382" s="3">
        <v>0</v>
      </c>
      <c r="T382" s="3">
        <f>O382+(P382*'Total Mantenimiento Anual 2021'!$N$7)+(R382*'Total Mantenimiento Anual 2021'!$N$7)+S382</f>
        <v>0</v>
      </c>
    </row>
    <row r="383" spans="1:20" ht="14.25">
      <c r="A383" s="6" t="s">
        <v>943</v>
      </c>
      <c r="B383" s="88"/>
      <c r="C383" s="89"/>
      <c r="D383" s="6" t="s">
        <v>948</v>
      </c>
      <c r="E383" s="89"/>
      <c r="F383" s="2" t="s">
        <v>246</v>
      </c>
      <c r="G383" s="6" t="s">
        <v>1077</v>
      </c>
      <c r="H383" s="88"/>
      <c r="I383" s="88"/>
      <c r="J383" s="89"/>
      <c r="K383" s="6" t="s">
        <v>1078</v>
      </c>
      <c r="L383" s="89"/>
      <c r="M383" s="6" t="s">
        <v>35</v>
      </c>
      <c r="N383" s="89"/>
      <c r="O383" s="3">
        <v>0</v>
      </c>
      <c r="P383" s="2">
        <v>0</v>
      </c>
      <c r="Q383" s="2">
        <v>0</v>
      </c>
      <c r="R383" s="2">
        <v>0</v>
      </c>
      <c r="S383" s="3">
        <v>0</v>
      </c>
      <c r="T383" s="3">
        <f>O383+(P383*'Total Mantenimiento Anual 2021'!$N$7)+(R383*'Total Mantenimiento Anual 2021'!$N$7)+S383</f>
        <v>0</v>
      </c>
    </row>
    <row r="384" spans="1:20" ht="14.25">
      <c r="A384" s="6" t="s">
        <v>943</v>
      </c>
      <c r="B384" s="88"/>
      <c r="C384" s="89"/>
      <c r="D384" s="6" t="s">
        <v>948</v>
      </c>
      <c r="E384" s="89"/>
      <c r="F384" s="2" t="s">
        <v>246</v>
      </c>
      <c r="G384" s="6" t="s">
        <v>1079</v>
      </c>
      <c r="H384" s="88"/>
      <c r="I384" s="88"/>
      <c r="J384" s="89"/>
      <c r="K384" s="6" t="s">
        <v>1080</v>
      </c>
      <c r="L384" s="89"/>
      <c r="M384" s="6" t="s">
        <v>35</v>
      </c>
      <c r="N384" s="89"/>
      <c r="O384" s="3">
        <v>0</v>
      </c>
      <c r="P384" s="2">
        <v>0</v>
      </c>
      <c r="Q384" s="2">
        <v>0</v>
      </c>
      <c r="R384" s="2">
        <v>0</v>
      </c>
      <c r="S384" s="3">
        <v>0</v>
      </c>
      <c r="T384" s="3">
        <f>O384+(P384*'Total Mantenimiento Anual 2021'!$N$7)+(R384*'Total Mantenimiento Anual 2021'!$N$7)+S384</f>
        <v>0</v>
      </c>
    </row>
    <row r="385" spans="1:20" ht="14.25">
      <c r="A385" s="6" t="s">
        <v>943</v>
      </c>
      <c r="B385" s="88"/>
      <c r="C385" s="89"/>
      <c r="D385" s="6" t="s">
        <v>948</v>
      </c>
      <c r="E385" s="89"/>
      <c r="F385" s="2" t="s">
        <v>246</v>
      </c>
      <c r="G385" s="6" t="s">
        <v>1081</v>
      </c>
      <c r="H385" s="88"/>
      <c r="I385" s="88"/>
      <c r="J385" s="89"/>
      <c r="K385" s="6" t="s">
        <v>1082</v>
      </c>
      <c r="L385" s="89"/>
      <c r="M385" s="6" t="s">
        <v>35</v>
      </c>
      <c r="N385" s="89"/>
      <c r="O385" s="3">
        <v>0</v>
      </c>
      <c r="P385" s="2">
        <v>1</v>
      </c>
      <c r="Q385" s="2">
        <v>1</v>
      </c>
      <c r="R385" s="2">
        <v>1</v>
      </c>
      <c r="S385" s="3">
        <v>0</v>
      </c>
      <c r="T385" s="3">
        <f>O385+(P385*'Total Mantenimiento Anual 2021'!$N$7)+(R385*'Total Mantenimiento Anual 2021'!$N$7)+S385</f>
        <v>18518.518518518518</v>
      </c>
    </row>
    <row r="386" spans="1:20" ht="14.25">
      <c r="A386" s="6" t="s">
        <v>943</v>
      </c>
      <c r="B386" s="88"/>
      <c r="C386" s="89"/>
      <c r="D386" s="6" t="s">
        <v>948</v>
      </c>
      <c r="E386" s="89"/>
      <c r="F386" s="2" t="s">
        <v>246</v>
      </c>
      <c r="G386" s="6" t="s">
        <v>1083</v>
      </c>
      <c r="H386" s="88"/>
      <c r="I386" s="88"/>
      <c r="J386" s="89"/>
      <c r="K386" s="6" t="s">
        <v>1084</v>
      </c>
      <c r="L386" s="89"/>
      <c r="M386" s="6" t="s">
        <v>35</v>
      </c>
      <c r="N386" s="89"/>
      <c r="O386" s="3">
        <v>0</v>
      </c>
      <c r="P386" s="2">
        <v>0</v>
      </c>
      <c r="Q386" s="2">
        <v>0</v>
      </c>
      <c r="R386" s="2">
        <v>0</v>
      </c>
      <c r="S386" s="3">
        <v>0</v>
      </c>
      <c r="T386" s="3">
        <f>O386+(P386*'Total Mantenimiento Anual 2021'!$N$7)+(R386*'Total Mantenimiento Anual 2021'!$N$7)+S386</f>
        <v>0</v>
      </c>
    </row>
    <row r="387" spans="1:20" ht="14.25">
      <c r="A387" s="6" t="s">
        <v>943</v>
      </c>
      <c r="B387" s="88"/>
      <c r="C387" s="89"/>
      <c r="D387" s="6" t="s">
        <v>982</v>
      </c>
      <c r="E387" s="89"/>
      <c r="F387" s="2" t="s">
        <v>246</v>
      </c>
      <c r="G387" s="6" t="s">
        <v>1085</v>
      </c>
      <c r="H387" s="88"/>
      <c r="I387" s="88"/>
      <c r="J387" s="89"/>
      <c r="K387" s="6" t="s">
        <v>1086</v>
      </c>
      <c r="L387" s="89"/>
      <c r="M387" s="6" t="s">
        <v>35</v>
      </c>
      <c r="N387" s="89"/>
      <c r="O387" s="3">
        <v>0</v>
      </c>
      <c r="P387" s="2">
        <v>0</v>
      </c>
      <c r="Q387" s="2">
        <v>0</v>
      </c>
      <c r="R387" s="2">
        <v>0</v>
      </c>
      <c r="S387" s="3">
        <v>0</v>
      </c>
      <c r="T387" s="3">
        <f>O387+(P387*'Total Mantenimiento Anual 2021'!$N$7)+(R387*'Total Mantenimiento Anual 2021'!$N$7)+S387</f>
        <v>0</v>
      </c>
    </row>
    <row r="388" spans="1:20" ht="14.25">
      <c r="A388" s="6" t="s">
        <v>943</v>
      </c>
      <c r="B388" s="88"/>
      <c r="C388" s="89"/>
      <c r="D388" s="6" t="s">
        <v>982</v>
      </c>
      <c r="E388" s="89"/>
      <c r="F388" s="2" t="s">
        <v>246</v>
      </c>
      <c r="G388" s="6" t="s">
        <v>1087</v>
      </c>
      <c r="H388" s="88"/>
      <c r="I388" s="88"/>
      <c r="J388" s="89"/>
      <c r="K388" s="6" t="s">
        <v>1088</v>
      </c>
      <c r="L388" s="89"/>
      <c r="M388" s="6" t="s">
        <v>35</v>
      </c>
      <c r="N388" s="89"/>
      <c r="O388" s="3">
        <v>2318180</v>
      </c>
      <c r="P388" s="2">
        <v>0</v>
      </c>
      <c r="Q388" s="2">
        <v>1</v>
      </c>
      <c r="R388" s="2">
        <v>1</v>
      </c>
      <c r="S388" s="3">
        <v>0</v>
      </c>
      <c r="T388" s="3">
        <f>O388+(P388*'Total Mantenimiento Anual 2021'!$N$7)+(R388*'Total Mantenimiento Anual 2021'!$N$7)+S388</f>
        <v>2327439.2592592593</v>
      </c>
    </row>
    <row r="389" spans="1:20" ht="14.25">
      <c r="A389" s="6" t="s">
        <v>943</v>
      </c>
      <c r="B389" s="88"/>
      <c r="C389" s="89"/>
      <c r="D389" s="6" t="s">
        <v>982</v>
      </c>
      <c r="E389" s="89"/>
      <c r="F389" s="2" t="s">
        <v>246</v>
      </c>
      <c r="G389" s="6" t="s">
        <v>1089</v>
      </c>
      <c r="H389" s="88"/>
      <c r="I389" s="88"/>
      <c r="J389" s="89"/>
      <c r="K389" s="6" t="s">
        <v>1090</v>
      </c>
      <c r="L389" s="89"/>
      <c r="M389" s="6" t="s">
        <v>35</v>
      </c>
      <c r="N389" s="89"/>
      <c r="O389" s="3">
        <v>0</v>
      </c>
      <c r="P389" s="2">
        <v>0</v>
      </c>
      <c r="Q389" s="2">
        <v>0</v>
      </c>
      <c r="R389" s="2">
        <v>0</v>
      </c>
      <c r="S389" s="3">
        <v>0</v>
      </c>
      <c r="T389" s="3">
        <f>O389+(P389*'Total Mantenimiento Anual 2021'!$N$7)+(R389*'Total Mantenimiento Anual 2021'!$N$7)+S389</f>
        <v>0</v>
      </c>
    </row>
    <row r="390" spans="1:20" ht="14.25">
      <c r="A390" s="6" t="s">
        <v>943</v>
      </c>
      <c r="B390" s="88"/>
      <c r="C390" s="89"/>
      <c r="D390" s="6" t="s">
        <v>1091</v>
      </c>
      <c r="E390" s="89"/>
      <c r="F390" s="2" t="s">
        <v>246</v>
      </c>
      <c r="G390" s="6" t="s">
        <v>1092</v>
      </c>
      <c r="H390" s="88"/>
      <c r="I390" s="88"/>
      <c r="J390" s="89"/>
      <c r="K390" s="6" t="s">
        <v>1093</v>
      </c>
      <c r="L390" s="89"/>
      <c r="M390" s="6" t="s">
        <v>35</v>
      </c>
      <c r="N390" s="89"/>
      <c r="O390" s="3">
        <v>0</v>
      </c>
      <c r="P390" s="2">
        <v>0</v>
      </c>
      <c r="Q390" s="2">
        <v>0</v>
      </c>
      <c r="R390" s="2">
        <v>0</v>
      </c>
      <c r="S390" s="3">
        <v>0</v>
      </c>
      <c r="T390" s="3">
        <f>O390+(P390*'Total Mantenimiento Anual 2021'!$N$7)+(R390*'Total Mantenimiento Anual 2021'!$N$7)+S390</f>
        <v>0</v>
      </c>
    </row>
    <row r="391" spans="1:20" ht="14.25">
      <c r="A391" s="6" t="s">
        <v>943</v>
      </c>
      <c r="B391" s="88"/>
      <c r="C391" s="89"/>
      <c r="D391" s="6" t="s">
        <v>982</v>
      </c>
      <c r="E391" s="89"/>
      <c r="F391" s="2" t="s">
        <v>246</v>
      </c>
      <c r="G391" s="6" t="s">
        <v>1094</v>
      </c>
      <c r="H391" s="88"/>
      <c r="I391" s="88"/>
      <c r="J391" s="89"/>
      <c r="K391" s="6" t="s">
        <v>1095</v>
      </c>
      <c r="L391" s="89"/>
      <c r="M391" s="6" t="s">
        <v>35</v>
      </c>
      <c r="N391" s="89"/>
      <c r="O391" s="3">
        <v>0</v>
      </c>
      <c r="P391" s="2">
        <v>0</v>
      </c>
      <c r="Q391" s="2">
        <v>0</v>
      </c>
      <c r="R391" s="2">
        <v>0</v>
      </c>
      <c r="S391" s="3">
        <v>0</v>
      </c>
      <c r="T391" s="3">
        <f>O391+(P391*'Total Mantenimiento Anual 2021'!$N$7)+(R391*'Total Mantenimiento Anual 2021'!$N$7)+S391</f>
        <v>0</v>
      </c>
    </row>
    <row r="392" spans="1:20" ht="14.25">
      <c r="A392" s="6" t="s">
        <v>943</v>
      </c>
      <c r="B392" s="88"/>
      <c r="C392" s="89"/>
      <c r="D392" s="6" t="s">
        <v>982</v>
      </c>
      <c r="E392" s="89"/>
      <c r="F392" s="2" t="s">
        <v>246</v>
      </c>
      <c r="G392" s="6" t="s">
        <v>1096</v>
      </c>
      <c r="H392" s="88"/>
      <c r="I392" s="88"/>
      <c r="J392" s="89"/>
      <c r="K392" s="6" t="s">
        <v>1097</v>
      </c>
      <c r="L392" s="89"/>
      <c r="M392" s="6" t="s">
        <v>35</v>
      </c>
      <c r="N392" s="89"/>
      <c r="O392" s="3">
        <v>0</v>
      </c>
      <c r="P392" s="2">
        <v>0</v>
      </c>
      <c r="Q392" s="2">
        <v>0</v>
      </c>
      <c r="R392" s="2">
        <v>0</v>
      </c>
      <c r="S392" s="3">
        <v>0</v>
      </c>
      <c r="T392" s="3">
        <f>O392+(P392*'Total Mantenimiento Anual 2021'!$N$7)+(R392*'Total Mantenimiento Anual 2021'!$N$7)+S392</f>
        <v>0</v>
      </c>
    </row>
    <row r="393" spans="1:20" ht="14.25">
      <c r="A393" s="6" t="s">
        <v>943</v>
      </c>
      <c r="B393" s="88"/>
      <c r="C393" s="89"/>
      <c r="D393" s="6" t="s">
        <v>982</v>
      </c>
      <c r="E393" s="89"/>
      <c r="F393" s="2" t="s">
        <v>246</v>
      </c>
      <c r="G393" s="6" t="s">
        <v>1098</v>
      </c>
      <c r="H393" s="88"/>
      <c r="I393" s="88"/>
      <c r="J393" s="89"/>
      <c r="K393" s="6" t="s">
        <v>1099</v>
      </c>
      <c r="L393" s="89"/>
      <c r="M393" s="6" t="s">
        <v>35</v>
      </c>
      <c r="N393" s="89"/>
      <c r="O393" s="3">
        <v>0</v>
      </c>
      <c r="P393" s="2">
        <v>0</v>
      </c>
      <c r="Q393" s="2">
        <v>0</v>
      </c>
      <c r="R393" s="2">
        <v>0</v>
      </c>
      <c r="S393" s="3">
        <v>0</v>
      </c>
      <c r="T393" s="3">
        <f>O393+(P393*'Total Mantenimiento Anual 2021'!$N$7)+(R393*'Total Mantenimiento Anual 2021'!$N$7)+S393</f>
        <v>0</v>
      </c>
    </row>
    <row r="394" spans="1:20" ht="14.25">
      <c r="A394" s="6" t="s">
        <v>943</v>
      </c>
      <c r="B394" s="88"/>
      <c r="C394" s="89"/>
      <c r="D394" s="6" t="s">
        <v>982</v>
      </c>
      <c r="E394" s="89"/>
      <c r="F394" s="2" t="s">
        <v>246</v>
      </c>
      <c r="G394" s="6" t="s">
        <v>1100</v>
      </c>
      <c r="H394" s="88"/>
      <c r="I394" s="88"/>
      <c r="J394" s="89"/>
      <c r="K394" s="6" t="s">
        <v>1101</v>
      </c>
      <c r="L394" s="89"/>
      <c r="M394" s="6" t="s">
        <v>35</v>
      </c>
      <c r="N394" s="89"/>
      <c r="O394" s="3">
        <v>0</v>
      </c>
      <c r="P394" s="2">
        <v>0</v>
      </c>
      <c r="Q394" s="2">
        <v>1</v>
      </c>
      <c r="R394" s="2">
        <v>1</v>
      </c>
      <c r="S394" s="3">
        <v>0</v>
      </c>
      <c r="T394" s="3">
        <f>O394+(P394*'Total Mantenimiento Anual 2021'!$N$7)+(R394*'Total Mantenimiento Anual 2021'!$N$7)+S394</f>
        <v>9259.2592592592591</v>
      </c>
    </row>
    <row r="395" spans="1:20" ht="14.25">
      <c r="A395" s="6" t="s">
        <v>943</v>
      </c>
      <c r="B395" s="88"/>
      <c r="C395" s="89"/>
      <c r="D395" s="6" t="s">
        <v>982</v>
      </c>
      <c r="E395" s="89"/>
      <c r="F395" s="2" t="s">
        <v>246</v>
      </c>
      <c r="G395" s="6" t="s">
        <v>1102</v>
      </c>
      <c r="H395" s="88"/>
      <c r="I395" s="88"/>
      <c r="J395" s="89"/>
      <c r="K395" s="6" t="s">
        <v>1103</v>
      </c>
      <c r="L395" s="89"/>
      <c r="M395" s="6" t="s">
        <v>1104</v>
      </c>
      <c r="N395" s="89"/>
      <c r="O395" s="3">
        <v>0</v>
      </c>
      <c r="P395" s="2">
        <v>0</v>
      </c>
      <c r="Q395" s="2">
        <v>0</v>
      </c>
      <c r="R395" s="2">
        <v>0</v>
      </c>
      <c r="S395" s="3">
        <v>0</v>
      </c>
      <c r="T395" s="3">
        <f>O395+(P395*'Total Mantenimiento Anual 2021'!$N$7)+(R395*'Total Mantenimiento Anual 2021'!$N$7)+S395</f>
        <v>0</v>
      </c>
    </row>
    <row r="396" spans="1:20" ht="14.25">
      <c r="A396" s="6" t="s">
        <v>943</v>
      </c>
      <c r="B396" s="88"/>
      <c r="C396" s="89"/>
      <c r="D396" s="6" t="s">
        <v>960</v>
      </c>
      <c r="E396" s="89"/>
      <c r="F396" s="2" t="s">
        <v>961</v>
      </c>
      <c r="G396" s="6" t="s">
        <v>1105</v>
      </c>
      <c r="H396" s="88"/>
      <c r="I396" s="88"/>
      <c r="J396" s="89"/>
      <c r="K396" s="6" t="s">
        <v>1106</v>
      </c>
      <c r="L396" s="89"/>
      <c r="M396" s="6" t="s">
        <v>239</v>
      </c>
      <c r="N396" s="89"/>
      <c r="O396" s="3">
        <v>0</v>
      </c>
      <c r="P396" s="2">
        <v>0</v>
      </c>
      <c r="Q396" s="2">
        <v>1</v>
      </c>
      <c r="R396" s="2">
        <v>1</v>
      </c>
      <c r="S396" s="3">
        <v>0</v>
      </c>
      <c r="T396" s="3">
        <f>O396+(P396*'Total Mantenimiento Anual 2021'!$N$7)+(R396*'Total Mantenimiento Anual 2021'!$N$7)+S396</f>
        <v>9259.2592592592591</v>
      </c>
    </row>
    <row r="397" spans="1:20" ht="14.25">
      <c r="A397" s="6" t="s">
        <v>943</v>
      </c>
      <c r="B397" s="88"/>
      <c r="C397" s="89"/>
      <c r="D397" s="6" t="s">
        <v>960</v>
      </c>
      <c r="E397" s="89"/>
      <c r="F397" s="2" t="s">
        <v>961</v>
      </c>
      <c r="G397" s="6" t="s">
        <v>1107</v>
      </c>
      <c r="H397" s="88"/>
      <c r="I397" s="88"/>
      <c r="J397" s="89"/>
      <c r="K397" s="6" t="s">
        <v>1108</v>
      </c>
      <c r="L397" s="89"/>
      <c r="M397" s="6" t="s">
        <v>239</v>
      </c>
      <c r="N397" s="89"/>
      <c r="O397" s="3">
        <v>0</v>
      </c>
      <c r="P397" s="2">
        <v>0</v>
      </c>
      <c r="Q397" s="2">
        <v>1</v>
      </c>
      <c r="R397" s="2">
        <v>3</v>
      </c>
      <c r="S397" s="3">
        <v>0</v>
      </c>
      <c r="T397" s="3">
        <f>O397+(P397*'Total Mantenimiento Anual 2021'!$N$7)+(R397*'Total Mantenimiento Anual 2021'!$N$7)+S397</f>
        <v>27777.777777777777</v>
      </c>
    </row>
    <row r="398" spans="1:20" ht="14.25">
      <c r="A398" s="6" t="s">
        <v>943</v>
      </c>
      <c r="B398" s="88"/>
      <c r="C398" s="89"/>
      <c r="D398" s="6" t="s">
        <v>960</v>
      </c>
      <c r="E398" s="89"/>
      <c r="F398" s="2" t="s">
        <v>961</v>
      </c>
      <c r="G398" s="6" t="s">
        <v>1109</v>
      </c>
      <c r="H398" s="88"/>
      <c r="I398" s="88"/>
      <c r="J398" s="89"/>
      <c r="K398" s="6" t="s">
        <v>1110</v>
      </c>
      <c r="L398" s="89"/>
      <c r="M398" s="6" t="s">
        <v>239</v>
      </c>
      <c r="N398" s="89"/>
      <c r="O398" s="3">
        <v>0</v>
      </c>
      <c r="P398" s="2">
        <v>0</v>
      </c>
      <c r="Q398" s="2">
        <v>0</v>
      </c>
      <c r="R398" s="2">
        <v>0</v>
      </c>
      <c r="S398" s="3">
        <v>0</v>
      </c>
      <c r="T398" s="3">
        <f>O398+(P398*'Total Mantenimiento Anual 2021'!$N$7)+(R398*'Total Mantenimiento Anual 2021'!$N$7)+S398</f>
        <v>0</v>
      </c>
    </row>
    <row r="399" spans="1:20" ht="14.25">
      <c r="A399" s="6" t="s">
        <v>943</v>
      </c>
      <c r="B399" s="88"/>
      <c r="C399" s="89"/>
      <c r="D399" s="6" t="s">
        <v>960</v>
      </c>
      <c r="E399" s="89"/>
      <c r="F399" s="2" t="s">
        <v>961</v>
      </c>
      <c r="G399" s="6" t="s">
        <v>1111</v>
      </c>
      <c r="H399" s="88"/>
      <c r="I399" s="88"/>
      <c r="J399" s="89"/>
      <c r="K399" s="6" t="s">
        <v>1112</v>
      </c>
      <c r="L399" s="89"/>
      <c r="M399" s="6" t="s">
        <v>239</v>
      </c>
      <c r="N399" s="89"/>
      <c r="O399" s="3">
        <v>0</v>
      </c>
      <c r="P399" s="2">
        <v>0</v>
      </c>
      <c r="Q399" s="2">
        <v>0</v>
      </c>
      <c r="R399" s="2">
        <v>0</v>
      </c>
      <c r="S399" s="3">
        <v>0</v>
      </c>
      <c r="T399" s="3">
        <f>O399+(P399*'Total Mantenimiento Anual 2021'!$N$7)+(R399*'Total Mantenimiento Anual 2021'!$N$7)+S399</f>
        <v>0</v>
      </c>
    </row>
    <row r="400" spans="1:20" ht="14.25">
      <c r="A400" s="6" t="s">
        <v>943</v>
      </c>
      <c r="B400" s="88"/>
      <c r="C400" s="89"/>
      <c r="D400" s="6" t="s">
        <v>960</v>
      </c>
      <c r="E400" s="89"/>
      <c r="F400" s="2" t="s">
        <v>961</v>
      </c>
      <c r="G400" s="6" t="s">
        <v>1113</v>
      </c>
      <c r="H400" s="88"/>
      <c r="I400" s="88"/>
      <c r="J400" s="89"/>
      <c r="K400" s="6" t="s">
        <v>1114</v>
      </c>
      <c r="L400" s="89"/>
      <c r="M400" s="6" t="s">
        <v>239</v>
      </c>
      <c r="N400" s="89"/>
      <c r="O400" s="3">
        <v>0</v>
      </c>
      <c r="P400" s="2">
        <v>0</v>
      </c>
      <c r="Q400" s="2">
        <v>0</v>
      </c>
      <c r="R400" s="2">
        <v>0</v>
      </c>
      <c r="S400" s="3">
        <v>0</v>
      </c>
      <c r="T400" s="3">
        <f>O400+(P400*'Total Mantenimiento Anual 2021'!$N$7)+(R400*'Total Mantenimiento Anual 2021'!$N$7)+S400</f>
        <v>0</v>
      </c>
    </row>
    <row r="401" spans="1:20" ht="14.25">
      <c r="A401" s="6" t="s">
        <v>943</v>
      </c>
      <c r="B401" s="88"/>
      <c r="C401" s="89"/>
      <c r="D401" s="6" t="s">
        <v>960</v>
      </c>
      <c r="E401" s="89"/>
      <c r="F401" s="2" t="s">
        <v>961</v>
      </c>
      <c r="G401" s="6" t="s">
        <v>1115</v>
      </c>
      <c r="H401" s="88"/>
      <c r="I401" s="88"/>
      <c r="J401" s="89"/>
      <c r="K401" s="6" t="s">
        <v>1116</v>
      </c>
      <c r="L401" s="89"/>
      <c r="M401" s="6" t="s">
        <v>239</v>
      </c>
      <c r="N401" s="89"/>
      <c r="O401" s="3">
        <v>0</v>
      </c>
      <c r="P401" s="2">
        <v>0</v>
      </c>
      <c r="Q401" s="2">
        <v>0</v>
      </c>
      <c r="R401" s="2">
        <v>0</v>
      </c>
      <c r="S401" s="3">
        <v>0</v>
      </c>
      <c r="T401" s="3">
        <f>O401+(P401*'Total Mantenimiento Anual 2021'!$N$7)+(R401*'Total Mantenimiento Anual 2021'!$N$7)+S401</f>
        <v>0</v>
      </c>
    </row>
    <row r="402" spans="1:20" ht="14.25">
      <c r="A402" s="6" t="s">
        <v>943</v>
      </c>
      <c r="B402" s="88"/>
      <c r="C402" s="89"/>
      <c r="D402" s="6" t="s">
        <v>960</v>
      </c>
      <c r="E402" s="89"/>
      <c r="F402" s="2" t="s">
        <v>961</v>
      </c>
      <c r="G402" s="6" t="s">
        <v>1117</v>
      </c>
      <c r="H402" s="88"/>
      <c r="I402" s="88"/>
      <c r="J402" s="89"/>
      <c r="K402" s="6" t="s">
        <v>1118</v>
      </c>
      <c r="L402" s="89"/>
      <c r="M402" s="6" t="s">
        <v>239</v>
      </c>
      <c r="N402" s="89"/>
      <c r="O402" s="3">
        <v>0</v>
      </c>
      <c r="P402" s="2">
        <v>0</v>
      </c>
      <c r="Q402" s="2">
        <v>0</v>
      </c>
      <c r="R402" s="2">
        <v>0</v>
      </c>
      <c r="S402" s="3">
        <v>0</v>
      </c>
      <c r="T402" s="3">
        <f>O402+(P402*'Total Mantenimiento Anual 2021'!$N$7)+(R402*'Total Mantenimiento Anual 2021'!$N$7)+S402</f>
        <v>0</v>
      </c>
    </row>
    <row r="403" spans="1:20" ht="14.25">
      <c r="A403" s="6" t="s">
        <v>943</v>
      </c>
      <c r="B403" s="88"/>
      <c r="C403" s="89"/>
      <c r="D403" s="6" t="s">
        <v>960</v>
      </c>
      <c r="E403" s="89"/>
      <c r="F403" s="2" t="s">
        <v>961</v>
      </c>
      <c r="G403" s="6" t="s">
        <v>1119</v>
      </c>
      <c r="H403" s="88"/>
      <c r="I403" s="88"/>
      <c r="J403" s="89"/>
      <c r="K403" s="6" t="s">
        <v>1120</v>
      </c>
      <c r="L403" s="89"/>
      <c r="M403" s="6" t="s">
        <v>239</v>
      </c>
      <c r="N403" s="89"/>
      <c r="O403" s="3">
        <v>0</v>
      </c>
      <c r="P403" s="2">
        <v>0</v>
      </c>
      <c r="Q403" s="2">
        <v>0</v>
      </c>
      <c r="R403" s="2">
        <v>0</v>
      </c>
      <c r="S403" s="3">
        <v>0</v>
      </c>
      <c r="T403" s="3">
        <f>O403+(P403*'Total Mantenimiento Anual 2021'!$N$7)+(R403*'Total Mantenimiento Anual 2021'!$N$7)+S403</f>
        <v>0</v>
      </c>
    </row>
    <row r="404" spans="1:20" ht="14.25">
      <c r="A404" s="6" t="s">
        <v>943</v>
      </c>
      <c r="B404" s="88"/>
      <c r="C404" s="89"/>
      <c r="D404" s="6" t="s">
        <v>960</v>
      </c>
      <c r="E404" s="89"/>
      <c r="F404" s="2" t="s">
        <v>961</v>
      </c>
      <c r="G404" s="6" t="s">
        <v>1121</v>
      </c>
      <c r="H404" s="88"/>
      <c r="I404" s="88"/>
      <c r="J404" s="89"/>
      <c r="K404" s="6" t="s">
        <v>1122</v>
      </c>
      <c r="L404" s="89"/>
      <c r="M404" s="6" t="s">
        <v>239</v>
      </c>
      <c r="N404" s="89"/>
      <c r="O404" s="3">
        <v>0</v>
      </c>
      <c r="P404" s="2">
        <v>0</v>
      </c>
      <c r="Q404" s="2">
        <v>0</v>
      </c>
      <c r="R404" s="2">
        <v>0</v>
      </c>
      <c r="S404" s="3">
        <v>0</v>
      </c>
      <c r="T404" s="3">
        <f>O404+(P404*'Total Mantenimiento Anual 2021'!$N$7)+(R404*'Total Mantenimiento Anual 2021'!$N$7)+S404</f>
        <v>0</v>
      </c>
    </row>
    <row r="405" spans="1:20" ht="14.25">
      <c r="A405" s="6" t="s">
        <v>943</v>
      </c>
      <c r="B405" s="88"/>
      <c r="C405" s="89"/>
      <c r="D405" s="6" t="s">
        <v>960</v>
      </c>
      <c r="E405" s="89"/>
      <c r="F405" s="2" t="s">
        <v>961</v>
      </c>
      <c r="G405" s="6" t="s">
        <v>1123</v>
      </c>
      <c r="H405" s="88"/>
      <c r="I405" s="88"/>
      <c r="J405" s="89"/>
      <c r="K405" s="6" t="s">
        <v>1124</v>
      </c>
      <c r="L405" s="89"/>
      <c r="M405" s="6" t="s">
        <v>239</v>
      </c>
      <c r="N405" s="89"/>
      <c r="O405" s="3">
        <v>0</v>
      </c>
      <c r="P405" s="2">
        <v>0</v>
      </c>
      <c r="Q405" s="2">
        <v>0</v>
      </c>
      <c r="R405" s="2">
        <v>0</v>
      </c>
      <c r="S405" s="3">
        <v>0</v>
      </c>
      <c r="T405" s="3">
        <f>O405+(P405*'Total Mantenimiento Anual 2021'!$N$7)+(R405*'Total Mantenimiento Anual 2021'!$N$7)+S405</f>
        <v>0</v>
      </c>
    </row>
    <row r="406" spans="1:20" ht="14.25">
      <c r="A406" s="6" t="s">
        <v>943</v>
      </c>
      <c r="B406" s="88"/>
      <c r="C406" s="89"/>
      <c r="D406" s="6" t="s">
        <v>960</v>
      </c>
      <c r="E406" s="89"/>
      <c r="F406" s="2" t="s">
        <v>961</v>
      </c>
      <c r="G406" s="6" t="s">
        <v>1125</v>
      </c>
      <c r="H406" s="88"/>
      <c r="I406" s="88"/>
      <c r="J406" s="89"/>
      <c r="K406" s="6" t="s">
        <v>1126</v>
      </c>
      <c r="L406" s="89"/>
      <c r="M406" s="6" t="s">
        <v>239</v>
      </c>
      <c r="N406" s="89"/>
      <c r="O406" s="3">
        <v>0</v>
      </c>
      <c r="P406" s="2">
        <v>0</v>
      </c>
      <c r="Q406" s="2">
        <v>0</v>
      </c>
      <c r="R406" s="2">
        <v>0</v>
      </c>
      <c r="S406" s="3">
        <v>0</v>
      </c>
      <c r="T406" s="3">
        <f>O406+(P406*'Total Mantenimiento Anual 2021'!$N$7)+(R406*'Total Mantenimiento Anual 2021'!$N$7)+S406</f>
        <v>0</v>
      </c>
    </row>
    <row r="407" spans="1:20" ht="14.25">
      <c r="A407" s="6" t="s">
        <v>943</v>
      </c>
      <c r="B407" s="88"/>
      <c r="C407" s="89"/>
      <c r="D407" s="6" t="s">
        <v>960</v>
      </c>
      <c r="E407" s="89"/>
      <c r="F407" s="2" t="s">
        <v>961</v>
      </c>
      <c r="G407" s="6" t="s">
        <v>1127</v>
      </c>
      <c r="H407" s="88"/>
      <c r="I407" s="88"/>
      <c r="J407" s="89"/>
      <c r="K407" s="6" t="s">
        <v>1128</v>
      </c>
      <c r="L407" s="89"/>
      <c r="M407" s="6" t="s">
        <v>239</v>
      </c>
      <c r="N407" s="89"/>
      <c r="O407" s="3">
        <v>0</v>
      </c>
      <c r="P407" s="2">
        <v>0</v>
      </c>
      <c r="Q407" s="2">
        <v>0</v>
      </c>
      <c r="R407" s="2">
        <v>0</v>
      </c>
      <c r="S407" s="3">
        <v>0</v>
      </c>
      <c r="T407" s="3">
        <f>O407+(P407*'Total Mantenimiento Anual 2021'!$N$7)+(R407*'Total Mantenimiento Anual 2021'!$N$7)+S407</f>
        <v>0</v>
      </c>
    </row>
    <row r="408" spans="1:20" ht="14.25">
      <c r="A408" s="6" t="s">
        <v>943</v>
      </c>
      <c r="B408" s="88"/>
      <c r="C408" s="89"/>
      <c r="D408" s="6" t="s">
        <v>960</v>
      </c>
      <c r="E408" s="89"/>
      <c r="F408" s="2" t="s">
        <v>961</v>
      </c>
      <c r="G408" s="6" t="s">
        <v>1129</v>
      </c>
      <c r="H408" s="88"/>
      <c r="I408" s="88"/>
      <c r="J408" s="89"/>
      <c r="K408" s="6" t="s">
        <v>1130</v>
      </c>
      <c r="L408" s="89"/>
      <c r="M408" s="6" t="s">
        <v>239</v>
      </c>
      <c r="N408" s="89"/>
      <c r="O408" s="3">
        <v>0</v>
      </c>
      <c r="P408" s="2">
        <v>0</v>
      </c>
      <c r="Q408" s="2">
        <v>0</v>
      </c>
      <c r="R408" s="2">
        <v>0</v>
      </c>
      <c r="S408" s="3">
        <v>0</v>
      </c>
      <c r="T408" s="3">
        <f>O408+(P408*'Total Mantenimiento Anual 2021'!$N$7)+(R408*'Total Mantenimiento Anual 2021'!$N$7)+S408</f>
        <v>0</v>
      </c>
    </row>
    <row r="409" spans="1:20" ht="14.25">
      <c r="A409" s="6" t="s">
        <v>943</v>
      </c>
      <c r="B409" s="88"/>
      <c r="C409" s="89"/>
      <c r="D409" s="6" t="s">
        <v>960</v>
      </c>
      <c r="E409" s="89"/>
      <c r="F409" s="2" t="s">
        <v>961</v>
      </c>
      <c r="G409" s="6" t="s">
        <v>1131</v>
      </c>
      <c r="H409" s="88"/>
      <c r="I409" s="88"/>
      <c r="J409" s="89"/>
      <c r="K409" s="6" t="s">
        <v>1132</v>
      </c>
      <c r="L409" s="89"/>
      <c r="M409" s="6" t="s">
        <v>239</v>
      </c>
      <c r="N409" s="89"/>
      <c r="O409" s="3">
        <v>0</v>
      </c>
      <c r="P409" s="2">
        <v>0</v>
      </c>
      <c r="Q409" s="2">
        <v>0</v>
      </c>
      <c r="R409" s="2">
        <v>0</v>
      </c>
      <c r="S409" s="3">
        <v>0</v>
      </c>
      <c r="T409" s="3">
        <f>O409+(P409*'Total Mantenimiento Anual 2021'!$N$7)+(R409*'Total Mantenimiento Anual 2021'!$N$7)+S409</f>
        <v>0</v>
      </c>
    </row>
    <row r="410" spans="1:20" ht="14.25">
      <c r="A410" s="6" t="s">
        <v>943</v>
      </c>
      <c r="B410" s="88"/>
      <c r="C410" s="89"/>
      <c r="D410" s="6" t="s">
        <v>960</v>
      </c>
      <c r="E410" s="89"/>
      <c r="F410" s="2" t="s">
        <v>961</v>
      </c>
      <c r="G410" s="6" t="s">
        <v>1133</v>
      </c>
      <c r="H410" s="88"/>
      <c r="I410" s="88"/>
      <c r="J410" s="89"/>
      <c r="K410" s="6" t="s">
        <v>1134</v>
      </c>
      <c r="L410" s="89"/>
      <c r="M410" s="6" t="s">
        <v>239</v>
      </c>
      <c r="N410" s="89"/>
      <c r="O410" s="3">
        <v>0</v>
      </c>
      <c r="P410" s="2">
        <v>0</v>
      </c>
      <c r="Q410" s="2">
        <v>0</v>
      </c>
      <c r="R410" s="2">
        <v>0</v>
      </c>
      <c r="S410" s="3">
        <v>0</v>
      </c>
      <c r="T410" s="3">
        <f>O410+(P410*'Total Mantenimiento Anual 2021'!$N$7)+(R410*'Total Mantenimiento Anual 2021'!$N$7)+S410</f>
        <v>0</v>
      </c>
    </row>
    <row r="411" spans="1:20" ht="14.25">
      <c r="A411" s="6" t="s">
        <v>943</v>
      </c>
      <c r="B411" s="88"/>
      <c r="C411" s="89"/>
      <c r="D411" s="6" t="s">
        <v>1091</v>
      </c>
      <c r="E411" s="89"/>
      <c r="F411" s="2" t="s">
        <v>246</v>
      </c>
      <c r="G411" s="6" t="s">
        <v>1135</v>
      </c>
      <c r="H411" s="88"/>
      <c r="I411" s="88"/>
      <c r="J411" s="89"/>
      <c r="K411" s="6" t="s">
        <v>1136</v>
      </c>
      <c r="L411" s="89"/>
      <c r="M411" s="6" t="s">
        <v>239</v>
      </c>
      <c r="N411" s="89"/>
      <c r="O411" s="3">
        <v>0</v>
      </c>
      <c r="P411" s="2">
        <v>0</v>
      </c>
      <c r="Q411" s="2">
        <v>0</v>
      </c>
      <c r="R411" s="2">
        <v>0</v>
      </c>
      <c r="S411" s="3">
        <v>0</v>
      </c>
      <c r="T411" s="3">
        <f>O411+(P411*'Total Mantenimiento Anual 2021'!$N$7)+(R411*'Total Mantenimiento Anual 2021'!$N$7)+S411</f>
        <v>0</v>
      </c>
    </row>
    <row r="412" spans="1:20" ht="14.25">
      <c r="A412" s="6" t="s">
        <v>943</v>
      </c>
      <c r="B412" s="88"/>
      <c r="C412" s="89"/>
      <c r="D412" s="6" t="s">
        <v>1004</v>
      </c>
      <c r="E412" s="89"/>
      <c r="F412" s="2" t="s">
        <v>1005</v>
      </c>
      <c r="G412" s="6" t="s">
        <v>1137</v>
      </c>
      <c r="H412" s="88"/>
      <c r="I412" s="88"/>
      <c r="J412" s="89"/>
      <c r="K412" s="6" t="s">
        <v>1138</v>
      </c>
      <c r="L412" s="89"/>
      <c r="M412" s="6" t="s">
        <v>239</v>
      </c>
      <c r="N412" s="89"/>
      <c r="O412" s="3">
        <v>0</v>
      </c>
      <c r="P412" s="2">
        <v>0</v>
      </c>
      <c r="Q412" s="2">
        <v>0</v>
      </c>
      <c r="R412" s="2">
        <v>0</v>
      </c>
      <c r="S412" s="3">
        <v>0</v>
      </c>
      <c r="T412" s="3">
        <f>O412+(P412*'Total Mantenimiento Anual 2021'!$N$7)+(R412*'Total Mantenimiento Anual 2021'!$N$7)+S412</f>
        <v>0</v>
      </c>
    </row>
    <row r="413" spans="1:20" ht="14.25">
      <c r="A413" s="6" t="s">
        <v>943</v>
      </c>
      <c r="B413" s="88"/>
      <c r="C413" s="89"/>
      <c r="D413" s="6" t="s">
        <v>973</v>
      </c>
      <c r="E413" s="89"/>
      <c r="F413" s="2" t="s">
        <v>260</v>
      </c>
      <c r="G413" s="6" t="s">
        <v>1139</v>
      </c>
      <c r="H413" s="88"/>
      <c r="I413" s="88"/>
      <c r="J413" s="89"/>
      <c r="K413" s="6" t="s">
        <v>1140</v>
      </c>
      <c r="L413" s="89"/>
      <c r="M413" s="6" t="s">
        <v>239</v>
      </c>
      <c r="N413" s="89"/>
      <c r="O413" s="3">
        <v>0</v>
      </c>
      <c r="P413" s="2">
        <v>0</v>
      </c>
      <c r="Q413" s="2">
        <v>0</v>
      </c>
      <c r="R413" s="2">
        <v>0</v>
      </c>
      <c r="S413" s="3">
        <v>0</v>
      </c>
      <c r="T413" s="3">
        <f>O413+(P413*'Total Mantenimiento Anual 2021'!$N$7)+(R413*'Total Mantenimiento Anual 2021'!$N$7)+S413</f>
        <v>0</v>
      </c>
    </row>
    <row r="414" spans="1:20" ht="14.25">
      <c r="A414" s="6" t="s">
        <v>943</v>
      </c>
      <c r="B414" s="88"/>
      <c r="C414" s="89"/>
      <c r="D414" s="6" t="s">
        <v>1141</v>
      </c>
      <c r="E414" s="89"/>
      <c r="F414" s="2" t="s">
        <v>260</v>
      </c>
      <c r="G414" s="6" t="s">
        <v>1142</v>
      </c>
      <c r="H414" s="88"/>
      <c r="I414" s="88"/>
      <c r="J414" s="89"/>
      <c r="K414" s="6" t="s">
        <v>1143</v>
      </c>
      <c r="L414" s="89"/>
      <c r="M414" s="6" t="s">
        <v>239</v>
      </c>
      <c r="N414" s="89"/>
      <c r="O414" s="3">
        <v>0</v>
      </c>
      <c r="P414" s="2">
        <v>0</v>
      </c>
      <c r="Q414" s="2">
        <v>0</v>
      </c>
      <c r="R414" s="2">
        <v>0</v>
      </c>
      <c r="S414" s="3">
        <v>0</v>
      </c>
      <c r="T414" s="3">
        <f>O414+(P414*'Total Mantenimiento Anual 2021'!$N$7)+(R414*'Total Mantenimiento Anual 2021'!$N$7)+S414</f>
        <v>0</v>
      </c>
    </row>
    <row r="415" spans="1:20" ht="14.25">
      <c r="A415" s="6" t="s">
        <v>943</v>
      </c>
      <c r="B415" s="88"/>
      <c r="C415" s="89"/>
      <c r="D415" s="6" t="s">
        <v>960</v>
      </c>
      <c r="E415" s="89"/>
      <c r="F415" s="2" t="s">
        <v>961</v>
      </c>
      <c r="G415" s="6" t="s">
        <v>1144</v>
      </c>
      <c r="H415" s="88"/>
      <c r="I415" s="88"/>
      <c r="J415" s="89"/>
      <c r="K415" s="6" t="s">
        <v>1145</v>
      </c>
      <c r="L415" s="89"/>
      <c r="M415" s="6" t="s">
        <v>239</v>
      </c>
      <c r="N415" s="89"/>
      <c r="O415" s="3">
        <v>0</v>
      </c>
      <c r="P415" s="2">
        <v>0</v>
      </c>
      <c r="Q415" s="2">
        <v>0</v>
      </c>
      <c r="R415" s="2">
        <v>0</v>
      </c>
      <c r="S415" s="3">
        <v>0</v>
      </c>
      <c r="T415" s="3">
        <f>O415+(P415*'Total Mantenimiento Anual 2021'!$N$7)+(R415*'Total Mantenimiento Anual 2021'!$N$7)+S415</f>
        <v>0</v>
      </c>
    </row>
    <row r="416" spans="1:20" ht="14.25">
      <c r="A416" s="6" t="s">
        <v>943</v>
      </c>
      <c r="B416" s="88"/>
      <c r="C416" s="89"/>
      <c r="D416" s="6" t="s">
        <v>1004</v>
      </c>
      <c r="E416" s="89"/>
      <c r="F416" s="2" t="s">
        <v>1005</v>
      </c>
      <c r="G416" s="6" t="s">
        <v>1146</v>
      </c>
      <c r="H416" s="88"/>
      <c r="I416" s="88"/>
      <c r="J416" s="89"/>
      <c r="K416" s="6" t="s">
        <v>1147</v>
      </c>
      <c r="L416" s="89"/>
      <c r="M416" s="6" t="s">
        <v>106</v>
      </c>
      <c r="N416" s="89"/>
      <c r="O416" s="3">
        <v>0</v>
      </c>
      <c r="P416" s="2">
        <v>1</v>
      </c>
      <c r="Q416" s="2">
        <v>0</v>
      </c>
      <c r="R416" s="2">
        <v>0</v>
      </c>
      <c r="S416" s="3">
        <v>0</v>
      </c>
      <c r="T416" s="3">
        <f>O416+(P416*'Total Mantenimiento Anual 2021'!$N$7)+(R416*'Total Mantenimiento Anual 2021'!$N$7)+S416</f>
        <v>9259.2592592592591</v>
      </c>
    </row>
    <row r="417" spans="1:20" ht="14.25">
      <c r="A417" s="6" t="s">
        <v>943</v>
      </c>
      <c r="B417" s="88"/>
      <c r="C417" s="89"/>
      <c r="D417" s="6" t="s">
        <v>982</v>
      </c>
      <c r="E417" s="89"/>
      <c r="F417" s="2" t="s">
        <v>246</v>
      </c>
      <c r="G417" s="6" t="s">
        <v>1148</v>
      </c>
      <c r="H417" s="88"/>
      <c r="I417" s="88"/>
      <c r="J417" s="89"/>
      <c r="K417" s="6" t="s">
        <v>1149</v>
      </c>
      <c r="L417" s="89"/>
      <c r="M417" s="6" t="s">
        <v>106</v>
      </c>
      <c r="N417" s="89"/>
      <c r="O417" s="3">
        <v>0</v>
      </c>
      <c r="P417" s="2">
        <v>0</v>
      </c>
      <c r="Q417" s="2">
        <v>0</v>
      </c>
      <c r="R417" s="2">
        <v>0</v>
      </c>
      <c r="S417" s="3">
        <v>0</v>
      </c>
      <c r="T417" s="3">
        <f>O417+(P417*'Total Mantenimiento Anual 2021'!$N$7)+(R417*'Total Mantenimiento Anual 2021'!$N$7)+S417</f>
        <v>0</v>
      </c>
    </row>
    <row r="418" spans="1:20" ht="14.25">
      <c r="A418" s="6" t="s">
        <v>943</v>
      </c>
      <c r="B418" s="88"/>
      <c r="C418" s="89"/>
      <c r="D418" s="6" t="s">
        <v>966</v>
      </c>
      <c r="E418" s="89"/>
      <c r="F418" s="2" t="s">
        <v>246</v>
      </c>
      <c r="G418" s="6" t="s">
        <v>1150</v>
      </c>
      <c r="H418" s="88"/>
      <c r="I418" s="88"/>
      <c r="J418" s="89"/>
      <c r="K418" s="6" t="s">
        <v>1151</v>
      </c>
      <c r="L418" s="89"/>
      <c r="M418" s="6" t="s">
        <v>106</v>
      </c>
      <c r="N418" s="89"/>
      <c r="O418" s="3">
        <v>0</v>
      </c>
      <c r="P418" s="2">
        <v>0</v>
      </c>
      <c r="Q418" s="2">
        <v>0</v>
      </c>
      <c r="R418" s="2">
        <v>0</v>
      </c>
      <c r="S418" s="3">
        <v>0</v>
      </c>
      <c r="T418" s="3">
        <f>O418+(P418*'Total Mantenimiento Anual 2021'!$N$7)+(R418*'Total Mantenimiento Anual 2021'!$N$7)+S418</f>
        <v>0</v>
      </c>
    </row>
    <row r="419" spans="1:20" ht="14.25">
      <c r="A419" s="6" t="s">
        <v>943</v>
      </c>
      <c r="B419" s="88"/>
      <c r="C419" s="89"/>
      <c r="D419" s="6" t="s">
        <v>948</v>
      </c>
      <c r="E419" s="89"/>
      <c r="F419" s="2" t="s">
        <v>246</v>
      </c>
      <c r="G419" s="6" t="s">
        <v>1152</v>
      </c>
      <c r="H419" s="88"/>
      <c r="I419" s="88"/>
      <c r="J419" s="89"/>
      <c r="K419" s="6" t="s">
        <v>1153</v>
      </c>
      <c r="L419" s="89"/>
      <c r="M419" s="6" t="s">
        <v>302</v>
      </c>
      <c r="N419" s="89"/>
      <c r="O419" s="3">
        <v>0</v>
      </c>
      <c r="P419" s="2">
        <v>1</v>
      </c>
      <c r="Q419" s="2">
        <v>0</v>
      </c>
      <c r="R419" s="2">
        <v>0</v>
      </c>
      <c r="S419" s="3">
        <v>0</v>
      </c>
      <c r="T419" s="3">
        <f>O419+(P419*'Total Mantenimiento Anual 2021'!$N$7)+(R419*'Total Mantenimiento Anual 2021'!$N$7)+S419</f>
        <v>9259.2592592592591</v>
      </c>
    </row>
    <row r="420" spans="1:20" ht="14.25">
      <c r="A420" s="6" t="s">
        <v>943</v>
      </c>
      <c r="B420" s="88"/>
      <c r="C420" s="89"/>
      <c r="D420" s="6" t="s">
        <v>973</v>
      </c>
      <c r="E420" s="89"/>
      <c r="F420" s="2" t="s">
        <v>260</v>
      </c>
      <c r="G420" s="6" t="s">
        <v>1154</v>
      </c>
      <c r="H420" s="88"/>
      <c r="I420" s="88"/>
      <c r="J420" s="89"/>
      <c r="K420" s="6" t="s">
        <v>1155</v>
      </c>
      <c r="L420" s="89"/>
      <c r="M420" s="6" t="s">
        <v>302</v>
      </c>
      <c r="N420" s="89"/>
      <c r="O420" s="3">
        <v>0</v>
      </c>
      <c r="P420" s="2">
        <v>0</v>
      </c>
      <c r="Q420" s="2">
        <v>0</v>
      </c>
      <c r="R420" s="2">
        <v>0</v>
      </c>
      <c r="S420" s="3">
        <v>0</v>
      </c>
      <c r="T420" s="3">
        <f>O420+(P420*'Total Mantenimiento Anual 2021'!$N$7)+(R420*'Total Mantenimiento Anual 2021'!$N$7)+S420</f>
        <v>0</v>
      </c>
    </row>
    <row r="421" spans="1:20" ht="14.25">
      <c r="A421" s="6" t="s">
        <v>943</v>
      </c>
      <c r="B421" s="88"/>
      <c r="C421" s="89"/>
      <c r="D421" s="6" t="s">
        <v>973</v>
      </c>
      <c r="E421" s="89"/>
      <c r="F421" s="2" t="s">
        <v>260</v>
      </c>
      <c r="G421" s="6" t="s">
        <v>1156</v>
      </c>
      <c r="H421" s="88"/>
      <c r="I421" s="88"/>
      <c r="J421" s="89"/>
      <c r="K421" s="6" t="s">
        <v>1157</v>
      </c>
      <c r="L421" s="89"/>
      <c r="M421" s="6" t="s">
        <v>302</v>
      </c>
      <c r="N421" s="89"/>
      <c r="O421" s="3">
        <v>0</v>
      </c>
      <c r="P421" s="2">
        <v>1</v>
      </c>
      <c r="Q421" s="2">
        <v>0</v>
      </c>
      <c r="R421" s="2">
        <v>0</v>
      </c>
      <c r="S421" s="3">
        <v>0</v>
      </c>
      <c r="T421" s="3">
        <f>O421+(P421*'Total Mantenimiento Anual 2021'!$N$7)+(R421*'Total Mantenimiento Anual 2021'!$N$7)+S421</f>
        <v>9259.2592592592591</v>
      </c>
    </row>
    <row r="422" spans="1:20" ht="14.25">
      <c r="A422" s="6" t="s">
        <v>943</v>
      </c>
      <c r="B422" s="88"/>
      <c r="C422" s="89"/>
      <c r="D422" s="6" t="s">
        <v>973</v>
      </c>
      <c r="E422" s="89"/>
      <c r="F422" s="2" t="s">
        <v>260</v>
      </c>
      <c r="G422" s="6" t="s">
        <v>1158</v>
      </c>
      <c r="H422" s="88"/>
      <c r="I422" s="88"/>
      <c r="J422" s="89"/>
      <c r="K422" s="6" t="s">
        <v>1159</v>
      </c>
      <c r="L422" s="89"/>
      <c r="M422" s="6" t="s">
        <v>302</v>
      </c>
      <c r="N422" s="89"/>
      <c r="O422" s="3">
        <v>0</v>
      </c>
      <c r="P422" s="2">
        <v>1</v>
      </c>
      <c r="Q422" s="2">
        <v>0</v>
      </c>
      <c r="R422" s="2">
        <v>0</v>
      </c>
      <c r="S422" s="3">
        <v>0</v>
      </c>
      <c r="T422" s="3">
        <f>O422+(P422*'Total Mantenimiento Anual 2021'!$N$7)+(R422*'Total Mantenimiento Anual 2021'!$N$7)+S422</f>
        <v>9259.2592592592591</v>
      </c>
    </row>
    <row r="423" spans="1:20" ht="14.25">
      <c r="A423" s="6" t="s">
        <v>943</v>
      </c>
      <c r="B423" s="88"/>
      <c r="C423" s="89"/>
      <c r="D423" s="6" t="s">
        <v>973</v>
      </c>
      <c r="E423" s="89"/>
      <c r="F423" s="2" t="s">
        <v>260</v>
      </c>
      <c r="G423" s="6" t="s">
        <v>1160</v>
      </c>
      <c r="H423" s="88"/>
      <c r="I423" s="88"/>
      <c r="J423" s="89"/>
      <c r="K423" s="6" t="s">
        <v>1161</v>
      </c>
      <c r="L423" s="89"/>
      <c r="M423" s="6" t="s">
        <v>302</v>
      </c>
      <c r="N423" s="89"/>
      <c r="O423" s="3">
        <v>0</v>
      </c>
      <c r="P423" s="2">
        <v>0</v>
      </c>
      <c r="Q423" s="2">
        <v>0</v>
      </c>
      <c r="R423" s="2">
        <v>0</v>
      </c>
      <c r="S423" s="3">
        <v>0</v>
      </c>
      <c r="T423" s="3">
        <f>O423+(P423*'Total Mantenimiento Anual 2021'!$N$7)+(R423*'Total Mantenimiento Anual 2021'!$N$7)+S423</f>
        <v>0</v>
      </c>
    </row>
    <row r="424" spans="1:20" ht="14.25">
      <c r="A424" s="6" t="s">
        <v>943</v>
      </c>
      <c r="B424" s="88"/>
      <c r="C424" s="89"/>
      <c r="D424" s="6" t="s">
        <v>973</v>
      </c>
      <c r="E424" s="89"/>
      <c r="F424" s="2" t="s">
        <v>260</v>
      </c>
      <c r="G424" s="6" t="s">
        <v>1162</v>
      </c>
      <c r="H424" s="88"/>
      <c r="I424" s="88"/>
      <c r="J424" s="89"/>
      <c r="K424" s="6" t="s">
        <v>1163</v>
      </c>
      <c r="L424" s="89"/>
      <c r="M424" s="6" t="s">
        <v>302</v>
      </c>
      <c r="N424" s="89"/>
      <c r="O424" s="3">
        <v>0</v>
      </c>
      <c r="P424" s="2">
        <v>1</v>
      </c>
      <c r="Q424" s="2">
        <v>0</v>
      </c>
      <c r="R424" s="2">
        <v>0</v>
      </c>
      <c r="S424" s="3">
        <v>0</v>
      </c>
      <c r="T424" s="3">
        <f>O424+(P424*'Total Mantenimiento Anual 2021'!$N$7)+(R424*'Total Mantenimiento Anual 2021'!$N$7)+S424</f>
        <v>9259.2592592592591</v>
      </c>
    </row>
    <row r="425" spans="1:20" ht="14.25">
      <c r="A425" s="6" t="s">
        <v>943</v>
      </c>
      <c r="B425" s="88"/>
      <c r="C425" s="89"/>
      <c r="D425" s="6" t="s">
        <v>973</v>
      </c>
      <c r="E425" s="89"/>
      <c r="F425" s="2" t="s">
        <v>260</v>
      </c>
      <c r="G425" s="6" t="s">
        <v>1164</v>
      </c>
      <c r="H425" s="88"/>
      <c r="I425" s="88"/>
      <c r="J425" s="89"/>
      <c r="K425" s="6" t="s">
        <v>1165</v>
      </c>
      <c r="L425" s="89"/>
      <c r="M425" s="6" t="s">
        <v>302</v>
      </c>
      <c r="N425" s="89"/>
      <c r="O425" s="3">
        <v>0</v>
      </c>
      <c r="P425" s="2">
        <v>1</v>
      </c>
      <c r="Q425" s="2">
        <v>0</v>
      </c>
      <c r="R425" s="2">
        <v>0</v>
      </c>
      <c r="S425" s="3">
        <v>0</v>
      </c>
      <c r="T425" s="3">
        <f>O425+(P425*'Total Mantenimiento Anual 2021'!$N$7)+(R425*'Total Mantenimiento Anual 2021'!$N$7)+S425</f>
        <v>9259.2592592592591</v>
      </c>
    </row>
    <row r="426" spans="1:20" ht="14.25">
      <c r="A426" s="6" t="s">
        <v>943</v>
      </c>
      <c r="B426" s="88"/>
      <c r="C426" s="89"/>
      <c r="D426" s="6" t="s">
        <v>973</v>
      </c>
      <c r="E426" s="89"/>
      <c r="F426" s="2" t="s">
        <v>260</v>
      </c>
      <c r="G426" s="6" t="s">
        <v>1166</v>
      </c>
      <c r="H426" s="88"/>
      <c r="I426" s="88"/>
      <c r="J426" s="89"/>
      <c r="K426" s="6" t="s">
        <v>1167</v>
      </c>
      <c r="L426" s="89"/>
      <c r="M426" s="6" t="s">
        <v>302</v>
      </c>
      <c r="N426" s="89"/>
      <c r="O426" s="3">
        <v>0</v>
      </c>
      <c r="P426" s="2">
        <v>0</v>
      </c>
      <c r="Q426" s="2">
        <v>0</v>
      </c>
      <c r="R426" s="2">
        <v>0</v>
      </c>
      <c r="S426" s="3">
        <v>0</v>
      </c>
      <c r="T426" s="3">
        <f>O426+(P426*'Total Mantenimiento Anual 2021'!$N$7)+(R426*'Total Mantenimiento Anual 2021'!$N$7)+S426</f>
        <v>0</v>
      </c>
    </row>
    <row r="427" spans="1:20" ht="14.25">
      <c r="A427" s="6" t="s">
        <v>943</v>
      </c>
      <c r="B427" s="88"/>
      <c r="C427" s="89"/>
      <c r="D427" s="6" t="s">
        <v>973</v>
      </c>
      <c r="E427" s="89"/>
      <c r="F427" s="2" t="s">
        <v>260</v>
      </c>
      <c r="G427" s="6" t="s">
        <v>1168</v>
      </c>
      <c r="H427" s="88"/>
      <c r="I427" s="88"/>
      <c r="J427" s="89"/>
      <c r="K427" s="6" t="s">
        <v>1169</v>
      </c>
      <c r="L427" s="89"/>
      <c r="M427" s="6" t="s">
        <v>302</v>
      </c>
      <c r="N427" s="89"/>
      <c r="O427" s="3">
        <v>0</v>
      </c>
      <c r="P427" s="2">
        <v>1</v>
      </c>
      <c r="Q427" s="2">
        <v>0</v>
      </c>
      <c r="R427" s="2">
        <v>0</v>
      </c>
      <c r="S427" s="3">
        <v>0</v>
      </c>
      <c r="T427" s="3">
        <f>O427+(P427*'Total Mantenimiento Anual 2021'!$N$7)+(R427*'Total Mantenimiento Anual 2021'!$N$7)+S427</f>
        <v>9259.2592592592591</v>
      </c>
    </row>
    <row r="428" spans="1:20" ht="14.25">
      <c r="A428" s="6" t="s">
        <v>943</v>
      </c>
      <c r="B428" s="88"/>
      <c r="C428" s="89"/>
      <c r="D428" s="6" t="s">
        <v>973</v>
      </c>
      <c r="E428" s="89"/>
      <c r="F428" s="2" t="s">
        <v>260</v>
      </c>
      <c r="G428" s="6" t="s">
        <v>1170</v>
      </c>
      <c r="H428" s="88"/>
      <c r="I428" s="88"/>
      <c r="J428" s="89"/>
      <c r="K428" s="6" t="s">
        <v>1171</v>
      </c>
      <c r="L428" s="89"/>
      <c r="M428" s="6" t="s">
        <v>302</v>
      </c>
      <c r="N428" s="89"/>
      <c r="O428" s="3">
        <v>0</v>
      </c>
      <c r="P428" s="2">
        <v>0</v>
      </c>
      <c r="Q428" s="2">
        <v>0</v>
      </c>
      <c r="R428" s="2">
        <v>0</v>
      </c>
      <c r="S428" s="3">
        <v>0</v>
      </c>
      <c r="T428" s="3">
        <f>O428+(P428*'Total Mantenimiento Anual 2021'!$N$7)+(R428*'Total Mantenimiento Anual 2021'!$N$7)+S428</f>
        <v>0</v>
      </c>
    </row>
    <row r="429" spans="1:20" ht="14.25">
      <c r="A429" s="6" t="s">
        <v>943</v>
      </c>
      <c r="B429" s="88"/>
      <c r="C429" s="89"/>
      <c r="D429" s="6" t="s">
        <v>973</v>
      </c>
      <c r="E429" s="89"/>
      <c r="F429" s="2" t="s">
        <v>260</v>
      </c>
      <c r="G429" s="6" t="s">
        <v>1172</v>
      </c>
      <c r="H429" s="88"/>
      <c r="I429" s="88"/>
      <c r="J429" s="89"/>
      <c r="K429" s="6" t="s">
        <v>1173</v>
      </c>
      <c r="L429" s="89"/>
      <c r="M429" s="6" t="s">
        <v>302</v>
      </c>
      <c r="N429" s="89"/>
      <c r="O429" s="3">
        <v>0</v>
      </c>
      <c r="P429" s="2">
        <v>0</v>
      </c>
      <c r="Q429" s="2">
        <v>0</v>
      </c>
      <c r="R429" s="2">
        <v>0</v>
      </c>
      <c r="S429" s="3">
        <v>0</v>
      </c>
      <c r="T429" s="3">
        <f>O429+(P429*'Total Mantenimiento Anual 2021'!$N$7)+(R429*'Total Mantenimiento Anual 2021'!$N$7)+S429</f>
        <v>0</v>
      </c>
    </row>
    <row r="430" spans="1:20" ht="14.25">
      <c r="A430" s="6" t="s">
        <v>943</v>
      </c>
      <c r="B430" s="88"/>
      <c r="C430" s="89"/>
      <c r="D430" s="6" t="s">
        <v>973</v>
      </c>
      <c r="E430" s="89"/>
      <c r="F430" s="2" t="s">
        <v>260</v>
      </c>
      <c r="G430" s="6" t="s">
        <v>1174</v>
      </c>
      <c r="H430" s="88"/>
      <c r="I430" s="88"/>
      <c r="J430" s="89"/>
      <c r="K430" s="6" t="s">
        <v>1175</v>
      </c>
      <c r="L430" s="89"/>
      <c r="M430" s="6" t="s">
        <v>302</v>
      </c>
      <c r="N430" s="89"/>
      <c r="O430" s="3">
        <v>0</v>
      </c>
      <c r="P430" s="2">
        <v>1</v>
      </c>
      <c r="Q430" s="2">
        <v>1</v>
      </c>
      <c r="R430" s="2">
        <v>1</v>
      </c>
      <c r="S430" s="3">
        <v>0</v>
      </c>
      <c r="T430" s="3">
        <f>O430+(P430*'Total Mantenimiento Anual 2021'!$N$7)+(R430*'Total Mantenimiento Anual 2021'!$N$7)+S430</f>
        <v>18518.518518518518</v>
      </c>
    </row>
    <row r="431" spans="1:20" ht="14.25">
      <c r="A431" s="6" t="s">
        <v>943</v>
      </c>
      <c r="B431" s="88"/>
      <c r="C431" s="89"/>
      <c r="D431" s="6" t="s">
        <v>973</v>
      </c>
      <c r="E431" s="89"/>
      <c r="F431" s="2" t="s">
        <v>260</v>
      </c>
      <c r="G431" s="6" t="s">
        <v>1176</v>
      </c>
      <c r="H431" s="88"/>
      <c r="I431" s="88"/>
      <c r="J431" s="89"/>
      <c r="K431" s="6" t="s">
        <v>1177</v>
      </c>
      <c r="L431" s="89"/>
      <c r="M431" s="6" t="s">
        <v>302</v>
      </c>
      <c r="N431" s="89"/>
      <c r="O431" s="3">
        <v>0</v>
      </c>
      <c r="P431" s="2">
        <v>1</v>
      </c>
      <c r="Q431" s="2">
        <v>0</v>
      </c>
      <c r="R431" s="2">
        <v>0</v>
      </c>
      <c r="S431" s="3">
        <v>0</v>
      </c>
      <c r="T431" s="3">
        <f>O431+(P431*'Total Mantenimiento Anual 2021'!$N$7)+(R431*'Total Mantenimiento Anual 2021'!$N$7)+S431</f>
        <v>9259.2592592592591</v>
      </c>
    </row>
    <row r="432" spans="1:20" ht="14.25">
      <c r="A432" s="6" t="s">
        <v>943</v>
      </c>
      <c r="B432" s="88"/>
      <c r="C432" s="89"/>
      <c r="D432" s="6" t="s">
        <v>973</v>
      </c>
      <c r="E432" s="89"/>
      <c r="F432" s="2" t="s">
        <v>260</v>
      </c>
      <c r="G432" s="6" t="s">
        <v>1178</v>
      </c>
      <c r="H432" s="88"/>
      <c r="I432" s="88"/>
      <c r="J432" s="89"/>
      <c r="K432" s="6" t="s">
        <v>1179</v>
      </c>
      <c r="L432" s="89"/>
      <c r="M432" s="6" t="s">
        <v>302</v>
      </c>
      <c r="N432" s="89"/>
      <c r="O432" s="3">
        <v>0</v>
      </c>
      <c r="P432" s="2">
        <v>1</v>
      </c>
      <c r="Q432" s="2">
        <v>0</v>
      </c>
      <c r="R432" s="2">
        <v>0</v>
      </c>
      <c r="S432" s="3">
        <v>0</v>
      </c>
      <c r="T432" s="3">
        <f>O432+(P432*'Total Mantenimiento Anual 2021'!$N$7)+(R432*'Total Mantenimiento Anual 2021'!$N$7)+S432</f>
        <v>9259.2592592592591</v>
      </c>
    </row>
    <row r="433" spans="1:20" ht="14.25">
      <c r="A433" s="6" t="s">
        <v>943</v>
      </c>
      <c r="B433" s="88"/>
      <c r="C433" s="89"/>
      <c r="D433" s="6" t="s">
        <v>966</v>
      </c>
      <c r="E433" s="89"/>
      <c r="F433" s="2" t="s">
        <v>246</v>
      </c>
      <c r="G433" s="6" t="s">
        <v>1180</v>
      </c>
      <c r="H433" s="88"/>
      <c r="I433" s="88"/>
      <c r="J433" s="89"/>
      <c r="K433" s="6" t="s">
        <v>1181</v>
      </c>
      <c r="L433" s="89"/>
      <c r="M433" s="6" t="s">
        <v>302</v>
      </c>
      <c r="N433" s="89"/>
      <c r="O433" s="3">
        <v>0</v>
      </c>
      <c r="P433" s="2">
        <v>0</v>
      </c>
      <c r="Q433" s="2">
        <v>0</v>
      </c>
      <c r="R433" s="2">
        <v>0</v>
      </c>
      <c r="S433" s="3">
        <v>0</v>
      </c>
      <c r="T433" s="3">
        <f>O433+(P433*'Total Mantenimiento Anual 2021'!$N$7)+(R433*'Total Mantenimiento Anual 2021'!$N$7)+S433</f>
        <v>0</v>
      </c>
    </row>
    <row r="434" spans="1:20" ht="14.25">
      <c r="A434" s="6" t="s">
        <v>943</v>
      </c>
      <c r="B434" s="88"/>
      <c r="C434" s="89"/>
      <c r="D434" s="6" t="s">
        <v>966</v>
      </c>
      <c r="E434" s="89"/>
      <c r="F434" s="2" t="s">
        <v>246</v>
      </c>
      <c r="G434" s="6" t="s">
        <v>1182</v>
      </c>
      <c r="H434" s="88"/>
      <c r="I434" s="88"/>
      <c r="J434" s="89"/>
      <c r="K434" s="6" t="s">
        <v>1183</v>
      </c>
      <c r="L434" s="89"/>
      <c r="M434" s="6" t="s">
        <v>302</v>
      </c>
      <c r="N434" s="89"/>
      <c r="O434" s="3">
        <v>0</v>
      </c>
      <c r="P434" s="2">
        <v>1</v>
      </c>
      <c r="Q434" s="2">
        <v>0</v>
      </c>
      <c r="R434" s="2">
        <v>0</v>
      </c>
      <c r="S434" s="3">
        <v>0</v>
      </c>
      <c r="T434" s="3">
        <f>O434+(P434*'Total Mantenimiento Anual 2021'!$N$7)+(R434*'Total Mantenimiento Anual 2021'!$N$7)+S434</f>
        <v>9259.2592592592591</v>
      </c>
    </row>
    <row r="435" spans="1:20" ht="14.25">
      <c r="A435" s="6" t="s">
        <v>943</v>
      </c>
      <c r="B435" s="88"/>
      <c r="C435" s="89"/>
      <c r="D435" s="6" t="s">
        <v>966</v>
      </c>
      <c r="E435" s="89"/>
      <c r="F435" s="2" t="s">
        <v>246</v>
      </c>
      <c r="G435" s="6" t="s">
        <v>1184</v>
      </c>
      <c r="H435" s="88"/>
      <c r="I435" s="88"/>
      <c r="J435" s="89"/>
      <c r="K435" s="6" t="s">
        <v>1185</v>
      </c>
      <c r="L435" s="89"/>
      <c r="M435" s="6" t="s">
        <v>302</v>
      </c>
      <c r="N435" s="89"/>
      <c r="O435" s="3">
        <v>0</v>
      </c>
      <c r="P435" s="2">
        <v>0</v>
      </c>
      <c r="Q435" s="2">
        <v>0</v>
      </c>
      <c r="R435" s="2">
        <v>0</v>
      </c>
      <c r="S435" s="3">
        <v>0</v>
      </c>
      <c r="T435" s="3">
        <f>O435+(P435*'Total Mantenimiento Anual 2021'!$N$7)+(R435*'Total Mantenimiento Anual 2021'!$N$7)+S435</f>
        <v>0</v>
      </c>
    </row>
    <row r="436" spans="1:20" ht="14.25">
      <c r="A436" s="6" t="s">
        <v>943</v>
      </c>
      <c r="B436" s="88"/>
      <c r="C436" s="89"/>
      <c r="D436" s="6" t="s">
        <v>966</v>
      </c>
      <c r="E436" s="89"/>
      <c r="F436" s="2" t="s">
        <v>246</v>
      </c>
      <c r="G436" s="6" t="s">
        <v>1186</v>
      </c>
      <c r="H436" s="88"/>
      <c r="I436" s="88"/>
      <c r="J436" s="89"/>
      <c r="K436" s="6" t="s">
        <v>1187</v>
      </c>
      <c r="L436" s="89"/>
      <c r="M436" s="6" t="s">
        <v>302</v>
      </c>
      <c r="N436" s="89"/>
      <c r="O436" s="3">
        <v>0</v>
      </c>
      <c r="P436" s="2">
        <v>0</v>
      </c>
      <c r="Q436" s="2">
        <v>0</v>
      </c>
      <c r="R436" s="2">
        <v>0</v>
      </c>
      <c r="S436" s="3">
        <v>0</v>
      </c>
      <c r="T436" s="3">
        <f>O436+(P436*'Total Mantenimiento Anual 2021'!$N$7)+(R436*'Total Mantenimiento Anual 2021'!$N$7)+S436</f>
        <v>0</v>
      </c>
    </row>
    <row r="437" spans="1:20" ht="14.25">
      <c r="A437" s="6" t="s">
        <v>943</v>
      </c>
      <c r="B437" s="88"/>
      <c r="C437" s="89"/>
      <c r="D437" s="6" t="s">
        <v>966</v>
      </c>
      <c r="E437" s="89"/>
      <c r="F437" s="2" t="s">
        <v>246</v>
      </c>
      <c r="G437" s="6" t="s">
        <v>1188</v>
      </c>
      <c r="H437" s="88"/>
      <c r="I437" s="88"/>
      <c r="J437" s="89"/>
      <c r="K437" s="6" t="s">
        <v>1189</v>
      </c>
      <c r="L437" s="89"/>
      <c r="M437" s="6" t="s">
        <v>302</v>
      </c>
      <c r="N437" s="89"/>
      <c r="O437" s="3">
        <v>0</v>
      </c>
      <c r="P437" s="2">
        <v>0</v>
      </c>
      <c r="Q437" s="2">
        <v>0</v>
      </c>
      <c r="R437" s="2">
        <v>0</v>
      </c>
      <c r="S437" s="3">
        <v>0</v>
      </c>
      <c r="T437" s="3">
        <f>O437+(P437*'Total Mantenimiento Anual 2021'!$N$7)+(R437*'Total Mantenimiento Anual 2021'!$N$7)+S437</f>
        <v>0</v>
      </c>
    </row>
    <row r="438" spans="1:20" ht="14.25">
      <c r="A438" s="6" t="s">
        <v>943</v>
      </c>
      <c r="B438" s="88"/>
      <c r="C438" s="89"/>
      <c r="D438" s="6" t="s">
        <v>944</v>
      </c>
      <c r="E438" s="89"/>
      <c r="F438" s="2" t="s">
        <v>945</v>
      </c>
      <c r="G438" s="6" t="s">
        <v>1190</v>
      </c>
      <c r="H438" s="88"/>
      <c r="I438" s="88"/>
      <c r="J438" s="89"/>
      <c r="K438" s="6" t="s">
        <v>1191</v>
      </c>
      <c r="L438" s="89"/>
      <c r="M438" s="6" t="s">
        <v>302</v>
      </c>
      <c r="N438" s="89"/>
      <c r="O438" s="3">
        <v>0</v>
      </c>
      <c r="P438" s="2">
        <v>0</v>
      </c>
      <c r="Q438" s="2">
        <v>1</v>
      </c>
      <c r="R438" s="2">
        <v>2</v>
      </c>
      <c r="S438" s="3">
        <v>0</v>
      </c>
      <c r="T438" s="3">
        <f>O438+(P438*'Total Mantenimiento Anual 2021'!$N$7)+(R438*'Total Mantenimiento Anual 2021'!$N$7)+S438</f>
        <v>18518.518518518518</v>
      </c>
    </row>
    <row r="439" spans="1:20" ht="14.25">
      <c r="A439" s="6" t="s">
        <v>943</v>
      </c>
      <c r="B439" s="88"/>
      <c r="C439" s="89"/>
      <c r="D439" s="6" t="s">
        <v>973</v>
      </c>
      <c r="E439" s="89"/>
      <c r="F439" s="2" t="s">
        <v>260</v>
      </c>
      <c r="G439" s="6" t="s">
        <v>1192</v>
      </c>
      <c r="H439" s="88"/>
      <c r="I439" s="88"/>
      <c r="J439" s="89"/>
      <c r="K439" s="6" t="s">
        <v>1193</v>
      </c>
      <c r="L439" s="89"/>
      <c r="M439" s="6" t="s">
        <v>302</v>
      </c>
      <c r="N439" s="89"/>
      <c r="O439" s="3">
        <v>0</v>
      </c>
      <c r="P439" s="2">
        <v>0</v>
      </c>
      <c r="Q439" s="2">
        <v>0</v>
      </c>
      <c r="R439" s="2">
        <v>0</v>
      </c>
      <c r="S439" s="3">
        <v>0</v>
      </c>
      <c r="T439" s="3">
        <f>O439+(P439*'Total Mantenimiento Anual 2021'!$N$7)+(R439*'Total Mantenimiento Anual 2021'!$N$7)+S439</f>
        <v>0</v>
      </c>
    </row>
    <row r="440" spans="1:20" ht="14.25">
      <c r="A440" s="6" t="s">
        <v>943</v>
      </c>
      <c r="B440" s="88"/>
      <c r="C440" s="89"/>
      <c r="D440" s="6" t="s">
        <v>948</v>
      </c>
      <c r="E440" s="89"/>
      <c r="F440" s="2" t="s">
        <v>246</v>
      </c>
      <c r="G440" s="6" t="s">
        <v>1194</v>
      </c>
      <c r="H440" s="88"/>
      <c r="I440" s="88"/>
      <c r="J440" s="89"/>
      <c r="K440" s="6" t="s">
        <v>1195</v>
      </c>
      <c r="L440" s="89"/>
      <c r="M440" s="6" t="s">
        <v>1196</v>
      </c>
      <c r="N440" s="89"/>
      <c r="O440" s="3">
        <v>0</v>
      </c>
      <c r="P440" s="2">
        <v>0</v>
      </c>
      <c r="Q440" s="2">
        <v>1</v>
      </c>
      <c r="R440" s="2">
        <v>2</v>
      </c>
      <c r="S440" s="3">
        <v>0</v>
      </c>
      <c r="T440" s="3">
        <f>O440+(P440*'Total Mantenimiento Anual 2021'!$N$7)+(R440*'Total Mantenimiento Anual 2021'!$N$7)+S440</f>
        <v>18518.518518518518</v>
      </c>
    </row>
    <row r="441" spans="1:20" ht="14.25">
      <c r="A441" s="6" t="s">
        <v>1197</v>
      </c>
      <c r="B441" s="88"/>
      <c r="C441" s="89"/>
      <c r="D441" s="6" t="s">
        <v>1198</v>
      </c>
      <c r="E441" s="89"/>
      <c r="F441" s="2" t="s">
        <v>1199</v>
      </c>
      <c r="G441" s="6" t="s">
        <v>1200</v>
      </c>
      <c r="H441" s="88"/>
      <c r="I441" s="88"/>
      <c r="J441" s="89"/>
      <c r="K441" s="6" t="s">
        <v>1201</v>
      </c>
      <c r="L441" s="89"/>
      <c r="M441" s="6" t="s">
        <v>106</v>
      </c>
      <c r="N441" s="89"/>
      <c r="O441" s="3">
        <v>0</v>
      </c>
      <c r="P441" s="2">
        <v>0</v>
      </c>
      <c r="Q441" s="2">
        <v>0</v>
      </c>
      <c r="R441" s="2">
        <v>0</v>
      </c>
      <c r="S441" s="3">
        <v>0</v>
      </c>
      <c r="T441" s="3">
        <f>O441+(P441*'Total Mantenimiento Anual 2021'!$N$7)+(R441*'Total Mantenimiento Anual 2021'!$N$7)+S441</f>
        <v>0</v>
      </c>
    </row>
    <row r="442" spans="1:20" ht="14.25">
      <c r="A442" s="6" t="s">
        <v>1197</v>
      </c>
      <c r="B442" s="88"/>
      <c r="C442" s="89"/>
      <c r="D442" s="6" t="s">
        <v>1198</v>
      </c>
      <c r="E442" s="89"/>
      <c r="F442" s="2" t="s">
        <v>1199</v>
      </c>
      <c r="G442" s="6" t="s">
        <v>1202</v>
      </c>
      <c r="H442" s="88"/>
      <c r="I442" s="88"/>
      <c r="J442" s="89"/>
      <c r="K442" s="6" t="s">
        <v>1203</v>
      </c>
      <c r="L442" s="89"/>
      <c r="M442" s="6" t="s">
        <v>106</v>
      </c>
      <c r="N442" s="89"/>
      <c r="O442" s="3">
        <v>0</v>
      </c>
      <c r="P442" s="2">
        <v>0</v>
      </c>
      <c r="Q442" s="2">
        <v>0</v>
      </c>
      <c r="R442" s="2">
        <v>0</v>
      </c>
      <c r="S442" s="3">
        <v>0</v>
      </c>
      <c r="T442" s="3">
        <f>O442+(P442*'Total Mantenimiento Anual 2021'!$N$7)+(R442*'Total Mantenimiento Anual 2021'!$N$7)+S442</f>
        <v>0</v>
      </c>
    </row>
    <row r="443" spans="1:20" ht="14.25">
      <c r="A443" s="6" t="s">
        <v>1197</v>
      </c>
      <c r="B443" s="88"/>
      <c r="C443" s="89"/>
      <c r="D443" s="6" t="s">
        <v>1198</v>
      </c>
      <c r="E443" s="89"/>
      <c r="F443" s="2" t="s">
        <v>1199</v>
      </c>
      <c r="G443" s="6" t="s">
        <v>1204</v>
      </c>
      <c r="H443" s="88"/>
      <c r="I443" s="88"/>
      <c r="J443" s="89"/>
      <c r="K443" s="6" t="s">
        <v>1205</v>
      </c>
      <c r="L443" s="89"/>
      <c r="M443" s="6" t="s">
        <v>106</v>
      </c>
      <c r="N443" s="89"/>
      <c r="O443" s="3">
        <v>0</v>
      </c>
      <c r="P443" s="2">
        <v>0</v>
      </c>
      <c r="Q443" s="2">
        <v>0</v>
      </c>
      <c r="R443" s="2">
        <v>0</v>
      </c>
      <c r="S443" s="3">
        <v>0</v>
      </c>
      <c r="T443" s="3">
        <f>O443+(P443*'Total Mantenimiento Anual 2021'!$N$7)+(R443*'Total Mantenimiento Anual 2021'!$N$7)+S443</f>
        <v>0</v>
      </c>
    </row>
    <row r="444" spans="1:20" ht="14.25">
      <c r="A444" s="6" t="s">
        <v>1206</v>
      </c>
      <c r="B444" s="88"/>
      <c r="C444" s="89"/>
      <c r="D444" s="6" t="s">
        <v>1207</v>
      </c>
      <c r="E444" s="89"/>
      <c r="F444" s="2" t="s">
        <v>330</v>
      </c>
      <c r="G444" s="6" t="s">
        <v>1208</v>
      </c>
      <c r="H444" s="88"/>
      <c r="I444" s="88"/>
      <c r="J444" s="89"/>
      <c r="K444" s="6" t="s">
        <v>1209</v>
      </c>
      <c r="L444" s="89"/>
      <c r="M444" s="6" t="s">
        <v>310</v>
      </c>
      <c r="N444" s="89"/>
      <c r="O444" s="3">
        <v>0</v>
      </c>
      <c r="P444" s="2">
        <v>1</v>
      </c>
      <c r="Q444" s="2">
        <v>0</v>
      </c>
      <c r="R444" s="2">
        <v>0</v>
      </c>
      <c r="S444" s="3">
        <v>0</v>
      </c>
      <c r="T444" s="3">
        <f>O444+(P444*'Total Mantenimiento Anual 2021'!$N$7)+(R444*'Total Mantenimiento Anual 2021'!$N$7)+S444</f>
        <v>9259.2592592592591</v>
      </c>
    </row>
    <row r="445" spans="1:20" ht="14.25">
      <c r="A445" s="6" t="s">
        <v>1210</v>
      </c>
      <c r="B445" s="88"/>
      <c r="C445" s="89"/>
      <c r="D445" s="6" t="s">
        <v>1211</v>
      </c>
      <c r="E445" s="89"/>
      <c r="F445" s="2" t="s">
        <v>260</v>
      </c>
      <c r="G445" s="6" t="s">
        <v>1212</v>
      </c>
      <c r="H445" s="88"/>
      <c r="I445" s="88"/>
      <c r="J445" s="89"/>
      <c r="K445" s="6" t="s">
        <v>1213</v>
      </c>
      <c r="L445" s="89"/>
      <c r="M445" s="6" t="s">
        <v>328</v>
      </c>
      <c r="N445" s="89"/>
      <c r="O445" s="3">
        <v>0</v>
      </c>
      <c r="P445" s="2">
        <v>0</v>
      </c>
      <c r="Q445" s="2">
        <v>0</v>
      </c>
      <c r="R445" s="2">
        <v>0</v>
      </c>
      <c r="S445" s="3">
        <v>0</v>
      </c>
      <c r="T445" s="3">
        <f>O445+(P445*'Total Mantenimiento Anual 2021'!$N$7)+(R445*'Total Mantenimiento Anual 2021'!$N$7)+S445</f>
        <v>0</v>
      </c>
    </row>
    <row r="446" spans="1:20" ht="14.25">
      <c r="A446" s="6" t="s">
        <v>1210</v>
      </c>
      <c r="B446" s="88"/>
      <c r="C446" s="89"/>
      <c r="D446" s="6" t="s">
        <v>1211</v>
      </c>
      <c r="E446" s="89"/>
      <c r="F446" s="2" t="s">
        <v>260</v>
      </c>
      <c r="G446" s="6" t="s">
        <v>1214</v>
      </c>
      <c r="H446" s="88"/>
      <c r="I446" s="88"/>
      <c r="J446" s="89"/>
      <c r="K446" s="6" t="s">
        <v>1215</v>
      </c>
      <c r="L446" s="89"/>
      <c r="M446" s="6" t="s">
        <v>35</v>
      </c>
      <c r="N446" s="89"/>
      <c r="O446" s="3">
        <v>0</v>
      </c>
      <c r="P446" s="2">
        <v>1</v>
      </c>
      <c r="Q446" s="2">
        <v>0</v>
      </c>
      <c r="R446" s="2">
        <v>0</v>
      </c>
      <c r="S446" s="3">
        <v>0</v>
      </c>
      <c r="T446" s="3">
        <f>O446+(P446*'Total Mantenimiento Anual 2021'!$N$7)+(R446*'Total Mantenimiento Anual 2021'!$N$7)+S446</f>
        <v>9259.2592592592591</v>
      </c>
    </row>
    <row r="447" spans="1:20" ht="14.25">
      <c r="A447" s="6" t="s">
        <v>1210</v>
      </c>
      <c r="B447" s="88"/>
      <c r="C447" s="89"/>
      <c r="D447" s="6" t="s">
        <v>1211</v>
      </c>
      <c r="E447" s="89"/>
      <c r="F447" s="2" t="s">
        <v>260</v>
      </c>
      <c r="G447" s="6" t="s">
        <v>1216</v>
      </c>
      <c r="H447" s="88"/>
      <c r="I447" s="88"/>
      <c r="J447" s="89"/>
      <c r="K447" s="6" t="s">
        <v>1217</v>
      </c>
      <c r="L447" s="89"/>
      <c r="M447" s="6" t="s">
        <v>106</v>
      </c>
      <c r="N447" s="89"/>
      <c r="O447" s="3">
        <v>0</v>
      </c>
      <c r="P447" s="2">
        <v>0</v>
      </c>
      <c r="Q447" s="2">
        <v>0</v>
      </c>
      <c r="R447" s="2">
        <v>0</v>
      </c>
      <c r="S447" s="3">
        <v>0</v>
      </c>
      <c r="T447" s="3">
        <f>O447+(P447*'Total Mantenimiento Anual 2021'!$N$7)+(R447*'Total Mantenimiento Anual 2021'!$N$7)+S447</f>
        <v>0</v>
      </c>
    </row>
    <row r="448" spans="1:20" ht="14.25">
      <c r="A448" s="6" t="s">
        <v>1218</v>
      </c>
      <c r="B448" s="88"/>
      <c r="C448" s="89"/>
      <c r="D448" s="6" t="s">
        <v>1219</v>
      </c>
      <c r="E448" s="89"/>
      <c r="F448" s="2" t="s">
        <v>1220</v>
      </c>
      <c r="G448" s="6" t="s">
        <v>1221</v>
      </c>
      <c r="H448" s="88"/>
      <c r="I448" s="88"/>
      <c r="J448" s="89"/>
      <c r="K448" s="6" t="s">
        <v>1222</v>
      </c>
      <c r="L448" s="89"/>
      <c r="M448" s="6" t="s">
        <v>40</v>
      </c>
      <c r="N448" s="89"/>
      <c r="O448" s="3">
        <v>0</v>
      </c>
      <c r="P448" s="2">
        <v>0</v>
      </c>
      <c r="Q448" s="2">
        <v>0</v>
      </c>
      <c r="R448" s="2">
        <v>0</v>
      </c>
      <c r="S448" s="3">
        <v>0</v>
      </c>
      <c r="T448" s="3">
        <f>O448+(P448*'Total Mantenimiento Anual 2021'!$N$7)+(R448*'Total Mantenimiento Anual 2021'!$N$7)+S448</f>
        <v>0</v>
      </c>
    </row>
    <row r="449" spans="1:20" ht="14.25">
      <c r="A449" s="6" t="s">
        <v>1218</v>
      </c>
      <c r="B449" s="88"/>
      <c r="C449" s="89"/>
      <c r="D449" s="6" t="s">
        <v>1219</v>
      </c>
      <c r="E449" s="89"/>
      <c r="F449" s="2" t="s">
        <v>1220</v>
      </c>
      <c r="G449" s="6" t="s">
        <v>1223</v>
      </c>
      <c r="H449" s="88"/>
      <c r="I449" s="88"/>
      <c r="J449" s="89"/>
      <c r="K449" s="6" t="s">
        <v>117</v>
      </c>
      <c r="L449" s="89"/>
      <c r="M449" s="6" t="s">
        <v>40</v>
      </c>
      <c r="N449" s="89"/>
      <c r="O449" s="3">
        <v>0</v>
      </c>
      <c r="P449" s="2">
        <v>0</v>
      </c>
      <c r="Q449" s="2">
        <v>0</v>
      </c>
      <c r="R449" s="2">
        <v>0</v>
      </c>
      <c r="S449" s="3">
        <v>0</v>
      </c>
      <c r="T449" s="3">
        <f>O449+(P449*'Total Mantenimiento Anual 2021'!$N$7)+(R449*'Total Mantenimiento Anual 2021'!$N$7)+S449</f>
        <v>0</v>
      </c>
    </row>
    <row r="450" spans="1:20" ht="14.25">
      <c r="A450" s="6" t="s">
        <v>1218</v>
      </c>
      <c r="B450" s="88"/>
      <c r="C450" s="89"/>
      <c r="D450" s="6" t="s">
        <v>1219</v>
      </c>
      <c r="E450" s="89"/>
      <c r="F450" s="2" t="s">
        <v>1220</v>
      </c>
      <c r="G450" s="6" t="s">
        <v>1224</v>
      </c>
      <c r="H450" s="88"/>
      <c r="I450" s="88"/>
      <c r="J450" s="89"/>
      <c r="K450" s="6" t="s">
        <v>117</v>
      </c>
      <c r="L450" s="89"/>
      <c r="M450" s="6" t="s">
        <v>40</v>
      </c>
      <c r="N450" s="89"/>
      <c r="O450" s="3">
        <v>0</v>
      </c>
      <c r="P450" s="2">
        <v>0</v>
      </c>
      <c r="Q450" s="2">
        <v>0</v>
      </c>
      <c r="R450" s="2">
        <v>0</v>
      </c>
      <c r="S450" s="3">
        <v>0</v>
      </c>
      <c r="T450" s="3">
        <f>O450+(P450*'Total Mantenimiento Anual 2021'!$N$7)+(R450*'Total Mantenimiento Anual 2021'!$N$7)+S450</f>
        <v>0</v>
      </c>
    </row>
    <row r="451" spans="1:20" ht="14.25">
      <c r="A451" s="6" t="s">
        <v>1218</v>
      </c>
      <c r="B451" s="88"/>
      <c r="C451" s="89"/>
      <c r="D451" s="6" t="s">
        <v>1219</v>
      </c>
      <c r="E451" s="89"/>
      <c r="F451" s="2" t="s">
        <v>1220</v>
      </c>
      <c r="G451" s="6" t="s">
        <v>1225</v>
      </c>
      <c r="H451" s="88"/>
      <c r="I451" s="88"/>
      <c r="J451" s="89"/>
      <c r="K451" s="6" t="s">
        <v>220</v>
      </c>
      <c r="L451" s="89"/>
      <c r="M451" s="6" t="s">
        <v>40</v>
      </c>
      <c r="N451" s="89"/>
      <c r="O451" s="3">
        <v>0</v>
      </c>
      <c r="P451" s="2">
        <v>0</v>
      </c>
      <c r="Q451" s="2">
        <v>0</v>
      </c>
      <c r="R451" s="2">
        <v>0</v>
      </c>
      <c r="S451" s="3">
        <v>0</v>
      </c>
      <c r="T451" s="3">
        <f>O451+(P451*'Total Mantenimiento Anual 2021'!$N$7)+(R451*'Total Mantenimiento Anual 2021'!$N$7)+S451</f>
        <v>0</v>
      </c>
    </row>
    <row r="452" spans="1:20" ht="14.25">
      <c r="A452" s="6" t="s">
        <v>1226</v>
      </c>
      <c r="B452" s="88"/>
      <c r="C452" s="89"/>
      <c r="D452" s="6" t="s">
        <v>1227</v>
      </c>
      <c r="E452" s="89"/>
      <c r="F452" s="2" t="s">
        <v>777</v>
      </c>
      <c r="G452" s="6" t="s">
        <v>1228</v>
      </c>
      <c r="H452" s="88"/>
      <c r="I452" s="88"/>
      <c r="J452" s="89"/>
      <c r="K452" s="6" t="s">
        <v>1229</v>
      </c>
      <c r="L452" s="89"/>
      <c r="M452" s="6" t="s">
        <v>35</v>
      </c>
      <c r="N452" s="89"/>
      <c r="O452" s="3">
        <v>0</v>
      </c>
      <c r="P452" s="2">
        <v>0</v>
      </c>
      <c r="Q452" s="2">
        <v>0</v>
      </c>
      <c r="R452" s="2">
        <v>0</v>
      </c>
      <c r="S452" s="3">
        <v>0</v>
      </c>
      <c r="T452" s="3">
        <f>O452+(P452*'Total Mantenimiento Anual 2021'!$N$7)+(R452*'Total Mantenimiento Anual 2021'!$N$7)+S452</f>
        <v>0</v>
      </c>
    </row>
    <row r="453" spans="1:20" ht="14.25">
      <c r="A453" s="6" t="s">
        <v>1226</v>
      </c>
      <c r="B453" s="88"/>
      <c r="C453" s="89"/>
      <c r="D453" s="6" t="s">
        <v>1227</v>
      </c>
      <c r="E453" s="89"/>
      <c r="F453" s="2" t="s">
        <v>777</v>
      </c>
      <c r="G453" s="6" t="s">
        <v>1230</v>
      </c>
      <c r="H453" s="88"/>
      <c r="I453" s="88"/>
      <c r="J453" s="89"/>
      <c r="K453" s="6" t="s">
        <v>1231</v>
      </c>
      <c r="L453" s="89"/>
      <c r="M453" s="6" t="s">
        <v>896</v>
      </c>
      <c r="N453" s="89"/>
      <c r="O453" s="3">
        <v>0</v>
      </c>
      <c r="P453" s="2">
        <v>0</v>
      </c>
      <c r="Q453" s="2">
        <v>0</v>
      </c>
      <c r="R453" s="2">
        <v>0</v>
      </c>
      <c r="S453" s="3">
        <v>0</v>
      </c>
      <c r="T453" s="3">
        <f>O453+(P453*'Total Mantenimiento Anual 2021'!$N$7)+(R453*'Total Mantenimiento Anual 2021'!$N$7)+S453</f>
        <v>0</v>
      </c>
    </row>
    <row r="454" spans="1:20" ht="14.25">
      <c r="A454" s="6" t="s">
        <v>1226</v>
      </c>
      <c r="B454" s="88"/>
      <c r="C454" s="89"/>
      <c r="D454" s="6" t="s">
        <v>1227</v>
      </c>
      <c r="E454" s="89"/>
      <c r="F454" s="2" t="s">
        <v>777</v>
      </c>
      <c r="G454" s="6" t="s">
        <v>1232</v>
      </c>
      <c r="H454" s="88"/>
      <c r="I454" s="88"/>
      <c r="J454" s="89"/>
      <c r="K454" s="6" t="s">
        <v>1233</v>
      </c>
      <c r="L454" s="89"/>
      <c r="M454" s="6" t="s">
        <v>106</v>
      </c>
      <c r="N454" s="89"/>
      <c r="O454" s="3">
        <v>0</v>
      </c>
      <c r="P454" s="2">
        <v>0</v>
      </c>
      <c r="Q454" s="2">
        <v>0</v>
      </c>
      <c r="R454" s="2">
        <v>0</v>
      </c>
      <c r="S454" s="3">
        <v>0</v>
      </c>
      <c r="T454" s="3">
        <f>O454+(P454*'Total Mantenimiento Anual 2021'!$N$7)+(R454*'Total Mantenimiento Anual 2021'!$N$7)+S454</f>
        <v>0</v>
      </c>
    </row>
    <row r="455" spans="1:20" ht="14.25">
      <c r="A455" s="6" t="s">
        <v>1234</v>
      </c>
      <c r="B455" s="88"/>
      <c r="C455" s="89"/>
      <c r="D455" s="6" t="s">
        <v>1235</v>
      </c>
      <c r="E455" s="89"/>
      <c r="F455" s="2" t="s">
        <v>1236</v>
      </c>
      <c r="G455" s="6" t="s">
        <v>1237</v>
      </c>
      <c r="H455" s="88"/>
      <c r="I455" s="88"/>
      <c r="J455" s="89"/>
      <c r="K455" s="6" t="s">
        <v>1238</v>
      </c>
      <c r="L455" s="89"/>
      <c r="M455" s="6" t="s">
        <v>99</v>
      </c>
      <c r="N455" s="89"/>
      <c r="O455" s="3">
        <v>0</v>
      </c>
      <c r="P455" s="2">
        <v>0</v>
      </c>
      <c r="Q455" s="2">
        <v>0</v>
      </c>
      <c r="R455" s="2">
        <v>0</v>
      </c>
      <c r="S455" s="3">
        <v>0</v>
      </c>
      <c r="T455" s="3">
        <f>O455+(P455*'Total Mantenimiento Anual 2021'!$N$7)+(R455*'Total Mantenimiento Anual 2021'!$N$7)+S455</f>
        <v>0</v>
      </c>
    </row>
    <row r="456" spans="1:20" ht="14.25">
      <c r="A456" s="6" t="s">
        <v>1234</v>
      </c>
      <c r="B456" s="88"/>
      <c r="C456" s="89"/>
      <c r="D456" s="6" t="s">
        <v>1235</v>
      </c>
      <c r="E456" s="89"/>
      <c r="F456" s="2" t="s">
        <v>1236</v>
      </c>
      <c r="G456" s="6" t="s">
        <v>1239</v>
      </c>
      <c r="H456" s="88"/>
      <c r="I456" s="88"/>
      <c r="J456" s="89"/>
      <c r="K456" s="6" t="s">
        <v>1238</v>
      </c>
      <c r="L456" s="89"/>
      <c r="M456" s="6" t="s">
        <v>99</v>
      </c>
      <c r="N456" s="89"/>
      <c r="O456" s="3">
        <v>0</v>
      </c>
      <c r="P456" s="2">
        <v>0</v>
      </c>
      <c r="Q456" s="2">
        <v>0</v>
      </c>
      <c r="R456" s="2">
        <v>0</v>
      </c>
      <c r="S456" s="3">
        <v>0</v>
      </c>
      <c r="T456" s="3">
        <f>O456+(P456*'Total Mantenimiento Anual 2021'!$N$7)+(R456*'Total Mantenimiento Anual 2021'!$N$7)+S456</f>
        <v>0</v>
      </c>
    </row>
    <row r="457" spans="1:20" ht="14.25">
      <c r="A457" s="6" t="s">
        <v>1234</v>
      </c>
      <c r="B457" s="88"/>
      <c r="C457" s="89"/>
      <c r="D457" s="6" t="s">
        <v>1240</v>
      </c>
      <c r="E457" s="89"/>
      <c r="F457" s="2" t="s">
        <v>1236</v>
      </c>
      <c r="G457" s="6" t="s">
        <v>1241</v>
      </c>
      <c r="H457" s="88"/>
      <c r="I457" s="88"/>
      <c r="J457" s="89"/>
      <c r="K457" s="6" t="s">
        <v>1242</v>
      </c>
      <c r="L457" s="89"/>
      <c r="M457" s="6" t="s">
        <v>99</v>
      </c>
      <c r="N457" s="89"/>
      <c r="O457" s="3">
        <v>0</v>
      </c>
      <c r="P457" s="2">
        <v>0</v>
      </c>
      <c r="Q457" s="2">
        <v>0</v>
      </c>
      <c r="R457" s="2">
        <v>0</v>
      </c>
      <c r="S457" s="3">
        <v>0</v>
      </c>
      <c r="T457" s="3">
        <f>O457+(P457*'Total Mantenimiento Anual 2021'!$N$7)+(R457*'Total Mantenimiento Anual 2021'!$N$7)+S457</f>
        <v>0</v>
      </c>
    </row>
    <row r="458" spans="1:20" ht="14.25">
      <c r="A458" s="6" t="s">
        <v>1243</v>
      </c>
      <c r="B458" s="88"/>
      <c r="C458" s="89"/>
      <c r="D458" s="6" t="s">
        <v>1244</v>
      </c>
      <c r="E458" s="89"/>
      <c r="F458" s="2" t="s">
        <v>1245</v>
      </c>
      <c r="G458" s="6" t="s">
        <v>1246</v>
      </c>
      <c r="H458" s="88"/>
      <c r="I458" s="88"/>
      <c r="J458" s="89"/>
      <c r="K458" s="6" t="s">
        <v>1247</v>
      </c>
      <c r="L458" s="89"/>
      <c r="M458" s="6" t="s">
        <v>318</v>
      </c>
      <c r="N458" s="89"/>
      <c r="O458" s="3">
        <v>0</v>
      </c>
      <c r="P458" s="2">
        <v>0</v>
      </c>
      <c r="Q458" s="2">
        <v>0</v>
      </c>
      <c r="R458" s="2">
        <v>0</v>
      </c>
      <c r="S458" s="3">
        <v>0</v>
      </c>
      <c r="T458" s="3">
        <f>O458+(P458*'Total Mantenimiento Anual 2021'!$N$7)+(R458*'Total Mantenimiento Anual 2021'!$N$7)+S458</f>
        <v>0</v>
      </c>
    </row>
    <row r="459" spans="1:20" ht="14.25">
      <c r="A459" s="6" t="s">
        <v>1248</v>
      </c>
      <c r="B459" s="88"/>
      <c r="C459" s="89"/>
      <c r="D459" s="6" t="s">
        <v>1249</v>
      </c>
      <c r="E459" s="89"/>
      <c r="F459" s="2" t="s">
        <v>1250</v>
      </c>
      <c r="G459" s="6" t="s">
        <v>1251</v>
      </c>
      <c r="H459" s="88"/>
      <c r="I459" s="88"/>
      <c r="J459" s="89"/>
      <c r="K459" s="6" t="s">
        <v>1252</v>
      </c>
      <c r="L459" s="89"/>
      <c r="M459" s="6" t="s">
        <v>30</v>
      </c>
      <c r="N459" s="89"/>
      <c r="O459" s="3">
        <v>0</v>
      </c>
      <c r="P459" s="2">
        <v>0</v>
      </c>
      <c r="Q459" s="2">
        <v>0</v>
      </c>
      <c r="R459" s="2">
        <v>0</v>
      </c>
      <c r="S459" s="3">
        <v>0</v>
      </c>
      <c r="T459" s="3">
        <f>O459+(P459*'Total Mantenimiento Anual 2021'!$N$7)+(R459*'Total Mantenimiento Anual 2021'!$N$7)+S459</f>
        <v>0</v>
      </c>
    </row>
    <row r="460" spans="1:20" ht="14.25">
      <c r="A460" s="6" t="s">
        <v>1248</v>
      </c>
      <c r="B460" s="88"/>
      <c r="C460" s="89"/>
      <c r="D460" s="6" t="s">
        <v>1253</v>
      </c>
      <c r="E460" s="89"/>
      <c r="F460" s="2" t="s">
        <v>457</v>
      </c>
      <c r="G460" s="6" t="s">
        <v>1254</v>
      </c>
      <c r="H460" s="88"/>
      <c r="I460" s="88"/>
      <c r="J460" s="89"/>
      <c r="K460" s="6" t="s">
        <v>1255</v>
      </c>
      <c r="L460" s="89"/>
      <c r="M460" s="6" t="s">
        <v>30</v>
      </c>
      <c r="N460" s="89"/>
      <c r="O460" s="3">
        <v>0</v>
      </c>
      <c r="P460" s="2">
        <v>0</v>
      </c>
      <c r="Q460" s="2">
        <v>1</v>
      </c>
      <c r="R460" s="2">
        <v>1</v>
      </c>
      <c r="S460" s="3">
        <v>0</v>
      </c>
      <c r="T460" s="3">
        <f>O460+(P460*'Total Mantenimiento Anual 2021'!$N$7)+(R460*'Total Mantenimiento Anual 2021'!$N$7)+S460</f>
        <v>9259.2592592592591</v>
      </c>
    </row>
    <row r="461" spans="1:20" ht="14.25">
      <c r="A461" s="6" t="s">
        <v>1256</v>
      </c>
      <c r="B461" s="88"/>
      <c r="C461" s="89"/>
      <c r="D461" s="6" t="s">
        <v>1257</v>
      </c>
      <c r="E461" s="89"/>
      <c r="F461" s="2" t="s">
        <v>1258</v>
      </c>
      <c r="G461" s="6" t="s">
        <v>1259</v>
      </c>
      <c r="H461" s="88"/>
      <c r="I461" s="88"/>
      <c r="J461" s="89"/>
      <c r="K461" s="6" t="s">
        <v>1260</v>
      </c>
      <c r="L461" s="89"/>
      <c r="M461" s="6" t="s">
        <v>66</v>
      </c>
      <c r="N461" s="89"/>
      <c r="O461" s="3">
        <v>0</v>
      </c>
      <c r="P461" s="2">
        <v>0</v>
      </c>
      <c r="Q461" s="2">
        <v>0</v>
      </c>
      <c r="R461" s="2">
        <v>0</v>
      </c>
      <c r="S461" s="3">
        <v>0</v>
      </c>
      <c r="T461" s="3">
        <f>O461+(P461*'Total Mantenimiento Anual 2021'!$N$7)+(R461*'Total Mantenimiento Anual 2021'!$N$7)+S461</f>
        <v>0</v>
      </c>
    </row>
    <row r="462" spans="1:20" ht="14.25">
      <c r="A462" s="6" t="s">
        <v>1256</v>
      </c>
      <c r="B462" s="88"/>
      <c r="C462" s="89"/>
      <c r="D462" s="6" t="s">
        <v>1257</v>
      </c>
      <c r="E462" s="89"/>
      <c r="F462" s="2" t="s">
        <v>1258</v>
      </c>
      <c r="G462" s="6" t="s">
        <v>1261</v>
      </c>
      <c r="H462" s="88"/>
      <c r="I462" s="88"/>
      <c r="J462" s="89"/>
      <c r="K462" s="6" t="s">
        <v>1262</v>
      </c>
      <c r="L462" s="89"/>
      <c r="M462" s="6" t="s">
        <v>81</v>
      </c>
      <c r="N462" s="89"/>
      <c r="O462" s="3">
        <v>0</v>
      </c>
      <c r="P462" s="2">
        <v>0</v>
      </c>
      <c r="Q462" s="2">
        <v>0</v>
      </c>
      <c r="R462" s="2">
        <v>0</v>
      </c>
      <c r="S462" s="3">
        <v>0</v>
      </c>
      <c r="T462" s="3">
        <f>O462+(P462*'Total Mantenimiento Anual 2021'!$N$7)+(R462*'Total Mantenimiento Anual 2021'!$N$7)+S462</f>
        <v>0</v>
      </c>
    </row>
    <row r="463" spans="1:20" ht="14.25">
      <c r="A463" s="6" t="s">
        <v>1256</v>
      </c>
      <c r="B463" s="88"/>
      <c r="C463" s="89"/>
      <c r="D463" s="6" t="s">
        <v>1263</v>
      </c>
      <c r="E463" s="89"/>
      <c r="F463" s="2" t="s">
        <v>1258</v>
      </c>
      <c r="G463" s="6" t="s">
        <v>1264</v>
      </c>
      <c r="H463" s="88"/>
      <c r="I463" s="88"/>
      <c r="J463" s="89"/>
      <c r="K463" s="6" t="s">
        <v>1265</v>
      </c>
      <c r="L463" s="89"/>
      <c r="M463" s="6" t="s">
        <v>96</v>
      </c>
      <c r="N463" s="89"/>
      <c r="O463" s="3">
        <v>0</v>
      </c>
      <c r="P463" s="2">
        <v>0</v>
      </c>
      <c r="Q463" s="2">
        <v>0</v>
      </c>
      <c r="R463" s="2">
        <v>0</v>
      </c>
      <c r="S463" s="3">
        <v>0</v>
      </c>
      <c r="T463" s="3">
        <f>O463+(P463*'Total Mantenimiento Anual 2021'!$N$7)+(R463*'Total Mantenimiento Anual 2021'!$N$7)+S463</f>
        <v>0</v>
      </c>
    </row>
    <row r="464" spans="1:20" ht="14.25">
      <c r="A464" s="6" t="s">
        <v>1256</v>
      </c>
      <c r="B464" s="88"/>
      <c r="C464" s="89"/>
      <c r="D464" s="6" t="s">
        <v>1266</v>
      </c>
      <c r="E464" s="89"/>
      <c r="F464" s="2" t="s">
        <v>1267</v>
      </c>
      <c r="G464" s="6" t="s">
        <v>1268</v>
      </c>
      <c r="H464" s="88"/>
      <c r="I464" s="88"/>
      <c r="J464" s="89"/>
      <c r="K464" s="6" t="s">
        <v>1269</v>
      </c>
      <c r="L464" s="89"/>
      <c r="M464" s="6" t="s">
        <v>96</v>
      </c>
      <c r="N464" s="89"/>
      <c r="O464" s="3">
        <v>0</v>
      </c>
      <c r="P464" s="2">
        <v>0</v>
      </c>
      <c r="Q464" s="2">
        <v>0</v>
      </c>
      <c r="R464" s="2">
        <v>0</v>
      </c>
      <c r="S464" s="3">
        <v>0</v>
      </c>
      <c r="T464" s="3">
        <f>O464+(P464*'Total Mantenimiento Anual 2021'!$N$7)+(R464*'Total Mantenimiento Anual 2021'!$N$7)+S464</f>
        <v>0</v>
      </c>
    </row>
    <row r="465" spans="1:20" ht="14.25">
      <c r="A465" s="6" t="s">
        <v>1256</v>
      </c>
      <c r="B465" s="88"/>
      <c r="C465" s="89"/>
      <c r="D465" s="6" t="s">
        <v>1270</v>
      </c>
      <c r="E465" s="89"/>
      <c r="F465" s="2" t="s">
        <v>1271</v>
      </c>
      <c r="G465" s="6" t="s">
        <v>1272</v>
      </c>
      <c r="H465" s="88"/>
      <c r="I465" s="88"/>
      <c r="J465" s="89"/>
      <c r="K465" s="6" t="s">
        <v>1273</v>
      </c>
      <c r="L465" s="89"/>
      <c r="M465" s="6" t="s">
        <v>96</v>
      </c>
      <c r="N465" s="89"/>
      <c r="O465" s="3">
        <v>0</v>
      </c>
      <c r="P465" s="2">
        <v>0</v>
      </c>
      <c r="Q465" s="2">
        <v>0</v>
      </c>
      <c r="R465" s="2">
        <v>0</v>
      </c>
      <c r="S465" s="3">
        <v>0</v>
      </c>
      <c r="T465" s="3">
        <f>O465+(P465*'Total Mantenimiento Anual 2021'!$N$7)+(R465*'Total Mantenimiento Anual 2021'!$N$7)+S465</f>
        <v>0</v>
      </c>
    </row>
    <row r="466" spans="1:20" ht="14.25">
      <c r="A466" s="6" t="s">
        <v>1256</v>
      </c>
      <c r="B466" s="88"/>
      <c r="C466" s="89"/>
      <c r="D466" s="6" t="s">
        <v>1257</v>
      </c>
      <c r="E466" s="89"/>
      <c r="F466" s="2" t="s">
        <v>1258</v>
      </c>
      <c r="G466" s="6" t="s">
        <v>1274</v>
      </c>
      <c r="H466" s="88"/>
      <c r="I466" s="88"/>
      <c r="J466" s="89"/>
      <c r="K466" s="6" t="s">
        <v>1275</v>
      </c>
      <c r="L466" s="89"/>
      <c r="M466" s="6" t="s">
        <v>99</v>
      </c>
      <c r="N466" s="89"/>
      <c r="O466" s="3">
        <v>0</v>
      </c>
      <c r="P466" s="2">
        <v>0</v>
      </c>
      <c r="Q466" s="2">
        <v>0</v>
      </c>
      <c r="R466" s="2">
        <v>0</v>
      </c>
      <c r="S466" s="3">
        <v>0</v>
      </c>
      <c r="T466" s="3">
        <f>O466+(P466*'Total Mantenimiento Anual 2021'!$N$7)+(R466*'Total Mantenimiento Anual 2021'!$N$7)+S466</f>
        <v>0</v>
      </c>
    </row>
    <row r="467" spans="1:20" ht="14.25">
      <c r="A467" s="6" t="s">
        <v>1256</v>
      </c>
      <c r="B467" s="88"/>
      <c r="C467" s="89"/>
      <c r="D467" s="6" t="s">
        <v>1276</v>
      </c>
      <c r="E467" s="89"/>
      <c r="F467" s="2" t="s">
        <v>1258</v>
      </c>
      <c r="G467" s="6" t="s">
        <v>1277</v>
      </c>
      <c r="H467" s="88"/>
      <c r="I467" s="88"/>
      <c r="J467" s="89"/>
      <c r="K467" s="6" t="s">
        <v>1278</v>
      </c>
      <c r="L467" s="89"/>
      <c r="M467" s="6" t="s">
        <v>310</v>
      </c>
      <c r="N467" s="89"/>
      <c r="O467" s="3">
        <v>0</v>
      </c>
      <c r="P467" s="2">
        <v>0</v>
      </c>
      <c r="Q467" s="2">
        <v>0</v>
      </c>
      <c r="R467" s="2">
        <v>0</v>
      </c>
      <c r="S467" s="3">
        <v>0</v>
      </c>
      <c r="T467" s="3">
        <f>O467+(P467*'Total Mantenimiento Anual 2021'!$N$7)+(R467*'Total Mantenimiento Anual 2021'!$N$7)+S467</f>
        <v>0</v>
      </c>
    </row>
    <row r="468" spans="1:20" ht="14.25">
      <c r="A468" s="6" t="s">
        <v>1256</v>
      </c>
      <c r="B468" s="88"/>
      <c r="C468" s="89"/>
      <c r="D468" s="6" t="s">
        <v>1279</v>
      </c>
      <c r="E468" s="89"/>
      <c r="F468" s="2" t="s">
        <v>1280</v>
      </c>
      <c r="G468" s="6" t="s">
        <v>1281</v>
      </c>
      <c r="H468" s="88"/>
      <c r="I468" s="88"/>
      <c r="J468" s="89"/>
      <c r="K468" s="6" t="s">
        <v>1282</v>
      </c>
      <c r="L468" s="89"/>
      <c r="M468" s="6" t="s">
        <v>310</v>
      </c>
      <c r="N468" s="89"/>
      <c r="O468" s="3">
        <v>0</v>
      </c>
      <c r="P468" s="2">
        <v>1</v>
      </c>
      <c r="Q468" s="2">
        <v>0</v>
      </c>
      <c r="R468" s="2">
        <v>0</v>
      </c>
      <c r="S468" s="3">
        <v>0</v>
      </c>
      <c r="T468" s="3">
        <f>O468+(P468*'Total Mantenimiento Anual 2021'!$N$7)+(R468*'Total Mantenimiento Anual 2021'!$N$7)+S468</f>
        <v>9259.2592592592591</v>
      </c>
    </row>
    <row r="469" spans="1:20" ht="14.25">
      <c r="A469" s="6" t="s">
        <v>1256</v>
      </c>
      <c r="B469" s="88"/>
      <c r="C469" s="89"/>
      <c r="D469" s="6" t="s">
        <v>1257</v>
      </c>
      <c r="E469" s="89"/>
      <c r="F469" s="2" t="s">
        <v>1258</v>
      </c>
      <c r="G469" s="6" t="s">
        <v>1283</v>
      </c>
      <c r="H469" s="88"/>
      <c r="I469" s="88"/>
      <c r="J469" s="89"/>
      <c r="K469" s="6" t="s">
        <v>1284</v>
      </c>
      <c r="L469" s="89"/>
      <c r="M469" s="6" t="s">
        <v>35</v>
      </c>
      <c r="N469" s="89"/>
      <c r="O469" s="3">
        <v>0</v>
      </c>
      <c r="P469" s="2">
        <v>1</v>
      </c>
      <c r="Q469" s="2">
        <v>0</v>
      </c>
      <c r="R469" s="2">
        <v>0</v>
      </c>
      <c r="S469" s="3">
        <v>0</v>
      </c>
      <c r="T469" s="3">
        <f>O469+(P469*'Total Mantenimiento Anual 2021'!$N$7)+(R469*'Total Mantenimiento Anual 2021'!$N$7)+S469</f>
        <v>9259.2592592592591</v>
      </c>
    </row>
    <row r="470" spans="1:20" ht="14.25">
      <c r="A470" s="6" t="s">
        <v>1285</v>
      </c>
      <c r="B470" s="88"/>
      <c r="C470" s="89"/>
      <c r="D470" s="6" t="s">
        <v>1286</v>
      </c>
      <c r="E470" s="89"/>
      <c r="F470" s="2" t="s">
        <v>961</v>
      </c>
      <c r="G470" s="6" t="s">
        <v>1287</v>
      </c>
      <c r="H470" s="88"/>
      <c r="I470" s="88"/>
      <c r="J470" s="89"/>
      <c r="K470" s="6" t="s">
        <v>1288</v>
      </c>
      <c r="L470" s="89"/>
      <c r="M470" s="6" t="s">
        <v>896</v>
      </c>
      <c r="N470" s="89"/>
      <c r="O470" s="3">
        <v>0</v>
      </c>
      <c r="P470" s="2">
        <v>0</v>
      </c>
      <c r="Q470" s="2">
        <v>0</v>
      </c>
      <c r="R470" s="2">
        <v>0</v>
      </c>
      <c r="S470" s="3">
        <v>0</v>
      </c>
      <c r="T470" s="3">
        <f>O470+(P470*'Total Mantenimiento Anual 2021'!$N$7)+(R470*'Total Mantenimiento Anual 2021'!$N$7)+S470</f>
        <v>0</v>
      </c>
    </row>
    <row r="471" spans="1:20" ht="14.25">
      <c r="A471" s="6" t="s">
        <v>1285</v>
      </c>
      <c r="B471" s="88"/>
      <c r="C471" s="89"/>
      <c r="D471" s="6" t="s">
        <v>1286</v>
      </c>
      <c r="E471" s="89"/>
      <c r="F471" s="2" t="s">
        <v>961</v>
      </c>
      <c r="G471" s="6" t="s">
        <v>1289</v>
      </c>
      <c r="H471" s="88"/>
      <c r="I471" s="88"/>
      <c r="J471" s="89"/>
      <c r="K471" s="6" t="s">
        <v>1290</v>
      </c>
      <c r="L471" s="89"/>
      <c r="M471" s="6" t="s">
        <v>896</v>
      </c>
      <c r="N471" s="89"/>
      <c r="O471" s="3">
        <v>0</v>
      </c>
      <c r="P471" s="2">
        <v>0</v>
      </c>
      <c r="Q471" s="2">
        <v>0</v>
      </c>
      <c r="R471" s="2">
        <v>0</v>
      </c>
      <c r="S471" s="3">
        <v>0</v>
      </c>
      <c r="T471" s="3">
        <f>O471+(P471*'Total Mantenimiento Anual 2021'!$N$7)+(R471*'Total Mantenimiento Anual 2021'!$N$7)+S471</f>
        <v>0</v>
      </c>
    </row>
    <row r="472" spans="1:20" ht="14.25">
      <c r="A472" s="6" t="s">
        <v>1285</v>
      </c>
      <c r="B472" s="88"/>
      <c r="C472" s="89"/>
      <c r="D472" s="6" t="s">
        <v>1286</v>
      </c>
      <c r="E472" s="89"/>
      <c r="F472" s="2" t="s">
        <v>961</v>
      </c>
      <c r="G472" s="6" t="s">
        <v>1291</v>
      </c>
      <c r="H472" s="88"/>
      <c r="I472" s="88"/>
      <c r="J472" s="89"/>
      <c r="K472" s="6" t="s">
        <v>1292</v>
      </c>
      <c r="L472" s="89"/>
      <c r="M472" s="6" t="s">
        <v>896</v>
      </c>
      <c r="N472" s="89"/>
      <c r="O472" s="3">
        <v>0</v>
      </c>
      <c r="P472" s="2">
        <v>0</v>
      </c>
      <c r="Q472" s="2">
        <v>0</v>
      </c>
      <c r="R472" s="2">
        <v>0</v>
      </c>
      <c r="S472" s="3">
        <v>0</v>
      </c>
      <c r="T472" s="3">
        <f>O472+(P472*'Total Mantenimiento Anual 2021'!$N$7)+(R472*'Total Mantenimiento Anual 2021'!$N$7)+S472</f>
        <v>0</v>
      </c>
    </row>
    <row r="473" spans="1:20" ht="14.25">
      <c r="A473" s="6" t="s">
        <v>1285</v>
      </c>
      <c r="B473" s="88"/>
      <c r="C473" s="89"/>
      <c r="D473" s="6" t="s">
        <v>1286</v>
      </c>
      <c r="E473" s="89"/>
      <c r="F473" s="2" t="s">
        <v>961</v>
      </c>
      <c r="G473" s="6" t="s">
        <v>1293</v>
      </c>
      <c r="H473" s="88"/>
      <c r="I473" s="88"/>
      <c r="J473" s="89"/>
      <c r="K473" s="6" t="s">
        <v>1294</v>
      </c>
      <c r="L473" s="89"/>
      <c r="M473" s="6" t="s">
        <v>896</v>
      </c>
      <c r="N473" s="89"/>
      <c r="O473" s="3">
        <v>0</v>
      </c>
      <c r="P473" s="2">
        <v>0</v>
      </c>
      <c r="Q473" s="2">
        <v>0</v>
      </c>
      <c r="R473" s="2">
        <v>0</v>
      </c>
      <c r="S473" s="3">
        <v>0</v>
      </c>
      <c r="T473" s="3">
        <f>O473+(P473*'Total Mantenimiento Anual 2021'!$N$7)+(R473*'Total Mantenimiento Anual 2021'!$N$7)+S473</f>
        <v>0</v>
      </c>
    </row>
    <row r="474" spans="1:20" ht="14.25">
      <c r="A474" s="6" t="s">
        <v>1285</v>
      </c>
      <c r="B474" s="88"/>
      <c r="C474" s="89"/>
      <c r="D474" s="6" t="s">
        <v>1286</v>
      </c>
      <c r="E474" s="89"/>
      <c r="F474" s="2" t="s">
        <v>961</v>
      </c>
      <c r="G474" s="6" t="s">
        <v>1295</v>
      </c>
      <c r="H474" s="88"/>
      <c r="I474" s="88"/>
      <c r="J474" s="89"/>
      <c r="K474" s="6" t="s">
        <v>1296</v>
      </c>
      <c r="L474" s="89"/>
      <c r="M474" s="6" t="s">
        <v>896</v>
      </c>
      <c r="N474" s="89"/>
      <c r="O474" s="3">
        <v>0</v>
      </c>
      <c r="P474" s="2">
        <v>0</v>
      </c>
      <c r="Q474" s="2">
        <v>0</v>
      </c>
      <c r="R474" s="2">
        <v>0</v>
      </c>
      <c r="S474" s="3">
        <v>0</v>
      </c>
      <c r="T474" s="3">
        <f>O474+(P474*'Total Mantenimiento Anual 2021'!$N$7)+(R474*'Total Mantenimiento Anual 2021'!$N$7)+S474</f>
        <v>0</v>
      </c>
    </row>
    <row r="475" spans="1:20" ht="14.25">
      <c r="A475" s="6" t="s">
        <v>1285</v>
      </c>
      <c r="B475" s="88"/>
      <c r="C475" s="89"/>
      <c r="D475" s="6" t="s">
        <v>1286</v>
      </c>
      <c r="E475" s="89"/>
      <c r="F475" s="2" t="s">
        <v>961</v>
      </c>
      <c r="G475" s="6" t="s">
        <v>1297</v>
      </c>
      <c r="H475" s="88"/>
      <c r="I475" s="88"/>
      <c r="J475" s="89"/>
      <c r="K475" s="6" t="s">
        <v>1298</v>
      </c>
      <c r="L475" s="89"/>
      <c r="M475" s="6" t="s">
        <v>896</v>
      </c>
      <c r="N475" s="89"/>
      <c r="O475" s="3">
        <v>0</v>
      </c>
      <c r="P475" s="2">
        <v>0</v>
      </c>
      <c r="Q475" s="2">
        <v>0</v>
      </c>
      <c r="R475" s="2">
        <v>0</v>
      </c>
      <c r="S475" s="3">
        <v>0</v>
      </c>
      <c r="T475" s="3">
        <f>O475+(P475*'Total Mantenimiento Anual 2021'!$N$7)+(R475*'Total Mantenimiento Anual 2021'!$N$7)+S475</f>
        <v>0</v>
      </c>
    </row>
    <row r="476" spans="1:20" ht="14.25">
      <c r="A476" s="6" t="s">
        <v>1285</v>
      </c>
      <c r="B476" s="88"/>
      <c r="C476" s="89"/>
      <c r="D476" s="6" t="s">
        <v>1286</v>
      </c>
      <c r="E476" s="89"/>
      <c r="F476" s="2" t="s">
        <v>961</v>
      </c>
      <c r="G476" s="6" t="s">
        <v>1299</v>
      </c>
      <c r="H476" s="88"/>
      <c r="I476" s="88"/>
      <c r="J476" s="89"/>
      <c r="K476" s="6" t="s">
        <v>1300</v>
      </c>
      <c r="L476" s="89"/>
      <c r="M476" s="6" t="s">
        <v>896</v>
      </c>
      <c r="N476" s="89"/>
      <c r="O476" s="3">
        <v>0</v>
      </c>
      <c r="P476" s="2">
        <v>0</v>
      </c>
      <c r="Q476" s="2">
        <v>0</v>
      </c>
      <c r="R476" s="2">
        <v>0</v>
      </c>
      <c r="S476" s="3">
        <v>0</v>
      </c>
      <c r="T476" s="3">
        <f>O476+(P476*'Total Mantenimiento Anual 2021'!$N$7)+(R476*'Total Mantenimiento Anual 2021'!$N$7)+S476</f>
        <v>0</v>
      </c>
    </row>
    <row r="477" spans="1:20" ht="14.25">
      <c r="A477" s="6" t="s">
        <v>1285</v>
      </c>
      <c r="B477" s="88"/>
      <c r="C477" s="89"/>
      <c r="D477" s="6" t="s">
        <v>1286</v>
      </c>
      <c r="E477" s="89"/>
      <c r="F477" s="2" t="s">
        <v>961</v>
      </c>
      <c r="G477" s="6" t="s">
        <v>1301</v>
      </c>
      <c r="H477" s="88"/>
      <c r="I477" s="88"/>
      <c r="J477" s="89"/>
      <c r="K477" s="6" t="s">
        <v>1302</v>
      </c>
      <c r="L477" s="89"/>
      <c r="M477" s="6" t="s">
        <v>106</v>
      </c>
      <c r="N477" s="89"/>
      <c r="O477" s="3">
        <v>0</v>
      </c>
      <c r="P477" s="2">
        <v>0</v>
      </c>
      <c r="Q477" s="2">
        <v>0</v>
      </c>
      <c r="R477" s="2">
        <v>0</v>
      </c>
      <c r="S477" s="3">
        <v>0</v>
      </c>
      <c r="T477" s="3">
        <f>O477+(P477*'Total Mantenimiento Anual 2021'!$N$7)+(R477*'Total Mantenimiento Anual 2021'!$N$7)+S477</f>
        <v>0</v>
      </c>
    </row>
    <row r="478" spans="1:20" ht="14.25">
      <c r="A478" s="6" t="s">
        <v>1303</v>
      </c>
      <c r="B478" s="88"/>
      <c r="C478" s="89"/>
      <c r="D478" s="6" t="s">
        <v>215</v>
      </c>
      <c r="E478" s="89"/>
      <c r="F478" s="2" t="s">
        <v>216</v>
      </c>
      <c r="G478" s="6" t="s">
        <v>1304</v>
      </c>
      <c r="H478" s="88"/>
      <c r="I478" s="88"/>
      <c r="J478" s="89"/>
      <c r="K478" s="6" t="s">
        <v>1305</v>
      </c>
      <c r="L478" s="89"/>
      <c r="M478" s="6" t="s">
        <v>23</v>
      </c>
      <c r="N478" s="89"/>
      <c r="O478" s="3">
        <v>0</v>
      </c>
      <c r="P478" s="2">
        <v>1</v>
      </c>
      <c r="Q478" s="2">
        <v>0</v>
      </c>
      <c r="R478" s="2">
        <v>0</v>
      </c>
      <c r="S478" s="3">
        <v>0</v>
      </c>
      <c r="T478" s="3">
        <f>O478+(P478*'Total Mantenimiento Anual 2021'!$N$7)+(R478*'Total Mantenimiento Anual 2021'!$N$7)+S478</f>
        <v>9259.2592592592591</v>
      </c>
    </row>
    <row r="479" spans="1:20" ht="14.25">
      <c r="A479" s="6" t="s">
        <v>1303</v>
      </c>
      <c r="B479" s="88"/>
      <c r="C479" s="89"/>
      <c r="D479" s="6" t="s">
        <v>215</v>
      </c>
      <c r="E479" s="89"/>
      <c r="F479" s="2" t="s">
        <v>216</v>
      </c>
      <c r="G479" s="6" t="s">
        <v>1306</v>
      </c>
      <c r="H479" s="88"/>
      <c r="I479" s="88"/>
      <c r="J479" s="89"/>
      <c r="K479" s="6" t="s">
        <v>1307</v>
      </c>
      <c r="L479" s="89"/>
      <c r="M479" s="6" t="s">
        <v>23</v>
      </c>
      <c r="N479" s="89"/>
      <c r="O479" s="3">
        <v>0</v>
      </c>
      <c r="P479" s="2">
        <v>1</v>
      </c>
      <c r="Q479" s="2">
        <v>0</v>
      </c>
      <c r="R479" s="2">
        <v>0</v>
      </c>
      <c r="S479" s="3">
        <v>0</v>
      </c>
      <c r="T479" s="3">
        <f>O479+(P479*'Total Mantenimiento Anual 2021'!$N$7)+(R479*'Total Mantenimiento Anual 2021'!$N$7)+S479</f>
        <v>9259.2592592592591</v>
      </c>
    </row>
    <row r="480" spans="1:20" ht="14.25">
      <c r="A480" s="6" t="s">
        <v>1308</v>
      </c>
      <c r="B480" s="88"/>
      <c r="C480" s="89"/>
      <c r="D480" s="6" t="s">
        <v>1309</v>
      </c>
      <c r="E480" s="89"/>
      <c r="F480" s="2" t="s">
        <v>1310</v>
      </c>
      <c r="G480" s="6" t="s">
        <v>1311</v>
      </c>
      <c r="H480" s="88"/>
      <c r="I480" s="88"/>
      <c r="J480" s="89"/>
      <c r="K480" s="6" t="s">
        <v>1312</v>
      </c>
      <c r="L480" s="89"/>
      <c r="M480" s="6" t="s">
        <v>23</v>
      </c>
      <c r="N480" s="89"/>
      <c r="O480" s="3">
        <v>0</v>
      </c>
      <c r="P480" s="2">
        <v>1</v>
      </c>
      <c r="Q480" s="2">
        <v>0</v>
      </c>
      <c r="R480" s="2">
        <v>0</v>
      </c>
      <c r="S480" s="3">
        <v>0</v>
      </c>
      <c r="T480" s="3">
        <f>O480+(P480*'Total Mantenimiento Anual 2021'!$N$7)+(R480*'Total Mantenimiento Anual 2021'!$N$7)+S480</f>
        <v>9259.2592592592591</v>
      </c>
    </row>
    <row r="481" spans="1:20" ht="14.25">
      <c r="A481" s="6" t="s">
        <v>1313</v>
      </c>
      <c r="B481" s="88"/>
      <c r="C481" s="89"/>
      <c r="D481" s="6" t="s">
        <v>1314</v>
      </c>
      <c r="E481" s="89"/>
      <c r="F481" s="2" t="s">
        <v>348</v>
      </c>
      <c r="G481" s="6" t="s">
        <v>1315</v>
      </c>
      <c r="H481" s="88"/>
      <c r="I481" s="88"/>
      <c r="J481" s="89"/>
      <c r="K481" s="6" t="s">
        <v>1316</v>
      </c>
      <c r="L481" s="89"/>
      <c r="M481" s="6" t="s">
        <v>310</v>
      </c>
      <c r="N481" s="89"/>
      <c r="O481" s="3">
        <v>0</v>
      </c>
      <c r="P481" s="2">
        <v>0</v>
      </c>
      <c r="Q481" s="2">
        <v>0</v>
      </c>
      <c r="R481" s="2">
        <v>0</v>
      </c>
      <c r="S481" s="3">
        <v>0</v>
      </c>
      <c r="T481" s="3">
        <f>O481+(P481*'Total Mantenimiento Anual 2021'!$N$7)+(R481*'Total Mantenimiento Anual 2021'!$N$7)+S481</f>
        <v>0</v>
      </c>
    </row>
    <row r="482" spans="1:20" ht="42.75">
      <c r="A482" s="6" t="s">
        <v>1317</v>
      </c>
      <c r="B482" s="88"/>
      <c r="C482" s="89"/>
      <c r="D482" s="6" t="s">
        <v>1318</v>
      </c>
      <c r="E482" s="89"/>
      <c r="F482" s="2" t="s">
        <v>1505</v>
      </c>
      <c r="G482" s="6" t="s">
        <v>1319</v>
      </c>
      <c r="H482" s="88"/>
      <c r="I482" s="88"/>
      <c r="J482" s="89"/>
      <c r="K482" s="6" t="s">
        <v>1320</v>
      </c>
      <c r="L482" s="89"/>
      <c r="M482" s="6" t="s">
        <v>30</v>
      </c>
      <c r="N482" s="89"/>
      <c r="O482" s="3">
        <v>0</v>
      </c>
      <c r="P482" s="2">
        <v>0</v>
      </c>
      <c r="Q482" s="2">
        <v>0</v>
      </c>
      <c r="R482" s="2">
        <v>0</v>
      </c>
      <c r="S482" s="3">
        <v>0</v>
      </c>
      <c r="T482" s="3">
        <f>O482+(P482*'Total Mantenimiento Anual 2021'!$N$7)+(R482*'Total Mantenimiento Anual 2021'!$N$7)+S482</f>
        <v>0</v>
      </c>
    </row>
    <row r="483" spans="1:20" ht="14.25">
      <c r="A483" s="6" t="s">
        <v>1321</v>
      </c>
      <c r="B483" s="88"/>
      <c r="C483" s="89"/>
      <c r="D483" s="6" t="s">
        <v>1322</v>
      </c>
      <c r="E483" s="89"/>
      <c r="F483" s="2" t="s">
        <v>1323</v>
      </c>
      <c r="G483" s="6" t="s">
        <v>1324</v>
      </c>
      <c r="H483" s="88"/>
      <c r="I483" s="88"/>
      <c r="J483" s="89"/>
      <c r="K483" s="6" t="s">
        <v>1325</v>
      </c>
      <c r="L483" s="89"/>
      <c r="M483" s="6" t="s">
        <v>23</v>
      </c>
      <c r="N483" s="89"/>
      <c r="O483" s="3">
        <v>0</v>
      </c>
      <c r="P483" s="2">
        <v>0</v>
      </c>
      <c r="Q483" s="2">
        <v>0</v>
      </c>
      <c r="R483" s="2">
        <v>0</v>
      </c>
      <c r="S483" s="3">
        <v>0</v>
      </c>
      <c r="T483" s="3">
        <f>O483+(P483*'Total Mantenimiento Anual 2021'!$N$7)+(R483*'Total Mantenimiento Anual 2021'!$N$7)+S483</f>
        <v>0</v>
      </c>
    </row>
    <row r="484" spans="1:20" ht="14.25">
      <c r="A484" s="6" t="s">
        <v>1321</v>
      </c>
      <c r="B484" s="88"/>
      <c r="C484" s="89"/>
      <c r="D484" s="6" t="s">
        <v>1322</v>
      </c>
      <c r="E484" s="89"/>
      <c r="F484" s="2" t="s">
        <v>1323</v>
      </c>
      <c r="G484" s="6" t="s">
        <v>1326</v>
      </c>
      <c r="H484" s="88"/>
      <c r="I484" s="88"/>
      <c r="J484" s="89"/>
      <c r="K484" s="6" t="s">
        <v>1327</v>
      </c>
      <c r="L484" s="89"/>
      <c r="M484" s="6" t="s">
        <v>23</v>
      </c>
      <c r="N484" s="89"/>
      <c r="O484" s="3">
        <v>0</v>
      </c>
      <c r="P484" s="2">
        <v>0</v>
      </c>
      <c r="Q484" s="2">
        <v>0</v>
      </c>
      <c r="R484" s="2">
        <v>0</v>
      </c>
      <c r="S484" s="3">
        <v>0</v>
      </c>
      <c r="T484" s="3">
        <f>O484+(P484*'Total Mantenimiento Anual 2021'!$N$7)+(R484*'Total Mantenimiento Anual 2021'!$N$7)+S484</f>
        <v>0</v>
      </c>
    </row>
    <row r="485" spans="1:20" ht="14.25">
      <c r="A485" s="6" t="s">
        <v>1321</v>
      </c>
      <c r="B485" s="88"/>
      <c r="C485" s="89"/>
      <c r="D485" s="6" t="s">
        <v>1322</v>
      </c>
      <c r="E485" s="89"/>
      <c r="F485" s="2" t="s">
        <v>1323</v>
      </c>
      <c r="G485" s="6" t="s">
        <v>1328</v>
      </c>
      <c r="H485" s="88"/>
      <c r="I485" s="88"/>
      <c r="J485" s="89"/>
      <c r="K485" s="6" t="s">
        <v>1329</v>
      </c>
      <c r="L485" s="89"/>
      <c r="M485" s="6" t="s">
        <v>23</v>
      </c>
      <c r="N485" s="89"/>
      <c r="O485" s="3">
        <v>0</v>
      </c>
      <c r="P485" s="2">
        <v>0</v>
      </c>
      <c r="Q485" s="2">
        <v>0</v>
      </c>
      <c r="R485" s="2">
        <v>0</v>
      </c>
      <c r="S485" s="3">
        <v>0</v>
      </c>
      <c r="T485" s="3">
        <f>O485+(P485*'Total Mantenimiento Anual 2021'!$N$7)+(R485*'Total Mantenimiento Anual 2021'!$N$7)+S485</f>
        <v>0</v>
      </c>
    </row>
    <row r="486" spans="1:20" ht="14.25">
      <c r="A486" s="6" t="s">
        <v>1321</v>
      </c>
      <c r="B486" s="88"/>
      <c r="C486" s="89"/>
      <c r="D486" s="6" t="s">
        <v>1322</v>
      </c>
      <c r="E486" s="89"/>
      <c r="F486" s="2" t="s">
        <v>1323</v>
      </c>
      <c r="G486" s="6" t="s">
        <v>1330</v>
      </c>
      <c r="H486" s="88"/>
      <c r="I486" s="88"/>
      <c r="J486" s="89"/>
      <c r="K486" s="6" t="s">
        <v>1331</v>
      </c>
      <c r="L486" s="89"/>
      <c r="M486" s="6" t="s">
        <v>30</v>
      </c>
      <c r="N486" s="89"/>
      <c r="O486" s="3">
        <v>0</v>
      </c>
      <c r="P486" s="2">
        <v>0</v>
      </c>
      <c r="Q486" s="2">
        <v>1</v>
      </c>
      <c r="R486" s="2">
        <v>1</v>
      </c>
      <c r="S486" s="3">
        <v>0</v>
      </c>
      <c r="T486" s="3">
        <f>O486+(P486*'Total Mantenimiento Anual 2021'!$N$7)+(R486*'Total Mantenimiento Anual 2021'!$N$7)+S486</f>
        <v>9259.2592592592591</v>
      </c>
    </row>
    <row r="487" spans="1:20" ht="14.25">
      <c r="A487" s="6" t="s">
        <v>1321</v>
      </c>
      <c r="B487" s="88"/>
      <c r="C487" s="89"/>
      <c r="D487" s="6" t="s">
        <v>1322</v>
      </c>
      <c r="E487" s="89"/>
      <c r="F487" s="2" t="s">
        <v>1323</v>
      </c>
      <c r="G487" s="6" t="s">
        <v>1332</v>
      </c>
      <c r="H487" s="88"/>
      <c r="I487" s="88"/>
      <c r="J487" s="89"/>
      <c r="K487" s="6" t="s">
        <v>1333</v>
      </c>
      <c r="L487" s="89"/>
      <c r="M487" s="6" t="s">
        <v>30</v>
      </c>
      <c r="N487" s="89"/>
      <c r="O487" s="3">
        <v>0</v>
      </c>
      <c r="P487" s="2">
        <v>0</v>
      </c>
      <c r="Q487" s="2">
        <v>0</v>
      </c>
      <c r="R487" s="2">
        <v>0</v>
      </c>
      <c r="S487" s="3">
        <v>0</v>
      </c>
      <c r="T487" s="3">
        <f>O487+(P487*'Total Mantenimiento Anual 2021'!$N$7)+(R487*'Total Mantenimiento Anual 2021'!$N$7)+S487</f>
        <v>0</v>
      </c>
    </row>
    <row r="488" spans="1:20" ht="14.25">
      <c r="A488" s="6" t="s">
        <v>1321</v>
      </c>
      <c r="B488" s="88"/>
      <c r="C488" s="89"/>
      <c r="D488" s="6" t="s">
        <v>1322</v>
      </c>
      <c r="E488" s="89"/>
      <c r="F488" s="2" t="s">
        <v>1323</v>
      </c>
      <c r="G488" s="6" t="s">
        <v>1334</v>
      </c>
      <c r="H488" s="88"/>
      <c r="I488" s="88"/>
      <c r="J488" s="89"/>
      <c r="K488" s="6" t="s">
        <v>1335</v>
      </c>
      <c r="L488" s="89"/>
      <c r="M488" s="6" t="s">
        <v>30</v>
      </c>
      <c r="N488" s="89"/>
      <c r="O488" s="3">
        <v>0</v>
      </c>
      <c r="P488" s="2">
        <v>0</v>
      </c>
      <c r="Q488" s="2">
        <v>0</v>
      </c>
      <c r="R488" s="2">
        <v>0</v>
      </c>
      <c r="S488" s="3">
        <v>0</v>
      </c>
      <c r="T488" s="3">
        <f>O488+(P488*'Total Mantenimiento Anual 2021'!$N$7)+(R488*'Total Mantenimiento Anual 2021'!$N$7)+S488</f>
        <v>0</v>
      </c>
    </row>
    <row r="489" spans="1:20" ht="14.25">
      <c r="A489" s="6" t="s">
        <v>1321</v>
      </c>
      <c r="B489" s="88"/>
      <c r="C489" s="89"/>
      <c r="D489" s="6" t="s">
        <v>1322</v>
      </c>
      <c r="E489" s="89"/>
      <c r="F489" s="2" t="s">
        <v>1323</v>
      </c>
      <c r="G489" s="6" t="s">
        <v>1336</v>
      </c>
      <c r="H489" s="88"/>
      <c r="I489" s="88"/>
      <c r="J489" s="89"/>
      <c r="K489" s="6" t="s">
        <v>1337</v>
      </c>
      <c r="L489" s="89"/>
      <c r="M489" s="6" t="s">
        <v>35</v>
      </c>
      <c r="N489" s="89"/>
      <c r="O489" s="3">
        <v>0</v>
      </c>
      <c r="P489" s="2">
        <v>0</v>
      </c>
      <c r="Q489" s="2">
        <v>0</v>
      </c>
      <c r="R489" s="2">
        <v>0</v>
      </c>
      <c r="S489" s="3">
        <v>0</v>
      </c>
      <c r="T489" s="3">
        <f>O489+(P489*'Total Mantenimiento Anual 2021'!$N$7)+(R489*'Total Mantenimiento Anual 2021'!$N$7)+S489</f>
        <v>0</v>
      </c>
    </row>
    <row r="490" spans="1:20" ht="14.25">
      <c r="A490" s="6" t="s">
        <v>1321</v>
      </c>
      <c r="B490" s="88"/>
      <c r="C490" s="89"/>
      <c r="D490" s="6" t="s">
        <v>1322</v>
      </c>
      <c r="E490" s="89"/>
      <c r="F490" s="2" t="s">
        <v>1323</v>
      </c>
      <c r="G490" s="6" t="s">
        <v>1338</v>
      </c>
      <c r="H490" s="88"/>
      <c r="I490" s="88"/>
      <c r="J490" s="89"/>
      <c r="K490" s="6" t="s">
        <v>1339</v>
      </c>
      <c r="L490" s="89"/>
      <c r="M490" s="6" t="s">
        <v>239</v>
      </c>
      <c r="N490" s="89"/>
      <c r="O490" s="3">
        <v>0</v>
      </c>
      <c r="P490" s="2">
        <v>0</v>
      </c>
      <c r="Q490" s="2">
        <v>0</v>
      </c>
      <c r="R490" s="2">
        <v>0</v>
      </c>
      <c r="S490" s="3">
        <v>0</v>
      </c>
      <c r="T490" s="3">
        <f>O490+(P490*'Total Mantenimiento Anual 2021'!$N$7)+(R490*'Total Mantenimiento Anual 2021'!$N$7)+S490</f>
        <v>0</v>
      </c>
    </row>
    <row r="491" spans="1:20" ht="14.25">
      <c r="A491" s="6" t="s">
        <v>1321</v>
      </c>
      <c r="B491" s="88"/>
      <c r="C491" s="89"/>
      <c r="D491" s="6" t="s">
        <v>1322</v>
      </c>
      <c r="E491" s="89"/>
      <c r="F491" s="2" t="s">
        <v>1323</v>
      </c>
      <c r="G491" s="6" t="s">
        <v>1340</v>
      </c>
      <c r="H491" s="88"/>
      <c r="I491" s="88"/>
      <c r="J491" s="89"/>
      <c r="K491" s="6" t="s">
        <v>1341</v>
      </c>
      <c r="L491" s="89"/>
      <c r="M491" s="6" t="s">
        <v>239</v>
      </c>
      <c r="N491" s="89"/>
      <c r="O491" s="3">
        <v>0</v>
      </c>
      <c r="P491" s="2">
        <v>0</v>
      </c>
      <c r="Q491" s="2">
        <v>0</v>
      </c>
      <c r="R491" s="2">
        <v>0</v>
      </c>
      <c r="S491" s="3">
        <v>0</v>
      </c>
      <c r="T491" s="3">
        <f>O491+(P491*'Total Mantenimiento Anual 2021'!$N$7)+(R491*'Total Mantenimiento Anual 2021'!$N$7)+S491</f>
        <v>0</v>
      </c>
    </row>
    <row r="492" spans="1:20" ht="14.25">
      <c r="A492" s="6" t="s">
        <v>1321</v>
      </c>
      <c r="B492" s="88"/>
      <c r="C492" s="89"/>
      <c r="D492" s="6" t="s">
        <v>1322</v>
      </c>
      <c r="E492" s="89"/>
      <c r="F492" s="2" t="s">
        <v>1323</v>
      </c>
      <c r="G492" s="6" t="s">
        <v>1342</v>
      </c>
      <c r="H492" s="88"/>
      <c r="I492" s="88"/>
      <c r="J492" s="89"/>
      <c r="K492" s="6" t="s">
        <v>1343</v>
      </c>
      <c r="L492" s="89"/>
      <c r="M492" s="6" t="s">
        <v>106</v>
      </c>
      <c r="N492" s="89"/>
      <c r="O492" s="3">
        <v>0</v>
      </c>
      <c r="P492" s="2">
        <v>0</v>
      </c>
      <c r="Q492" s="2">
        <v>0</v>
      </c>
      <c r="R492" s="2">
        <v>0</v>
      </c>
      <c r="S492" s="3">
        <v>0</v>
      </c>
      <c r="T492" s="3">
        <f>O492+(P492*'Total Mantenimiento Anual 2021'!$N$7)+(R492*'Total Mantenimiento Anual 2021'!$N$7)+S492</f>
        <v>0</v>
      </c>
    </row>
    <row r="493" spans="1:20" ht="14.25">
      <c r="A493" s="6" t="s">
        <v>1321</v>
      </c>
      <c r="B493" s="88"/>
      <c r="C493" s="89"/>
      <c r="D493" s="6" t="s">
        <v>1322</v>
      </c>
      <c r="E493" s="89"/>
      <c r="F493" s="2" t="s">
        <v>1323</v>
      </c>
      <c r="G493" s="6" t="s">
        <v>1344</v>
      </c>
      <c r="H493" s="88"/>
      <c r="I493" s="88"/>
      <c r="J493" s="89"/>
      <c r="K493" s="6" t="s">
        <v>1345</v>
      </c>
      <c r="L493" s="89"/>
      <c r="M493" s="6" t="s">
        <v>106</v>
      </c>
      <c r="N493" s="89"/>
      <c r="O493" s="3">
        <v>0</v>
      </c>
      <c r="P493" s="2">
        <v>0</v>
      </c>
      <c r="Q493" s="2">
        <v>0</v>
      </c>
      <c r="R493" s="2">
        <v>0</v>
      </c>
      <c r="S493" s="3">
        <v>0</v>
      </c>
      <c r="T493" s="3">
        <f>O493+(P493*'Total Mantenimiento Anual 2021'!$N$7)+(R493*'Total Mantenimiento Anual 2021'!$N$7)+S493</f>
        <v>0</v>
      </c>
    </row>
    <row r="494" spans="1:20" ht="14.25">
      <c r="A494" s="6" t="s">
        <v>1321</v>
      </c>
      <c r="B494" s="88"/>
      <c r="C494" s="89"/>
      <c r="D494" s="6" t="s">
        <v>1346</v>
      </c>
      <c r="E494" s="89"/>
      <c r="F494" s="2" t="s">
        <v>1347</v>
      </c>
      <c r="G494" s="6" t="s">
        <v>1348</v>
      </c>
      <c r="H494" s="88"/>
      <c r="I494" s="88"/>
      <c r="J494" s="89"/>
      <c r="K494" s="6" t="s">
        <v>1349</v>
      </c>
      <c r="L494" s="89"/>
      <c r="M494" s="6" t="s">
        <v>106</v>
      </c>
      <c r="N494" s="89"/>
      <c r="O494" s="3">
        <v>0</v>
      </c>
      <c r="P494" s="2">
        <v>0</v>
      </c>
      <c r="Q494" s="2">
        <v>0</v>
      </c>
      <c r="R494" s="2">
        <v>0</v>
      </c>
      <c r="S494" s="3">
        <v>0</v>
      </c>
      <c r="T494" s="3">
        <f>O494+(P494*'Total Mantenimiento Anual 2021'!$N$7)+(R494*'Total Mantenimiento Anual 2021'!$N$7)+S494</f>
        <v>0</v>
      </c>
    </row>
    <row r="495" spans="1:20" ht="14.25">
      <c r="A495" s="6" t="s">
        <v>1321</v>
      </c>
      <c r="B495" s="88"/>
      <c r="C495" s="89"/>
      <c r="D495" s="6" t="s">
        <v>1346</v>
      </c>
      <c r="E495" s="89"/>
      <c r="F495" s="2" t="s">
        <v>1347</v>
      </c>
      <c r="G495" s="6" t="s">
        <v>1350</v>
      </c>
      <c r="H495" s="88"/>
      <c r="I495" s="88"/>
      <c r="J495" s="89"/>
      <c r="K495" s="6" t="s">
        <v>1351</v>
      </c>
      <c r="L495" s="89"/>
      <c r="M495" s="6" t="s">
        <v>106</v>
      </c>
      <c r="N495" s="89"/>
      <c r="O495" s="3">
        <v>0</v>
      </c>
      <c r="P495" s="2">
        <v>0</v>
      </c>
      <c r="Q495" s="2">
        <v>0</v>
      </c>
      <c r="R495" s="2">
        <v>0</v>
      </c>
      <c r="S495" s="3">
        <v>0</v>
      </c>
      <c r="T495" s="3">
        <f>O495+(P495*'Total Mantenimiento Anual 2021'!$N$7)+(R495*'Total Mantenimiento Anual 2021'!$N$7)+S495</f>
        <v>0</v>
      </c>
    </row>
    <row r="496" spans="1:20" ht="14.25">
      <c r="A496" s="6" t="s">
        <v>1352</v>
      </c>
      <c r="B496" s="88"/>
      <c r="C496" s="89"/>
      <c r="D496" s="6" t="s">
        <v>1353</v>
      </c>
      <c r="E496" s="89"/>
      <c r="F496" s="2" t="s">
        <v>1354</v>
      </c>
      <c r="G496" s="6" t="s">
        <v>1355</v>
      </c>
      <c r="H496" s="88"/>
      <c r="I496" s="88"/>
      <c r="J496" s="89"/>
      <c r="K496" s="6" t="s">
        <v>1356</v>
      </c>
      <c r="L496" s="89"/>
      <c r="M496" s="6" t="s">
        <v>30</v>
      </c>
      <c r="N496" s="89"/>
      <c r="O496" s="3">
        <v>0</v>
      </c>
      <c r="P496" s="2">
        <v>0</v>
      </c>
      <c r="Q496" s="2">
        <v>0</v>
      </c>
      <c r="R496" s="2">
        <v>0</v>
      </c>
      <c r="S496" s="3">
        <v>0</v>
      </c>
      <c r="T496" s="3">
        <f>O496+(P496*'Total Mantenimiento Anual 2021'!$N$7)+(R496*'Total Mantenimiento Anual 2021'!$N$7)+S496</f>
        <v>0</v>
      </c>
    </row>
    <row r="497" spans="1:20" ht="14.25">
      <c r="A497" s="6" t="s">
        <v>1357</v>
      </c>
      <c r="B497" s="88"/>
      <c r="C497" s="89"/>
      <c r="D497" s="6" t="s">
        <v>1358</v>
      </c>
      <c r="E497" s="89"/>
      <c r="F497" s="2" t="s">
        <v>1359</v>
      </c>
      <c r="G497" s="6" t="s">
        <v>1360</v>
      </c>
      <c r="H497" s="88"/>
      <c r="I497" s="88"/>
      <c r="J497" s="89"/>
      <c r="K497" s="6" t="s">
        <v>1361</v>
      </c>
      <c r="L497" s="89"/>
      <c r="M497" s="6" t="s">
        <v>30</v>
      </c>
      <c r="N497" s="89"/>
      <c r="O497" s="3">
        <v>0</v>
      </c>
      <c r="P497" s="2">
        <v>0</v>
      </c>
      <c r="Q497" s="2">
        <v>0</v>
      </c>
      <c r="R497" s="2">
        <v>0</v>
      </c>
      <c r="S497" s="3">
        <v>0</v>
      </c>
      <c r="T497" s="3">
        <f>O497+(P497*'Total Mantenimiento Anual 2021'!$N$7)+(R497*'Total Mantenimiento Anual 2021'!$N$7)+S497</f>
        <v>0</v>
      </c>
    </row>
    <row r="498" spans="1:20" ht="14.25">
      <c r="A498" s="6" t="s">
        <v>1362</v>
      </c>
      <c r="B498" s="88"/>
      <c r="C498" s="89"/>
      <c r="D498" s="6" t="s">
        <v>1363</v>
      </c>
      <c r="E498" s="89"/>
      <c r="F498" s="2" t="s">
        <v>1364</v>
      </c>
      <c r="G498" s="6" t="s">
        <v>1365</v>
      </c>
      <c r="H498" s="88"/>
      <c r="I498" s="88"/>
      <c r="J498" s="89"/>
      <c r="K498" s="6" t="s">
        <v>1366</v>
      </c>
      <c r="L498" s="89"/>
      <c r="M498" s="6" t="s">
        <v>35</v>
      </c>
      <c r="N498" s="89"/>
      <c r="O498" s="3">
        <v>0</v>
      </c>
      <c r="P498" s="2">
        <v>0</v>
      </c>
      <c r="Q498" s="2">
        <v>0</v>
      </c>
      <c r="R498" s="2">
        <v>0</v>
      </c>
      <c r="S498" s="3">
        <v>0</v>
      </c>
      <c r="T498" s="3">
        <f>O498+(P498*'Total Mantenimiento Anual 2021'!$N$7)+(R498*'Total Mantenimiento Anual 2021'!$N$7)+S498</f>
        <v>0</v>
      </c>
    </row>
    <row r="499" spans="1:20" ht="14.25">
      <c r="A499" s="6" t="s">
        <v>1362</v>
      </c>
      <c r="B499" s="88"/>
      <c r="C499" s="89"/>
      <c r="D499" s="6" t="s">
        <v>1363</v>
      </c>
      <c r="E499" s="89"/>
      <c r="F499" s="2" t="s">
        <v>1364</v>
      </c>
      <c r="G499" s="6" t="s">
        <v>1367</v>
      </c>
      <c r="H499" s="88"/>
      <c r="I499" s="88"/>
      <c r="J499" s="89"/>
      <c r="K499" s="6" t="s">
        <v>1368</v>
      </c>
      <c r="L499" s="89"/>
      <c r="M499" s="6" t="s">
        <v>35</v>
      </c>
      <c r="N499" s="89"/>
      <c r="O499" s="3">
        <v>0</v>
      </c>
      <c r="P499" s="2">
        <v>0</v>
      </c>
      <c r="Q499" s="2">
        <v>0</v>
      </c>
      <c r="R499" s="2">
        <v>0</v>
      </c>
      <c r="S499" s="3">
        <v>0</v>
      </c>
      <c r="T499" s="3">
        <f>O499+(P499*'Total Mantenimiento Anual 2021'!$N$7)+(R499*'Total Mantenimiento Anual 2021'!$N$7)+S499</f>
        <v>0</v>
      </c>
    </row>
    <row r="500" spans="1:20" ht="14.25">
      <c r="A500" s="6" t="s">
        <v>1362</v>
      </c>
      <c r="B500" s="88"/>
      <c r="C500" s="89"/>
      <c r="D500" s="6" t="s">
        <v>1369</v>
      </c>
      <c r="E500" s="89"/>
      <c r="F500" s="2" t="s">
        <v>1506</v>
      </c>
      <c r="G500" s="6" t="s">
        <v>1371</v>
      </c>
      <c r="H500" s="88"/>
      <c r="I500" s="88"/>
      <c r="J500" s="89"/>
      <c r="K500" s="6" t="s">
        <v>1372</v>
      </c>
      <c r="L500" s="89"/>
      <c r="M500" s="6" t="s">
        <v>239</v>
      </c>
      <c r="N500" s="89"/>
      <c r="O500" s="3">
        <v>0</v>
      </c>
      <c r="P500" s="2">
        <v>0</v>
      </c>
      <c r="Q500" s="2">
        <v>0</v>
      </c>
      <c r="R500" s="2">
        <v>0</v>
      </c>
      <c r="S500" s="3">
        <v>0</v>
      </c>
      <c r="T500" s="3">
        <f>O500+(P500*'Total Mantenimiento Anual 2021'!$N$7)+(R500*'Total Mantenimiento Anual 2021'!$N$7)+S500</f>
        <v>0</v>
      </c>
    </row>
    <row r="501" spans="1:20" ht="14.25">
      <c r="A501" s="6" t="s">
        <v>1373</v>
      </c>
      <c r="B501" s="88"/>
      <c r="C501" s="89"/>
      <c r="D501" s="6" t="s">
        <v>1374</v>
      </c>
      <c r="E501" s="89"/>
      <c r="F501" s="2" t="s">
        <v>348</v>
      </c>
      <c r="G501" s="6" t="s">
        <v>1375</v>
      </c>
      <c r="H501" s="88"/>
      <c r="I501" s="88"/>
      <c r="J501" s="89"/>
      <c r="K501" s="6" t="s">
        <v>1376</v>
      </c>
      <c r="L501" s="89"/>
      <c r="M501" s="6" t="s">
        <v>310</v>
      </c>
      <c r="N501" s="89"/>
      <c r="O501" s="3">
        <v>0</v>
      </c>
      <c r="P501" s="2">
        <v>0</v>
      </c>
      <c r="Q501" s="2">
        <v>0</v>
      </c>
      <c r="R501" s="2">
        <v>0</v>
      </c>
      <c r="S501" s="3">
        <v>0</v>
      </c>
      <c r="T501" s="3">
        <f>O501+(P501*'Total Mantenimiento Anual 2021'!$N$7)+(R501*'Total Mantenimiento Anual 2021'!$N$7)+S501</f>
        <v>0</v>
      </c>
    </row>
    <row r="502" spans="1:20" ht="14.25">
      <c r="A502" s="6" t="s">
        <v>1377</v>
      </c>
      <c r="B502" s="88"/>
      <c r="C502" s="89"/>
      <c r="D502" s="6" t="s">
        <v>1378</v>
      </c>
      <c r="E502" s="89"/>
      <c r="F502" s="2" t="s">
        <v>184</v>
      </c>
      <c r="G502" s="6" t="s">
        <v>1379</v>
      </c>
      <c r="H502" s="88"/>
      <c r="I502" s="88"/>
      <c r="J502" s="89"/>
      <c r="K502" s="6" t="s">
        <v>1380</v>
      </c>
      <c r="L502" s="89"/>
      <c r="M502" s="6" t="s">
        <v>99</v>
      </c>
      <c r="N502" s="89"/>
      <c r="O502" s="3">
        <v>0</v>
      </c>
      <c r="P502" s="2">
        <v>0</v>
      </c>
      <c r="Q502" s="2">
        <v>0</v>
      </c>
      <c r="R502" s="2">
        <v>0</v>
      </c>
      <c r="S502" s="3">
        <v>0</v>
      </c>
      <c r="T502" s="3">
        <f>O502+(P502*'Total Mantenimiento Anual 2021'!$N$7)+(R502*'Total Mantenimiento Anual 2021'!$N$7)+S502</f>
        <v>0</v>
      </c>
    </row>
    <row r="503" spans="1:20" ht="14.25">
      <c r="A503" s="6" t="s">
        <v>1377</v>
      </c>
      <c r="B503" s="88"/>
      <c r="C503" s="89"/>
      <c r="D503" s="6" t="s">
        <v>1381</v>
      </c>
      <c r="E503" s="89"/>
      <c r="F503" s="2" t="s">
        <v>1382</v>
      </c>
      <c r="G503" s="6" t="s">
        <v>1383</v>
      </c>
      <c r="H503" s="88"/>
      <c r="I503" s="88"/>
      <c r="J503" s="89"/>
      <c r="K503" s="6" t="s">
        <v>1384</v>
      </c>
      <c r="L503" s="89"/>
      <c r="M503" s="6" t="s">
        <v>99</v>
      </c>
      <c r="N503" s="89"/>
      <c r="O503" s="3">
        <v>0</v>
      </c>
      <c r="P503" s="2">
        <v>0</v>
      </c>
      <c r="Q503" s="2">
        <v>1</v>
      </c>
      <c r="R503" s="2">
        <v>7</v>
      </c>
      <c r="S503" s="3">
        <v>0</v>
      </c>
      <c r="T503" s="3">
        <f>O503+(P503*'Total Mantenimiento Anual 2021'!$N$7)+(R503*'Total Mantenimiento Anual 2021'!$N$7)+S503</f>
        <v>64814.814814814818</v>
      </c>
    </row>
    <row r="504" spans="1:20" ht="14.25">
      <c r="A504" s="6" t="s">
        <v>1385</v>
      </c>
      <c r="B504" s="88"/>
      <c r="C504" s="89"/>
      <c r="D504" s="6" t="s">
        <v>1386</v>
      </c>
      <c r="E504" s="89"/>
      <c r="F504" s="2" t="s">
        <v>961</v>
      </c>
      <c r="G504" s="6" t="s">
        <v>1387</v>
      </c>
      <c r="H504" s="88"/>
      <c r="I504" s="88"/>
      <c r="J504" s="89"/>
      <c r="K504" s="6" t="s">
        <v>1388</v>
      </c>
      <c r="L504" s="89"/>
      <c r="M504" s="6" t="s">
        <v>23</v>
      </c>
      <c r="N504" s="89"/>
      <c r="O504" s="3">
        <v>0</v>
      </c>
      <c r="P504" s="2">
        <v>0</v>
      </c>
      <c r="Q504" s="2">
        <v>0</v>
      </c>
      <c r="R504" s="2">
        <v>0</v>
      </c>
      <c r="S504" s="3">
        <v>0</v>
      </c>
      <c r="T504" s="3">
        <f>O504+(P504*'Total Mantenimiento Anual 2021'!$N$7)+(R504*'Total Mantenimiento Anual 2021'!$N$7)+S504</f>
        <v>0</v>
      </c>
    </row>
    <row r="505" spans="1:20" ht="14.25">
      <c r="A505" s="6" t="s">
        <v>1385</v>
      </c>
      <c r="B505" s="88"/>
      <c r="C505" s="89"/>
      <c r="D505" s="6" t="s">
        <v>1386</v>
      </c>
      <c r="E505" s="89"/>
      <c r="F505" s="2" t="s">
        <v>961</v>
      </c>
      <c r="G505" s="6" t="s">
        <v>1389</v>
      </c>
      <c r="H505" s="88"/>
      <c r="I505" s="88"/>
      <c r="J505" s="89"/>
      <c r="K505" s="6" t="s">
        <v>1390</v>
      </c>
      <c r="L505" s="89"/>
      <c r="M505" s="6" t="s">
        <v>23</v>
      </c>
      <c r="N505" s="89"/>
      <c r="O505" s="3">
        <v>0</v>
      </c>
      <c r="P505" s="2">
        <v>0</v>
      </c>
      <c r="Q505" s="2">
        <v>0</v>
      </c>
      <c r="R505" s="2">
        <v>0</v>
      </c>
      <c r="S505" s="3">
        <v>0</v>
      </c>
      <c r="T505" s="3">
        <f>O505+(P505*'Total Mantenimiento Anual 2021'!$N$7)+(R505*'Total Mantenimiento Anual 2021'!$N$7)+S505</f>
        <v>0</v>
      </c>
    </row>
    <row r="506" spans="1:20" ht="14.25">
      <c r="A506" s="6" t="s">
        <v>1385</v>
      </c>
      <c r="B506" s="88"/>
      <c r="C506" s="89"/>
      <c r="D506" s="6" t="s">
        <v>1391</v>
      </c>
      <c r="E506" s="89"/>
      <c r="F506" s="2" t="s">
        <v>782</v>
      </c>
      <c r="G506" s="6" t="s">
        <v>1392</v>
      </c>
      <c r="H506" s="88"/>
      <c r="I506" s="88"/>
      <c r="J506" s="89"/>
      <c r="K506" s="6" t="s">
        <v>1393</v>
      </c>
      <c r="L506" s="89"/>
      <c r="M506" s="6" t="s">
        <v>96</v>
      </c>
      <c r="N506" s="89"/>
      <c r="O506" s="3">
        <v>0</v>
      </c>
      <c r="P506" s="2">
        <v>0</v>
      </c>
      <c r="Q506" s="2">
        <v>0</v>
      </c>
      <c r="R506" s="2">
        <v>0</v>
      </c>
      <c r="S506" s="3">
        <v>0</v>
      </c>
      <c r="T506" s="3">
        <f>O506+(P506*'Total Mantenimiento Anual 2021'!$N$7)+(R506*'Total Mantenimiento Anual 2021'!$N$7)+S506</f>
        <v>0</v>
      </c>
    </row>
    <row r="507" spans="1:20" ht="14.25">
      <c r="A507" s="6" t="s">
        <v>1385</v>
      </c>
      <c r="B507" s="88"/>
      <c r="C507" s="89"/>
      <c r="D507" s="6" t="s">
        <v>1391</v>
      </c>
      <c r="E507" s="89"/>
      <c r="F507" s="2" t="s">
        <v>782</v>
      </c>
      <c r="G507" s="6" t="s">
        <v>1394</v>
      </c>
      <c r="H507" s="88"/>
      <c r="I507" s="88"/>
      <c r="J507" s="89"/>
      <c r="K507" s="6" t="s">
        <v>1395</v>
      </c>
      <c r="L507" s="89"/>
      <c r="M507" s="6" t="s">
        <v>96</v>
      </c>
      <c r="N507" s="89"/>
      <c r="O507" s="3">
        <v>0</v>
      </c>
      <c r="P507" s="2">
        <v>0</v>
      </c>
      <c r="Q507" s="2">
        <v>0</v>
      </c>
      <c r="R507" s="2">
        <v>0</v>
      </c>
      <c r="S507" s="3">
        <v>0</v>
      </c>
      <c r="T507" s="3">
        <f>O507+(P507*'Total Mantenimiento Anual 2021'!$N$7)+(R507*'Total Mantenimiento Anual 2021'!$N$7)+S507</f>
        <v>0</v>
      </c>
    </row>
    <row r="508" spans="1:20" ht="14.25">
      <c r="A508" s="6" t="s">
        <v>1396</v>
      </c>
      <c r="B508" s="88"/>
      <c r="C508" s="89"/>
      <c r="D508" s="6" t="s">
        <v>1397</v>
      </c>
      <c r="E508" s="89"/>
      <c r="F508" s="2" t="s">
        <v>1398</v>
      </c>
      <c r="G508" s="6" t="s">
        <v>1399</v>
      </c>
      <c r="H508" s="88"/>
      <c r="I508" s="88"/>
      <c r="J508" s="89"/>
      <c r="K508" s="6" t="s">
        <v>1400</v>
      </c>
      <c r="L508" s="89"/>
      <c r="M508" s="6" t="s">
        <v>35</v>
      </c>
      <c r="N508" s="89"/>
      <c r="O508" s="3">
        <v>0</v>
      </c>
      <c r="P508" s="2">
        <v>0</v>
      </c>
      <c r="Q508" s="2">
        <v>0</v>
      </c>
      <c r="R508" s="2">
        <v>0</v>
      </c>
      <c r="S508" s="3">
        <v>0</v>
      </c>
      <c r="T508" s="3">
        <f>O508+(P508*'Total Mantenimiento Anual 2021'!$N$7)+(R508*'Total Mantenimiento Anual 2021'!$N$7)+S508</f>
        <v>0</v>
      </c>
    </row>
    <row r="509" spans="1:20" ht="14.25">
      <c r="A509" s="6" t="s">
        <v>1396</v>
      </c>
      <c r="B509" s="88"/>
      <c r="C509" s="89"/>
      <c r="D509" s="6" t="s">
        <v>1397</v>
      </c>
      <c r="E509" s="89"/>
      <c r="F509" s="2" t="s">
        <v>1398</v>
      </c>
      <c r="G509" s="6" t="s">
        <v>1401</v>
      </c>
      <c r="H509" s="88"/>
      <c r="I509" s="88"/>
      <c r="J509" s="89"/>
      <c r="K509" s="6" t="s">
        <v>1402</v>
      </c>
      <c r="L509" s="89"/>
      <c r="M509" s="6" t="s">
        <v>35</v>
      </c>
      <c r="N509" s="89"/>
      <c r="O509" s="3">
        <v>0</v>
      </c>
      <c r="P509" s="2">
        <v>0</v>
      </c>
      <c r="Q509" s="2">
        <v>0</v>
      </c>
      <c r="R509" s="2">
        <v>0</v>
      </c>
      <c r="S509" s="3">
        <v>0</v>
      </c>
      <c r="T509" s="3">
        <f>O509+(P509*'Total Mantenimiento Anual 2021'!$N$7)+(R509*'Total Mantenimiento Anual 2021'!$N$7)+S509</f>
        <v>0</v>
      </c>
    </row>
    <row r="510" spans="1:20" ht="14.25">
      <c r="A510" s="6" t="s">
        <v>1396</v>
      </c>
      <c r="B510" s="88"/>
      <c r="C510" s="89"/>
      <c r="D510" s="6" t="s">
        <v>1397</v>
      </c>
      <c r="E510" s="89"/>
      <c r="F510" s="2" t="s">
        <v>1398</v>
      </c>
      <c r="G510" s="6" t="s">
        <v>1403</v>
      </c>
      <c r="H510" s="88"/>
      <c r="I510" s="88"/>
      <c r="J510" s="89"/>
      <c r="K510" s="6" t="s">
        <v>1404</v>
      </c>
      <c r="L510" s="89"/>
      <c r="M510" s="6" t="s">
        <v>239</v>
      </c>
      <c r="N510" s="89"/>
      <c r="O510" s="3">
        <v>0</v>
      </c>
      <c r="P510" s="2">
        <v>0</v>
      </c>
      <c r="Q510" s="2">
        <v>0</v>
      </c>
      <c r="R510" s="2">
        <v>0</v>
      </c>
      <c r="S510" s="3">
        <v>2696542</v>
      </c>
      <c r="T510" s="3">
        <f>O510+(P510*'Total Mantenimiento Anual 2021'!$N$7)+(R510*'Total Mantenimiento Anual 2021'!$N$7)+S510</f>
        <v>2696542</v>
      </c>
    </row>
    <row r="511" spans="1:20" ht="14.25">
      <c r="A511" s="6" t="s">
        <v>1396</v>
      </c>
      <c r="B511" s="88"/>
      <c r="C511" s="89"/>
      <c r="D511" s="6" t="s">
        <v>1397</v>
      </c>
      <c r="E511" s="89"/>
      <c r="F511" s="2" t="s">
        <v>1398</v>
      </c>
      <c r="G511" s="6" t="s">
        <v>1405</v>
      </c>
      <c r="H511" s="88"/>
      <c r="I511" s="88"/>
      <c r="J511" s="89"/>
      <c r="K511" s="6" t="s">
        <v>1406</v>
      </c>
      <c r="L511" s="89"/>
      <c r="M511" s="6" t="s">
        <v>239</v>
      </c>
      <c r="N511" s="89"/>
      <c r="O511" s="3">
        <v>0</v>
      </c>
      <c r="P511" s="2">
        <v>0</v>
      </c>
      <c r="Q511" s="2">
        <v>0</v>
      </c>
      <c r="R511" s="2">
        <v>0</v>
      </c>
      <c r="S511" s="3">
        <v>0</v>
      </c>
      <c r="T511" s="3">
        <f>O511+(P511*'Total Mantenimiento Anual 2021'!$N$7)+(R511*'Total Mantenimiento Anual 2021'!$N$7)+S511</f>
        <v>0</v>
      </c>
    </row>
    <row r="512" spans="1:20" ht="14.25">
      <c r="A512" s="6" t="s">
        <v>1396</v>
      </c>
      <c r="B512" s="88"/>
      <c r="C512" s="89"/>
      <c r="D512" s="6" t="s">
        <v>1397</v>
      </c>
      <c r="E512" s="89"/>
      <c r="F512" s="2" t="s">
        <v>1398</v>
      </c>
      <c r="G512" s="6" t="s">
        <v>1407</v>
      </c>
      <c r="H512" s="88"/>
      <c r="I512" s="88"/>
      <c r="J512" s="89"/>
      <c r="K512" s="6" t="s">
        <v>1408</v>
      </c>
      <c r="L512" s="89"/>
      <c r="M512" s="6" t="s">
        <v>239</v>
      </c>
      <c r="N512" s="89"/>
      <c r="O512" s="3">
        <v>0</v>
      </c>
      <c r="P512" s="2">
        <v>0</v>
      </c>
      <c r="Q512" s="2">
        <v>0</v>
      </c>
      <c r="R512" s="2">
        <v>0</v>
      </c>
      <c r="S512" s="3">
        <v>0</v>
      </c>
      <c r="T512" s="3">
        <f>O512+(P512*'Total Mantenimiento Anual 2021'!$N$7)+(R512*'Total Mantenimiento Anual 2021'!$N$7)+S512</f>
        <v>0</v>
      </c>
    </row>
    <row r="513" spans="1:20" ht="14.25">
      <c r="A513" s="6" t="s">
        <v>1396</v>
      </c>
      <c r="B513" s="88"/>
      <c r="C513" s="89"/>
      <c r="D513" s="6" t="s">
        <v>1397</v>
      </c>
      <c r="E513" s="89"/>
      <c r="F513" s="2" t="s">
        <v>1398</v>
      </c>
      <c r="G513" s="6" t="s">
        <v>1409</v>
      </c>
      <c r="H513" s="88"/>
      <c r="I513" s="88"/>
      <c r="J513" s="89"/>
      <c r="K513" s="6" t="s">
        <v>1410</v>
      </c>
      <c r="L513" s="89"/>
      <c r="M513" s="6" t="s">
        <v>239</v>
      </c>
      <c r="N513" s="89"/>
      <c r="O513" s="3">
        <v>0</v>
      </c>
      <c r="P513" s="2">
        <v>0</v>
      </c>
      <c r="Q513" s="2">
        <v>0</v>
      </c>
      <c r="R513" s="2">
        <v>0</v>
      </c>
      <c r="S513" s="3">
        <v>0</v>
      </c>
      <c r="T513" s="3">
        <f>O513+(P513*'Total Mantenimiento Anual 2021'!$N$7)+(R513*'Total Mantenimiento Anual 2021'!$N$7)+S513</f>
        <v>0</v>
      </c>
    </row>
    <row r="514" spans="1:20" ht="14.25">
      <c r="A514" s="6" t="s">
        <v>1411</v>
      </c>
      <c r="B514" s="88"/>
      <c r="C514" s="89"/>
      <c r="D514" s="6" t="s">
        <v>1412</v>
      </c>
      <c r="E514" s="89"/>
      <c r="F514" s="2" t="s">
        <v>1413</v>
      </c>
      <c r="G514" s="6" t="s">
        <v>1414</v>
      </c>
      <c r="H514" s="88"/>
      <c r="I514" s="88"/>
      <c r="J514" s="89"/>
      <c r="K514" s="6" t="s">
        <v>1415</v>
      </c>
      <c r="L514" s="89"/>
      <c r="M514" s="6" t="s">
        <v>35</v>
      </c>
      <c r="N514" s="89"/>
      <c r="O514" s="3">
        <v>0</v>
      </c>
      <c r="P514" s="2">
        <v>0</v>
      </c>
      <c r="Q514" s="2">
        <v>0</v>
      </c>
      <c r="R514" s="2">
        <v>0</v>
      </c>
      <c r="S514" s="3">
        <v>0</v>
      </c>
      <c r="T514" s="3">
        <f>O514+(P514*'Total Mantenimiento Anual 2021'!$N$7)+(R514*'Total Mantenimiento Anual 2021'!$N$7)+S514</f>
        <v>0</v>
      </c>
    </row>
    <row r="515" spans="1:20" ht="14.25">
      <c r="A515" s="6" t="s">
        <v>1411</v>
      </c>
      <c r="B515" s="88"/>
      <c r="C515" s="89"/>
      <c r="D515" s="6" t="s">
        <v>1412</v>
      </c>
      <c r="E515" s="89"/>
      <c r="F515" s="2" t="s">
        <v>1413</v>
      </c>
      <c r="G515" s="6" t="s">
        <v>1416</v>
      </c>
      <c r="H515" s="88"/>
      <c r="I515" s="88"/>
      <c r="J515" s="89"/>
      <c r="K515" s="6" t="s">
        <v>1417</v>
      </c>
      <c r="L515" s="89"/>
      <c r="M515" s="6" t="s">
        <v>35</v>
      </c>
      <c r="N515" s="89"/>
      <c r="O515" s="3">
        <v>0</v>
      </c>
      <c r="P515" s="2">
        <v>0</v>
      </c>
      <c r="Q515" s="2">
        <v>0</v>
      </c>
      <c r="R515" s="2">
        <v>0</v>
      </c>
      <c r="S515" s="3">
        <v>0</v>
      </c>
      <c r="T515" s="3">
        <f>O515+(P515*'Total Mantenimiento Anual 2021'!$N$7)+(R515*'Total Mantenimiento Anual 2021'!$N$7)+S515</f>
        <v>0</v>
      </c>
    </row>
    <row r="516" spans="1:20" ht="14.25">
      <c r="A516" s="6" t="s">
        <v>1411</v>
      </c>
      <c r="B516" s="88"/>
      <c r="C516" s="89"/>
      <c r="D516" s="6" t="s">
        <v>1418</v>
      </c>
      <c r="E516" s="89"/>
      <c r="F516" s="2" t="s">
        <v>1419</v>
      </c>
      <c r="G516" s="6" t="s">
        <v>1420</v>
      </c>
      <c r="H516" s="88"/>
      <c r="I516" s="88"/>
      <c r="J516" s="89"/>
      <c r="K516" s="6" t="s">
        <v>1421</v>
      </c>
      <c r="L516" s="89"/>
      <c r="M516" s="6" t="s">
        <v>239</v>
      </c>
      <c r="N516" s="89"/>
      <c r="O516" s="3">
        <v>0</v>
      </c>
      <c r="P516" s="2">
        <v>0</v>
      </c>
      <c r="Q516" s="2">
        <v>0</v>
      </c>
      <c r="R516" s="2">
        <v>0</v>
      </c>
      <c r="S516" s="3">
        <v>0</v>
      </c>
      <c r="T516" s="3">
        <f>O516+(P516*'Total Mantenimiento Anual 2021'!$N$7)+(R516*'Total Mantenimiento Anual 2021'!$N$7)+S516</f>
        <v>0</v>
      </c>
    </row>
    <row r="517" spans="1:20" ht="14.25">
      <c r="A517" s="6" t="s">
        <v>1411</v>
      </c>
      <c r="B517" s="88"/>
      <c r="C517" s="89"/>
      <c r="D517" s="6" t="s">
        <v>1418</v>
      </c>
      <c r="E517" s="89"/>
      <c r="F517" s="2" t="s">
        <v>1419</v>
      </c>
      <c r="G517" s="6" t="s">
        <v>1422</v>
      </c>
      <c r="H517" s="88"/>
      <c r="I517" s="88"/>
      <c r="J517" s="89"/>
      <c r="K517" s="6" t="s">
        <v>1423</v>
      </c>
      <c r="L517" s="89"/>
      <c r="M517" s="6" t="s">
        <v>239</v>
      </c>
      <c r="N517" s="89"/>
      <c r="O517" s="3">
        <v>0</v>
      </c>
      <c r="P517" s="2">
        <v>0</v>
      </c>
      <c r="Q517" s="2">
        <v>0</v>
      </c>
      <c r="R517" s="2">
        <v>0</v>
      </c>
      <c r="S517" s="3">
        <v>0</v>
      </c>
      <c r="T517" s="3">
        <f>O517+(P517*'Total Mantenimiento Anual 2021'!$N$7)+(R517*'Total Mantenimiento Anual 2021'!$N$7)+S517</f>
        <v>0</v>
      </c>
    </row>
    <row r="518" spans="1:20" ht="14.25">
      <c r="A518" s="6" t="s">
        <v>1411</v>
      </c>
      <c r="B518" s="88"/>
      <c r="C518" s="89"/>
      <c r="D518" s="6" t="s">
        <v>1424</v>
      </c>
      <c r="E518" s="89"/>
      <c r="F518" s="2" t="s">
        <v>1419</v>
      </c>
      <c r="G518" s="6" t="s">
        <v>1425</v>
      </c>
      <c r="H518" s="88"/>
      <c r="I518" s="88"/>
      <c r="J518" s="89"/>
      <c r="K518" s="6" t="s">
        <v>1426</v>
      </c>
      <c r="L518" s="89"/>
      <c r="M518" s="6" t="s">
        <v>239</v>
      </c>
      <c r="N518" s="89"/>
      <c r="O518" s="3">
        <v>0</v>
      </c>
      <c r="P518" s="2">
        <v>0</v>
      </c>
      <c r="Q518" s="2">
        <v>1</v>
      </c>
      <c r="R518" s="2">
        <v>2</v>
      </c>
      <c r="S518" s="3">
        <v>0</v>
      </c>
      <c r="T518" s="3">
        <f>O518+(P518*'Total Mantenimiento Anual 2021'!$N$7)+(R518*'Total Mantenimiento Anual 2021'!$N$7)+S518</f>
        <v>18518.518518518518</v>
      </c>
    </row>
    <row r="519" spans="1:20" ht="14.25">
      <c r="A519" s="6" t="s">
        <v>1411</v>
      </c>
      <c r="B519" s="88"/>
      <c r="C519" s="89"/>
      <c r="D519" s="6" t="s">
        <v>1424</v>
      </c>
      <c r="E519" s="89"/>
      <c r="F519" s="2" t="s">
        <v>1419</v>
      </c>
      <c r="G519" s="6" t="s">
        <v>1427</v>
      </c>
      <c r="H519" s="88"/>
      <c r="I519" s="88"/>
      <c r="J519" s="89"/>
      <c r="K519" s="6" t="s">
        <v>1428</v>
      </c>
      <c r="L519" s="89"/>
      <c r="M519" s="6" t="s">
        <v>239</v>
      </c>
      <c r="N519" s="89"/>
      <c r="O519" s="3">
        <v>0</v>
      </c>
      <c r="P519" s="2">
        <v>0</v>
      </c>
      <c r="Q519" s="2">
        <v>0</v>
      </c>
      <c r="R519" s="2">
        <v>0</v>
      </c>
      <c r="S519" s="3">
        <v>0</v>
      </c>
      <c r="T519" s="3">
        <f>O519+(P519*'Total Mantenimiento Anual 2021'!$N$7)+(R519*'Total Mantenimiento Anual 2021'!$N$7)+S519</f>
        <v>0</v>
      </c>
    </row>
    <row r="520" spans="1:20" ht="14.25">
      <c r="A520" s="6" t="s">
        <v>1411</v>
      </c>
      <c r="B520" s="88"/>
      <c r="C520" s="89"/>
      <c r="D520" s="6" t="s">
        <v>1424</v>
      </c>
      <c r="E520" s="89"/>
      <c r="F520" s="2" t="s">
        <v>1419</v>
      </c>
      <c r="G520" s="6" t="s">
        <v>1429</v>
      </c>
      <c r="H520" s="88"/>
      <c r="I520" s="88"/>
      <c r="J520" s="89"/>
      <c r="K520" s="6" t="s">
        <v>1430</v>
      </c>
      <c r="L520" s="89"/>
      <c r="M520" s="6" t="s">
        <v>239</v>
      </c>
      <c r="N520" s="89"/>
      <c r="O520" s="3">
        <v>0</v>
      </c>
      <c r="P520" s="2">
        <v>0</v>
      </c>
      <c r="Q520" s="2">
        <v>0</v>
      </c>
      <c r="R520" s="2">
        <v>0</v>
      </c>
      <c r="S520" s="3">
        <v>0</v>
      </c>
      <c r="T520" s="3">
        <f>O520+(P520*'Total Mantenimiento Anual 2021'!$N$7)+(R520*'Total Mantenimiento Anual 2021'!$N$7)+S520</f>
        <v>0</v>
      </c>
    </row>
    <row r="521" spans="1:20" ht="14.25">
      <c r="A521" s="6" t="s">
        <v>1411</v>
      </c>
      <c r="B521" s="88"/>
      <c r="C521" s="89"/>
      <c r="D521" s="6" t="s">
        <v>1424</v>
      </c>
      <c r="E521" s="89"/>
      <c r="F521" s="2" t="s">
        <v>1419</v>
      </c>
      <c r="G521" s="6" t="s">
        <v>1431</v>
      </c>
      <c r="H521" s="88"/>
      <c r="I521" s="88"/>
      <c r="J521" s="89"/>
      <c r="K521" s="6" t="s">
        <v>1432</v>
      </c>
      <c r="L521" s="89"/>
      <c r="M521" s="6" t="s">
        <v>239</v>
      </c>
      <c r="N521" s="89"/>
      <c r="O521" s="3">
        <v>0</v>
      </c>
      <c r="P521" s="2">
        <v>0</v>
      </c>
      <c r="Q521" s="2">
        <v>0</v>
      </c>
      <c r="R521" s="2">
        <v>0</v>
      </c>
      <c r="S521" s="3">
        <v>0</v>
      </c>
      <c r="T521" s="3">
        <f>O521+(P521*'Total Mantenimiento Anual 2021'!$N$7)+(R521*'Total Mantenimiento Anual 2021'!$N$7)+S521</f>
        <v>0</v>
      </c>
    </row>
    <row r="522" spans="1:20" ht="14.25">
      <c r="A522" s="6" t="s">
        <v>1411</v>
      </c>
      <c r="B522" s="88"/>
      <c r="C522" s="89"/>
      <c r="D522" s="6" t="s">
        <v>1412</v>
      </c>
      <c r="E522" s="89"/>
      <c r="F522" s="2" t="s">
        <v>1413</v>
      </c>
      <c r="G522" s="6" t="s">
        <v>1433</v>
      </c>
      <c r="H522" s="88"/>
      <c r="I522" s="88"/>
      <c r="J522" s="89"/>
      <c r="K522" s="6" t="s">
        <v>1434</v>
      </c>
      <c r="L522" s="89"/>
      <c r="M522" s="6" t="s">
        <v>106</v>
      </c>
      <c r="N522" s="89"/>
      <c r="O522" s="3">
        <v>0</v>
      </c>
      <c r="P522" s="2">
        <v>0</v>
      </c>
      <c r="Q522" s="2">
        <v>0</v>
      </c>
      <c r="R522" s="2">
        <v>0</v>
      </c>
      <c r="S522" s="3">
        <v>0</v>
      </c>
      <c r="T522" s="3">
        <f>O522+(P522*'Total Mantenimiento Anual 2021'!$N$7)+(R522*'Total Mantenimiento Anual 2021'!$N$7)+S522</f>
        <v>0</v>
      </c>
    </row>
    <row r="523" spans="1:20" ht="14.25">
      <c r="A523" s="6" t="s">
        <v>1411</v>
      </c>
      <c r="B523" s="88"/>
      <c r="C523" s="89"/>
      <c r="D523" s="6" t="s">
        <v>1412</v>
      </c>
      <c r="E523" s="89"/>
      <c r="F523" s="2" t="s">
        <v>1413</v>
      </c>
      <c r="G523" s="6" t="s">
        <v>1435</v>
      </c>
      <c r="H523" s="88"/>
      <c r="I523" s="88"/>
      <c r="J523" s="89"/>
      <c r="K523" s="6" t="s">
        <v>1436</v>
      </c>
      <c r="L523" s="89"/>
      <c r="M523" s="6" t="s">
        <v>106</v>
      </c>
      <c r="N523" s="89"/>
      <c r="O523" s="3">
        <v>0</v>
      </c>
      <c r="P523" s="2">
        <v>0</v>
      </c>
      <c r="Q523" s="2">
        <v>0</v>
      </c>
      <c r="R523" s="2">
        <v>0</v>
      </c>
      <c r="S523" s="3">
        <v>0</v>
      </c>
      <c r="T523" s="3">
        <f>O523+(P523*'Total Mantenimiento Anual 2021'!$N$7)+(R523*'Total Mantenimiento Anual 2021'!$N$7)+S523</f>
        <v>0</v>
      </c>
    </row>
    <row r="524" spans="1:20" ht="14.25">
      <c r="A524" s="6" t="s">
        <v>1411</v>
      </c>
      <c r="B524" s="88"/>
      <c r="C524" s="89"/>
      <c r="D524" s="6" t="s">
        <v>1412</v>
      </c>
      <c r="E524" s="89"/>
      <c r="F524" s="2" t="s">
        <v>1413</v>
      </c>
      <c r="G524" s="6" t="s">
        <v>1437</v>
      </c>
      <c r="H524" s="88"/>
      <c r="I524" s="88"/>
      <c r="J524" s="89"/>
      <c r="K524" s="6" t="s">
        <v>1438</v>
      </c>
      <c r="L524" s="89"/>
      <c r="M524" s="6" t="s">
        <v>106</v>
      </c>
      <c r="N524" s="89"/>
      <c r="O524" s="3">
        <v>0</v>
      </c>
      <c r="P524" s="2">
        <v>0</v>
      </c>
      <c r="Q524" s="2">
        <v>0</v>
      </c>
      <c r="R524" s="2">
        <v>0</v>
      </c>
      <c r="S524" s="3">
        <v>0</v>
      </c>
      <c r="T524" s="3">
        <f>O524+(P524*'Total Mantenimiento Anual 2021'!$N$7)+(R524*'Total Mantenimiento Anual 2021'!$N$7)+S524</f>
        <v>0</v>
      </c>
    </row>
    <row r="525" spans="1:20" ht="14.25">
      <c r="A525" s="6" t="s">
        <v>1411</v>
      </c>
      <c r="B525" s="88"/>
      <c r="C525" s="89"/>
      <c r="D525" s="6" t="s">
        <v>1412</v>
      </c>
      <c r="E525" s="89"/>
      <c r="F525" s="2" t="s">
        <v>1413</v>
      </c>
      <c r="G525" s="6" t="s">
        <v>1439</v>
      </c>
      <c r="H525" s="88"/>
      <c r="I525" s="88"/>
      <c r="J525" s="89"/>
      <c r="K525" s="6" t="s">
        <v>1440</v>
      </c>
      <c r="L525" s="89"/>
      <c r="M525" s="6" t="s">
        <v>106</v>
      </c>
      <c r="N525" s="89"/>
      <c r="O525" s="3">
        <v>0</v>
      </c>
      <c r="P525" s="2">
        <v>0</v>
      </c>
      <c r="Q525" s="2">
        <v>0</v>
      </c>
      <c r="R525" s="2">
        <v>0</v>
      </c>
      <c r="S525" s="3">
        <v>0</v>
      </c>
      <c r="T525" s="3">
        <f>O525+(P525*'Total Mantenimiento Anual 2021'!$N$7)+(R525*'Total Mantenimiento Anual 2021'!$N$7)+S525</f>
        <v>0</v>
      </c>
    </row>
    <row r="526" spans="1:20" ht="14.25">
      <c r="A526" s="6" t="s">
        <v>1441</v>
      </c>
      <c r="B526" s="88"/>
      <c r="C526" s="89"/>
      <c r="D526" s="6" t="s">
        <v>1442</v>
      </c>
      <c r="E526" s="89"/>
      <c r="F526" s="2" t="s">
        <v>1443</v>
      </c>
      <c r="G526" s="6" t="s">
        <v>1444</v>
      </c>
      <c r="H526" s="88"/>
      <c r="I526" s="88"/>
      <c r="J526" s="89"/>
      <c r="K526" s="6" t="s">
        <v>1445</v>
      </c>
      <c r="L526" s="89"/>
      <c r="M526" s="6" t="s">
        <v>106</v>
      </c>
      <c r="N526" s="89"/>
      <c r="O526" s="3">
        <v>0</v>
      </c>
      <c r="P526" s="2">
        <v>2</v>
      </c>
      <c r="Q526" s="2">
        <v>0</v>
      </c>
      <c r="R526" s="2">
        <v>0</v>
      </c>
      <c r="S526" s="3">
        <v>0</v>
      </c>
      <c r="T526" s="3">
        <f>O526+(P526*'Total Mantenimiento Anual 2021'!$N$7)+(R526*'Total Mantenimiento Anual 2021'!$N$7)+S526</f>
        <v>18518.518518518518</v>
      </c>
    </row>
    <row r="527" spans="1:20" ht="14.25">
      <c r="A527" s="6" t="s">
        <v>1446</v>
      </c>
      <c r="B527" s="88"/>
      <c r="C527" s="89"/>
      <c r="D527" s="6" t="s">
        <v>1447</v>
      </c>
      <c r="E527" s="89"/>
      <c r="F527" s="2" t="s">
        <v>961</v>
      </c>
      <c r="G527" s="6" t="s">
        <v>1448</v>
      </c>
      <c r="H527" s="88"/>
      <c r="I527" s="88"/>
      <c r="J527" s="89"/>
      <c r="K527" s="6" t="s">
        <v>1449</v>
      </c>
      <c r="L527" s="89"/>
      <c r="M527" s="6" t="s">
        <v>239</v>
      </c>
      <c r="N527" s="89"/>
      <c r="O527" s="3">
        <v>0</v>
      </c>
      <c r="P527" s="2">
        <v>0</v>
      </c>
      <c r="Q527" s="2">
        <v>1</v>
      </c>
      <c r="R527" s="2">
        <v>3</v>
      </c>
      <c r="S527" s="3">
        <v>1232372</v>
      </c>
      <c r="T527" s="3">
        <f>O527+(P527*'Total Mantenimiento Anual 2021'!$N$7)+(R527*'Total Mantenimiento Anual 2021'!$N$7)+S527</f>
        <v>1260149.7777777778</v>
      </c>
    </row>
    <row r="528" spans="1:20" ht="14.25">
      <c r="A528" s="6" t="s">
        <v>1446</v>
      </c>
      <c r="B528" s="88"/>
      <c r="C528" s="89"/>
      <c r="D528" s="6" t="s">
        <v>1447</v>
      </c>
      <c r="E528" s="89"/>
      <c r="F528" s="2" t="s">
        <v>961</v>
      </c>
      <c r="G528" s="6" t="s">
        <v>1450</v>
      </c>
      <c r="H528" s="88"/>
      <c r="I528" s="88"/>
      <c r="J528" s="89"/>
      <c r="K528" s="6" t="s">
        <v>1451</v>
      </c>
      <c r="L528" s="89"/>
      <c r="M528" s="6" t="s">
        <v>239</v>
      </c>
      <c r="N528" s="89"/>
      <c r="O528" s="3">
        <v>0</v>
      </c>
      <c r="P528" s="2">
        <v>0</v>
      </c>
      <c r="Q528" s="2">
        <v>0</v>
      </c>
      <c r="R528" s="2">
        <v>0</v>
      </c>
      <c r="S528" s="3">
        <v>0</v>
      </c>
      <c r="T528" s="3">
        <f>O528+(P528*'Total Mantenimiento Anual 2021'!$N$7)+(R528*'Total Mantenimiento Anual 2021'!$N$7)+S528</f>
        <v>0</v>
      </c>
    </row>
    <row r="529" spans="1:20" ht="14.25">
      <c r="A529" s="6" t="s">
        <v>1446</v>
      </c>
      <c r="B529" s="88"/>
      <c r="C529" s="89"/>
      <c r="D529" s="6" t="s">
        <v>1447</v>
      </c>
      <c r="E529" s="89"/>
      <c r="F529" s="2" t="s">
        <v>961</v>
      </c>
      <c r="G529" s="6" t="s">
        <v>1452</v>
      </c>
      <c r="H529" s="88"/>
      <c r="I529" s="88"/>
      <c r="J529" s="89"/>
      <c r="K529" s="6" t="s">
        <v>1453</v>
      </c>
      <c r="L529" s="89"/>
      <c r="M529" s="6" t="s">
        <v>239</v>
      </c>
      <c r="N529" s="89"/>
      <c r="O529" s="3">
        <v>0</v>
      </c>
      <c r="P529" s="2">
        <v>0</v>
      </c>
      <c r="Q529" s="2">
        <v>0</v>
      </c>
      <c r="R529" s="2">
        <v>0</v>
      </c>
      <c r="S529" s="3">
        <v>0</v>
      </c>
      <c r="T529" s="3">
        <f>O529+(P529*'Total Mantenimiento Anual 2021'!$N$7)+(R529*'Total Mantenimiento Anual 2021'!$N$7)+S529</f>
        <v>0</v>
      </c>
    </row>
    <row r="530" spans="1:20" ht="14.25">
      <c r="A530" s="6" t="s">
        <v>1446</v>
      </c>
      <c r="B530" s="88"/>
      <c r="C530" s="89"/>
      <c r="D530" s="6" t="s">
        <v>1447</v>
      </c>
      <c r="E530" s="89"/>
      <c r="F530" s="2" t="s">
        <v>961</v>
      </c>
      <c r="G530" s="6" t="s">
        <v>1454</v>
      </c>
      <c r="H530" s="88"/>
      <c r="I530" s="88"/>
      <c r="J530" s="89"/>
      <c r="K530" s="6" t="s">
        <v>1455</v>
      </c>
      <c r="L530" s="89"/>
      <c r="M530" s="6" t="s">
        <v>239</v>
      </c>
      <c r="N530" s="89"/>
      <c r="O530" s="3">
        <v>0</v>
      </c>
      <c r="P530" s="2">
        <v>0</v>
      </c>
      <c r="Q530" s="2">
        <v>0</v>
      </c>
      <c r="R530" s="2">
        <v>0</v>
      </c>
      <c r="S530" s="3">
        <v>0</v>
      </c>
      <c r="T530" s="3">
        <f>O530+(P530*'Total Mantenimiento Anual 2021'!$N$7)+(R530*'Total Mantenimiento Anual 2021'!$N$7)+S530</f>
        <v>0</v>
      </c>
    </row>
    <row r="531" spans="1:20" ht="14.25">
      <c r="A531" s="6" t="s">
        <v>1446</v>
      </c>
      <c r="B531" s="88"/>
      <c r="C531" s="89"/>
      <c r="D531" s="6" t="s">
        <v>1447</v>
      </c>
      <c r="E531" s="89"/>
      <c r="F531" s="2" t="s">
        <v>961</v>
      </c>
      <c r="G531" s="6" t="s">
        <v>1456</v>
      </c>
      <c r="H531" s="88"/>
      <c r="I531" s="88"/>
      <c r="J531" s="89"/>
      <c r="K531" s="6" t="s">
        <v>1457</v>
      </c>
      <c r="L531" s="89"/>
      <c r="M531" s="6" t="s">
        <v>239</v>
      </c>
      <c r="N531" s="89"/>
      <c r="O531" s="3">
        <v>0</v>
      </c>
      <c r="P531" s="2">
        <v>0</v>
      </c>
      <c r="Q531" s="2">
        <v>0</v>
      </c>
      <c r="R531" s="2">
        <v>0</v>
      </c>
      <c r="S531" s="3">
        <v>0</v>
      </c>
      <c r="T531" s="3">
        <f>O531+(P531*'Total Mantenimiento Anual 2021'!$N$7)+(R531*'Total Mantenimiento Anual 2021'!$N$7)+S531</f>
        <v>0</v>
      </c>
    </row>
    <row r="532" spans="1:20" ht="14.25">
      <c r="A532" s="6" t="s">
        <v>1446</v>
      </c>
      <c r="B532" s="88"/>
      <c r="C532" s="89"/>
      <c r="D532" s="6" t="s">
        <v>1447</v>
      </c>
      <c r="E532" s="89"/>
      <c r="F532" s="2" t="s">
        <v>961</v>
      </c>
      <c r="G532" s="6" t="s">
        <v>1458</v>
      </c>
      <c r="H532" s="88"/>
      <c r="I532" s="88"/>
      <c r="J532" s="89"/>
      <c r="K532" s="6" t="s">
        <v>1459</v>
      </c>
      <c r="L532" s="89"/>
      <c r="M532" s="6" t="s">
        <v>239</v>
      </c>
      <c r="N532" s="89"/>
      <c r="O532" s="3">
        <v>0</v>
      </c>
      <c r="P532" s="2">
        <v>0</v>
      </c>
      <c r="Q532" s="2">
        <v>0</v>
      </c>
      <c r="R532" s="2">
        <v>0</v>
      </c>
      <c r="S532" s="3">
        <v>0</v>
      </c>
      <c r="T532" s="3">
        <f>O532+(P532*'Total Mantenimiento Anual 2021'!$N$7)+(R532*'Total Mantenimiento Anual 2021'!$N$7)+S532</f>
        <v>0</v>
      </c>
    </row>
    <row r="533" spans="1:20" ht="14.25">
      <c r="A533" s="6" t="s">
        <v>1446</v>
      </c>
      <c r="B533" s="88"/>
      <c r="C533" s="89"/>
      <c r="D533" s="6" t="s">
        <v>1460</v>
      </c>
      <c r="E533" s="89"/>
      <c r="F533" s="2" t="s">
        <v>961</v>
      </c>
      <c r="G533" s="6" t="s">
        <v>1461</v>
      </c>
      <c r="H533" s="88"/>
      <c r="I533" s="88"/>
      <c r="J533" s="89"/>
      <c r="K533" s="6" t="s">
        <v>1462</v>
      </c>
      <c r="L533" s="89"/>
      <c r="M533" s="6" t="s">
        <v>239</v>
      </c>
      <c r="N533" s="89"/>
      <c r="O533" s="3">
        <v>0</v>
      </c>
      <c r="P533" s="2">
        <v>2</v>
      </c>
      <c r="Q533" s="2">
        <v>0</v>
      </c>
      <c r="R533" s="2">
        <v>0</v>
      </c>
      <c r="S533" s="3">
        <v>1232372</v>
      </c>
      <c r="T533" s="3">
        <f>O533+(P533*'Total Mantenimiento Anual 2021'!$N$7)+(R533*'Total Mantenimiento Anual 2021'!$N$7)+S533</f>
        <v>1250890.5185185184</v>
      </c>
    </row>
    <row r="534" spans="1:20" ht="14.25">
      <c r="A534" s="6" t="s">
        <v>1446</v>
      </c>
      <c r="B534" s="88"/>
      <c r="C534" s="89"/>
      <c r="D534" s="6" t="s">
        <v>1463</v>
      </c>
      <c r="E534" s="89"/>
      <c r="F534" s="2" t="s">
        <v>260</v>
      </c>
      <c r="G534" s="6" t="s">
        <v>1464</v>
      </c>
      <c r="H534" s="88"/>
      <c r="I534" s="88"/>
      <c r="J534" s="89"/>
      <c r="K534" s="6" t="s">
        <v>1465</v>
      </c>
      <c r="L534" s="89"/>
      <c r="M534" s="6" t="s">
        <v>239</v>
      </c>
      <c r="N534" s="89"/>
      <c r="O534" s="3">
        <v>0</v>
      </c>
      <c r="P534" s="2">
        <v>0</v>
      </c>
      <c r="Q534" s="2">
        <v>0</v>
      </c>
      <c r="R534" s="2">
        <v>0</v>
      </c>
      <c r="S534" s="3">
        <v>0</v>
      </c>
      <c r="T534" s="3">
        <f>O534+(P534*'Total Mantenimiento Anual 2021'!$N$7)+(R534*'Total Mantenimiento Anual 2021'!$N$7)+S534</f>
        <v>0</v>
      </c>
    </row>
    <row r="535" spans="1:20" ht="14.25">
      <c r="A535" s="6" t="s">
        <v>1446</v>
      </c>
      <c r="B535" s="88"/>
      <c r="C535" s="89"/>
      <c r="D535" s="6" t="s">
        <v>1466</v>
      </c>
      <c r="E535" s="89"/>
      <c r="F535" s="2" t="s">
        <v>1507</v>
      </c>
      <c r="G535" s="6" t="s">
        <v>1467</v>
      </c>
      <c r="H535" s="88"/>
      <c r="I535" s="88"/>
      <c r="J535" s="89"/>
      <c r="K535" s="6" t="s">
        <v>1468</v>
      </c>
      <c r="L535" s="89"/>
      <c r="M535" s="6" t="s">
        <v>239</v>
      </c>
      <c r="N535" s="89"/>
      <c r="O535" s="3">
        <v>0</v>
      </c>
      <c r="P535" s="2">
        <v>0</v>
      </c>
      <c r="Q535" s="2">
        <v>0</v>
      </c>
      <c r="R535" s="2">
        <v>0</v>
      </c>
      <c r="S535" s="3">
        <v>0</v>
      </c>
      <c r="T535" s="3">
        <f>O535+(P535*'Total Mantenimiento Anual 2021'!$N$7)+(R535*'Total Mantenimiento Anual 2021'!$N$7)+S535</f>
        <v>0</v>
      </c>
    </row>
    <row r="536" spans="1:20" ht="14.25">
      <c r="A536" s="6" t="s">
        <v>1446</v>
      </c>
      <c r="B536" s="88"/>
      <c r="C536" s="89"/>
      <c r="D536" s="6" t="s">
        <v>1466</v>
      </c>
      <c r="E536" s="89"/>
      <c r="F536" s="2" t="s">
        <v>1507</v>
      </c>
      <c r="G536" s="6" t="s">
        <v>1469</v>
      </c>
      <c r="H536" s="88"/>
      <c r="I536" s="88"/>
      <c r="J536" s="89"/>
      <c r="K536" s="6" t="s">
        <v>1470</v>
      </c>
      <c r="L536" s="89"/>
      <c r="M536" s="6" t="s">
        <v>239</v>
      </c>
      <c r="N536" s="89"/>
      <c r="O536" s="3">
        <v>0</v>
      </c>
      <c r="P536" s="2">
        <v>0</v>
      </c>
      <c r="Q536" s="2">
        <v>0</v>
      </c>
      <c r="R536" s="2">
        <v>0</v>
      </c>
      <c r="S536" s="3">
        <v>0</v>
      </c>
      <c r="T536" s="3">
        <f>O536+(P536*'Total Mantenimiento Anual 2021'!$N$7)+(R536*'Total Mantenimiento Anual 2021'!$N$7)+S536</f>
        <v>0</v>
      </c>
    </row>
    <row r="537" spans="1:20" ht="14.25">
      <c r="A537" s="6" t="s">
        <v>1446</v>
      </c>
      <c r="B537" s="88"/>
      <c r="C537" s="89"/>
      <c r="D537" s="6" t="s">
        <v>1471</v>
      </c>
      <c r="E537" s="89"/>
      <c r="F537" s="2" t="s">
        <v>961</v>
      </c>
      <c r="G537" s="6" t="s">
        <v>1472</v>
      </c>
      <c r="H537" s="88"/>
      <c r="I537" s="88"/>
      <c r="J537" s="89"/>
      <c r="K537" s="6" t="s">
        <v>1473</v>
      </c>
      <c r="L537" s="89"/>
      <c r="M537" s="6" t="s">
        <v>896</v>
      </c>
      <c r="N537" s="89"/>
      <c r="O537" s="3">
        <v>0</v>
      </c>
      <c r="P537" s="2">
        <v>0</v>
      </c>
      <c r="Q537" s="2">
        <v>0</v>
      </c>
      <c r="R537" s="2">
        <v>0</v>
      </c>
      <c r="S537" s="3">
        <v>0</v>
      </c>
      <c r="T537" s="3">
        <f>O537+(P537*'Total Mantenimiento Anual 2021'!$N$7)+(R537*'Total Mantenimiento Anual 2021'!$N$7)+S537</f>
        <v>0</v>
      </c>
    </row>
    <row r="538" spans="1:20" ht="14.25">
      <c r="A538" s="6" t="s">
        <v>1446</v>
      </c>
      <c r="B538" s="88"/>
      <c r="C538" s="89"/>
      <c r="D538" s="6" t="s">
        <v>1471</v>
      </c>
      <c r="E538" s="89"/>
      <c r="F538" s="2" t="s">
        <v>961</v>
      </c>
      <c r="G538" s="6" t="s">
        <v>1474</v>
      </c>
      <c r="H538" s="88"/>
      <c r="I538" s="88"/>
      <c r="J538" s="89"/>
      <c r="K538" s="6" t="s">
        <v>1475</v>
      </c>
      <c r="L538" s="89"/>
      <c r="M538" s="6" t="s">
        <v>896</v>
      </c>
      <c r="N538" s="89"/>
      <c r="O538" s="3">
        <v>0</v>
      </c>
      <c r="P538" s="2">
        <v>0</v>
      </c>
      <c r="Q538" s="2">
        <v>0</v>
      </c>
      <c r="R538" s="2">
        <v>0</v>
      </c>
      <c r="S538" s="3">
        <v>0</v>
      </c>
      <c r="T538" s="3">
        <f>O538+(P538*'Total Mantenimiento Anual 2021'!$N$7)+(R538*'Total Mantenimiento Anual 2021'!$N$7)+S538</f>
        <v>0</v>
      </c>
    </row>
    <row r="539" spans="1:20" ht="14.25">
      <c r="A539" s="6" t="s">
        <v>1446</v>
      </c>
      <c r="B539" s="88"/>
      <c r="C539" s="89"/>
      <c r="D539" s="6" t="s">
        <v>1476</v>
      </c>
      <c r="E539" s="89"/>
      <c r="F539" s="2" t="s">
        <v>961</v>
      </c>
      <c r="G539" s="6" t="s">
        <v>1477</v>
      </c>
      <c r="H539" s="88"/>
      <c r="I539" s="88"/>
      <c r="J539" s="89"/>
      <c r="K539" s="6" t="s">
        <v>1478</v>
      </c>
      <c r="L539" s="89"/>
      <c r="M539" s="6" t="s">
        <v>106</v>
      </c>
      <c r="N539" s="89"/>
      <c r="O539" s="3">
        <v>0</v>
      </c>
      <c r="P539" s="2">
        <v>0</v>
      </c>
      <c r="Q539" s="2">
        <v>0</v>
      </c>
      <c r="R539" s="2">
        <v>0</v>
      </c>
      <c r="S539" s="3">
        <v>0</v>
      </c>
      <c r="T539" s="3">
        <f>O539+(P539*'Total Mantenimiento Anual 2021'!$N$7)+(R539*'Total Mantenimiento Anual 2021'!$N$7)+S539</f>
        <v>0</v>
      </c>
    </row>
    <row r="540" spans="1:20" ht="14.25">
      <c r="A540" s="6" t="s">
        <v>1446</v>
      </c>
      <c r="B540" s="88"/>
      <c r="C540" s="89"/>
      <c r="D540" s="6" t="s">
        <v>1476</v>
      </c>
      <c r="E540" s="89"/>
      <c r="F540" s="2" t="s">
        <v>961</v>
      </c>
      <c r="G540" s="6" t="s">
        <v>1479</v>
      </c>
      <c r="H540" s="88"/>
      <c r="I540" s="88"/>
      <c r="J540" s="89"/>
      <c r="K540" s="6" t="s">
        <v>1480</v>
      </c>
      <c r="L540" s="89"/>
      <c r="M540" s="6" t="s">
        <v>106</v>
      </c>
      <c r="N540" s="89"/>
      <c r="O540" s="3">
        <v>0</v>
      </c>
      <c r="P540" s="2">
        <v>0</v>
      </c>
      <c r="Q540" s="2">
        <v>0</v>
      </c>
      <c r="R540" s="2">
        <v>0</v>
      </c>
      <c r="S540" s="3">
        <v>0</v>
      </c>
      <c r="T540" s="3">
        <f>O540+(P540*'Total Mantenimiento Anual 2021'!$N$7)+(R540*'Total Mantenimiento Anual 2021'!$N$7)+S540</f>
        <v>0</v>
      </c>
    </row>
    <row r="541" spans="1:20" ht="14.25">
      <c r="A541" s="6" t="s">
        <v>1481</v>
      </c>
      <c r="B541" s="88"/>
      <c r="C541" s="89"/>
      <c r="D541" s="6" t="s">
        <v>1482</v>
      </c>
      <c r="E541" s="89"/>
      <c r="F541" s="2" t="s">
        <v>1483</v>
      </c>
      <c r="G541" s="6" t="s">
        <v>1484</v>
      </c>
      <c r="H541" s="88"/>
      <c r="I541" s="88"/>
      <c r="J541" s="89"/>
      <c r="K541" s="6" t="s">
        <v>1485</v>
      </c>
      <c r="L541" s="89"/>
      <c r="M541" s="6" t="s">
        <v>302</v>
      </c>
      <c r="N541" s="89"/>
      <c r="O541" s="3">
        <v>0</v>
      </c>
      <c r="P541" s="2">
        <v>0</v>
      </c>
      <c r="Q541" s="2">
        <v>0</v>
      </c>
      <c r="R541" s="2">
        <v>0</v>
      </c>
      <c r="S541" s="3">
        <v>0</v>
      </c>
      <c r="T541" s="3">
        <f>O541+(P541*'Total Mantenimiento Anual 2021'!$N$7)+(R541*'Total Mantenimiento Anual 2021'!$N$7)+S541</f>
        <v>0</v>
      </c>
    </row>
    <row r="542" spans="1:20" ht="14.25">
      <c r="A542" s="6" t="s">
        <v>1481</v>
      </c>
      <c r="B542" s="88"/>
      <c r="C542" s="89"/>
      <c r="D542" s="6" t="s">
        <v>1482</v>
      </c>
      <c r="E542" s="89"/>
      <c r="F542" s="2" t="s">
        <v>1483</v>
      </c>
      <c r="G542" s="6" t="s">
        <v>1486</v>
      </c>
      <c r="H542" s="88"/>
      <c r="I542" s="88"/>
      <c r="J542" s="89"/>
      <c r="K542" s="6" t="s">
        <v>1487</v>
      </c>
      <c r="L542" s="89"/>
      <c r="M542" s="6" t="s">
        <v>302</v>
      </c>
      <c r="N542" s="89"/>
      <c r="O542" s="3">
        <v>914369</v>
      </c>
      <c r="P542" s="2">
        <v>0</v>
      </c>
      <c r="Q542" s="2">
        <v>0</v>
      </c>
      <c r="R542" s="2">
        <v>0</v>
      </c>
      <c r="S542" s="3">
        <v>0</v>
      </c>
      <c r="T542" s="3">
        <f>O542+(P542*'Total Mantenimiento Anual 2021'!$N$7)+(R542*'Total Mantenimiento Anual 2021'!$N$7)+S542</f>
        <v>914369</v>
      </c>
    </row>
    <row r="543" spans="1:20" ht="15.75">
      <c r="A543" s="10" t="s">
        <v>1508</v>
      </c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9"/>
      <c r="O543" s="4">
        <f t="shared" ref="O543:T543" si="0">SUM(O7:O542)</f>
        <v>34328703</v>
      </c>
      <c r="P543" s="5">
        <f t="shared" si="0"/>
        <v>196</v>
      </c>
      <c r="Q543" s="5">
        <f t="shared" si="0"/>
        <v>38</v>
      </c>
      <c r="R543" s="5">
        <f t="shared" si="0"/>
        <v>66</v>
      </c>
      <c r="S543" s="4">
        <f t="shared" si="0"/>
        <v>51482556</v>
      </c>
      <c r="T543" s="4">
        <f t="shared" si="0"/>
        <v>88237184.925925627</v>
      </c>
    </row>
    <row r="545" s="82" customFormat="1"/>
    <row r="546" s="82" customFormat="1"/>
    <row r="547" s="82" customFormat="1"/>
    <row r="548" s="82" customFormat="1"/>
    <row r="549" s="82" customFormat="1"/>
    <row r="550" s="82" customFormat="1"/>
    <row r="551" s="82" customFormat="1"/>
    <row r="552" s="82" customFormat="1"/>
    <row r="553" s="82" customFormat="1"/>
    <row r="554" s="82" customFormat="1"/>
    <row r="555" s="82" customFormat="1"/>
    <row r="556" s="82" customFormat="1"/>
    <row r="557" s="82" customFormat="1"/>
    <row r="558" s="82" customFormat="1"/>
    <row r="559" s="82" customFormat="1"/>
    <row r="560" s="82" customFormat="1"/>
    <row r="561" s="82" customFormat="1"/>
    <row r="562" s="82" customFormat="1"/>
    <row r="563" s="82" customFormat="1"/>
    <row r="564" s="82" customFormat="1"/>
    <row r="565" s="82" customFormat="1"/>
    <row r="566" s="82" customFormat="1"/>
    <row r="567" s="82" customFormat="1"/>
    <row r="568" s="82" customFormat="1"/>
    <row r="569" s="82" customFormat="1"/>
    <row r="570" s="82" customFormat="1"/>
    <row r="571" s="82" customFormat="1"/>
    <row r="572" s="82" customFormat="1"/>
    <row r="573" s="82" customFormat="1"/>
    <row r="574" s="82" customFormat="1"/>
    <row r="575" s="82" customFormat="1"/>
    <row r="576" s="82" customFormat="1"/>
    <row r="577" s="82" customFormat="1"/>
    <row r="578" s="82" customFormat="1"/>
    <row r="579" s="82" customFormat="1"/>
    <row r="580" s="82" customFormat="1"/>
    <row r="581" s="82" customFormat="1"/>
    <row r="582" s="82" customFormat="1"/>
    <row r="583" s="82" customFormat="1"/>
    <row r="584" s="82" customFormat="1"/>
    <row r="585" s="82" customFormat="1"/>
    <row r="586" s="82" customFormat="1"/>
    <row r="587" s="82" customFormat="1"/>
    <row r="588" s="82" customFormat="1"/>
    <row r="589" s="82" customFormat="1"/>
    <row r="590" s="82" customFormat="1"/>
    <row r="591" s="82" customFormat="1"/>
    <row r="592" s="82" customFormat="1"/>
    <row r="593" s="82" customFormat="1"/>
    <row r="594" s="82" customFormat="1"/>
    <row r="595" s="82" customFormat="1"/>
    <row r="596" s="82" customFormat="1"/>
    <row r="597" s="82" customFormat="1"/>
    <row r="598" s="82" customFormat="1"/>
    <row r="599" s="82" customFormat="1"/>
    <row r="600" s="82" customFormat="1"/>
    <row r="601" s="82" customFormat="1"/>
    <row r="602" s="82" customFormat="1"/>
    <row r="603" s="82" customFormat="1"/>
    <row r="604" s="82" customFormat="1"/>
    <row r="605" s="82" customFormat="1"/>
    <row r="606" s="82" customFormat="1"/>
    <row r="607" s="82" customFormat="1"/>
    <row r="608" s="82" customFormat="1"/>
    <row r="609" s="82" customFormat="1"/>
    <row r="610" s="82" customFormat="1"/>
    <row r="611" s="82" customFormat="1"/>
    <row r="612" s="82" customFormat="1"/>
    <row r="613" s="82" customFormat="1"/>
    <row r="614" s="82" customFormat="1"/>
    <row r="615" s="82" customFormat="1"/>
    <row r="616" s="82" customFormat="1"/>
    <row r="617" s="82" customFormat="1"/>
    <row r="618" s="82" customFormat="1"/>
    <row r="619" s="82" customFormat="1"/>
    <row r="620" s="82" customFormat="1"/>
    <row r="621" s="82" customFormat="1"/>
    <row r="622" s="82" customFormat="1"/>
    <row r="623" s="82" customFormat="1"/>
    <row r="624" s="82" customFormat="1"/>
    <row r="625" s="82" customFormat="1"/>
    <row r="626" s="82" customFormat="1"/>
    <row r="627" s="82" customFormat="1"/>
    <row r="628" s="82" customFormat="1"/>
    <row r="629" s="82" customFormat="1"/>
    <row r="630" s="82" customFormat="1"/>
    <row r="631" s="82" customFormat="1"/>
    <row r="632" s="82" customFormat="1"/>
    <row r="633" s="82" customFormat="1"/>
    <row r="634" s="82" customFormat="1"/>
    <row r="635" s="82" customFormat="1"/>
    <row r="636" s="82" customFormat="1"/>
    <row r="637" s="82" customFormat="1"/>
    <row r="638" s="82" customFormat="1"/>
    <row r="639" s="82" customFormat="1"/>
    <row r="640" s="82" customFormat="1"/>
    <row r="641" s="82" customFormat="1"/>
    <row r="642" s="82" customFormat="1"/>
    <row r="643" s="82" customFormat="1"/>
    <row r="644" s="82" customFormat="1"/>
    <row r="645" s="82" customFormat="1"/>
    <row r="646" s="82" customFormat="1"/>
    <row r="647" s="82" customFormat="1"/>
    <row r="648" s="82" customFormat="1"/>
    <row r="649" s="82" customFormat="1"/>
    <row r="650" s="82" customFormat="1"/>
    <row r="651" s="82" customFormat="1"/>
    <row r="652" s="82" customFormat="1"/>
    <row r="653" s="82" customFormat="1"/>
    <row r="654" s="82" customFormat="1"/>
    <row r="655" s="82" customFormat="1"/>
    <row r="656" s="82" customFormat="1"/>
    <row r="657" s="82" customFormat="1"/>
    <row r="658" s="82" customFormat="1"/>
    <row r="659" s="82" customFormat="1"/>
    <row r="660" s="82" customFormat="1"/>
    <row r="661" s="82" customFormat="1"/>
    <row r="662" s="82" customFormat="1"/>
    <row r="663" s="82" customFormat="1"/>
    <row r="664" s="82" customFormat="1"/>
    <row r="665" s="82" customFormat="1"/>
    <row r="666" s="82" customFormat="1"/>
    <row r="667" s="82" customFormat="1"/>
    <row r="668" s="82" customFormat="1"/>
    <row r="669" s="82" customFormat="1"/>
    <row r="670" s="82" customFormat="1"/>
    <row r="671" s="82" customFormat="1"/>
    <row r="672" s="82" customFormat="1"/>
    <row r="673" s="82" customFormat="1"/>
    <row r="674" s="82" customFormat="1"/>
    <row r="675" s="82" customFormat="1"/>
    <row r="676" s="82" customFormat="1"/>
    <row r="677" s="82" customFormat="1"/>
    <row r="678" s="82" customFormat="1"/>
    <row r="679" s="82" customFormat="1"/>
    <row r="680" s="82" customFormat="1"/>
    <row r="681" s="82" customFormat="1"/>
    <row r="682" s="82" customFormat="1"/>
    <row r="683" s="82" customFormat="1"/>
    <row r="684" s="82" customFormat="1"/>
    <row r="685" s="82" customFormat="1"/>
    <row r="686" s="82" customFormat="1"/>
    <row r="687" s="82" customFormat="1"/>
    <row r="688" s="82" customFormat="1"/>
    <row r="689" s="82" customFormat="1"/>
    <row r="690" s="82" customFormat="1"/>
    <row r="691" s="82" customFormat="1"/>
    <row r="692" s="82" customFormat="1"/>
    <row r="693" s="82" customFormat="1"/>
    <row r="694" s="82" customFormat="1"/>
    <row r="695" s="82" customFormat="1"/>
    <row r="696" s="82" customFormat="1"/>
    <row r="697" s="82" customFormat="1"/>
    <row r="698" s="82" customFormat="1"/>
    <row r="699" s="82" customFormat="1"/>
    <row r="700" s="82" customFormat="1"/>
    <row r="701" s="82" customFormat="1"/>
    <row r="702" s="82" customFormat="1"/>
    <row r="703" s="82" customFormat="1"/>
    <row r="704" s="82" customFormat="1"/>
    <row r="705" s="82" customFormat="1"/>
    <row r="706" s="82" customFormat="1"/>
    <row r="707" s="82" customFormat="1"/>
    <row r="708" s="82" customFormat="1"/>
    <row r="709" s="82" customFormat="1"/>
    <row r="710" s="82" customFormat="1"/>
    <row r="711" s="82" customFormat="1"/>
    <row r="712" s="82" customFormat="1"/>
    <row r="713" s="82" customFormat="1"/>
    <row r="714" s="82" customFormat="1"/>
    <row r="715" s="82" customFormat="1"/>
    <row r="716" s="82" customFormat="1"/>
    <row r="717" s="82" customFormat="1"/>
    <row r="718" s="82" customFormat="1"/>
    <row r="719" s="82" customFormat="1"/>
    <row r="720" s="82" customFormat="1"/>
    <row r="721" s="82" customFormat="1"/>
    <row r="722" s="82" customFormat="1"/>
    <row r="723" s="82" customFormat="1"/>
    <row r="724" s="82" customFormat="1"/>
    <row r="725" s="82" customFormat="1"/>
    <row r="726" s="82" customFormat="1"/>
    <row r="727" s="82" customFormat="1"/>
    <row r="728" s="82" customFormat="1"/>
    <row r="729" s="82" customFormat="1"/>
    <row r="730" s="82" customFormat="1"/>
    <row r="731" s="82" customFormat="1"/>
    <row r="732" s="82" customFormat="1"/>
    <row r="733" s="82" customFormat="1"/>
    <row r="734" s="82" customFormat="1"/>
    <row r="735" s="82" customFormat="1"/>
    <row r="736" s="82" customFormat="1"/>
    <row r="737" s="82" customFormat="1"/>
    <row r="738" s="82" customFormat="1"/>
    <row r="739" s="82" customFormat="1"/>
    <row r="740" s="82" customFormat="1"/>
    <row r="741" s="82" customFormat="1"/>
    <row r="742" s="82" customFormat="1"/>
    <row r="743" s="82" customFormat="1"/>
    <row r="744" s="82" customFormat="1"/>
    <row r="745" s="82" customFormat="1"/>
    <row r="746" s="82" customFormat="1"/>
    <row r="747" s="82" customFormat="1"/>
    <row r="748" s="82" customFormat="1"/>
    <row r="749" s="82" customFormat="1"/>
    <row r="750" s="82" customFormat="1"/>
    <row r="751" s="82" customFormat="1"/>
    <row r="752" s="82" customFormat="1"/>
    <row r="753" s="82" customFormat="1"/>
    <row r="754" s="82" customFormat="1"/>
    <row r="755" s="82" customFormat="1"/>
    <row r="756" s="82" customFormat="1"/>
    <row r="757" s="82" customFormat="1"/>
    <row r="758" s="82" customFormat="1"/>
    <row r="759" s="82" customFormat="1"/>
    <row r="760" s="82" customFormat="1"/>
    <row r="761" s="82" customFormat="1"/>
    <row r="762" s="82" customFormat="1"/>
    <row r="763" s="82" customFormat="1"/>
    <row r="764" s="82" customFormat="1"/>
    <row r="765" s="82" customFormat="1"/>
    <row r="766" s="82" customFormat="1"/>
    <row r="767" s="82" customFormat="1"/>
    <row r="768" s="82" customFormat="1"/>
    <row r="769" s="82" customFormat="1"/>
    <row r="770" s="82" customFormat="1"/>
    <row r="771" s="82" customFormat="1"/>
    <row r="772" s="82" customFormat="1"/>
    <row r="773" s="82" customFormat="1"/>
    <row r="774" s="82" customFormat="1"/>
    <row r="775" s="82" customFormat="1"/>
    <row r="776" s="82" customFormat="1"/>
    <row r="777" s="82" customFormat="1"/>
    <row r="778" s="82" customFormat="1"/>
    <row r="779" s="82" customFormat="1"/>
    <row r="780" s="82" customFormat="1"/>
    <row r="781" s="82" customFormat="1"/>
    <row r="782" s="82" customFormat="1"/>
    <row r="783" s="82" customFormat="1"/>
    <row r="784" s="82" customFormat="1"/>
    <row r="785" s="82" customFormat="1"/>
    <row r="786" s="82" customFormat="1"/>
    <row r="787" s="82" customFormat="1"/>
    <row r="788" s="82" customFormat="1"/>
    <row r="789" s="82" customFormat="1"/>
    <row r="790" s="82" customFormat="1"/>
    <row r="791" s="82" customFormat="1"/>
    <row r="792" s="82" customFormat="1"/>
    <row r="793" s="82" customFormat="1"/>
    <row r="794" s="82" customFormat="1"/>
    <row r="795" s="82" customFormat="1"/>
    <row r="796" s="82" customFormat="1"/>
    <row r="797" s="82" customFormat="1"/>
    <row r="798" s="82" customFormat="1"/>
    <row r="799" s="82" customFormat="1"/>
    <row r="800" s="82" customFormat="1"/>
    <row r="801" s="82" customFormat="1"/>
    <row r="802" s="82" customFormat="1"/>
    <row r="803" s="82" customFormat="1"/>
    <row r="804" s="82" customFormat="1"/>
    <row r="805" s="82" customFormat="1"/>
    <row r="806" s="82" customFormat="1"/>
    <row r="807" s="82" customFormat="1"/>
    <row r="808" s="82" customFormat="1"/>
    <row r="809" s="82" customFormat="1"/>
    <row r="810" s="82" customFormat="1"/>
    <row r="811" s="82" customFormat="1"/>
    <row r="812" s="82" customFormat="1"/>
    <row r="813" s="82" customFormat="1"/>
    <row r="814" s="82" customFormat="1"/>
    <row r="815" s="82" customFormat="1"/>
    <row r="816" s="82" customFormat="1"/>
    <row r="817" s="82" customFormat="1"/>
    <row r="818" s="82" customFormat="1"/>
    <row r="819" s="82" customFormat="1"/>
    <row r="820" s="82" customFormat="1"/>
    <row r="821" s="82" customFormat="1"/>
    <row r="822" s="82" customFormat="1"/>
    <row r="823" s="82" customFormat="1"/>
    <row r="824" s="82" customFormat="1"/>
    <row r="825" s="82" customFormat="1"/>
    <row r="826" s="82" customFormat="1"/>
    <row r="827" s="82" customFormat="1"/>
    <row r="828" s="82" customFormat="1"/>
    <row r="829" s="82" customFormat="1"/>
    <row r="830" s="82" customFormat="1"/>
    <row r="831" s="82" customFormat="1"/>
    <row r="832" s="82" customFormat="1"/>
    <row r="833" s="82" customFormat="1"/>
    <row r="834" s="82" customFormat="1"/>
    <row r="835" s="82" customFormat="1"/>
    <row r="836" s="82" customFormat="1"/>
    <row r="837" s="82" customFormat="1"/>
    <row r="838" s="82" customFormat="1"/>
    <row r="839" s="82" customFormat="1"/>
    <row r="840" s="82" customFormat="1"/>
    <row r="841" s="82" customFormat="1"/>
    <row r="842" s="82" customFormat="1"/>
    <row r="843" s="82" customFormat="1"/>
    <row r="844" s="82" customFormat="1"/>
    <row r="845" s="82" customFormat="1"/>
    <row r="846" s="82" customFormat="1"/>
    <row r="847" s="82" customFormat="1"/>
    <row r="848" s="82" customFormat="1"/>
    <row r="849" s="82" customFormat="1"/>
    <row r="850" s="82" customFormat="1"/>
    <row r="851" s="82" customFormat="1"/>
    <row r="852" s="82" customFormat="1"/>
    <row r="853" s="82" customFormat="1"/>
    <row r="854" s="82" customFormat="1"/>
    <row r="855" s="82" customFormat="1"/>
    <row r="856" s="82" customFormat="1"/>
    <row r="857" s="82" customFormat="1"/>
    <row r="858" s="82" customFormat="1"/>
    <row r="859" s="82" customFormat="1"/>
    <row r="860" s="82" customFormat="1"/>
    <row r="861" s="82" customFormat="1"/>
    <row r="862" s="82" customFormat="1"/>
    <row r="863" s="82" customFormat="1"/>
    <row r="864" s="82" customFormat="1"/>
    <row r="865" s="82" customFormat="1"/>
    <row r="866" s="82" customFormat="1"/>
    <row r="867" s="82" customFormat="1"/>
    <row r="868" s="82" customFormat="1"/>
    <row r="869" s="82" customFormat="1"/>
    <row r="870" s="82" customFormat="1"/>
    <row r="871" s="82" customFormat="1"/>
    <row r="872" s="82" customFormat="1"/>
    <row r="873" s="82" customFormat="1"/>
    <row r="874" s="82" customFormat="1"/>
    <row r="875" s="82" customFormat="1"/>
    <row r="876" s="82" customFormat="1"/>
    <row r="877" s="82" customFormat="1"/>
    <row r="878" s="82" customFormat="1"/>
    <row r="879" s="82" customFormat="1"/>
    <row r="880" s="82" customFormat="1"/>
    <row r="881" s="82" customFormat="1"/>
    <row r="882" s="82" customFormat="1"/>
    <row r="883" s="82" customFormat="1"/>
    <row r="884" s="82" customFormat="1"/>
    <row r="885" s="82" customFormat="1"/>
    <row r="886" s="82" customFormat="1"/>
    <row r="887" s="82" customFormat="1"/>
    <row r="888" s="82" customFormat="1"/>
    <row r="889" s="82" customFormat="1"/>
    <row r="890" s="82" customFormat="1"/>
    <row r="891" s="82" customFormat="1"/>
    <row r="892" s="82" customFormat="1"/>
    <row r="893" s="82" customFormat="1"/>
    <row r="894" s="82" customFormat="1"/>
    <row r="895" s="82" customFormat="1"/>
    <row r="896" s="82" customFormat="1"/>
    <row r="897" s="82" customFormat="1"/>
    <row r="898" s="82" customFormat="1"/>
    <row r="899" s="82" customFormat="1"/>
    <row r="900" s="82" customFormat="1"/>
    <row r="901" s="82" customFormat="1"/>
    <row r="902" s="82" customFormat="1"/>
    <row r="903" s="82" customFormat="1"/>
    <row r="904" s="82" customFormat="1"/>
    <row r="905" s="82" customFormat="1"/>
    <row r="906" s="82" customFormat="1"/>
    <row r="907" s="82" customFormat="1"/>
    <row r="908" s="82" customFormat="1"/>
    <row r="909" s="82" customFormat="1"/>
    <row r="910" s="82" customFormat="1"/>
    <row r="911" s="82" customFormat="1"/>
    <row r="912" s="82" customFormat="1"/>
    <row r="913" s="82" customFormat="1"/>
    <row r="914" s="82" customFormat="1"/>
    <row r="915" s="82" customFormat="1"/>
    <row r="916" s="82" customFormat="1"/>
    <row r="917" s="82" customFormat="1"/>
    <row r="918" s="82" customFormat="1"/>
    <row r="919" s="82" customFormat="1"/>
    <row r="920" s="82" customFormat="1"/>
    <row r="921" s="82" customFormat="1"/>
    <row r="922" s="82" customFormat="1"/>
    <row r="923" s="82" customFormat="1"/>
    <row r="924" s="82" customFormat="1"/>
    <row r="925" s="82" customFormat="1"/>
    <row r="926" s="82" customFormat="1"/>
    <row r="927" s="82" customFormat="1"/>
    <row r="928" s="82" customFormat="1"/>
    <row r="929" s="82" customFormat="1"/>
    <row r="930" s="82" customFormat="1"/>
    <row r="931" s="82" customFormat="1"/>
    <row r="932" s="82" customFormat="1"/>
    <row r="933" s="82" customFormat="1"/>
    <row r="934" s="82" customFormat="1"/>
    <row r="935" s="82" customFormat="1"/>
    <row r="936" s="82" customFormat="1"/>
    <row r="937" s="82" customFormat="1"/>
    <row r="938" s="82" customFormat="1"/>
    <row r="939" s="82" customFormat="1"/>
    <row r="940" s="82" customFormat="1"/>
    <row r="941" s="82" customFormat="1"/>
    <row r="942" s="82" customFormat="1"/>
    <row r="943" s="82" customFormat="1"/>
    <row r="944" s="82" customFormat="1"/>
    <row r="945" s="82" customFormat="1"/>
    <row r="946" s="82" customFormat="1"/>
    <row r="947" s="82" customFormat="1"/>
    <row r="948" s="82" customFormat="1"/>
    <row r="949" s="82" customFormat="1"/>
    <row r="950" s="82" customFormat="1"/>
    <row r="951" s="82" customFormat="1"/>
    <row r="952" s="82" customFormat="1"/>
    <row r="953" s="82" customFormat="1"/>
    <row r="954" s="82" customFormat="1"/>
    <row r="955" s="82" customFormat="1"/>
    <row r="956" s="82" customFormat="1"/>
    <row r="957" s="82" customFormat="1"/>
    <row r="958" s="82" customFormat="1"/>
    <row r="959" s="82" customFormat="1"/>
    <row r="960" s="82" customFormat="1"/>
    <row r="961" s="82" customFormat="1"/>
    <row r="962" s="82" customFormat="1"/>
    <row r="963" s="82" customFormat="1"/>
    <row r="964" s="82" customFormat="1"/>
    <row r="965" s="82" customFormat="1"/>
    <row r="966" s="82" customFormat="1"/>
    <row r="967" s="82" customFormat="1"/>
    <row r="968" s="82" customFormat="1"/>
    <row r="969" s="82" customFormat="1"/>
    <row r="970" s="82" customFormat="1"/>
    <row r="971" s="82" customFormat="1"/>
    <row r="972" s="82" customFormat="1"/>
    <row r="973" s="82" customFormat="1"/>
    <row r="974" s="82" customFormat="1"/>
    <row r="975" s="82" customFormat="1"/>
    <row r="976" s="82" customFormat="1"/>
    <row r="977" s="82" customFormat="1"/>
    <row r="978" s="82" customFormat="1"/>
    <row r="979" s="82" customFormat="1"/>
    <row r="980" s="82" customFormat="1"/>
    <row r="981" s="82" customFormat="1"/>
    <row r="982" s="82" customFormat="1"/>
    <row r="983" s="82" customFormat="1"/>
    <row r="984" s="82" customFormat="1"/>
    <row r="985" s="82" customFormat="1"/>
    <row r="986" s="82" customFormat="1"/>
    <row r="987" s="82" customFormat="1"/>
    <row r="988" s="82" customFormat="1"/>
    <row r="989" s="82" customFormat="1"/>
    <row r="990" s="82" customFormat="1"/>
    <row r="991" s="82" customFormat="1"/>
    <row r="992" s="82" customFormat="1"/>
    <row r="993" s="82" customFormat="1"/>
    <row r="994" s="82" customFormat="1"/>
    <row r="995" s="82" customFormat="1"/>
    <row r="996" s="82" customFormat="1"/>
    <row r="997" s="82" customFormat="1"/>
    <row r="998" s="82" customFormat="1"/>
    <row r="999" s="82" customFormat="1"/>
    <row r="1000" s="82" customFormat="1"/>
  </sheetData>
  <autoFilter ref="A6:T6" xr:uid="{00000000-0001-0000-0700-000000000000}">
    <filterColumn colId="0" showButton="0"/>
    <filterColumn colId="1" showButton="0"/>
    <filterColumn colId="3" showButton="0"/>
    <filterColumn colId="6" showButton="0"/>
    <filterColumn colId="7" showButton="0"/>
    <filterColumn colId="8" showButton="0"/>
    <filterColumn colId="10" showButton="0"/>
    <filterColumn colId="12" showButton="0"/>
  </autoFilter>
  <mergeCells count="2692">
    <mergeCell ref="K425:L425"/>
    <mergeCell ref="M425:N425"/>
    <mergeCell ref="G423:J423"/>
    <mergeCell ref="K423:L423"/>
    <mergeCell ref="M423:N423"/>
    <mergeCell ref="G424:J424"/>
    <mergeCell ref="K424:L424"/>
    <mergeCell ref="M424:N424"/>
    <mergeCell ref="G425:J425"/>
    <mergeCell ref="K388:L388"/>
    <mergeCell ref="M388:N388"/>
    <mergeCell ref="G386:J386"/>
    <mergeCell ref="K386:L386"/>
    <mergeCell ref="M386:N386"/>
    <mergeCell ref="G387:J387"/>
    <mergeCell ref="K387:L387"/>
    <mergeCell ref="M387:N387"/>
    <mergeCell ref="G388:J388"/>
    <mergeCell ref="K416:L416"/>
    <mergeCell ref="M416:N416"/>
    <mergeCell ref="G414:J414"/>
    <mergeCell ref="K414:L414"/>
    <mergeCell ref="M414:N414"/>
    <mergeCell ref="G415:J415"/>
    <mergeCell ref="K415:L415"/>
    <mergeCell ref="M415:N415"/>
    <mergeCell ref="G416:J416"/>
    <mergeCell ref="K419:L419"/>
    <mergeCell ref="M419:N419"/>
    <mergeCell ref="G417:J417"/>
    <mergeCell ref="K417:L417"/>
    <mergeCell ref="M417:N417"/>
    <mergeCell ref="G418:J418"/>
    <mergeCell ref="K418:L418"/>
    <mergeCell ref="M418:N418"/>
    <mergeCell ref="G419:J419"/>
    <mergeCell ref="G426:J426"/>
    <mergeCell ref="K426:L426"/>
    <mergeCell ref="M426:N426"/>
    <mergeCell ref="A321:C321"/>
    <mergeCell ref="D321:E321"/>
    <mergeCell ref="A322:C322"/>
    <mergeCell ref="D322:E322"/>
    <mergeCell ref="A323:C323"/>
    <mergeCell ref="D323:E323"/>
    <mergeCell ref="D324:E324"/>
    <mergeCell ref="A324:C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D331:E331"/>
    <mergeCell ref="A331:C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D338:E338"/>
    <mergeCell ref="A338:C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D345:E345"/>
    <mergeCell ref="A345:C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D352:E352"/>
    <mergeCell ref="A352:C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D359:E359"/>
    <mergeCell ref="A359:C359"/>
    <mergeCell ref="A360:C360"/>
    <mergeCell ref="D360:E360"/>
    <mergeCell ref="A361:C361"/>
    <mergeCell ref="D361:E361"/>
    <mergeCell ref="A362:C362"/>
    <mergeCell ref="D362:E362"/>
    <mergeCell ref="K422:L422"/>
    <mergeCell ref="M422:N422"/>
    <mergeCell ref="G420:J420"/>
    <mergeCell ref="K420:L420"/>
    <mergeCell ref="M420:N420"/>
    <mergeCell ref="G421:J421"/>
    <mergeCell ref="K421:L421"/>
    <mergeCell ref="M421:N421"/>
    <mergeCell ref="G422:J422"/>
    <mergeCell ref="K459:L459"/>
    <mergeCell ref="M459:N459"/>
    <mergeCell ref="G457:J457"/>
    <mergeCell ref="K457:L457"/>
    <mergeCell ref="M457:N457"/>
    <mergeCell ref="G458:J458"/>
    <mergeCell ref="K458:L458"/>
    <mergeCell ref="M458:N458"/>
    <mergeCell ref="G459:J459"/>
    <mergeCell ref="A412:C412"/>
    <mergeCell ref="D412:E412"/>
    <mergeCell ref="A413:C413"/>
    <mergeCell ref="D413:E413"/>
    <mergeCell ref="A414:C414"/>
    <mergeCell ref="D414:E414"/>
    <mergeCell ref="D415:E415"/>
    <mergeCell ref="A415:C415"/>
    <mergeCell ref="A416:C416"/>
    <mergeCell ref="D416:E416"/>
    <mergeCell ref="A417:C417"/>
    <mergeCell ref="D417:E417"/>
    <mergeCell ref="A418:C418"/>
    <mergeCell ref="D418:E418"/>
    <mergeCell ref="K429:L429"/>
    <mergeCell ref="M429:N429"/>
    <mergeCell ref="G427:J427"/>
    <mergeCell ref="K427:L427"/>
    <mergeCell ref="M427:N427"/>
    <mergeCell ref="G428:J428"/>
    <mergeCell ref="K428:L428"/>
    <mergeCell ref="M428:N428"/>
    <mergeCell ref="G429:J429"/>
    <mergeCell ref="K432:L432"/>
    <mergeCell ref="M432:N432"/>
    <mergeCell ref="G430:J430"/>
    <mergeCell ref="K430:L430"/>
    <mergeCell ref="M430:N430"/>
    <mergeCell ref="G431:J431"/>
    <mergeCell ref="K431:L431"/>
    <mergeCell ref="M431:N431"/>
    <mergeCell ref="G432:J432"/>
    <mergeCell ref="D426:E426"/>
    <mergeCell ref="A427:C427"/>
    <mergeCell ref="D427:E427"/>
    <mergeCell ref="A428:C428"/>
    <mergeCell ref="D428:E428"/>
    <mergeCell ref="D429:E429"/>
    <mergeCell ref="A429:C429"/>
    <mergeCell ref="A430:C430"/>
    <mergeCell ref="G460:J460"/>
    <mergeCell ref="K460:L460"/>
    <mergeCell ref="M460:N460"/>
    <mergeCell ref="K438:L438"/>
    <mergeCell ref="M438:N438"/>
    <mergeCell ref="G436:J436"/>
    <mergeCell ref="K436:L436"/>
    <mergeCell ref="M436:N436"/>
    <mergeCell ref="G437:J437"/>
    <mergeCell ref="K437:L437"/>
    <mergeCell ref="M437:N437"/>
    <mergeCell ref="G438:J438"/>
    <mergeCell ref="K441:L441"/>
    <mergeCell ref="M441:N441"/>
    <mergeCell ref="G439:J439"/>
    <mergeCell ref="K439:L439"/>
    <mergeCell ref="M439:N439"/>
    <mergeCell ref="G440:J440"/>
    <mergeCell ref="K440:L440"/>
    <mergeCell ref="M440:N440"/>
    <mergeCell ref="G441:J441"/>
    <mergeCell ref="K444:L444"/>
    <mergeCell ref="M444:N444"/>
    <mergeCell ref="G442:J442"/>
    <mergeCell ref="K442:L442"/>
    <mergeCell ref="M442:N442"/>
    <mergeCell ref="G443:J443"/>
    <mergeCell ref="K443:L443"/>
    <mergeCell ref="M443:N443"/>
    <mergeCell ref="G444:J444"/>
    <mergeCell ref="K447:L447"/>
    <mergeCell ref="M447:N447"/>
    <mergeCell ref="K446:L446"/>
    <mergeCell ref="M446:N446"/>
    <mergeCell ref="G447:J447"/>
    <mergeCell ref="K450:L450"/>
    <mergeCell ref="M450:N450"/>
    <mergeCell ref="G448:J448"/>
    <mergeCell ref="K448:L448"/>
    <mergeCell ref="M448:N448"/>
    <mergeCell ref="G449:J449"/>
    <mergeCell ref="K449:L449"/>
    <mergeCell ref="M449:N449"/>
    <mergeCell ref="G450:J450"/>
    <mergeCell ref="K453:L453"/>
    <mergeCell ref="M453:N453"/>
    <mergeCell ref="G451:J451"/>
    <mergeCell ref="K451:L451"/>
    <mergeCell ref="M451:N451"/>
    <mergeCell ref="G452:J452"/>
    <mergeCell ref="K452:L452"/>
    <mergeCell ref="M452:N452"/>
    <mergeCell ref="G453:J453"/>
    <mergeCell ref="M454:N454"/>
    <mergeCell ref="G455:J455"/>
    <mergeCell ref="K455:L455"/>
    <mergeCell ref="M455:N455"/>
    <mergeCell ref="G456:J456"/>
    <mergeCell ref="A370:C370"/>
    <mergeCell ref="D370:E370"/>
    <mergeCell ref="A371:C371"/>
    <mergeCell ref="D371:E371"/>
    <mergeCell ref="A372:C372"/>
    <mergeCell ref="D372:E372"/>
    <mergeCell ref="D373:E373"/>
    <mergeCell ref="A373:C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D380:E380"/>
    <mergeCell ref="A380:C380"/>
    <mergeCell ref="A381:C381"/>
    <mergeCell ref="G445:J445"/>
    <mergeCell ref="K445:L445"/>
    <mergeCell ref="M445:N445"/>
    <mergeCell ref="G446:J446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D387:E387"/>
    <mergeCell ref="A387:C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D394:E394"/>
    <mergeCell ref="A394:C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D401:E401"/>
    <mergeCell ref="A401:C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D408:E408"/>
    <mergeCell ref="A408:C408"/>
    <mergeCell ref="A409:C409"/>
    <mergeCell ref="D409:E409"/>
    <mergeCell ref="A410:C410"/>
    <mergeCell ref="D410:E410"/>
    <mergeCell ref="A411:C411"/>
    <mergeCell ref="D411:E411"/>
    <mergeCell ref="K469:L469"/>
    <mergeCell ref="M469:N469"/>
    <mergeCell ref="G467:J467"/>
    <mergeCell ref="K467:L467"/>
    <mergeCell ref="M467:N467"/>
    <mergeCell ref="G468:J468"/>
    <mergeCell ref="K468:L468"/>
    <mergeCell ref="M468:N468"/>
    <mergeCell ref="G469:J469"/>
    <mergeCell ref="A419:C419"/>
    <mergeCell ref="D419:E419"/>
    <mergeCell ref="A420:C420"/>
    <mergeCell ref="D420:E420"/>
    <mergeCell ref="A421:C421"/>
    <mergeCell ref="D421:E421"/>
    <mergeCell ref="D422:E422"/>
    <mergeCell ref="A422:C422"/>
    <mergeCell ref="A423:C423"/>
    <mergeCell ref="D423:E423"/>
    <mergeCell ref="A424:C424"/>
    <mergeCell ref="D424:E424"/>
    <mergeCell ref="A425:C425"/>
    <mergeCell ref="D425:E425"/>
    <mergeCell ref="A426:C426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D436:E436"/>
    <mergeCell ref="A436:C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D443:E443"/>
    <mergeCell ref="A443:C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D464:E464"/>
    <mergeCell ref="A464:C464"/>
    <mergeCell ref="A465:C465"/>
    <mergeCell ref="D465:E465"/>
    <mergeCell ref="A448:C448"/>
    <mergeCell ref="D448:E448"/>
    <mergeCell ref="A449:C449"/>
    <mergeCell ref="D449:E449"/>
    <mergeCell ref="D450:E450"/>
    <mergeCell ref="A450:C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K514:L514"/>
    <mergeCell ref="M514:N514"/>
    <mergeCell ref="G512:J512"/>
    <mergeCell ref="K512:L512"/>
    <mergeCell ref="M512:N512"/>
    <mergeCell ref="G513:J513"/>
    <mergeCell ref="K513:L513"/>
    <mergeCell ref="M513:N513"/>
    <mergeCell ref="G514:J514"/>
    <mergeCell ref="K435:L435"/>
    <mergeCell ref="M435:N435"/>
    <mergeCell ref="G433:J433"/>
    <mergeCell ref="K433:L433"/>
    <mergeCell ref="M433:N433"/>
    <mergeCell ref="G434:J434"/>
    <mergeCell ref="K434:L434"/>
    <mergeCell ref="M434:N434"/>
    <mergeCell ref="G435:J435"/>
    <mergeCell ref="K463:L463"/>
    <mergeCell ref="M463:N463"/>
    <mergeCell ref="G461:J461"/>
    <mergeCell ref="K461:L461"/>
    <mergeCell ref="M461:N461"/>
    <mergeCell ref="G462:J462"/>
    <mergeCell ref="K462:L462"/>
    <mergeCell ref="M462:N462"/>
    <mergeCell ref="G463:J463"/>
    <mergeCell ref="K466:L466"/>
    <mergeCell ref="K456:L456"/>
    <mergeCell ref="M456:N456"/>
    <mergeCell ref="G454:J454"/>
    <mergeCell ref="K454:L454"/>
    <mergeCell ref="M466:N466"/>
    <mergeCell ref="G464:J464"/>
    <mergeCell ref="K464:L464"/>
    <mergeCell ref="M464:N464"/>
    <mergeCell ref="G465:J465"/>
    <mergeCell ref="K465:L465"/>
    <mergeCell ref="M465:N465"/>
    <mergeCell ref="G466:J466"/>
    <mergeCell ref="G515:J515"/>
    <mergeCell ref="K515:L515"/>
    <mergeCell ref="M515:N515"/>
    <mergeCell ref="K493:L493"/>
    <mergeCell ref="M493:N493"/>
    <mergeCell ref="G491:J491"/>
    <mergeCell ref="K491:L491"/>
    <mergeCell ref="M491:N491"/>
    <mergeCell ref="G492:J492"/>
    <mergeCell ref="K492:L492"/>
    <mergeCell ref="M492:N492"/>
    <mergeCell ref="G493:J493"/>
    <mergeCell ref="K496:L496"/>
    <mergeCell ref="M496:N496"/>
    <mergeCell ref="G494:J494"/>
    <mergeCell ref="K494:L494"/>
    <mergeCell ref="M494:N494"/>
    <mergeCell ref="G495:J495"/>
    <mergeCell ref="K495:L495"/>
    <mergeCell ref="M495:N495"/>
    <mergeCell ref="G496:J496"/>
    <mergeCell ref="K499:L499"/>
    <mergeCell ref="M499:N499"/>
    <mergeCell ref="G497:J497"/>
    <mergeCell ref="G510:J510"/>
    <mergeCell ref="K510:L510"/>
    <mergeCell ref="M510:N510"/>
    <mergeCell ref="G511:J511"/>
    <mergeCell ref="K497:L497"/>
    <mergeCell ref="M497:N497"/>
    <mergeCell ref="G498:J498"/>
    <mergeCell ref="K498:L498"/>
    <mergeCell ref="M498:N498"/>
    <mergeCell ref="G499:J499"/>
    <mergeCell ref="K502:L502"/>
    <mergeCell ref="M502:N502"/>
    <mergeCell ref="G500:J500"/>
    <mergeCell ref="K500:L500"/>
    <mergeCell ref="M500:N500"/>
    <mergeCell ref="G501:J501"/>
    <mergeCell ref="K501:L501"/>
    <mergeCell ref="M501:N501"/>
    <mergeCell ref="G502:J502"/>
    <mergeCell ref="K505:L505"/>
    <mergeCell ref="M505:N505"/>
    <mergeCell ref="G503:J503"/>
    <mergeCell ref="K503:L503"/>
    <mergeCell ref="M503:N503"/>
    <mergeCell ref="G504:J504"/>
    <mergeCell ref="K504:L504"/>
    <mergeCell ref="M504:N504"/>
    <mergeCell ref="G505:J505"/>
    <mergeCell ref="M525:N525"/>
    <mergeCell ref="G526:J526"/>
    <mergeCell ref="K526:L526"/>
    <mergeCell ref="M526:N526"/>
    <mergeCell ref="G527:J527"/>
    <mergeCell ref="K490:L490"/>
    <mergeCell ref="M490:N490"/>
    <mergeCell ref="G488:J488"/>
    <mergeCell ref="K488:L488"/>
    <mergeCell ref="M488:N488"/>
    <mergeCell ref="G489:J489"/>
    <mergeCell ref="K489:L489"/>
    <mergeCell ref="M489:N489"/>
    <mergeCell ref="G490:J490"/>
    <mergeCell ref="K518:L518"/>
    <mergeCell ref="M518:N518"/>
    <mergeCell ref="G516:J516"/>
    <mergeCell ref="K516:L516"/>
    <mergeCell ref="M516:N516"/>
    <mergeCell ref="G517:J517"/>
    <mergeCell ref="K517:L517"/>
    <mergeCell ref="M517:N517"/>
    <mergeCell ref="G518:J518"/>
    <mergeCell ref="K521:L521"/>
    <mergeCell ref="M521:N521"/>
    <mergeCell ref="G519:J519"/>
    <mergeCell ref="K519:L519"/>
    <mergeCell ref="M519:N519"/>
    <mergeCell ref="K508:L508"/>
    <mergeCell ref="M508:N508"/>
    <mergeCell ref="G506:J506"/>
    <mergeCell ref="K506:L506"/>
    <mergeCell ref="G528:J528"/>
    <mergeCell ref="K528:L528"/>
    <mergeCell ref="M528:N528"/>
    <mergeCell ref="K472:L472"/>
    <mergeCell ref="M472:N472"/>
    <mergeCell ref="G470:J470"/>
    <mergeCell ref="K470:L470"/>
    <mergeCell ref="M470:N470"/>
    <mergeCell ref="G471:J471"/>
    <mergeCell ref="K471:L471"/>
    <mergeCell ref="M471:N471"/>
    <mergeCell ref="G472:J472"/>
    <mergeCell ref="K475:L475"/>
    <mergeCell ref="M475:N475"/>
    <mergeCell ref="G473:J473"/>
    <mergeCell ref="K473:L473"/>
    <mergeCell ref="M473:N473"/>
    <mergeCell ref="G474:J474"/>
    <mergeCell ref="K474:L474"/>
    <mergeCell ref="M474:N474"/>
    <mergeCell ref="G475:J475"/>
    <mergeCell ref="K478:L478"/>
    <mergeCell ref="M478:N478"/>
    <mergeCell ref="G476:J476"/>
    <mergeCell ref="K476:L476"/>
    <mergeCell ref="M476:N476"/>
    <mergeCell ref="G477:J477"/>
    <mergeCell ref="K477:L477"/>
    <mergeCell ref="K527:L527"/>
    <mergeCell ref="M527:N527"/>
    <mergeCell ref="G525:J525"/>
    <mergeCell ref="K525:L525"/>
    <mergeCell ref="M477:N477"/>
    <mergeCell ref="G478:J478"/>
    <mergeCell ref="K481:L481"/>
    <mergeCell ref="M481:N481"/>
    <mergeCell ref="G479:J479"/>
    <mergeCell ref="K479:L479"/>
    <mergeCell ref="M479:N479"/>
    <mergeCell ref="G480:J480"/>
    <mergeCell ref="K480:L480"/>
    <mergeCell ref="M480:N480"/>
    <mergeCell ref="G481:J481"/>
    <mergeCell ref="K484:L484"/>
    <mergeCell ref="M484:N484"/>
    <mergeCell ref="G482:J482"/>
    <mergeCell ref="K482:L482"/>
    <mergeCell ref="M482:N482"/>
    <mergeCell ref="G483:J483"/>
    <mergeCell ref="K483:L483"/>
    <mergeCell ref="M483:N483"/>
    <mergeCell ref="G484:J484"/>
    <mergeCell ref="K487:L487"/>
    <mergeCell ref="M487:N487"/>
    <mergeCell ref="G485:J485"/>
    <mergeCell ref="K485:L485"/>
    <mergeCell ref="M485:N485"/>
    <mergeCell ref="G486:J486"/>
    <mergeCell ref="K486:L486"/>
    <mergeCell ref="M486:N486"/>
    <mergeCell ref="G487:J487"/>
    <mergeCell ref="K524:L524"/>
    <mergeCell ref="M524:N524"/>
    <mergeCell ref="G522:J522"/>
    <mergeCell ref="K522:L522"/>
    <mergeCell ref="M522:N522"/>
    <mergeCell ref="G523:J523"/>
    <mergeCell ref="K523:L523"/>
    <mergeCell ref="M523:N523"/>
    <mergeCell ref="G524:J524"/>
    <mergeCell ref="G520:J520"/>
    <mergeCell ref="K520:L520"/>
    <mergeCell ref="M520:N520"/>
    <mergeCell ref="G521:J521"/>
    <mergeCell ref="M506:N506"/>
    <mergeCell ref="G507:J507"/>
    <mergeCell ref="K507:L507"/>
    <mergeCell ref="M507:N507"/>
    <mergeCell ref="G508:J508"/>
    <mergeCell ref="K511:L511"/>
    <mergeCell ref="M511:N511"/>
    <mergeCell ref="G509:J509"/>
    <mergeCell ref="K509:L509"/>
    <mergeCell ref="M509:N509"/>
    <mergeCell ref="K217:L217"/>
    <mergeCell ref="M217:N217"/>
    <mergeCell ref="G215:J215"/>
    <mergeCell ref="K215:L215"/>
    <mergeCell ref="M215:N215"/>
    <mergeCell ref="G216:J216"/>
    <mergeCell ref="K216:L216"/>
    <mergeCell ref="M216:N216"/>
    <mergeCell ref="G217:J217"/>
    <mergeCell ref="K220:L220"/>
    <mergeCell ref="M220:N220"/>
    <mergeCell ref="G218:J218"/>
    <mergeCell ref="K218:L218"/>
    <mergeCell ref="M218:N218"/>
    <mergeCell ref="G219:J219"/>
    <mergeCell ref="K219:L219"/>
    <mergeCell ref="M219:N219"/>
    <mergeCell ref="G220:J220"/>
    <mergeCell ref="K223:L223"/>
    <mergeCell ref="M223:N223"/>
    <mergeCell ref="G221:J221"/>
    <mergeCell ref="K221:L221"/>
    <mergeCell ref="M221:N221"/>
    <mergeCell ref="G222:J222"/>
    <mergeCell ref="K222:L222"/>
    <mergeCell ref="M222:N222"/>
    <mergeCell ref="G223:J223"/>
    <mergeCell ref="K226:L226"/>
    <mergeCell ref="M226:N226"/>
    <mergeCell ref="G224:J224"/>
    <mergeCell ref="K224:L224"/>
    <mergeCell ref="M224:N224"/>
    <mergeCell ref="G225:J225"/>
    <mergeCell ref="K225:L225"/>
    <mergeCell ref="M225:N225"/>
    <mergeCell ref="G226:J226"/>
    <mergeCell ref="M236:N236"/>
    <mergeCell ref="G237:J237"/>
    <mergeCell ref="K237:L237"/>
    <mergeCell ref="M237:N237"/>
    <mergeCell ref="G238:J238"/>
    <mergeCell ref="K229:L229"/>
    <mergeCell ref="M229:N229"/>
    <mergeCell ref="G227:J227"/>
    <mergeCell ref="K227:L227"/>
    <mergeCell ref="M227:N227"/>
    <mergeCell ref="G228:J228"/>
    <mergeCell ref="K228:L228"/>
    <mergeCell ref="M228:N228"/>
    <mergeCell ref="G229:J229"/>
    <mergeCell ref="K232:L232"/>
    <mergeCell ref="M232:N232"/>
    <mergeCell ref="G230:J230"/>
    <mergeCell ref="K230:L230"/>
    <mergeCell ref="M230:N230"/>
    <mergeCell ref="G231:J231"/>
    <mergeCell ref="K231:L231"/>
    <mergeCell ref="M231:N231"/>
    <mergeCell ref="G232:J232"/>
    <mergeCell ref="A191:C191"/>
    <mergeCell ref="D191:E191"/>
    <mergeCell ref="A192:C192"/>
    <mergeCell ref="D192:E192"/>
    <mergeCell ref="A193:C193"/>
    <mergeCell ref="D193:E193"/>
    <mergeCell ref="D194:E194"/>
    <mergeCell ref="A194:C194"/>
    <mergeCell ref="A195:C195"/>
    <mergeCell ref="D195:E195"/>
    <mergeCell ref="A196:C196"/>
    <mergeCell ref="D196:E196"/>
    <mergeCell ref="A197:C197"/>
    <mergeCell ref="D197:E197"/>
    <mergeCell ref="K208:L208"/>
    <mergeCell ref="M208:N208"/>
    <mergeCell ref="G206:J206"/>
    <mergeCell ref="K206:L206"/>
    <mergeCell ref="M206:N206"/>
    <mergeCell ref="G207:J207"/>
    <mergeCell ref="K207:L207"/>
    <mergeCell ref="M207:N207"/>
    <mergeCell ref="G208:J208"/>
    <mergeCell ref="K204:L204"/>
    <mergeCell ref="M204:N204"/>
    <mergeCell ref="G202:J202"/>
    <mergeCell ref="K202:L202"/>
    <mergeCell ref="M202:N202"/>
    <mergeCell ref="G203:J203"/>
    <mergeCell ref="K203:L203"/>
    <mergeCell ref="M203:N203"/>
    <mergeCell ref="G204:J204"/>
    <mergeCell ref="A250:C250"/>
    <mergeCell ref="D250:E250"/>
    <mergeCell ref="K252:L252"/>
    <mergeCell ref="K211:L211"/>
    <mergeCell ref="M211:N211"/>
    <mergeCell ref="G209:J209"/>
    <mergeCell ref="K209:L209"/>
    <mergeCell ref="M209:N209"/>
    <mergeCell ref="G210:J210"/>
    <mergeCell ref="K210:L210"/>
    <mergeCell ref="M210:N210"/>
    <mergeCell ref="G211:J211"/>
    <mergeCell ref="G239:J239"/>
    <mergeCell ref="K239:L239"/>
    <mergeCell ref="M239:N239"/>
    <mergeCell ref="D240:E240"/>
    <mergeCell ref="G240:J240"/>
    <mergeCell ref="K240:L240"/>
    <mergeCell ref="M240:N240"/>
    <mergeCell ref="K235:L235"/>
    <mergeCell ref="M235:N235"/>
    <mergeCell ref="G233:J233"/>
    <mergeCell ref="K233:L233"/>
    <mergeCell ref="M233:N233"/>
    <mergeCell ref="G234:J234"/>
    <mergeCell ref="K234:L234"/>
    <mergeCell ref="M234:N234"/>
    <mergeCell ref="G235:J235"/>
    <mergeCell ref="K238:L238"/>
    <mergeCell ref="M238:N238"/>
    <mergeCell ref="G236:J236"/>
    <mergeCell ref="K236:L236"/>
    <mergeCell ref="A240:C240"/>
    <mergeCell ref="A241:C241"/>
    <mergeCell ref="D241:E241"/>
    <mergeCell ref="K241:L241"/>
    <mergeCell ref="M241:N241"/>
    <mergeCell ref="A242:C242"/>
    <mergeCell ref="D242:E242"/>
    <mergeCell ref="K242:L242"/>
    <mergeCell ref="M242:N242"/>
    <mergeCell ref="K243:L243"/>
    <mergeCell ref="M243:N243"/>
    <mergeCell ref="K244:L244"/>
    <mergeCell ref="M244:N244"/>
    <mergeCell ref="M245:N245"/>
    <mergeCell ref="G241:J241"/>
    <mergeCell ref="G242:J242"/>
    <mergeCell ref="G243:J243"/>
    <mergeCell ref="G244:J244"/>
    <mergeCell ref="G245:J245"/>
    <mergeCell ref="K254:L254"/>
    <mergeCell ref="K255:L255"/>
    <mergeCell ref="M255:N255"/>
    <mergeCell ref="K245:L245"/>
    <mergeCell ref="K246:L246"/>
    <mergeCell ref="K247:L247"/>
    <mergeCell ref="K248:L248"/>
    <mergeCell ref="K249:L249"/>
    <mergeCell ref="K250:L250"/>
    <mergeCell ref="K251:L251"/>
    <mergeCell ref="G248:J248"/>
    <mergeCell ref="G249:J249"/>
    <mergeCell ref="G250:J250"/>
    <mergeCell ref="G251:J251"/>
    <mergeCell ref="G252:J252"/>
    <mergeCell ref="G253:J253"/>
    <mergeCell ref="G254:J254"/>
    <mergeCell ref="G255:J255"/>
    <mergeCell ref="M254:N254"/>
    <mergeCell ref="M246:N246"/>
    <mergeCell ref="M247:N247"/>
    <mergeCell ref="M248:N248"/>
    <mergeCell ref="M249:N249"/>
    <mergeCell ref="M250:N250"/>
    <mergeCell ref="M251:N251"/>
    <mergeCell ref="M252:N252"/>
    <mergeCell ref="G246:J246"/>
    <mergeCell ref="G247:J247"/>
    <mergeCell ref="M253:N253"/>
    <mergeCell ref="K253:L253"/>
    <mergeCell ref="G256:J256"/>
    <mergeCell ref="K256:L256"/>
    <mergeCell ref="M256:N256"/>
    <mergeCell ref="G257:J257"/>
    <mergeCell ref="K257:L257"/>
    <mergeCell ref="M257:N257"/>
    <mergeCell ref="K260:L260"/>
    <mergeCell ref="M260:N260"/>
    <mergeCell ref="G258:J258"/>
    <mergeCell ref="K258:L258"/>
    <mergeCell ref="M258:N258"/>
    <mergeCell ref="G259:J259"/>
    <mergeCell ref="K259:L259"/>
    <mergeCell ref="M259:N259"/>
    <mergeCell ref="G260:J260"/>
    <mergeCell ref="K263:L263"/>
    <mergeCell ref="M263:N263"/>
    <mergeCell ref="G261:J261"/>
    <mergeCell ref="K261:L261"/>
    <mergeCell ref="M261:N261"/>
    <mergeCell ref="G262:J262"/>
    <mergeCell ref="K262:L262"/>
    <mergeCell ref="M262:N262"/>
    <mergeCell ref="G263:J263"/>
    <mergeCell ref="K266:L266"/>
    <mergeCell ref="M266:N266"/>
    <mergeCell ref="G264:J264"/>
    <mergeCell ref="K264:L264"/>
    <mergeCell ref="M264:N264"/>
    <mergeCell ref="G265:J265"/>
    <mergeCell ref="K265:L265"/>
    <mergeCell ref="M265:N265"/>
    <mergeCell ref="G266:J266"/>
    <mergeCell ref="A265:C265"/>
    <mergeCell ref="D265:E265"/>
    <mergeCell ref="A266:C266"/>
    <mergeCell ref="D266:E266"/>
    <mergeCell ref="A267:C267"/>
    <mergeCell ref="D267:E267"/>
    <mergeCell ref="D268:E268"/>
    <mergeCell ref="A268:C268"/>
    <mergeCell ref="A264:C264"/>
    <mergeCell ref="D264:E264"/>
    <mergeCell ref="A269:C269"/>
    <mergeCell ref="D269:E269"/>
    <mergeCell ref="A270:C270"/>
    <mergeCell ref="D270:E270"/>
    <mergeCell ref="A271:C271"/>
    <mergeCell ref="D271:E271"/>
    <mergeCell ref="K278:L278"/>
    <mergeCell ref="M278:N278"/>
    <mergeCell ref="G276:J276"/>
    <mergeCell ref="K276:L276"/>
    <mergeCell ref="M276:N276"/>
    <mergeCell ref="G277:J277"/>
    <mergeCell ref="K277:L277"/>
    <mergeCell ref="M277:N277"/>
    <mergeCell ref="G278:J278"/>
    <mergeCell ref="K281:L281"/>
    <mergeCell ref="M281:N281"/>
    <mergeCell ref="G279:J279"/>
    <mergeCell ref="K279:L279"/>
    <mergeCell ref="M279:N279"/>
    <mergeCell ref="G280:J280"/>
    <mergeCell ref="K280:L280"/>
    <mergeCell ref="M280:N280"/>
    <mergeCell ref="G281:J281"/>
    <mergeCell ref="G269:J269"/>
    <mergeCell ref="K272:L272"/>
    <mergeCell ref="M272:N272"/>
    <mergeCell ref="G270:J270"/>
    <mergeCell ref="K270:L270"/>
    <mergeCell ref="M270:N270"/>
    <mergeCell ref="G271:J271"/>
    <mergeCell ref="K271:L271"/>
    <mergeCell ref="K284:L284"/>
    <mergeCell ref="M284:N284"/>
    <mergeCell ref="G282:J282"/>
    <mergeCell ref="K282:L282"/>
    <mergeCell ref="M282:N282"/>
    <mergeCell ref="G283:J283"/>
    <mergeCell ref="K283:L283"/>
    <mergeCell ref="M283:N283"/>
    <mergeCell ref="G284:J284"/>
    <mergeCell ref="K287:L287"/>
    <mergeCell ref="M287:N287"/>
    <mergeCell ref="G285:J285"/>
    <mergeCell ref="K285:L285"/>
    <mergeCell ref="M285:N285"/>
    <mergeCell ref="G286:J286"/>
    <mergeCell ref="K286:L286"/>
    <mergeCell ref="M286:N286"/>
    <mergeCell ref="G287:J287"/>
    <mergeCell ref="K290:L290"/>
    <mergeCell ref="M290:N290"/>
    <mergeCell ref="G288:J288"/>
    <mergeCell ref="K288:L288"/>
    <mergeCell ref="M288:N288"/>
    <mergeCell ref="G289:J289"/>
    <mergeCell ref="K289:L289"/>
    <mergeCell ref="M289:N289"/>
    <mergeCell ref="G290:J290"/>
    <mergeCell ref="K293:L293"/>
    <mergeCell ref="M293:N293"/>
    <mergeCell ref="G291:J291"/>
    <mergeCell ref="K291:L291"/>
    <mergeCell ref="M291:N291"/>
    <mergeCell ref="G292:J292"/>
    <mergeCell ref="K292:L292"/>
    <mergeCell ref="M292:N292"/>
    <mergeCell ref="G293:J293"/>
    <mergeCell ref="K296:L296"/>
    <mergeCell ref="M296:N296"/>
    <mergeCell ref="G294:J294"/>
    <mergeCell ref="K294:L294"/>
    <mergeCell ref="M294:N294"/>
    <mergeCell ref="G295:J295"/>
    <mergeCell ref="K295:L295"/>
    <mergeCell ref="M295:N295"/>
    <mergeCell ref="G296:J296"/>
    <mergeCell ref="K299:L299"/>
    <mergeCell ref="M299:N299"/>
    <mergeCell ref="G297:J297"/>
    <mergeCell ref="K297:L297"/>
    <mergeCell ref="M297:N297"/>
    <mergeCell ref="G298:J298"/>
    <mergeCell ref="K298:L298"/>
    <mergeCell ref="M298:N298"/>
    <mergeCell ref="G299:J299"/>
    <mergeCell ref="K302:L302"/>
    <mergeCell ref="M302:N302"/>
    <mergeCell ref="G300:J300"/>
    <mergeCell ref="K300:L300"/>
    <mergeCell ref="M300:N300"/>
    <mergeCell ref="G301:J301"/>
    <mergeCell ref="K301:L301"/>
    <mergeCell ref="M301:N301"/>
    <mergeCell ref="G302:J302"/>
    <mergeCell ref="K305:L305"/>
    <mergeCell ref="M305:N305"/>
    <mergeCell ref="G303:J303"/>
    <mergeCell ref="K303:L303"/>
    <mergeCell ref="M303:N303"/>
    <mergeCell ref="G304:J304"/>
    <mergeCell ref="K304:L304"/>
    <mergeCell ref="M304:N304"/>
    <mergeCell ref="G305:J305"/>
    <mergeCell ref="K308:L308"/>
    <mergeCell ref="M308:N308"/>
    <mergeCell ref="G306:J306"/>
    <mergeCell ref="K306:L306"/>
    <mergeCell ref="M306:N306"/>
    <mergeCell ref="G307:J307"/>
    <mergeCell ref="K307:L307"/>
    <mergeCell ref="M307:N307"/>
    <mergeCell ref="G308:J308"/>
    <mergeCell ref="K311:L311"/>
    <mergeCell ref="M311:N311"/>
    <mergeCell ref="G309:J309"/>
    <mergeCell ref="K309:L309"/>
    <mergeCell ref="M309:N309"/>
    <mergeCell ref="G310:J310"/>
    <mergeCell ref="K310:L310"/>
    <mergeCell ref="M310:N310"/>
    <mergeCell ref="G311:J311"/>
    <mergeCell ref="K314:L314"/>
    <mergeCell ref="M314:N314"/>
    <mergeCell ref="G312:J312"/>
    <mergeCell ref="K312:L312"/>
    <mergeCell ref="M312:N312"/>
    <mergeCell ref="G313:J313"/>
    <mergeCell ref="K313:L313"/>
    <mergeCell ref="M313:N313"/>
    <mergeCell ref="G314:J314"/>
    <mergeCell ref="K317:L317"/>
    <mergeCell ref="M317:N317"/>
    <mergeCell ref="G315:J315"/>
    <mergeCell ref="K315:L315"/>
    <mergeCell ref="M315:N315"/>
    <mergeCell ref="G316:J316"/>
    <mergeCell ref="K316:L316"/>
    <mergeCell ref="M316:N316"/>
    <mergeCell ref="G317:J317"/>
    <mergeCell ref="K320:L320"/>
    <mergeCell ref="M320:N320"/>
    <mergeCell ref="G318:J318"/>
    <mergeCell ref="K318:L318"/>
    <mergeCell ref="M318:N318"/>
    <mergeCell ref="G319:J319"/>
    <mergeCell ref="K319:L319"/>
    <mergeCell ref="M319:N319"/>
    <mergeCell ref="G320:J320"/>
    <mergeCell ref="A272:C272"/>
    <mergeCell ref="D272:E272"/>
    <mergeCell ref="A273:C273"/>
    <mergeCell ref="D273:E273"/>
    <mergeCell ref="A274:C274"/>
    <mergeCell ref="D274:E274"/>
    <mergeCell ref="D275:E275"/>
    <mergeCell ref="A275:C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D282:E282"/>
    <mergeCell ref="A282:C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D289:E289"/>
    <mergeCell ref="A289:C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D296:E296"/>
    <mergeCell ref="A296:C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D303:E303"/>
    <mergeCell ref="A303:C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514:C514"/>
    <mergeCell ref="D514:E514"/>
    <mergeCell ref="A515:C515"/>
    <mergeCell ref="D515:E515"/>
    <mergeCell ref="A516:C516"/>
    <mergeCell ref="D516:E516"/>
    <mergeCell ref="D310:E310"/>
    <mergeCell ref="A310:C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D317:E317"/>
    <mergeCell ref="A317:C317"/>
    <mergeCell ref="A318:C318"/>
    <mergeCell ref="D318:E318"/>
    <mergeCell ref="A466:C466"/>
    <mergeCell ref="D466:E466"/>
    <mergeCell ref="A467:C467"/>
    <mergeCell ref="D467:E467"/>
    <mergeCell ref="D457:E457"/>
    <mergeCell ref="A457:C457"/>
    <mergeCell ref="A458:C458"/>
    <mergeCell ref="D458:E458"/>
    <mergeCell ref="A530:C530"/>
    <mergeCell ref="D530:E530"/>
    <mergeCell ref="A531:C531"/>
    <mergeCell ref="D531:E531"/>
    <mergeCell ref="A532:C532"/>
    <mergeCell ref="D532:E532"/>
    <mergeCell ref="A319:C319"/>
    <mergeCell ref="D319:E319"/>
    <mergeCell ref="A320:C320"/>
    <mergeCell ref="D320:E320"/>
    <mergeCell ref="A517:C517"/>
    <mergeCell ref="D517:E517"/>
    <mergeCell ref="A518:C518"/>
    <mergeCell ref="D518:E518"/>
    <mergeCell ref="A519:C519"/>
    <mergeCell ref="D519:E519"/>
    <mergeCell ref="D520:E520"/>
    <mergeCell ref="A520:C520"/>
    <mergeCell ref="A521:C521"/>
    <mergeCell ref="D521:E521"/>
    <mergeCell ref="A522:C522"/>
    <mergeCell ref="D522:E522"/>
    <mergeCell ref="A523:C523"/>
    <mergeCell ref="D523:E523"/>
    <mergeCell ref="A510:C510"/>
    <mergeCell ref="D510:E510"/>
    <mergeCell ref="A511:C511"/>
    <mergeCell ref="D511:E511"/>
    <mergeCell ref="A512:C512"/>
    <mergeCell ref="D512:E512"/>
    <mergeCell ref="D513:E513"/>
    <mergeCell ref="A513:C513"/>
    <mergeCell ref="A535:C535"/>
    <mergeCell ref="D535:E535"/>
    <mergeCell ref="A536:C536"/>
    <mergeCell ref="D536:E536"/>
    <mergeCell ref="A537:C537"/>
    <mergeCell ref="D537:E537"/>
    <mergeCell ref="A243:C243"/>
    <mergeCell ref="D243:E243"/>
    <mergeCell ref="A244:C244"/>
    <mergeCell ref="D244:E244"/>
    <mergeCell ref="A245:C245"/>
    <mergeCell ref="D245:E245"/>
    <mergeCell ref="D246:E246"/>
    <mergeCell ref="A246:C246"/>
    <mergeCell ref="A247:C247"/>
    <mergeCell ref="D247:E247"/>
    <mergeCell ref="A248:C248"/>
    <mergeCell ref="D248:E248"/>
    <mergeCell ref="A249:C249"/>
    <mergeCell ref="D249:E249"/>
    <mergeCell ref="A251:C251"/>
    <mergeCell ref="D251:E251"/>
    <mergeCell ref="A252:C252"/>
    <mergeCell ref="D252:E252"/>
    <mergeCell ref="A253:C253"/>
    <mergeCell ref="D253:E253"/>
    <mergeCell ref="D254:E254"/>
    <mergeCell ref="A254:C254"/>
    <mergeCell ref="A524:C524"/>
    <mergeCell ref="D524:E524"/>
    <mergeCell ref="A525:C525"/>
    <mergeCell ref="D525:E525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D261:E261"/>
    <mergeCell ref="A261:C261"/>
    <mergeCell ref="A262:C262"/>
    <mergeCell ref="D262:E262"/>
    <mergeCell ref="A263:C263"/>
    <mergeCell ref="D263:E263"/>
    <mergeCell ref="A541:C541"/>
    <mergeCell ref="A542:C542"/>
    <mergeCell ref="D542:E542"/>
    <mergeCell ref="A538:C538"/>
    <mergeCell ref="D538:E538"/>
    <mergeCell ref="A539:C539"/>
    <mergeCell ref="D539:E539"/>
    <mergeCell ref="A540:C540"/>
    <mergeCell ref="D540:E540"/>
    <mergeCell ref="D541:E541"/>
    <mergeCell ref="K540:L540"/>
    <mergeCell ref="M540:N540"/>
    <mergeCell ref="G538:J538"/>
    <mergeCell ref="K538:L538"/>
    <mergeCell ref="M538:N538"/>
    <mergeCell ref="G539:J539"/>
    <mergeCell ref="K539:L539"/>
    <mergeCell ref="M539:N539"/>
    <mergeCell ref="G540:J540"/>
    <mergeCell ref="G541:J541"/>
    <mergeCell ref="K541:L541"/>
    <mergeCell ref="M541:N541"/>
    <mergeCell ref="G542:J542"/>
    <mergeCell ref="K542:L542"/>
    <mergeCell ref="M542:N542"/>
    <mergeCell ref="D482:E482"/>
    <mergeCell ref="A483:C483"/>
    <mergeCell ref="K531:L531"/>
    <mergeCell ref="M531:N531"/>
    <mergeCell ref="G529:J529"/>
    <mergeCell ref="K529:L529"/>
    <mergeCell ref="M529:N529"/>
    <mergeCell ref="G530:J530"/>
    <mergeCell ref="K530:L530"/>
    <mergeCell ref="M530:N530"/>
    <mergeCell ref="G531:J531"/>
    <mergeCell ref="K534:L534"/>
    <mergeCell ref="M534:N534"/>
    <mergeCell ref="G532:J532"/>
    <mergeCell ref="K532:L532"/>
    <mergeCell ref="M532:N532"/>
    <mergeCell ref="G533:J533"/>
    <mergeCell ref="K533:L533"/>
    <mergeCell ref="M533:N533"/>
    <mergeCell ref="G534:J534"/>
    <mergeCell ref="A533:C533"/>
    <mergeCell ref="D533:E533"/>
    <mergeCell ref="D534:E534"/>
    <mergeCell ref="A534:C534"/>
    <mergeCell ref="A526:C526"/>
    <mergeCell ref="D526:E526"/>
    <mergeCell ref="D527:E527"/>
    <mergeCell ref="A527:C527"/>
    <mergeCell ref="A528:C528"/>
    <mergeCell ref="D528:E528"/>
    <mergeCell ref="A529:C529"/>
    <mergeCell ref="D529:E529"/>
    <mergeCell ref="A491:C491"/>
    <mergeCell ref="D491:E491"/>
    <mergeCell ref="A543:N543"/>
    <mergeCell ref="A468:C468"/>
    <mergeCell ref="D468:E468"/>
    <mergeCell ref="A469:C469"/>
    <mergeCell ref="D469:E469"/>
    <mergeCell ref="A470:C470"/>
    <mergeCell ref="D470:E470"/>
    <mergeCell ref="D471:E471"/>
    <mergeCell ref="A471:C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D478:E478"/>
    <mergeCell ref="A478:C478"/>
    <mergeCell ref="A479:C479"/>
    <mergeCell ref="D479:E479"/>
    <mergeCell ref="A480:C480"/>
    <mergeCell ref="D480:E480"/>
    <mergeCell ref="A481:C481"/>
    <mergeCell ref="D481:E481"/>
    <mergeCell ref="A482:C482"/>
    <mergeCell ref="A503:C503"/>
    <mergeCell ref="D503:E503"/>
    <mergeCell ref="A504:C504"/>
    <mergeCell ref="D504:E504"/>
    <mergeCell ref="A505:C505"/>
    <mergeCell ref="D505:E505"/>
    <mergeCell ref="D506:E506"/>
    <mergeCell ref="A506:C506"/>
    <mergeCell ref="A507:C507"/>
    <mergeCell ref="D507:E507"/>
    <mergeCell ref="A508:C508"/>
    <mergeCell ref="D508:E508"/>
    <mergeCell ref="A509:C509"/>
    <mergeCell ref="D509:E509"/>
    <mergeCell ref="D492:E492"/>
    <mergeCell ref="A492:C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D499:E499"/>
    <mergeCell ref="A499:C499"/>
    <mergeCell ref="A500:C500"/>
    <mergeCell ref="D500:E500"/>
    <mergeCell ref="M191:N191"/>
    <mergeCell ref="G189:J189"/>
    <mergeCell ref="K189:L189"/>
    <mergeCell ref="M189:N189"/>
    <mergeCell ref="G190:J190"/>
    <mergeCell ref="K190:L190"/>
    <mergeCell ref="M190:N190"/>
    <mergeCell ref="G191:J191"/>
    <mergeCell ref="K164:L164"/>
    <mergeCell ref="M164:N164"/>
    <mergeCell ref="G162:J162"/>
    <mergeCell ref="K162:L162"/>
    <mergeCell ref="M162:N162"/>
    <mergeCell ref="A501:C501"/>
    <mergeCell ref="D501:E501"/>
    <mergeCell ref="A502:C502"/>
    <mergeCell ref="D502:E502"/>
    <mergeCell ref="D483:E483"/>
    <mergeCell ref="A484:C484"/>
    <mergeCell ref="D484:E484"/>
    <mergeCell ref="D485:E485"/>
    <mergeCell ref="A485:C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G78:J78"/>
    <mergeCell ref="K78:L78"/>
    <mergeCell ref="M78:N78"/>
    <mergeCell ref="G79:J79"/>
    <mergeCell ref="K82:L82"/>
    <mergeCell ref="M82:N82"/>
    <mergeCell ref="G80:J80"/>
    <mergeCell ref="K80:L80"/>
    <mergeCell ref="M80:N80"/>
    <mergeCell ref="G81:J81"/>
    <mergeCell ref="K81:L81"/>
    <mergeCell ref="M81:N81"/>
    <mergeCell ref="G82:J82"/>
    <mergeCell ref="K537:L537"/>
    <mergeCell ref="M537:N537"/>
    <mergeCell ref="G535:J535"/>
    <mergeCell ref="K535:L535"/>
    <mergeCell ref="M535:N535"/>
    <mergeCell ref="G536:J536"/>
    <mergeCell ref="K536:L536"/>
    <mergeCell ref="M536:N536"/>
    <mergeCell ref="G537:J537"/>
    <mergeCell ref="K157:L157"/>
    <mergeCell ref="M157:N157"/>
    <mergeCell ref="G155:J155"/>
    <mergeCell ref="K155:L155"/>
    <mergeCell ref="M155:N155"/>
    <mergeCell ref="G156:J156"/>
    <mergeCell ref="K156:L156"/>
    <mergeCell ref="M156:N156"/>
    <mergeCell ref="G157:J157"/>
    <mergeCell ref="K191:L191"/>
    <mergeCell ref="G158:J158"/>
    <mergeCell ref="K158:L158"/>
    <mergeCell ref="M158:N158"/>
    <mergeCell ref="K136:L136"/>
    <mergeCell ref="M136:N136"/>
    <mergeCell ref="G134:J134"/>
    <mergeCell ref="K134:L134"/>
    <mergeCell ref="M134:N134"/>
    <mergeCell ref="G135:J135"/>
    <mergeCell ref="K135:L135"/>
    <mergeCell ref="M135:N135"/>
    <mergeCell ref="G136:J136"/>
    <mergeCell ref="K139:L139"/>
    <mergeCell ref="M139:N139"/>
    <mergeCell ref="G137:J137"/>
    <mergeCell ref="K137:L137"/>
    <mergeCell ref="M137:N137"/>
    <mergeCell ref="G138:J138"/>
    <mergeCell ref="K138:L138"/>
    <mergeCell ref="M138:N138"/>
    <mergeCell ref="G139:J139"/>
    <mergeCell ref="K142:L142"/>
    <mergeCell ref="M142:N142"/>
    <mergeCell ref="G153:J153"/>
    <mergeCell ref="K153:L153"/>
    <mergeCell ref="M153:N153"/>
    <mergeCell ref="G154:J154"/>
    <mergeCell ref="G140:J140"/>
    <mergeCell ref="K140:L140"/>
    <mergeCell ref="M140:N140"/>
    <mergeCell ref="G141:J141"/>
    <mergeCell ref="K141:L141"/>
    <mergeCell ref="M141:N141"/>
    <mergeCell ref="G142:J142"/>
    <mergeCell ref="K145:L145"/>
    <mergeCell ref="M145:N145"/>
    <mergeCell ref="G143:J143"/>
    <mergeCell ref="K143:L143"/>
    <mergeCell ref="M143:N143"/>
    <mergeCell ref="G144:J144"/>
    <mergeCell ref="K144:L144"/>
    <mergeCell ref="M144:N144"/>
    <mergeCell ref="G145:J145"/>
    <mergeCell ref="K148:L148"/>
    <mergeCell ref="M148:N148"/>
    <mergeCell ref="G146:J146"/>
    <mergeCell ref="K146:L146"/>
    <mergeCell ref="M146:N146"/>
    <mergeCell ref="G147:J147"/>
    <mergeCell ref="K147:L147"/>
    <mergeCell ref="M147:N147"/>
    <mergeCell ref="G148:J148"/>
    <mergeCell ref="K133:L133"/>
    <mergeCell ref="M133:N133"/>
    <mergeCell ref="G131:J131"/>
    <mergeCell ref="K131:L131"/>
    <mergeCell ref="M131:N131"/>
    <mergeCell ref="G132:J132"/>
    <mergeCell ref="K132:L132"/>
    <mergeCell ref="M132:N132"/>
    <mergeCell ref="G133:J133"/>
    <mergeCell ref="K161:L161"/>
    <mergeCell ref="M161:N161"/>
    <mergeCell ref="G159:J159"/>
    <mergeCell ref="K159:L159"/>
    <mergeCell ref="M159:N159"/>
    <mergeCell ref="G160:J160"/>
    <mergeCell ref="K160:L160"/>
    <mergeCell ref="M160:N160"/>
    <mergeCell ref="G161:J161"/>
    <mergeCell ref="K151:L151"/>
    <mergeCell ref="M151:N151"/>
    <mergeCell ref="G149:J149"/>
    <mergeCell ref="K149:L149"/>
    <mergeCell ref="M149:N149"/>
    <mergeCell ref="G150:J150"/>
    <mergeCell ref="K150:L150"/>
    <mergeCell ref="M150:N150"/>
    <mergeCell ref="G151:J151"/>
    <mergeCell ref="K154:L154"/>
    <mergeCell ref="M154:N154"/>
    <mergeCell ref="G152:J152"/>
    <mergeCell ref="K152:L152"/>
    <mergeCell ref="M152:N152"/>
    <mergeCell ref="G163:J163"/>
    <mergeCell ref="K163:L163"/>
    <mergeCell ref="M163:N163"/>
    <mergeCell ref="G164:J164"/>
    <mergeCell ref="G192:J192"/>
    <mergeCell ref="K192:L192"/>
    <mergeCell ref="M192:N192"/>
    <mergeCell ref="K170:L170"/>
    <mergeCell ref="M170:N170"/>
    <mergeCell ref="G168:J168"/>
    <mergeCell ref="K168:L168"/>
    <mergeCell ref="M168:N168"/>
    <mergeCell ref="G169:J169"/>
    <mergeCell ref="K169:L169"/>
    <mergeCell ref="M169:N169"/>
    <mergeCell ref="G170:J170"/>
    <mergeCell ref="K173:L173"/>
    <mergeCell ref="M173:N173"/>
    <mergeCell ref="G171:J171"/>
    <mergeCell ref="K171:L171"/>
    <mergeCell ref="M171:N171"/>
    <mergeCell ref="G172:J172"/>
    <mergeCell ref="K172:L172"/>
    <mergeCell ref="M172:N172"/>
    <mergeCell ref="G173:J173"/>
    <mergeCell ref="K176:L176"/>
    <mergeCell ref="M176:N176"/>
    <mergeCell ref="G174:J174"/>
    <mergeCell ref="K174:L174"/>
    <mergeCell ref="M174:N174"/>
    <mergeCell ref="G175:J175"/>
    <mergeCell ref="K175:L175"/>
    <mergeCell ref="M175:N175"/>
    <mergeCell ref="G176:J176"/>
    <mergeCell ref="K179:L179"/>
    <mergeCell ref="M179:N179"/>
    <mergeCell ref="G177:J177"/>
    <mergeCell ref="K177:L177"/>
    <mergeCell ref="M177:N177"/>
    <mergeCell ref="G178:J178"/>
    <mergeCell ref="K178:L178"/>
    <mergeCell ref="M178:N178"/>
    <mergeCell ref="G179:J179"/>
    <mergeCell ref="K182:L182"/>
    <mergeCell ref="M182:N182"/>
    <mergeCell ref="G180:J180"/>
    <mergeCell ref="K180:L180"/>
    <mergeCell ref="M180:N180"/>
    <mergeCell ref="G181:J181"/>
    <mergeCell ref="K181:L181"/>
    <mergeCell ref="M181:N181"/>
    <mergeCell ref="G182:J182"/>
    <mergeCell ref="K185:L185"/>
    <mergeCell ref="M185:N185"/>
    <mergeCell ref="G183:J183"/>
    <mergeCell ref="K183:L183"/>
    <mergeCell ref="M183:N183"/>
    <mergeCell ref="G184:J184"/>
    <mergeCell ref="K184:L184"/>
    <mergeCell ref="M184:N184"/>
    <mergeCell ref="G185:J185"/>
    <mergeCell ref="K188:L188"/>
    <mergeCell ref="M188:N188"/>
    <mergeCell ref="G186:J186"/>
    <mergeCell ref="K186:L186"/>
    <mergeCell ref="M186:N186"/>
    <mergeCell ref="G187:J187"/>
    <mergeCell ref="K187:L187"/>
    <mergeCell ref="M187:N187"/>
    <mergeCell ref="G188:J188"/>
    <mergeCell ref="G205:J205"/>
    <mergeCell ref="K205:L205"/>
    <mergeCell ref="M205:N205"/>
    <mergeCell ref="K115:L115"/>
    <mergeCell ref="M115:N115"/>
    <mergeCell ref="G113:J113"/>
    <mergeCell ref="K113:L113"/>
    <mergeCell ref="M113:N113"/>
    <mergeCell ref="G114:J114"/>
    <mergeCell ref="K114:L114"/>
    <mergeCell ref="M114:N114"/>
    <mergeCell ref="G115:J115"/>
    <mergeCell ref="K118:L118"/>
    <mergeCell ref="M118:N118"/>
    <mergeCell ref="G116:J116"/>
    <mergeCell ref="K116:L116"/>
    <mergeCell ref="M116:N116"/>
    <mergeCell ref="G117:J117"/>
    <mergeCell ref="K117:L117"/>
    <mergeCell ref="M117:N117"/>
    <mergeCell ref="G118:J118"/>
    <mergeCell ref="K121:L121"/>
    <mergeCell ref="M121:N121"/>
    <mergeCell ref="K167:L167"/>
    <mergeCell ref="M167:N167"/>
    <mergeCell ref="G165:J165"/>
    <mergeCell ref="K165:L165"/>
    <mergeCell ref="M165:N165"/>
    <mergeCell ref="G166:J166"/>
    <mergeCell ref="K166:L166"/>
    <mergeCell ref="M166:N166"/>
    <mergeCell ref="G167:J167"/>
    <mergeCell ref="M122:N122"/>
    <mergeCell ref="G123:J123"/>
    <mergeCell ref="K123:L123"/>
    <mergeCell ref="M123:N123"/>
    <mergeCell ref="G124:J124"/>
    <mergeCell ref="K127:L127"/>
    <mergeCell ref="M127:N127"/>
    <mergeCell ref="G125:J125"/>
    <mergeCell ref="K125:L125"/>
    <mergeCell ref="M125:N125"/>
    <mergeCell ref="G126:J126"/>
    <mergeCell ref="K126:L126"/>
    <mergeCell ref="M126:N126"/>
    <mergeCell ref="G127:J127"/>
    <mergeCell ref="K198:L198"/>
    <mergeCell ref="M198:N198"/>
    <mergeCell ref="G196:J196"/>
    <mergeCell ref="K196:L196"/>
    <mergeCell ref="M196:N196"/>
    <mergeCell ref="G197:J197"/>
    <mergeCell ref="K197:L197"/>
    <mergeCell ref="M197:N197"/>
    <mergeCell ref="G198:J198"/>
    <mergeCell ref="K195:L195"/>
    <mergeCell ref="M195:N195"/>
    <mergeCell ref="G193:J193"/>
    <mergeCell ref="K193:L193"/>
    <mergeCell ref="M193:N193"/>
    <mergeCell ref="G194:J194"/>
    <mergeCell ref="K194:L194"/>
    <mergeCell ref="M194:N194"/>
    <mergeCell ref="G195:J195"/>
    <mergeCell ref="A35:C35"/>
    <mergeCell ref="D35:E35"/>
    <mergeCell ref="G35:J35"/>
    <mergeCell ref="K130:L130"/>
    <mergeCell ref="M130:N130"/>
    <mergeCell ref="G128:J128"/>
    <mergeCell ref="K128:L128"/>
    <mergeCell ref="M128:N128"/>
    <mergeCell ref="G129:J129"/>
    <mergeCell ref="K129:L129"/>
    <mergeCell ref="M129:N129"/>
    <mergeCell ref="G130:J130"/>
    <mergeCell ref="K201:L201"/>
    <mergeCell ref="M201:N201"/>
    <mergeCell ref="G199:J199"/>
    <mergeCell ref="K199:L199"/>
    <mergeCell ref="M199:N199"/>
    <mergeCell ref="G200:J200"/>
    <mergeCell ref="K200:L200"/>
    <mergeCell ref="M200:N200"/>
    <mergeCell ref="G201:J201"/>
    <mergeCell ref="G119:J119"/>
    <mergeCell ref="K119:L119"/>
    <mergeCell ref="M119:N119"/>
    <mergeCell ref="G120:J120"/>
    <mergeCell ref="K120:L120"/>
    <mergeCell ref="M120:N120"/>
    <mergeCell ref="G121:J121"/>
    <mergeCell ref="K124:L124"/>
    <mergeCell ref="M124:N124"/>
    <mergeCell ref="G122:J122"/>
    <mergeCell ref="K122:L122"/>
    <mergeCell ref="A30:C30"/>
    <mergeCell ref="D30:E30"/>
    <mergeCell ref="G30:J30"/>
    <mergeCell ref="K30:L30"/>
    <mergeCell ref="M30:N30"/>
    <mergeCell ref="D31:E31"/>
    <mergeCell ref="M31:N31"/>
    <mergeCell ref="G33:J33"/>
    <mergeCell ref="G34:J34"/>
    <mergeCell ref="K34:L34"/>
    <mergeCell ref="M34:N34"/>
    <mergeCell ref="G31:J31"/>
    <mergeCell ref="K31:L31"/>
    <mergeCell ref="G32:J32"/>
    <mergeCell ref="K32:L32"/>
    <mergeCell ref="M32:N32"/>
    <mergeCell ref="K33:L33"/>
    <mergeCell ref="M33:N33"/>
    <mergeCell ref="K35:L35"/>
    <mergeCell ref="M35:N35"/>
    <mergeCell ref="A31:C31"/>
    <mergeCell ref="A32:C32"/>
    <mergeCell ref="D32:E32"/>
    <mergeCell ref="A33:C33"/>
    <mergeCell ref="D33:E33"/>
    <mergeCell ref="A34:C34"/>
    <mergeCell ref="D34:E34"/>
    <mergeCell ref="A36:C36"/>
    <mergeCell ref="D36:E36"/>
    <mergeCell ref="G36:J36"/>
    <mergeCell ref="K36:L36"/>
    <mergeCell ref="M36:N36"/>
    <mergeCell ref="D37:E37"/>
    <mergeCell ref="M37:N37"/>
    <mergeCell ref="A41:C41"/>
    <mergeCell ref="D41:E41"/>
    <mergeCell ref="G41:J41"/>
    <mergeCell ref="K41:L41"/>
    <mergeCell ref="M41:N41"/>
    <mergeCell ref="G39:J39"/>
    <mergeCell ref="G40:J40"/>
    <mergeCell ref="K40:L40"/>
    <mergeCell ref="M40:N40"/>
    <mergeCell ref="G37:J37"/>
    <mergeCell ref="K37:L37"/>
    <mergeCell ref="G38:J38"/>
    <mergeCell ref="K38:L38"/>
    <mergeCell ref="M38:N38"/>
    <mergeCell ref="K39:L39"/>
    <mergeCell ref="M39:N39"/>
    <mergeCell ref="G14:J14"/>
    <mergeCell ref="K14:L14"/>
    <mergeCell ref="A13:C13"/>
    <mergeCell ref="D13:E13"/>
    <mergeCell ref="G13:J13"/>
    <mergeCell ref="K13:L13"/>
    <mergeCell ref="M13:N13"/>
    <mergeCell ref="D14:E14"/>
    <mergeCell ref="M14:N14"/>
    <mergeCell ref="K6:L6"/>
    <mergeCell ref="M6:N6"/>
    <mergeCell ref="K7:L7"/>
    <mergeCell ref="M7:N7"/>
    <mergeCell ref="K8:L8"/>
    <mergeCell ref="M8:N8"/>
    <mergeCell ref="K9:L9"/>
    <mergeCell ref="M9:N9"/>
    <mergeCell ref="A12:C12"/>
    <mergeCell ref="D12:E12"/>
    <mergeCell ref="G12:J12"/>
    <mergeCell ref="K12:L12"/>
    <mergeCell ref="M12:N12"/>
    <mergeCell ref="A1:C3"/>
    <mergeCell ref="D1:T1"/>
    <mergeCell ref="D2:T3"/>
    <mergeCell ref="A4:C4"/>
    <mergeCell ref="D4:T4"/>
    <mergeCell ref="A5:T5"/>
    <mergeCell ref="A6:C6"/>
    <mergeCell ref="G9:J9"/>
    <mergeCell ref="G10:J10"/>
    <mergeCell ref="K10:L10"/>
    <mergeCell ref="M10:N10"/>
    <mergeCell ref="G11:J11"/>
    <mergeCell ref="K11:L11"/>
    <mergeCell ref="M11:N11"/>
    <mergeCell ref="D6:E6"/>
    <mergeCell ref="G6:J6"/>
    <mergeCell ref="A7:C7"/>
    <mergeCell ref="D7:E7"/>
    <mergeCell ref="G7:J7"/>
    <mergeCell ref="D8:E8"/>
    <mergeCell ref="G8:J8"/>
    <mergeCell ref="A8:C8"/>
    <mergeCell ref="A9:C9"/>
    <mergeCell ref="D9:E9"/>
    <mergeCell ref="A10:C10"/>
    <mergeCell ref="D10:E10"/>
    <mergeCell ref="A11:C11"/>
    <mergeCell ref="D11:E11"/>
    <mergeCell ref="K16:L16"/>
    <mergeCell ref="M16:N16"/>
    <mergeCell ref="A17:C17"/>
    <mergeCell ref="D17:E17"/>
    <mergeCell ref="A18:C18"/>
    <mergeCell ref="D18:E18"/>
    <mergeCell ref="A19:C19"/>
    <mergeCell ref="D19:E19"/>
    <mergeCell ref="D20:E20"/>
    <mergeCell ref="A20:C20"/>
    <mergeCell ref="A21:C21"/>
    <mergeCell ref="D21:E21"/>
    <mergeCell ref="A22:C22"/>
    <mergeCell ref="D22:E22"/>
    <mergeCell ref="A23:C23"/>
    <mergeCell ref="D23:E23"/>
    <mergeCell ref="G26:J26"/>
    <mergeCell ref="K26:L26"/>
    <mergeCell ref="A25:C25"/>
    <mergeCell ref="D25:E25"/>
    <mergeCell ref="G25:J25"/>
    <mergeCell ref="K25:L25"/>
    <mergeCell ref="M25:N25"/>
    <mergeCell ref="D26:E26"/>
    <mergeCell ref="M26:N26"/>
    <mergeCell ref="G21:J21"/>
    <mergeCell ref="K21:L21"/>
    <mergeCell ref="M21:N21"/>
    <mergeCell ref="G22:J22"/>
    <mergeCell ref="K22:L22"/>
    <mergeCell ref="M22:N22"/>
    <mergeCell ref="G23:J23"/>
    <mergeCell ref="G27:J27"/>
    <mergeCell ref="G28:J28"/>
    <mergeCell ref="A26:C26"/>
    <mergeCell ref="A27:C27"/>
    <mergeCell ref="D27:E27"/>
    <mergeCell ref="K27:L27"/>
    <mergeCell ref="M27:N27"/>
    <mergeCell ref="A28:C28"/>
    <mergeCell ref="D28:E28"/>
    <mergeCell ref="A14:C14"/>
    <mergeCell ref="A15:C15"/>
    <mergeCell ref="D15:E15"/>
    <mergeCell ref="K15:L15"/>
    <mergeCell ref="M15:N15"/>
    <mergeCell ref="A16:C16"/>
    <mergeCell ref="D16:E16"/>
    <mergeCell ref="G15:J15"/>
    <mergeCell ref="G16:J16"/>
    <mergeCell ref="G17:J17"/>
    <mergeCell ref="K17:L17"/>
    <mergeCell ref="M17:N17"/>
    <mergeCell ref="K18:L18"/>
    <mergeCell ref="M18:N18"/>
    <mergeCell ref="G18:J18"/>
    <mergeCell ref="G19:J19"/>
    <mergeCell ref="K19:L19"/>
    <mergeCell ref="M19:N19"/>
    <mergeCell ref="G20:J20"/>
    <mergeCell ref="K20:L20"/>
    <mergeCell ref="M20:N20"/>
    <mergeCell ref="K23:L23"/>
    <mergeCell ref="M23:N23"/>
    <mergeCell ref="A24:C24"/>
    <mergeCell ref="D24:E24"/>
    <mergeCell ref="G24:J24"/>
    <mergeCell ref="K24:L24"/>
    <mergeCell ref="M24:N24"/>
    <mergeCell ref="K28:L28"/>
    <mergeCell ref="M28:N28"/>
    <mergeCell ref="A29:C29"/>
    <mergeCell ref="D29:E29"/>
    <mergeCell ref="G29:J29"/>
    <mergeCell ref="K29:L29"/>
    <mergeCell ref="M29:N29"/>
    <mergeCell ref="G49:J49"/>
    <mergeCell ref="K49:L49"/>
    <mergeCell ref="A48:C48"/>
    <mergeCell ref="D48:E48"/>
    <mergeCell ref="G48:J48"/>
    <mergeCell ref="K48:L48"/>
    <mergeCell ref="M48:N48"/>
    <mergeCell ref="D49:E49"/>
    <mergeCell ref="M49:N49"/>
    <mergeCell ref="K45:L45"/>
    <mergeCell ref="M45:N45"/>
    <mergeCell ref="A47:C47"/>
    <mergeCell ref="D47:E47"/>
    <mergeCell ref="G47:J47"/>
    <mergeCell ref="K47:L47"/>
    <mergeCell ref="M47:N47"/>
    <mergeCell ref="A43:C43"/>
    <mergeCell ref="A44:C44"/>
    <mergeCell ref="D44:E44"/>
    <mergeCell ref="A45:C45"/>
    <mergeCell ref="G50:J50"/>
    <mergeCell ref="G51:J51"/>
    <mergeCell ref="A49:C49"/>
    <mergeCell ref="A50:C50"/>
    <mergeCell ref="D50:E50"/>
    <mergeCell ref="K50:L50"/>
    <mergeCell ref="M50:N50"/>
    <mergeCell ref="A51:C51"/>
    <mergeCell ref="D51:E51"/>
    <mergeCell ref="A37:C37"/>
    <mergeCell ref="A38:C38"/>
    <mergeCell ref="D38:E38"/>
    <mergeCell ref="A39:C39"/>
    <mergeCell ref="D39:E39"/>
    <mergeCell ref="A40:C40"/>
    <mergeCell ref="D40:E40"/>
    <mergeCell ref="A42:C42"/>
    <mergeCell ref="D42:E42"/>
    <mergeCell ref="G42:J42"/>
    <mergeCell ref="K42:L42"/>
    <mergeCell ref="M42:N42"/>
    <mergeCell ref="D43:E43"/>
    <mergeCell ref="M43:N43"/>
    <mergeCell ref="G45:J45"/>
    <mergeCell ref="G46:J46"/>
    <mergeCell ref="K46:L46"/>
    <mergeCell ref="M46:N46"/>
    <mergeCell ref="G43:J43"/>
    <mergeCell ref="K43:L43"/>
    <mergeCell ref="G44:J44"/>
    <mergeCell ref="K44:L44"/>
    <mergeCell ref="M44:N44"/>
    <mergeCell ref="D45:E45"/>
    <mergeCell ref="A46:C46"/>
    <mergeCell ref="D46:E46"/>
    <mergeCell ref="K51:L51"/>
    <mergeCell ref="M51:N51"/>
    <mergeCell ref="A52:C52"/>
    <mergeCell ref="D52:E52"/>
    <mergeCell ref="G52:J52"/>
    <mergeCell ref="K52:L52"/>
    <mergeCell ref="M52:N52"/>
    <mergeCell ref="G62:J62"/>
    <mergeCell ref="G63:J63"/>
    <mergeCell ref="K63:L63"/>
    <mergeCell ref="M63:N63"/>
    <mergeCell ref="G60:J60"/>
    <mergeCell ref="K60:L60"/>
    <mergeCell ref="G61:J61"/>
    <mergeCell ref="K61:L61"/>
    <mergeCell ref="M61:N61"/>
    <mergeCell ref="K62:L62"/>
    <mergeCell ref="M62:N62"/>
    <mergeCell ref="A53:C53"/>
    <mergeCell ref="D53:E53"/>
    <mergeCell ref="G53:J53"/>
    <mergeCell ref="K53:L53"/>
    <mergeCell ref="M53:N53"/>
    <mergeCell ref="D54:E54"/>
    <mergeCell ref="M54:N54"/>
    <mergeCell ref="G56:J56"/>
    <mergeCell ref="G57:J57"/>
    <mergeCell ref="K57:L57"/>
    <mergeCell ref="M57:N57"/>
    <mergeCell ref="G54:J54"/>
    <mergeCell ref="K54:L54"/>
    <mergeCell ref="G55:J55"/>
    <mergeCell ref="K55:L55"/>
    <mergeCell ref="M55:N55"/>
    <mergeCell ref="K56:L56"/>
    <mergeCell ref="M56:N56"/>
    <mergeCell ref="A58:C58"/>
    <mergeCell ref="D58:E58"/>
    <mergeCell ref="G58:J58"/>
    <mergeCell ref="K58:L58"/>
    <mergeCell ref="M58:N58"/>
    <mergeCell ref="A54:C54"/>
    <mergeCell ref="A55:C55"/>
    <mergeCell ref="D55:E55"/>
    <mergeCell ref="A56:C56"/>
    <mergeCell ref="D56:E56"/>
    <mergeCell ref="A57:C57"/>
    <mergeCell ref="D57:E57"/>
    <mergeCell ref="A59:C59"/>
    <mergeCell ref="D59:E59"/>
    <mergeCell ref="G59:J59"/>
    <mergeCell ref="K59:L59"/>
    <mergeCell ref="M59:N59"/>
    <mergeCell ref="D60:E60"/>
    <mergeCell ref="M60:N60"/>
    <mergeCell ref="A64:C64"/>
    <mergeCell ref="D64:E64"/>
    <mergeCell ref="G64:J64"/>
    <mergeCell ref="K64:L64"/>
    <mergeCell ref="M64:N64"/>
    <mergeCell ref="K65:L65"/>
    <mergeCell ref="M65:N65"/>
    <mergeCell ref="G65:J65"/>
    <mergeCell ref="G66:J66"/>
    <mergeCell ref="K66:L66"/>
    <mergeCell ref="M66:N66"/>
    <mergeCell ref="A60:C60"/>
    <mergeCell ref="A61:C61"/>
    <mergeCell ref="D61:E61"/>
    <mergeCell ref="A62:C62"/>
    <mergeCell ref="D62:E62"/>
    <mergeCell ref="A63:C63"/>
    <mergeCell ref="D63:E63"/>
    <mergeCell ref="A65:C65"/>
    <mergeCell ref="D65:E65"/>
    <mergeCell ref="A66:C66"/>
    <mergeCell ref="D66:E66"/>
    <mergeCell ref="G67:J67"/>
    <mergeCell ref="K67:L67"/>
    <mergeCell ref="M67:N67"/>
    <mergeCell ref="K70:L70"/>
    <mergeCell ref="M70:N70"/>
    <mergeCell ref="G68:J68"/>
    <mergeCell ref="K68:L68"/>
    <mergeCell ref="M68:N68"/>
    <mergeCell ref="G69:J69"/>
    <mergeCell ref="K69:L69"/>
    <mergeCell ref="M69:N69"/>
    <mergeCell ref="G70:J70"/>
    <mergeCell ref="K73:L73"/>
    <mergeCell ref="M73:N73"/>
    <mergeCell ref="G71:J71"/>
    <mergeCell ref="K71:L71"/>
    <mergeCell ref="M71:N71"/>
    <mergeCell ref="G72:J72"/>
    <mergeCell ref="K72:L72"/>
    <mergeCell ref="M72:N72"/>
    <mergeCell ref="G73:J73"/>
    <mergeCell ref="K76:L76"/>
    <mergeCell ref="M76:N76"/>
    <mergeCell ref="G74:J74"/>
    <mergeCell ref="K74:L74"/>
    <mergeCell ref="M74:N74"/>
    <mergeCell ref="G75:J75"/>
    <mergeCell ref="K75:L75"/>
    <mergeCell ref="M75:N75"/>
    <mergeCell ref="G76:J76"/>
    <mergeCell ref="K88:L88"/>
    <mergeCell ref="M88:N88"/>
    <mergeCell ref="G86:J86"/>
    <mergeCell ref="K86:L86"/>
    <mergeCell ref="M86:N86"/>
    <mergeCell ref="G87:J87"/>
    <mergeCell ref="K87:L87"/>
    <mergeCell ref="M87:N87"/>
    <mergeCell ref="G88:J88"/>
    <mergeCell ref="K85:L85"/>
    <mergeCell ref="M85:N85"/>
    <mergeCell ref="G83:J83"/>
    <mergeCell ref="K83:L83"/>
    <mergeCell ref="M83:N83"/>
    <mergeCell ref="G84:J84"/>
    <mergeCell ref="K84:L84"/>
    <mergeCell ref="M84:N84"/>
    <mergeCell ref="G85:J85"/>
    <mergeCell ref="K79:L79"/>
    <mergeCell ref="M79:N79"/>
    <mergeCell ref="G77:J77"/>
    <mergeCell ref="K77:L77"/>
    <mergeCell ref="M77:N77"/>
    <mergeCell ref="K91:L91"/>
    <mergeCell ref="M91:N91"/>
    <mergeCell ref="G89:J89"/>
    <mergeCell ref="K89:L89"/>
    <mergeCell ref="M89:N89"/>
    <mergeCell ref="G90:J90"/>
    <mergeCell ref="K90:L90"/>
    <mergeCell ref="M90:N90"/>
    <mergeCell ref="G91:J91"/>
    <mergeCell ref="K94:L94"/>
    <mergeCell ref="M94:N94"/>
    <mergeCell ref="G92:J92"/>
    <mergeCell ref="K92:L92"/>
    <mergeCell ref="M92:N92"/>
    <mergeCell ref="G93:J93"/>
    <mergeCell ref="K93:L93"/>
    <mergeCell ref="M93:N93"/>
    <mergeCell ref="G94:J94"/>
    <mergeCell ref="K97:L97"/>
    <mergeCell ref="M97:N97"/>
    <mergeCell ref="G95:J95"/>
    <mergeCell ref="K95:L95"/>
    <mergeCell ref="M95:N95"/>
    <mergeCell ref="G96:J96"/>
    <mergeCell ref="K96:L96"/>
    <mergeCell ref="M96:N96"/>
    <mergeCell ref="G97:J97"/>
    <mergeCell ref="K100:L100"/>
    <mergeCell ref="M100:N100"/>
    <mergeCell ref="G98:J98"/>
    <mergeCell ref="K98:L98"/>
    <mergeCell ref="M98:N98"/>
    <mergeCell ref="G99:J99"/>
    <mergeCell ref="K99:L99"/>
    <mergeCell ref="M99:N99"/>
    <mergeCell ref="G100:J100"/>
    <mergeCell ref="K103:L103"/>
    <mergeCell ref="M103:N103"/>
    <mergeCell ref="G101:J101"/>
    <mergeCell ref="K101:L101"/>
    <mergeCell ref="M101:N101"/>
    <mergeCell ref="G102:J102"/>
    <mergeCell ref="K102:L102"/>
    <mergeCell ref="M102:N102"/>
    <mergeCell ref="G103:J103"/>
    <mergeCell ref="K106:L106"/>
    <mergeCell ref="M106:N106"/>
    <mergeCell ref="G104:J104"/>
    <mergeCell ref="K104:L104"/>
    <mergeCell ref="M104:N104"/>
    <mergeCell ref="G105:J105"/>
    <mergeCell ref="K105:L105"/>
    <mergeCell ref="M105:N105"/>
    <mergeCell ref="G106:J106"/>
    <mergeCell ref="K109:L109"/>
    <mergeCell ref="M109:N109"/>
    <mergeCell ref="G107:J107"/>
    <mergeCell ref="K107:L107"/>
    <mergeCell ref="M107:N107"/>
    <mergeCell ref="G108:J108"/>
    <mergeCell ref="K108:L108"/>
    <mergeCell ref="M108:N108"/>
    <mergeCell ref="G109:J109"/>
    <mergeCell ref="K112:L112"/>
    <mergeCell ref="M112:N112"/>
    <mergeCell ref="G110:J110"/>
    <mergeCell ref="K110:L110"/>
    <mergeCell ref="M110:N110"/>
    <mergeCell ref="G111:J111"/>
    <mergeCell ref="K111:L111"/>
    <mergeCell ref="M111:N111"/>
    <mergeCell ref="G112:J112"/>
    <mergeCell ref="A67:C67"/>
    <mergeCell ref="D67:E67"/>
    <mergeCell ref="D68:E68"/>
    <mergeCell ref="A68:C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D75:E75"/>
    <mergeCell ref="A75:C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D82:E82"/>
    <mergeCell ref="A82:C82"/>
    <mergeCell ref="A83:C83"/>
    <mergeCell ref="D83:E83"/>
    <mergeCell ref="A84:C84"/>
    <mergeCell ref="D84:E84"/>
    <mergeCell ref="A85:C85"/>
    <mergeCell ref="D85:E85"/>
    <mergeCell ref="A107:C107"/>
    <mergeCell ref="D107:E107"/>
    <mergeCell ref="A108:C108"/>
    <mergeCell ref="D108:E108"/>
    <mergeCell ref="A109:C109"/>
    <mergeCell ref="D109:E109"/>
    <mergeCell ref="D110:E110"/>
    <mergeCell ref="A110:C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D96:E96"/>
    <mergeCell ref="A96:C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15:C115"/>
    <mergeCell ref="D115:E115"/>
    <mergeCell ref="A116:C116"/>
    <mergeCell ref="D116:E116"/>
    <mergeCell ref="D117:E117"/>
    <mergeCell ref="A117:C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D124:E124"/>
    <mergeCell ref="A124:C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D131:E131"/>
    <mergeCell ref="A131:C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D138:E138"/>
    <mergeCell ref="A138:C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D145:E145"/>
    <mergeCell ref="A145:C145"/>
    <mergeCell ref="A146:C146"/>
    <mergeCell ref="D146:E146"/>
    <mergeCell ref="A147:C147"/>
    <mergeCell ref="D147:E147"/>
    <mergeCell ref="A148:C148"/>
    <mergeCell ref="D148:E148"/>
    <mergeCell ref="A198:C198"/>
    <mergeCell ref="D198:E198"/>
    <mergeCell ref="A199:C199"/>
    <mergeCell ref="D199:E199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D159:E159"/>
    <mergeCell ref="A159:C159"/>
    <mergeCell ref="A160:C160"/>
    <mergeCell ref="D160:E160"/>
    <mergeCell ref="A200:C200"/>
    <mergeCell ref="D200:E200"/>
    <mergeCell ref="D201:E201"/>
    <mergeCell ref="A201:C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D208:E208"/>
    <mergeCell ref="A208:C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D215:E215"/>
    <mergeCell ref="A215:C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D222:E222"/>
    <mergeCell ref="A222:C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D229:E229"/>
    <mergeCell ref="A229:C229"/>
    <mergeCell ref="A230:C230"/>
    <mergeCell ref="D230:E230"/>
    <mergeCell ref="A231:C231"/>
    <mergeCell ref="D231:E231"/>
    <mergeCell ref="A232:C232"/>
    <mergeCell ref="D232:E232"/>
    <mergeCell ref="A86:C86"/>
    <mergeCell ref="D86:E86"/>
    <mergeCell ref="A87:C87"/>
    <mergeCell ref="D87:E87"/>
    <mergeCell ref="A88:C88"/>
    <mergeCell ref="D88:E88"/>
    <mergeCell ref="D89:E89"/>
    <mergeCell ref="A89:C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D103:E103"/>
    <mergeCell ref="A103:C103"/>
    <mergeCell ref="A104:C104"/>
    <mergeCell ref="D104:E104"/>
    <mergeCell ref="A105:C105"/>
    <mergeCell ref="D105:E105"/>
    <mergeCell ref="A106:C106"/>
    <mergeCell ref="D106:E106"/>
    <mergeCell ref="A236:C236"/>
    <mergeCell ref="A237:C237"/>
    <mergeCell ref="D237:E237"/>
    <mergeCell ref="A238:C238"/>
    <mergeCell ref="D238:E238"/>
    <mergeCell ref="A239:C239"/>
    <mergeCell ref="D239:E239"/>
    <mergeCell ref="A233:C233"/>
    <mergeCell ref="D233:E233"/>
    <mergeCell ref="A234:C234"/>
    <mergeCell ref="D234:E234"/>
    <mergeCell ref="A235:C235"/>
    <mergeCell ref="D235:E235"/>
    <mergeCell ref="D236:E236"/>
    <mergeCell ref="A149:C149"/>
    <mergeCell ref="D149:E149"/>
    <mergeCell ref="A150:C150"/>
    <mergeCell ref="D150:E150"/>
    <mergeCell ref="A151:C151"/>
    <mergeCell ref="D151:E151"/>
    <mergeCell ref="D152:E152"/>
    <mergeCell ref="A152:C152"/>
    <mergeCell ref="A153:C153"/>
    <mergeCell ref="D153:E153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D166:E166"/>
    <mergeCell ref="A166:C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D173:E173"/>
    <mergeCell ref="A173:C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D180:E180"/>
    <mergeCell ref="A180:C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D187:E187"/>
    <mergeCell ref="A187:C187"/>
    <mergeCell ref="A188:C188"/>
    <mergeCell ref="D188:E188"/>
    <mergeCell ref="A189:C189"/>
    <mergeCell ref="D189:E189"/>
    <mergeCell ref="A190:C190"/>
    <mergeCell ref="D190:E190"/>
    <mergeCell ref="K214:L214"/>
    <mergeCell ref="M214:N214"/>
    <mergeCell ref="G212:J212"/>
    <mergeCell ref="K212:L212"/>
    <mergeCell ref="M212:N212"/>
    <mergeCell ref="G213:J213"/>
    <mergeCell ref="K213:L213"/>
    <mergeCell ref="M213:N213"/>
    <mergeCell ref="G214:J214"/>
    <mergeCell ref="K365:L365"/>
    <mergeCell ref="M365:N365"/>
    <mergeCell ref="G363:J363"/>
    <mergeCell ref="K363:L363"/>
    <mergeCell ref="M363:N363"/>
    <mergeCell ref="G364:J364"/>
    <mergeCell ref="K364:L364"/>
    <mergeCell ref="M364:N364"/>
    <mergeCell ref="G365:J365"/>
    <mergeCell ref="K269:L269"/>
    <mergeCell ref="M269:N269"/>
    <mergeCell ref="G267:J267"/>
    <mergeCell ref="K267:L267"/>
    <mergeCell ref="M267:N267"/>
    <mergeCell ref="G268:J268"/>
    <mergeCell ref="K268:L268"/>
    <mergeCell ref="M268:N268"/>
    <mergeCell ref="M271:N271"/>
    <mergeCell ref="G272:J272"/>
    <mergeCell ref="K275:L275"/>
    <mergeCell ref="M275:N275"/>
    <mergeCell ref="G273:J273"/>
    <mergeCell ref="K273:L273"/>
    <mergeCell ref="M273:N273"/>
    <mergeCell ref="G274:J274"/>
    <mergeCell ref="K274:L274"/>
    <mergeCell ref="M274:N274"/>
    <mergeCell ref="G275:J275"/>
    <mergeCell ref="G366:J366"/>
    <mergeCell ref="K366:L366"/>
    <mergeCell ref="M366:N366"/>
    <mergeCell ref="K344:L344"/>
    <mergeCell ref="M344:N344"/>
    <mergeCell ref="G342:J342"/>
    <mergeCell ref="K342:L342"/>
    <mergeCell ref="M342:N342"/>
    <mergeCell ref="G343:J343"/>
    <mergeCell ref="K343:L343"/>
    <mergeCell ref="M343:N343"/>
    <mergeCell ref="G344:J344"/>
    <mergeCell ref="K347:L347"/>
    <mergeCell ref="M347:N347"/>
    <mergeCell ref="G345:J345"/>
    <mergeCell ref="K345:L345"/>
    <mergeCell ref="M345:N345"/>
    <mergeCell ref="G346:J346"/>
    <mergeCell ref="K346:L346"/>
    <mergeCell ref="M346:N346"/>
    <mergeCell ref="G347:J347"/>
    <mergeCell ref="G355:J355"/>
    <mergeCell ref="K355:L355"/>
    <mergeCell ref="M355:N355"/>
    <mergeCell ref="G356:J356"/>
    <mergeCell ref="K359:L359"/>
    <mergeCell ref="M359:N359"/>
    <mergeCell ref="G357:J357"/>
    <mergeCell ref="K357:L357"/>
    <mergeCell ref="M357:N357"/>
    <mergeCell ref="G358:J358"/>
    <mergeCell ref="K358:L358"/>
    <mergeCell ref="M358:N358"/>
    <mergeCell ref="G359:J359"/>
    <mergeCell ref="K350:L350"/>
    <mergeCell ref="M350:N350"/>
    <mergeCell ref="G348:J348"/>
    <mergeCell ref="K348:L348"/>
    <mergeCell ref="M348:N348"/>
    <mergeCell ref="G349:J349"/>
    <mergeCell ref="K349:L349"/>
    <mergeCell ref="M349:N349"/>
    <mergeCell ref="G350:J350"/>
    <mergeCell ref="K353:L353"/>
    <mergeCell ref="M353:N353"/>
    <mergeCell ref="G351:J351"/>
    <mergeCell ref="K351:L351"/>
    <mergeCell ref="M351:N351"/>
    <mergeCell ref="G352:J352"/>
    <mergeCell ref="K352:L352"/>
    <mergeCell ref="M352:N352"/>
    <mergeCell ref="G353:J353"/>
    <mergeCell ref="K378:L378"/>
    <mergeCell ref="M378:N378"/>
    <mergeCell ref="G376:J376"/>
    <mergeCell ref="K376:L376"/>
    <mergeCell ref="M376:N376"/>
    <mergeCell ref="G377:J377"/>
    <mergeCell ref="K377:L377"/>
    <mergeCell ref="M377:N377"/>
    <mergeCell ref="G378:J378"/>
    <mergeCell ref="K372:L372"/>
    <mergeCell ref="M372:N372"/>
    <mergeCell ref="G370:J370"/>
    <mergeCell ref="K370:L370"/>
    <mergeCell ref="M370:N370"/>
    <mergeCell ref="G371:J371"/>
    <mergeCell ref="K371:L371"/>
    <mergeCell ref="M371:N371"/>
    <mergeCell ref="G372:J372"/>
    <mergeCell ref="K375:L375"/>
    <mergeCell ref="M375:N375"/>
    <mergeCell ref="G373:J373"/>
    <mergeCell ref="K373:L373"/>
    <mergeCell ref="M373:N373"/>
    <mergeCell ref="K341:L341"/>
    <mergeCell ref="M341:N341"/>
    <mergeCell ref="G339:J339"/>
    <mergeCell ref="K339:L339"/>
    <mergeCell ref="M339:N339"/>
    <mergeCell ref="G340:J340"/>
    <mergeCell ref="K340:L340"/>
    <mergeCell ref="M340:N340"/>
    <mergeCell ref="G341:J341"/>
    <mergeCell ref="K369:L369"/>
    <mergeCell ref="M369:N369"/>
    <mergeCell ref="G367:J367"/>
    <mergeCell ref="K367:L367"/>
    <mergeCell ref="M367:N367"/>
    <mergeCell ref="G368:J368"/>
    <mergeCell ref="K368:L368"/>
    <mergeCell ref="M368:N368"/>
    <mergeCell ref="G369:J369"/>
    <mergeCell ref="K362:L362"/>
    <mergeCell ref="M362:N362"/>
    <mergeCell ref="G360:J360"/>
    <mergeCell ref="K360:L360"/>
    <mergeCell ref="M360:N360"/>
    <mergeCell ref="G361:J361"/>
    <mergeCell ref="K361:L361"/>
    <mergeCell ref="M361:N361"/>
    <mergeCell ref="G362:J362"/>
    <mergeCell ref="K356:L356"/>
    <mergeCell ref="M356:N356"/>
    <mergeCell ref="G354:J354"/>
    <mergeCell ref="K354:L354"/>
    <mergeCell ref="M354:N354"/>
    <mergeCell ref="G379:J379"/>
    <mergeCell ref="K379:L379"/>
    <mergeCell ref="M379:N379"/>
    <mergeCell ref="K323:L323"/>
    <mergeCell ref="M323:N323"/>
    <mergeCell ref="G321:J321"/>
    <mergeCell ref="K321:L321"/>
    <mergeCell ref="M321:N321"/>
    <mergeCell ref="G322:J322"/>
    <mergeCell ref="K322:L322"/>
    <mergeCell ref="M322:N322"/>
    <mergeCell ref="G323:J323"/>
    <mergeCell ref="K326:L326"/>
    <mergeCell ref="M326:N326"/>
    <mergeCell ref="G324:J324"/>
    <mergeCell ref="K324:L324"/>
    <mergeCell ref="M324:N324"/>
    <mergeCell ref="G325:J325"/>
    <mergeCell ref="K325:L325"/>
    <mergeCell ref="M325:N325"/>
    <mergeCell ref="G326:J326"/>
    <mergeCell ref="K329:L329"/>
    <mergeCell ref="M329:N329"/>
    <mergeCell ref="G327:J327"/>
    <mergeCell ref="K327:L327"/>
    <mergeCell ref="M327:N327"/>
    <mergeCell ref="G328:J328"/>
    <mergeCell ref="K328:L328"/>
    <mergeCell ref="M328:N328"/>
    <mergeCell ref="G329:J329"/>
    <mergeCell ref="K332:L332"/>
    <mergeCell ref="M332:N332"/>
    <mergeCell ref="G330:J330"/>
    <mergeCell ref="K330:L330"/>
    <mergeCell ref="M330:N330"/>
    <mergeCell ref="G331:J331"/>
    <mergeCell ref="K331:L331"/>
    <mergeCell ref="M331:N331"/>
    <mergeCell ref="G332:J332"/>
    <mergeCell ref="K335:L335"/>
    <mergeCell ref="M335:N335"/>
    <mergeCell ref="G333:J333"/>
    <mergeCell ref="K333:L333"/>
    <mergeCell ref="M333:N333"/>
    <mergeCell ref="G334:J334"/>
    <mergeCell ref="K334:L334"/>
    <mergeCell ref="M334:N334"/>
    <mergeCell ref="G335:J335"/>
    <mergeCell ref="K338:L338"/>
    <mergeCell ref="M338:N338"/>
    <mergeCell ref="G336:J336"/>
    <mergeCell ref="K336:L336"/>
    <mergeCell ref="M336:N336"/>
    <mergeCell ref="G337:J337"/>
    <mergeCell ref="K337:L337"/>
    <mergeCell ref="M337:N337"/>
    <mergeCell ref="G338:J338"/>
    <mergeCell ref="G374:J374"/>
    <mergeCell ref="K374:L374"/>
    <mergeCell ref="M374:N374"/>
    <mergeCell ref="G375:J375"/>
    <mergeCell ref="K412:L412"/>
    <mergeCell ref="M412:N412"/>
    <mergeCell ref="G410:J410"/>
    <mergeCell ref="K410:L410"/>
    <mergeCell ref="M410:N410"/>
    <mergeCell ref="G411:J411"/>
    <mergeCell ref="K411:L411"/>
    <mergeCell ref="M411:N411"/>
    <mergeCell ref="G412:J412"/>
    <mergeCell ref="A363:C363"/>
    <mergeCell ref="D363:E363"/>
    <mergeCell ref="A364:C364"/>
    <mergeCell ref="D364:E364"/>
    <mergeCell ref="A365:C365"/>
    <mergeCell ref="D365:E365"/>
    <mergeCell ref="D366:E366"/>
    <mergeCell ref="A366:C366"/>
    <mergeCell ref="A367:C367"/>
    <mergeCell ref="D367:E367"/>
    <mergeCell ref="A368:C368"/>
    <mergeCell ref="D368:E368"/>
    <mergeCell ref="A369:C369"/>
    <mergeCell ref="D369:E369"/>
    <mergeCell ref="K382:L382"/>
    <mergeCell ref="M382:N382"/>
    <mergeCell ref="G380:J380"/>
    <mergeCell ref="K380:L380"/>
    <mergeCell ref="M380:N380"/>
    <mergeCell ref="G381:J381"/>
    <mergeCell ref="K381:L381"/>
    <mergeCell ref="M381:N381"/>
    <mergeCell ref="G382:J382"/>
    <mergeCell ref="K385:L385"/>
    <mergeCell ref="M385:N385"/>
    <mergeCell ref="G383:J383"/>
    <mergeCell ref="K383:L383"/>
    <mergeCell ref="M383:N383"/>
    <mergeCell ref="G384:J384"/>
    <mergeCell ref="K384:L384"/>
    <mergeCell ref="M384:N384"/>
    <mergeCell ref="G385:J385"/>
    <mergeCell ref="G413:J413"/>
    <mergeCell ref="K413:L413"/>
    <mergeCell ref="M413:N413"/>
    <mergeCell ref="K391:L391"/>
    <mergeCell ref="M391:N391"/>
    <mergeCell ref="G389:J389"/>
    <mergeCell ref="K389:L389"/>
    <mergeCell ref="M389:N389"/>
    <mergeCell ref="G390:J390"/>
    <mergeCell ref="K390:L390"/>
    <mergeCell ref="M390:N390"/>
    <mergeCell ref="G391:J391"/>
    <mergeCell ref="K394:L394"/>
    <mergeCell ref="M394:N394"/>
    <mergeCell ref="G392:J392"/>
    <mergeCell ref="K392:L392"/>
    <mergeCell ref="M392:N392"/>
    <mergeCell ref="G393:J393"/>
    <mergeCell ref="K393:L393"/>
    <mergeCell ref="M393:N393"/>
    <mergeCell ref="G394:J394"/>
    <mergeCell ref="K397:L397"/>
    <mergeCell ref="M397:N397"/>
    <mergeCell ref="G395:J395"/>
    <mergeCell ref="K395:L395"/>
    <mergeCell ref="M395:N395"/>
    <mergeCell ref="G396:J396"/>
    <mergeCell ref="K396:L396"/>
    <mergeCell ref="M396:N396"/>
    <mergeCell ref="G397:J397"/>
    <mergeCell ref="K400:L400"/>
    <mergeCell ref="M400:N400"/>
    <mergeCell ref="G398:J398"/>
    <mergeCell ref="K398:L398"/>
    <mergeCell ref="M398:N398"/>
    <mergeCell ref="G399:J399"/>
    <mergeCell ref="K399:L399"/>
    <mergeCell ref="M399:N399"/>
    <mergeCell ref="G400:J400"/>
    <mergeCell ref="K409:L409"/>
    <mergeCell ref="M409:N409"/>
    <mergeCell ref="G407:J407"/>
    <mergeCell ref="K407:L407"/>
    <mergeCell ref="M407:N407"/>
    <mergeCell ref="G408:J408"/>
    <mergeCell ref="K408:L408"/>
    <mergeCell ref="M408:N408"/>
    <mergeCell ref="G409:J409"/>
    <mergeCell ref="K403:L403"/>
    <mergeCell ref="M403:N403"/>
    <mergeCell ref="G401:J401"/>
    <mergeCell ref="K401:L401"/>
    <mergeCell ref="M401:N401"/>
    <mergeCell ref="G402:J402"/>
    <mergeCell ref="K402:L402"/>
    <mergeCell ref="M402:N402"/>
    <mergeCell ref="G403:J403"/>
    <mergeCell ref="K406:L406"/>
    <mergeCell ref="M406:N406"/>
    <mergeCell ref="G404:J404"/>
    <mergeCell ref="K404:L404"/>
    <mergeCell ref="M404:N404"/>
    <mergeCell ref="G405:J405"/>
    <mergeCell ref="K405:L405"/>
    <mergeCell ref="M405:N405"/>
    <mergeCell ref="G406:J406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T1000"/>
  <sheetViews>
    <sheetView showGridLines="0" zoomScale="70" zoomScaleNormal="70" workbookViewId="0">
      <pane ySplit="6" topLeftCell="A7" activePane="bottomLeft" state="frozen"/>
      <selection pane="bottomLeft" activeCell="F16" sqref="F16"/>
    </sheetView>
  </sheetViews>
  <sheetFormatPr baseColWidth="10" defaultColWidth="12.5703125" defaultRowHeight="12.75"/>
  <cols>
    <col min="1" max="2" width="12.5703125" style="82" customWidth="1"/>
    <col min="3" max="3" width="13.5703125" style="82" customWidth="1"/>
    <col min="4" max="5" width="12.5703125" style="82" customWidth="1"/>
    <col min="6" max="6" width="24.7109375" style="82" customWidth="1"/>
    <col min="7" max="7" width="6.5703125" style="82" customWidth="1"/>
    <col min="8" max="8" width="5.42578125" style="82" customWidth="1"/>
    <col min="9" max="9" width="5.140625" style="82" customWidth="1"/>
    <col min="10" max="10" width="6.7109375" style="82" customWidth="1"/>
    <col min="11" max="11" width="10.5703125" style="82" customWidth="1"/>
    <col min="12" max="12" width="11.28515625" style="82" customWidth="1"/>
    <col min="13" max="14" width="12.5703125" style="82"/>
    <col min="15" max="15" width="18.140625" style="82" customWidth="1"/>
    <col min="16" max="16" width="19" style="82" customWidth="1"/>
    <col min="17" max="17" width="20" style="82" customWidth="1"/>
    <col min="18" max="18" width="18.28515625" style="82" customWidth="1"/>
    <col min="19" max="19" width="17.85546875" style="82" customWidth="1"/>
    <col min="20" max="20" width="18.28515625" style="82" customWidth="1"/>
    <col min="21" max="16384" width="12.5703125" style="82"/>
  </cols>
  <sheetData>
    <row r="1" spans="1:20" ht="18">
      <c r="A1" s="77"/>
      <c r="B1" s="78"/>
      <c r="C1" s="79"/>
      <c r="D1" s="11" t="s">
        <v>1515</v>
      </c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1"/>
    </row>
    <row r="2" spans="1:20">
      <c r="A2" s="83"/>
      <c r="B2" s="80"/>
      <c r="C2" s="81"/>
      <c r="D2" s="7" t="s">
        <v>1490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9"/>
    </row>
    <row r="3" spans="1:20">
      <c r="A3" s="84"/>
      <c r="B3" s="85"/>
      <c r="C3" s="86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6"/>
    </row>
    <row r="4" spans="1:20" ht="15">
      <c r="A4" s="87"/>
      <c r="B4" s="85"/>
      <c r="C4" s="85"/>
      <c r="D4" s="9" t="s">
        <v>1</v>
      </c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9"/>
    </row>
    <row r="5" spans="1:20" ht="15">
      <c r="A5" s="90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6"/>
    </row>
    <row r="6" spans="1:20" ht="63">
      <c r="A6" s="8" t="s">
        <v>9</v>
      </c>
      <c r="B6" s="88"/>
      <c r="C6" s="89"/>
      <c r="D6" s="8" t="s">
        <v>10</v>
      </c>
      <c r="E6" s="89"/>
      <c r="F6" s="1" t="s">
        <v>11</v>
      </c>
      <c r="G6" s="8" t="s">
        <v>12</v>
      </c>
      <c r="H6" s="88"/>
      <c r="I6" s="88"/>
      <c r="J6" s="89"/>
      <c r="K6" s="8" t="s">
        <v>13</v>
      </c>
      <c r="L6" s="89"/>
      <c r="M6" s="8" t="s">
        <v>14</v>
      </c>
      <c r="N6" s="89"/>
      <c r="O6" s="1" t="s">
        <v>1491</v>
      </c>
      <c r="P6" s="1" t="s">
        <v>1492</v>
      </c>
      <c r="Q6" s="1" t="s">
        <v>1493</v>
      </c>
      <c r="R6" s="1" t="s">
        <v>1494</v>
      </c>
      <c r="S6" s="1" t="s">
        <v>1495</v>
      </c>
      <c r="T6" s="1" t="s">
        <v>1496</v>
      </c>
    </row>
    <row r="7" spans="1:20" ht="14.25">
      <c r="A7" s="6" t="s">
        <v>18</v>
      </c>
      <c r="B7" s="88"/>
      <c r="C7" s="89"/>
      <c r="D7" s="6" t="s">
        <v>19</v>
      </c>
      <c r="E7" s="89"/>
      <c r="F7" s="2" t="s">
        <v>20</v>
      </c>
      <c r="G7" s="6" t="s">
        <v>21</v>
      </c>
      <c r="H7" s="88"/>
      <c r="I7" s="88"/>
      <c r="J7" s="89"/>
      <c r="K7" s="6" t="s">
        <v>22</v>
      </c>
      <c r="L7" s="89"/>
      <c r="M7" s="6" t="s">
        <v>23</v>
      </c>
      <c r="N7" s="89"/>
      <c r="O7" s="3">
        <v>0</v>
      </c>
      <c r="P7" s="2">
        <v>0</v>
      </c>
      <c r="Q7" s="2">
        <v>0</v>
      </c>
      <c r="R7" s="2">
        <v>0</v>
      </c>
      <c r="S7" s="3">
        <v>0</v>
      </c>
      <c r="T7" s="3">
        <f>O7+(P7*'Total Mantenimiento Anual 2021'!$N$7)+(R7*'Total Mantenimiento Anual 2021'!$N$7)+S7</f>
        <v>0</v>
      </c>
    </row>
    <row r="8" spans="1:20" ht="14.25">
      <c r="A8" s="6" t="s">
        <v>18</v>
      </c>
      <c r="B8" s="88"/>
      <c r="C8" s="89"/>
      <c r="D8" s="6" t="s">
        <v>19</v>
      </c>
      <c r="E8" s="89"/>
      <c r="F8" s="2" t="s">
        <v>20</v>
      </c>
      <c r="G8" s="6" t="s">
        <v>24</v>
      </c>
      <c r="H8" s="88"/>
      <c r="I8" s="88"/>
      <c r="J8" s="89"/>
      <c r="K8" s="6" t="s">
        <v>25</v>
      </c>
      <c r="L8" s="89"/>
      <c r="M8" s="6" t="s">
        <v>23</v>
      </c>
      <c r="N8" s="89"/>
      <c r="O8" s="3">
        <v>0</v>
      </c>
      <c r="P8" s="2">
        <v>0</v>
      </c>
      <c r="Q8" s="2">
        <v>0</v>
      </c>
      <c r="R8" s="2">
        <v>0</v>
      </c>
      <c r="S8" s="3">
        <v>0</v>
      </c>
      <c r="T8" s="3">
        <f>O8+(P8*'Total Mantenimiento Anual 2021'!$N$7)+(R8*'Total Mantenimiento Anual 2021'!$N$7)+S8</f>
        <v>0</v>
      </c>
    </row>
    <row r="9" spans="1:20" ht="14.25">
      <c r="A9" s="6" t="s">
        <v>18</v>
      </c>
      <c r="B9" s="88"/>
      <c r="C9" s="89"/>
      <c r="D9" s="6" t="s">
        <v>19</v>
      </c>
      <c r="E9" s="89"/>
      <c r="F9" s="2" t="s">
        <v>20</v>
      </c>
      <c r="G9" s="6" t="s">
        <v>26</v>
      </c>
      <c r="H9" s="88"/>
      <c r="I9" s="88"/>
      <c r="J9" s="89"/>
      <c r="K9" s="6" t="s">
        <v>27</v>
      </c>
      <c r="L9" s="89"/>
      <c r="M9" s="6" t="s">
        <v>23</v>
      </c>
      <c r="N9" s="89"/>
      <c r="O9" s="3">
        <v>0</v>
      </c>
      <c r="P9" s="2">
        <v>0</v>
      </c>
      <c r="Q9" s="2">
        <v>0</v>
      </c>
      <c r="R9" s="2">
        <v>0</v>
      </c>
      <c r="S9" s="3">
        <v>0</v>
      </c>
      <c r="T9" s="3">
        <f>O9+(P9*'Total Mantenimiento Anual 2021'!$N$7)+(R9*'Total Mantenimiento Anual 2021'!$N$7)+S9</f>
        <v>0</v>
      </c>
    </row>
    <row r="10" spans="1:20" ht="14.25">
      <c r="A10" s="6" t="s">
        <v>18</v>
      </c>
      <c r="B10" s="88"/>
      <c r="C10" s="89"/>
      <c r="D10" s="6" t="s">
        <v>19</v>
      </c>
      <c r="E10" s="89"/>
      <c r="F10" s="2" t="s">
        <v>20</v>
      </c>
      <c r="G10" s="6" t="s">
        <v>28</v>
      </c>
      <c r="H10" s="88"/>
      <c r="I10" s="88"/>
      <c r="J10" s="89"/>
      <c r="K10" s="6" t="s">
        <v>29</v>
      </c>
      <c r="L10" s="89"/>
      <c r="M10" s="6" t="s">
        <v>30</v>
      </c>
      <c r="N10" s="89"/>
      <c r="O10" s="3">
        <v>0</v>
      </c>
      <c r="P10" s="2">
        <v>0</v>
      </c>
      <c r="Q10" s="2">
        <v>0</v>
      </c>
      <c r="R10" s="2">
        <v>0</v>
      </c>
      <c r="S10" s="3">
        <v>0</v>
      </c>
      <c r="T10" s="3">
        <f>O10+(P10*'Total Mantenimiento Anual 2021'!$N$7)+(R10*'Total Mantenimiento Anual 2021'!$N$7)+S10</f>
        <v>0</v>
      </c>
    </row>
    <row r="11" spans="1:20" ht="14.25">
      <c r="A11" s="6" t="s">
        <v>18</v>
      </c>
      <c r="B11" s="88"/>
      <c r="C11" s="89"/>
      <c r="D11" s="6" t="s">
        <v>19</v>
      </c>
      <c r="E11" s="89"/>
      <c r="F11" s="2" t="s">
        <v>20</v>
      </c>
      <c r="G11" s="6" t="s">
        <v>31</v>
      </c>
      <c r="H11" s="88"/>
      <c r="I11" s="88"/>
      <c r="J11" s="89"/>
      <c r="K11" s="6" t="s">
        <v>32</v>
      </c>
      <c r="L11" s="89"/>
      <c r="M11" s="6" t="s">
        <v>30</v>
      </c>
      <c r="N11" s="89"/>
      <c r="O11" s="3">
        <v>0</v>
      </c>
      <c r="P11" s="2">
        <v>0</v>
      </c>
      <c r="Q11" s="2">
        <v>0</v>
      </c>
      <c r="R11" s="2">
        <v>0</v>
      </c>
      <c r="S11" s="3">
        <v>0</v>
      </c>
      <c r="T11" s="3">
        <f>O11+(P11*'Total Mantenimiento Anual 2021'!$N$7)+(R11*'Total Mantenimiento Anual 2021'!$N$7)+S11</f>
        <v>0</v>
      </c>
    </row>
    <row r="12" spans="1:20" ht="14.25">
      <c r="A12" s="6" t="s">
        <v>18</v>
      </c>
      <c r="B12" s="88"/>
      <c r="C12" s="89"/>
      <c r="D12" s="6" t="s">
        <v>19</v>
      </c>
      <c r="E12" s="89"/>
      <c r="F12" s="2" t="s">
        <v>20</v>
      </c>
      <c r="G12" s="6" t="s">
        <v>33</v>
      </c>
      <c r="H12" s="88"/>
      <c r="I12" s="88"/>
      <c r="J12" s="89"/>
      <c r="K12" s="6" t="s">
        <v>34</v>
      </c>
      <c r="L12" s="89"/>
      <c r="M12" s="6" t="s">
        <v>35</v>
      </c>
      <c r="N12" s="89"/>
      <c r="O12" s="3">
        <v>0</v>
      </c>
      <c r="P12" s="2">
        <v>1</v>
      </c>
      <c r="Q12" s="2">
        <v>0</v>
      </c>
      <c r="R12" s="2">
        <v>0</v>
      </c>
      <c r="S12" s="3">
        <v>0</v>
      </c>
      <c r="T12" s="3">
        <f>O12+(P12*'Total Mantenimiento Anual 2021'!$N$7)+(R12*'Total Mantenimiento Anual 2021'!$N$7)+S12</f>
        <v>9259.2592592592591</v>
      </c>
    </row>
    <row r="13" spans="1:20" ht="14.25">
      <c r="A13" s="6" t="s">
        <v>36</v>
      </c>
      <c r="B13" s="88"/>
      <c r="C13" s="89"/>
      <c r="D13" s="6" t="s">
        <v>37</v>
      </c>
      <c r="E13" s="89"/>
      <c r="F13" s="2" t="s">
        <v>38</v>
      </c>
      <c r="G13" s="6" t="s">
        <v>39</v>
      </c>
      <c r="H13" s="88"/>
      <c r="I13" s="88"/>
      <c r="J13" s="89"/>
      <c r="K13" s="6" t="s">
        <v>1497</v>
      </c>
      <c r="L13" s="89"/>
      <c r="M13" s="6" t="s">
        <v>40</v>
      </c>
      <c r="N13" s="89"/>
      <c r="O13" s="3">
        <v>0</v>
      </c>
      <c r="P13" s="2">
        <v>0</v>
      </c>
      <c r="Q13" s="2">
        <v>0</v>
      </c>
      <c r="R13" s="2">
        <v>0</v>
      </c>
      <c r="S13" s="3">
        <v>0</v>
      </c>
      <c r="T13" s="3">
        <f>O13+(P13*'Total Mantenimiento Anual 2021'!$N$7)+(R13*'Total Mantenimiento Anual 2021'!$N$7)+S13</f>
        <v>0</v>
      </c>
    </row>
    <row r="14" spans="1:20" ht="42.75">
      <c r="A14" s="6" t="s">
        <v>41</v>
      </c>
      <c r="B14" s="88"/>
      <c r="C14" s="89"/>
      <c r="D14" s="6" t="s">
        <v>42</v>
      </c>
      <c r="E14" s="89"/>
      <c r="F14" s="2" t="s">
        <v>43</v>
      </c>
      <c r="G14" s="6" t="s">
        <v>44</v>
      </c>
      <c r="H14" s="88"/>
      <c r="I14" s="88"/>
      <c r="J14" s="89"/>
      <c r="K14" s="6" t="s">
        <v>45</v>
      </c>
      <c r="L14" s="89"/>
      <c r="M14" s="6" t="s">
        <v>30</v>
      </c>
      <c r="N14" s="89"/>
      <c r="O14" s="3">
        <v>0</v>
      </c>
      <c r="P14" s="2">
        <v>0</v>
      </c>
      <c r="Q14" s="2">
        <v>0</v>
      </c>
      <c r="R14" s="2">
        <v>0</v>
      </c>
      <c r="S14" s="3">
        <v>0</v>
      </c>
      <c r="T14" s="3">
        <f>O14+(P14*'Total Mantenimiento Anual 2021'!$N$7)+(R14*'Total Mantenimiento Anual 2021'!$N$7)+S14</f>
        <v>0</v>
      </c>
    </row>
    <row r="15" spans="1:20" ht="42.75">
      <c r="A15" s="6" t="s">
        <v>41</v>
      </c>
      <c r="B15" s="88"/>
      <c r="C15" s="89"/>
      <c r="D15" s="6" t="s">
        <v>46</v>
      </c>
      <c r="E15" s="89"/>
      <c r="F15" s="2" t="s">
        <v>43</v>
      </c>
      <c r="G15" s="6" t="s">
        <v>47</v>
      </c>
      <c r="H15" s="88"/>
      <c r="I15" s="88"/>
      <c r="J15" s="89"/>
      <c r="K15" s="6" t="s">
        <v>48</v>
      </c>
      <c r="L15" s="89"/>
      <c r="M15" s="6" t="s">
        <v>30</v>
      </c>
      <c r="N15" s="89"/>
      <c r="O15" s="3">
        <v>0</v>
      </c>
      <c r="P15" s="2">
        <v>0</v>
      </c>
      <c r="Q15" s="2">
        <v>0</v>
      </c>
      <c r="R15" s="2">
        <v>0</v>
      </c>
      <c r="S15" s="3">
        <v>0</v>
      </c>
      <c r="T15" s="3">
        <f>O15+(P15*'Total Mantenimiento Anual 2021'!$N$7)+(R15*'Total Mantenimiento Anual 2021'!$N$7)+S15</f>
        <v>0</v>
      </c>
    </row>
    <row r="16" spans="1:20" ht="42.75">
      <c r="A16" s="6" t="s">
        <v>41</v>
      </c>
      <c r="B16" s="88"/>
      <c r="C16" s="89"/>
      <c r="D16" s="6" t="s">
        <v>46</v>
      </c>
      <c r="E16" s="89"/>
      <c r="F16" s="2" t="s">
        <v>43</v>
      </c>
      <c r="G16" s="6" t="s">
        <v>49</v>
      </c>
      <c r="H16" s="88"/>
      <c r="I16" s="88"/>
      <c r="J16" s="89"/>
      <c r="K16" s="6" t="s">
        <v>50</v>
      </c>
      <c r="L16" s="89"/>
      <c r="M16" s="6" t="s">
        <v>30</v>
      </c>
      <c r="N16" s="89"/>
      <c r="O16" s="3">
        <v>0</v>
      </c>
      <c r="P16" s="2">
        <v>8</v>
      </c>
      <c r="Q16" s="2">
        <v>0</v>
      </c>
      <c r="R16" s="2">
        <v>0</v>
      </c>
      <c r="S16" s="3">
        <v>59779652</v>
      </c>
      <c r="T16" s="3">
        <f>O16+(P16*'Total Mantenimiento Anual 2021'!$N$7)+(R16*'Total Mantenimiento Anual 2021'!$N$7)+S16</f>
        <v>59853726.074074075</v>
      </c>
    </row>
    <row r="17" spans="1:20" ht="42.75">
      <c r="A17" s="6" t="s">
        <v>41</v>
      </c>
      <c r="B17" s="88"/>
      <c r="C17" s="89"/>
      <c r="D17" s="6" t="s">
        <v>51</v>
      </c>
      <c r="E17" s="89"/>
      <c r="F17" s="2" t="s">
        <v>43</v>
      </c>
      <c r="G17" s="6" t="s">
        <v>52</v>
      </c>
      <c r="H17" s="88"/>
      <c r="I17" s="88"/>
      <c r="J17" s="89"/>
      <c r="K17" s="6" t="s">
        <v>53</v>
      </c>
      <c r="L17" s="89"/>
      <c r="M17" s="6" t="s">
        <v>30</v>
      </c>
      <c r="N17" s="89"/>
      <c r="O17" s="3">
        <v>0</v>
      </c>
      <c r="P17" s="2">
        <v>7</v>
      </c>
      <c r="Q17" s="2">
        <v>0</v>
      </c>
      <c r="R17" s="2">
        <v>0</v>
      </c>
      <c r="S17" s="3">
        <v>114728849</v>
      </c>
      <c r="T17" s="3">
        <f>O17+(P17*'Total Mantenimiento Anual 2021'!$N$7)+(R17*'Total Mantenimiento Anual 2021'!$N$7)+S17</f>
        <v>114793663.81481482</v>
      </c>
    </row>
    <row r="18" spans="1:20" ht="14.25">
      <c r="A18" s="6" t="s">
        <v>54</v>
      </c>
      <c r="B18" s="88"/>
      <c r="C18" s="89"/>
      <c r="D18" s="6" t="s">
        <v>55</v>
      </c>
      <c r="E18" s="89"/>
      <c r="F18" s="2" t="s">
        <v>56</v>
      </c>
      <c r="G18" s="6" t="s">
        <v>57</v>
      </c>
      <c r="H18" s="88"/>
      <c r="I18" s="88"/>
      <c r="J18" s="89"/>
      <c r="K18" s="6" t="s">
        <v>58</v>
      </c>
      <c r="L18" s="89"/>
      <c r="M18" s="6" t="s">
        <v>23</v>
      </c>
      <c r="N18" s="89"/>
      <c r="O18" s="3">
        <v>0</v>
      </c>
      <c r="P18" s="2">
        <v>0</v>
      </c>
      <c r="Q18" s="2">
        <v>0</v>
      </c>
      <c r="R18" s="2">
        <v>0</v>
      </c>
      <c r="S18" s="3">
        <v>0</v>
      </c>
      <c r="T18" s="3">
        <f>O18+(P18*'Total Mantenimiento Anual 2021'!$N$7)+(R18*'Total Mantenimiento Anual 2021'!$N$7)+S18</f>
        <v>0</v>
      </c>
    </row>
    <row r="19" spans="1:20" ht="14.25">
      <c r="A19" s="6" t="s">
        <v>54</v>
      </c>
      <c r="B19" s="88"/>
      <c r="C19" s="89"/>
      <c r="D19" s="6" t="s">
        <v>59</v>
      </c>
      <c r="E19" s="89"/>
      <c r="F19" s="2" t="s">
        <v>60</v>
      </c>
      <c r="G19" s="6" t="s">
        <v>61</v>
      </c>
      <c r="H19" s="88"/>
      <c r="I19" s="88"/>
      <c r="J19" s="89"/>
      <c r="K19" s="6" t="s">
        <v>62</v>
      </c>
      <c r="L19" s="89"/>
      <c r="M19" s="6" t="s">
        <v>23</v>
      </c>
      <c r="N19" s="89"/>
      <c r="O19" s="3">
        <v>0</v>
      </c>
      <c r="P19" s="2">
        <v>0</v>
      </c>
      <c r="Q19" s="2">
        <v>0</v>
      </c>
      <c r="R19" s="2">
        <v>0</v>
      </c>
      <c r="S19" s="3">
        <v>0</v>
      </c>
      <c r="T19" s="3">
        <f>O19+(P19*'Total Mantenimiento Anual 2021'!$N$7)+(R19*'Total Mantenimiento Anual 2021'!$N$7)+S19</f>
        <v>0</v>
      </c>
    </row>
    <row r="20" spans="1:20" ht="14.25">
      <c r="A20" s="6" t="s">
        <v>54</v>
      </c>
      <c r="B20" s="88"/>
      <c r="C20" s="89"/>
      <c r="D20" s="6" t="s">
        <v>63</v>
      </c>
      <c r="E20" s="89"/>
      <c r="F20" s="2" t="s">
        <v>60</v>
      </c>
      <c r="G20" s="6" t="s">
        <v>64</v>
      </c>
      <c r="H20" s="88"/>
      <c r="I20" s="88"/>
      <c r="J20" s="89"/>
      <c r="K20" s="6" t="s">
        <v>65</v>
      </c>
      <c r="L20" s="89"/>
      <c r="M20" s="6" t="s">
        <v>66</v>
      </c>
      <c r="N20" s="89"/>
      <c r="O20" s="3">
        <v>0</v>
      </c>
      <c r="P20" s="2">
        <v>0</v>
      </c>
      <c r="Q20" s="2">
        <v>0</v>
      </c>
      <c r="R20" s="2">
        <v>0</v>
      </c>
      <c r="S20" s="3">
        <v>0</v>
      </c>
      <c r="T20" s="3">
        <f>O20+(P20*'Total Mantenimiento Anual 2021'!$N$7)+(R20*'Total Mantenimiento Anual 2021'!$N$7)+S20</f>
        <v>0</v>
      </c>
    </row>
    <row r="21" spans="1:20" ht="14.25">
      <c r="A21" s="6" t="s">
        <v>54</v>
      </c>
      <c r="B21" s="88"/>
      <c r="C21" s="89"/>
      <c r="D21" s="6" t="s">
        <v>67</v>
      </c>
      <c r="E21" s="89"/>
      <c r="F21" s="2" t="s">
        <v>68</v>
      </c>
      <c r="G21" s="6" t="s">
        <v>69</v>
      </c>
      <c r="H21" s="88"/>
      <c r="I21" s="88"/>
      <c r="J21" s="89"/>
      <c r="K21" s="6" t="s">
        <v>70</v>
      </c>
      <c r="L21" s="89"/>
      <c r="M21" s="6" t="s">
        <v>71</v>
      </c>
      <c r="N21" s="89"/>
      <c r="O21" s="3">
        <v>0</v>
      </c>
      <c r="P21" s="2">
        <v>0</v>
      </c>
      <c r="Q21" s="2">
        <v>0</v>
      </c>
      <c r="R21" s="2">
        <v>0</v>
      </c>
      <c r="S21" s="3">
        <v>0</v>
      </c>
      <c r="T21" s="3">
        <f>O21+(P21*'Total Mantenimiento Anual 2021'!$N$7)+(R21*'Total Mantenimiento Anual 2021'!$N$7)+S21</f>
        <v>0</v>
      </c>
    </row>
    <row r="22" spans="1:20" ht="14.25">
      <c r="A22" s="6" t="s">
        <v>54</v>
      </c>
      <c r="B22" s="88"/>
      <c r="C22" s="89"/>
      <c r="D22" s="6" t="s">
        <v>72</v>
      </c>
      <c r="E22" s="89"/>
      <c r="F22" s="2" t="s">
        <v>60</v>
      </c>
      <c r="G22" s="6" t="s">
        <v>73</v>
      </c>
      <c r="H22" s="88"/>
      <c r="I22" s="88"/>
      <c r="J22" s="89"/>
      <c r="K22" s="6" t="s">
        <v>74</v>
      </c>
      <c r="L22" s="89"/>
      <c r="M22" s="6" t="s">
        <v>75</v>
      </c>
      <c r="N22" s="89"/>
      <c r="O22" s="3">
        <v>0</v>
      </c>
      <c r="P22" s="2">
        <v>0</v>
      </c>
      <c r="Q22" s="2">
        <v>0</v>
      </c>
      <c r="R22" s="2">
        <v>0</v>
      </c>
      <c r="S22" s="3">
        <v>0</v>
      </c>
      <c r="T22" s="3">
        <f>O22+(P22*'Total Mantenimiento Anual 2021'!$N$7)+(R22*'Total Mantenimiento Anual 2021'!$N$7)+S22</f>
        <v>0</v>
      </c>
    </row>
    <row r="23" spans="1:20" ht="14.25">
      <c r="A23" s="6" t="s">
        <v>54</v>
      </c>
      <c r="B23" s="88"/>
      <c r="C23" s="89"/>
      <c r="D23" s="6" t="s">
        <v>63</v>
      </c>
      <c r="E23" s="89"/>
      <c r="F23" s="2" t="s">
        <v>60</v>
      </c>
      <c r="G23" s="6" t="s">
        <v>76</v>
      </c>
      <c r="H23" s="88"/>
      <c r="I23" s="88"/>
      <c r="J23" s="89"/>
      <c r="K23" s="6" t="s">
        <v>77</v>
      </c>
      <c r="L23" s="89"/>
      <c r="M23" s="6" t="s">
        <v>30</v>
      </c>
      <c r="N23" s="89"/>
      <c r="O23" s="3">
        <v>0</v>
      </c>
      <c r="P23" s="2">
        <v>1</v>
      </c>
      <c r="Q23" s="2">
        <v>0</v>
      </c>
      <c r="R23" s="2">
        <v>0</v>
      </c>
      <c r="S23" s="3">
        <v>0</v>
      </c>
      <c r="T23" s="3">
        <f>O23+(P23*'Total Mantenimiento Anual 2021'!$N$7)+(R23*'Total Mantenimiento Anual 2021'!$N$7)+S23</f>
        <v>9259.2592592592591</v>
      </c>
    </row>
    <row r="24" spans="1:20" ht="14.25">
      <c r="A24" s="6" t="s">
        <v>54</v>
      </c>
      <c r="B24" s="88"/>
      <c r="C24" s="89"/>
      <c r="D24" s="6" t="s">
        <v>78</v>
      </c>
      <c r="E24" s="89"/>
      <c r="F24" s="2" t="s">
        <v>60</v>
      </c>
      <c r="G24" s="6" t="s">
        <v>79</v>
      </c>
      <c r="H24" s="88"/>
      <c r="I24" s="88"/>
      <c r="J24" s="89"/>
      <c r="K24" s="6" t="s">
        <v>80</v>
      </c>
      <c r="L24" s="89"/>
      <c r="M24" s="6" t="s">
        <v>81</v>
      </c>
      <c r="N24" s="89"/>
      <c r="O24" s="3">
        <v>0</v>
      </c>
      <c r="P24" s="2">
        <v>0</v>
      </c>
      <c r="Q24" s="2">
        <v>0</v>
      </c>
      <c r="R24" s="2">
        <v>0</v>
      </c>
      <c r="S24" s="3">
        <v>0</v>
      </c>
      <c r="T24" s="3">
        <f>O24+(P24*'Total Mantenimiento Anual 2021'!$N$7)+(R24*'Total Mantenimiento Anual 2021'!$N$7)+S24</f>
        <v>0</v>
      </c>
    </row>
    <row r="25" spans="1:20" ht="14.25">
      <c r="A25" s="6" t="s">
        <v>54</v>
      </c>
      <c r="B25" s="88"/>
      <c r="C25" s="89"/>
      <c r="D25" s="6" t="s">
        <v>82</v>
      </c>
      <c r="E25" s="89"/>
      <c r="F25" s="2" t="s">
        <v>83</v>
      </c>
      <c r="G25" s="6" t="s">
        <v>84</v>
      </c>
      <c r="H25" s="88"/>
      <c r="I25" s="88"/>
      <c r="J25" s="89"/>
      <c r="K25" s="6" t="s">
        <v>85</v>
      </c>
      <c r="L25" s="89"/>
      <c r="M25" s="6" t="s">
        <v>81</v>
      </c>
      <c r="N25" s="89"/>
      <c r="O25" s="3">
        <v>0</v>
      </c>
      <c r="P25" s="2">
        <v>0</v>
      </c>
      <c r="Q25" s="2">
        <v>0</v>
      </c>
      <c r="R25" s="2">
        <v>0</v>
      </c>
      <c r="S25" s="3">
        <v>0</v>
      </c>
      <c r="T25" s="3">
        <f>O25+(P25*'Total Mantenimiento Anual 2021'!$N$7)+(R25*'Total Mantenimiento Anual 2021'!$N$7)+S25</f>
        <v>0</v>
      </c>
    </row>
    <row r="26" spans="1:20" ht="14.25">
      <c r="A26" s="6" t="s">
        <v>54</v>
      </c>
      <c r="B26" s="88"/>
      <c r="C26" s="89"/>
      <c r="D26" s="6" t="s">
        <v>67</v>
      </c>
      <c r="E26" s="89"/>
      <c r="F26" s="2" t="s">
        <v>68</v>
      </c>
      <c r="G26" s="6" t="s">
        <v>86</v>
      </c>
      <c r="H26" s="88"/>
      <c r="I26" s="88"/>
      <c r="J26" s="89"/>
      <c r="K26" s="6" t="s">
        <v>87</v>
      </c>
      <c r="L26" s="89"/>
      <c r="M26" s="6" t="s">
        <v>88</v>
      </c>
      <c r="N26" s="89"/>
      <c r="O26" s="3">
        <v>0</v>
      </c>
      <c r="P26" s="2">
        <v>0</v>
      </c>
      <c r="Q26" s="2">
        <v>0</v>
      </c>
      <c r="R26" s="2">
        <v>0</v>
      </c>
      <c r="S26" s="3">
        <v>0</v>
      </c>
      <c r="T26" s="3">
        <f>O26+(P26*'Total Mantenimiento Anual 2021'!$N$7)+(R26*'Total Mantenimiento Anual 2021'!$N$7)+S26</f>
        <v>0</v>
      </c>
    </row>
    <row r="27" spans="1:20" ht="14.25">
      <c r="A27" s="6" t="s">
        <v>54</v>
      </c>
      <c r="B27" s="88"/>
      <c r="C27" s="89"/>
      <c r="D27" s="6" t="s">
        <v>63</v>
      </c>
      <c r="E27" s="89"/>
      <c r="F27" s="2" t="s">
        <v>60</v>
      </c>
      <c r="G27" s="6" t="s">
        <v>89</v>
      </c>
      <c r="H27" s="88"/>
      <c r="I27" s="88"/>
      <c r="J27" s="89"/>
      <c r="K27" s="6" t="s">
        <v>90</v>
      </c>
      <c r="L27" s="89"/>
      <c r="M27" s="6" t="s">
        <v>88</v>
      </c>
      <c r="N27" s="89"/>
      <c r="O27" s="3">
        <v>0</v>
      </c>
      <c r="P27" s="2">
        <v>0</v>
      </c>
      <c r="Q27" s="2">
        <v>0</v>
      </c>
      <c r="R27" s="2">
        <v>0</v>
      </c>
      <c r="S27" s="3">
        <v>0</v>
      </c>
      <c r="T27" s="3">
        <f>O27+(P27*'Total Mantenimiento Anual 2021'!$N$7)+(R27*'Total Mantenimiento Anual 2021'!$N$7)+S27</f>
        <v>0</v>
      </c>
    </row>
    <row r="28" spans="1:20" ht="14.25">
      <c r="A28" s="6" t="s">
        <v>54</v>
      </c>
      <c r="B28" s="88"/>
      <c r="C28" s="89"/>
      <c r="D28" s="6" t="s">
        <v>72</v>
      </c>
      <c r="E28" s="89"/>
      <c r="F28" s="2" t="s">
        <v>60</v>
      </c>
      <c r="G28" s="6" t="s">
        <v>91</v>
      </c>
      <c r="H28" s="88"/>
      <c r="I28" s="88"/>
      <c r="J28" s="89"/>
      <c r="K28" s="6" t="s">
        <v>92</v>
      </c>
      <c r="L28" s="89"/>
      <c r="M28" s="6" t="s">
        <v>93</v>
      </c>
      <c r="N28" s="89"/>
      <c r="O28" s="3">
        <v>0</v>
      </c>
      <c r="P28" s="2">
        <v>0</v>
      </c>
      <c r="Q28" s="2">
        <v>0</v>
      </c>
      <c r="R28" s="2">
        <v>0</v>
      </c>
      <c r="S28" s="3">
        <v>0</v>
      </c>
      <c r="T28" s="3">
        <f>O28+(P28*'Total Mantenimiento Anual 2021'!$N$7)+(R28*'Total Mantenimiento Anual 2021'!$N$7)+S28</f>
        <v>0</v>
      </c>
    </row>
    <row r="29" spans="1:20" ht="14.25">
      <c r="A29" s="6" t="s">
        <v>54</v>
      </c>
      <c r="B29" s="88"/>
      <c r="C29" s="89"/>
      <c r="D29" s="6" t="s">
        <v>78</v>
      </c>
      <c r="E29" s="89"/>
      <c r="F29" s="2" t="s">
        <v>60</v>
      </c>
      <c r="G29" s="6" t="s">
        <v>94</v>
      </c>
      <c r="H29" s="88"/>
      <c r="I29" s="88"/>
      <c r="J29" s="89"/>
      <c r="K29" s="6" t="s">
        <v>95</v>
      </c>
      <c r="L29" s="89"/>
      <c r="M29" s="6" t="s">
        <v>96</v>
      </c>
      <c r="N29" s="89"/>
      <c r="O29" s="3">
        <v>0</v>
      </c>
      <c r="P29" s="2">
        <v>0</v>
      </c>
      <c r="Q29" s="2">
        <v>0</v>
      </c>
      <c r="R29" s="2">
        <v>0</v>
      </c>
      <c r="S29" s="3">
        <v>0</v>
      </c>
      <c r="T29" s="3">
        <f>O29+(P29*'Total Mantenimiento Anual 2021'!$N$7)+(R29*'Total Mantenimiento Anual 2021'!$N$7)+S29</f>
        <v>0</v>
      </c>
    </row>
    <row r="30" spans="1:20" ht="14.25">
      <c r="A30" s="6" t="s">
        <v>54</v>
      </c>
      <c r="B30" s="88"/>
      <c r="C30" s="89"/>
      <c r="D30" s="6" t="s">
        <v>63</v>
      </c>
      <c r="E30" s="89"/>
      <c r="F30" s="2" t="s">
        <v>60</v>
      </c>
      <c r="G30" s="6" t="s">
        <v>97</v>
      </c>
      <c r="H30" s="88"/>
      <c r="I30" s="88"/>
      <c r="J30" s="89"/>
      <c r="K30" s="6" t="s">
        <v>98</v>
      </c>
      <c r="L30" s="89"/>
      <c r="M30" s="6" t="s">
        <v>99</v>
      </c>
      <c r="N30" s="89"/>
      <c r="O30" s="3">
        <v>0</v>
      </c>
      <c r="P30" s="2">
        <v>0</v>
      </c>
      <c r="Q30" s="2">
        <v>0</v>
      </c>
      <c r="R30" s="2">
        <v>0</v>
      </c>
      <c r="S30" s="3">
        <v>0</v>
      </c>
      <c r="T30" s="3">
        <f>O30+(P30*'Total Mantenimiento Anual 2021'!$N$7)+(R30*'Total Mantenimiento Anual 2021'!$N$7)+S30</f>
        <v>0</v>
      </c>
    </row>
    <row r="31" spans="1:20" ht="14.25">
      <c r="A31" s="6" t="s">
        <v>54</v>
      </c>
      <c r="B31" s="88"/>
      <c r="C31" s="89"/>
      <c r="D31" s="6" t="s">
        <v>78</v>
      </c>
      <c r="E31" s="89"/>
      <c r="F31" s="2" t="s">
        <v>60</v>
      </c>
      <c r="G31" s="6" t="s">
        <v>100</v>
      </c>
      <c r="H31" s="88"/>
      <c r="I31" s="88"/>
      <c r="J31" s="89"/>
      <c r="K31" s="6" t="s">
        <v>101</v>
      </c>
      <c r="L31" s="89"/>
      <c r="M31" s="6" t="s">
        <v>102</v>
      </c>
      <c r="N31" s="89"/>
      <c r="O31" s="3">
        <v>0</v>
      </c>
      <c r="P31" s="2">
        <v>0</v>
      </c>
      <c r="Q31" s="2">
        <v>0</v>
      </c>
      <c r="R31" s="2">
        <v>0</v>
      </c>
      <c r="S31" s="3">
        <v>0</v>
      </c>
      <c r="T31" s="3">
        <f>O31+(P31*'Total Mantenimiento Anual 2021'!$N$7)+(R31*'Total Mantenimiento Anual 2021'!$N$7)+S31</f>
        <v>0</v>
      </c>
    </row>
    <row r="32" spans="1:20" ht="14.25">
      <c r="A32" s="6" t="s">
        <v>54</v>
      </c>
      <c r="B32" s="88"/>
      <c r="C32" s="89"/>
      <c r="D32" s="6" t="s">
        <v>103</v>
      </c>
      <c r="E32" s="89"/>
      <c r="F32" s="2" t="s">
        <v>60</v>
      </c>
      <c r="G32" s="6" t="s">
        <v>104</v>
      </c>
      <c r="H32" s="88"/>
      <c r="I32" s="88"/>
      <c r="J32" s="89"/>
      <c r="K32" s="6" t="s">
        <v>105</v>
      </c>
      <c r="L32" s="89"/>
      <c r="M32" s="6" t="s">
        <v>106</v>
      </c>
      <c r="N32" s="89"/>
      <c r="O32" s="3">
        <v>0</v>
      </c>
      <c r="P32" s="2">
        <v>0</v>
      </c>
      <c r="Q32" s="2">
        <v>0</v>
      </c>
      <c r="R32" s="2">
        <v>0</v>
      </c>
      <c r="S32" s="3">
        <v>0</v>
      </c>
      <c r="T32" s="3">
        <f>O32+(P32*'Total Mantenimiento Anual 2021'!$N$7)+(R32*'Total Mantenimiento Anual 2021'!$N$7)+S32</f>
        <v>0</v>
      </c>
    </row>
    <row r="33" spans="1:20" ht="14.25">
      <c r="A33" s="6" t="s">
        <v>107</v>
      </c>
      <c r="B33" s="88"/>
      <c r="C33" s="89"/>
      <c r="D33" s="6" t="s">
        <v>108</v>
      </c>
      <c r="E33" s="89"/>
      <c r="F33" s="2" t="s">
        <v>109</v>
      </c>
      <c r="G33" s="6" t="s">
        <v>110</v>
      </c>
      <c r="H33" s="88"/>
      <c r="I33" s="88"/>
      <c r="J33" s="89"/>
      <c r="K33" s="6" t="s">
        <v>111</v>
      </c>
      <c r="L33" s="89"/>
      <c r="M33" s="6" t="s">
        <v>40</v>
      </c>
      <c r="N33" s="89"/>
      <c r="O33" s="3">
        <v>0</v>
      </c>
      <c r="P33" s="2">
        <v>0</v>
      </c>
      <c r="Q33" s="2">
        <v>0</v>
      </c>
      <c r="R33" s="2">
        <v>0</v>
      </c>
      <c r="S33" s="3">
        <v>0</v>
      </c>
      <c r="T33" s="3">
        <f>O33+(P33*'Total Mantenimiento Anual 2021'!$N$7)+(R33*'Total Mantenimiento Anual 2021'!$N$7)+S33</f>
        <v>0</v>
      </c>
    </row>
    <row r="34" spans="1:20" ht="14.25">
      <c r="A34" s="6" t="s">
        <v>107</v>
      </c>
      <c r="B34" s="88"/>
      <c r="C34" s="89"/>
      <c r="D34" s="6" t="s">
        <v>108</v>
      </c>
      <c r="E34" s="89"/>
      <c r="F34" s="2" t="s">
        <v>109</v>
      </c>
      <c r="G34" s="6" t="s">
        <v>112</v>
      </c>
      <c r="H34" s="88"/>
      <c r="I34" s="88"/>
      <c r="J34" s="89"/>
      <c r="K34" s="6" t="s">
        <v>113</v>
      </c>
      <c r="L34" s="89"/>
      <c r="M34" s="6" t="s">
        <v>40</v>
      </c>
      <c r="N34" s="89"/>
      <c r="O34" s="3">
        <v>2082500</v>
      </c>
      <c r="P34" s="2">
        <v>0</v>
      </c>
      <c r="Q34" s="2">
        <v>0</v>
      </c>
      <c r="R34" s="2">
        <v>0</v>
      </c>
      <c r="S34" s="3">
        <v>0</v>
      </c>
      <c r="T34" s="3">
        <f>O34+(P34*'Total Mantenimiento Anual 2021'!$N$7)+(R34*'Total Mantenimiento Anual 2021'!$N$7)+S34</f>
        <v>2082500</v>
      </c>
    </row>
    <row r="35" spans="1:20" ht="14.25">
      <c r="A35" s="6" t="s">
        <v>107</v>
      </c>
      <c r="B35" s="88"/>
      <c r="C35" s="89"/>
      <c r="D35" s="6" t="s">
        <v>114</v>
      </c>
      <c r="E35" s="89"/>
      <c r="F35" s="2" t="s">
        <v>115</v>
      </c>
      <c r="G35" s="6" t="s">
        <v>116</v>
      </c>
      <c r="H35" s="88"/>
      <c r="I35" s="88"/>
      <c r="J35" s="89"/>
      <c r="K35" s="6" t="s">
        <v>117</v>
      </c>
      <c r="L35" s="89"/>
      <c r="M35" s="6" t="s">
        <v>118</v>
      </c>
      <c r="N35" s="89"/>
      <c r="O35" s="3">
        <v>0</v>
      </c>
      <c r="P35" s="2">
        <v>0</v>
      </c>
      <c r="Q35" s="2">
        <v>0</v>
      </c>
      <c r="R35" s="2">
        <v>0</v>
      </c>
      <c r="S35" s="3">
        <v>0</v>
      </c>
      <c r="T35" s="3">
        <f>O35+(P35*'Total Mantenimiento Anual 2021'!$N$7)+(R35*'Total Mantenimiento Anual 2021'!$N$7)+S35</f>
        <v>0</v>
      </c>
    </row>
    <row r="36" spans="1:20" ht="14.25">
      <c r="A36" s="6" t="s">
        <v>107</v>
      </c>
      <c r="B36" s="88"/>
      <c r="C36" s="89"/>
      <c r="D36" s="6" t="s">
        <v>119</v>
      </c>
      <c r="E36" s="89"/>
      <c r="F36" s="2" t="s">
        <v>109</v>
      </c>
      <c r="G36" s="6" t="s">
        <v>120</v>
      </c>
      <c r="H36" s="88"/>
      <c r="I36" s="88"/>
      <c r="J36" s="89"/>
      <c r="K36" s="6" t="s">
        <v>121</v>
      </c>
      <c r="L36" s="89"/>
      <c r="M36" s="6" t="s">
        <v>118</v>
      </c>
      <c r="N36" s="89"/>
      <c r="O36" s="3">
        <v>0</v>
      </c>
      <c r="P36" s="2">
        <v>0</v>
      </c>
      <c r="Q36" s="2">
        <v>0</v>
      </c>
      <c r="R36" s="2">
        <v>0</v>
      </c>
      <c r="S36" s="3">
        <v>0</v>
      </c>
      <c r="T36" s="3">
        <f>O36+(P36*'Total Mantenimiento Anual 2021'!$N$7)+(R36*'Total Mantenimiento Anual 2021'!$N$7)+S36</f>
        <v>0</v>
      </c>
    </row>
    <row r="37" spans="1:20" ht="28.5">
      <c r="A37" s="6" t="s">
        <v>122</v>
      </c>
      <c r="B37" s="88"/>
      <c r="C37" s="89"/>
      <c r="D37" s="6" t="s">
        <v>123</v>
      </c>
      <c r="E37" s="89"/>
      <c r="F37" s="2" t="s">
        <v>124</v>
      </c>
      <c r="G37" s="6" t="s">
        <v>125</v>
      </c>
      <c r="H37" s="88"/>
      <c r="I37" s="88"/>
      <c r="J37" s="89"/>
      <c r="K37" s="6" t="s">
        <v>126</v>
      </c>
      <c r="L37" s="89"/>
      <c r="M37" s="6" t="s">
        <v>118</v>
      </c>
      <c r="N37" s="89"/>
      <c r="O37" s="3">
        <v>0</v>
      </c>
      <c r="P37" s="2">
        <v>0</v>
      </c>
      <c r="Q37" s="2">
        <v>0</v>
      </c>
      <c r="R37" s="2">
        <v>0</v>
      </c>
      <c r="S37" s="3">
        <v>0</v>
      </c>
      <c r="T37" s="3">
        <f>O37+(P37*'Total Mantenimiento Anual 2021'!$N$7)+(R37*'Total Mantenimiento Anual 2021'!$N$7)+S37</f>
        <v>0</v>
      </c>
    </row>
    <row r="38" spans="1:20" ht="14.25">
      <c r="A38" s="6" t="s">
        <v>122</v>
      </c>
      <c r="B38" s="88"/>
      <c r="C38" s="89"/>
      <c r="D38" s="6" t="s">
        <v>127</v>
      </c>
      <c r="E38" s="89"/>
      <c r="F38" s="2" t="s">
        <v>128</v>
      </c>
      <c r="G38" s="6" t="s">
        <v>129</v>
      </c>
      <c r="H38" s="88"/>
      <c r="I38" s="88"/>
      <c r="J38" s="89"/>
      <c r="K38" s="6" t="s">
        <v>130</v>
      </c>
      <c r="L38" s="89"/>
      <c r="M38" s="6" t="s">
        <v>118</v>
      </c>
      <c r="N38" s="89"/>
      <c r="O38" s="3">
        <v>0</v>
      </c>
      <c r="P38" s="2">
        <v>0</v>
      </c>
      <c r="Q38" s="2">
        <v>0</v>
      </c>
      <c r="R38" s="2">
        <v>0</v>
      </c>
      <c r="S38" s="3">
        <v>0</v>
      </c>
      <c r="T38" s="3">
        <f>O38+(P38*'Total Mantenimiento Anual 2021'!$N$7)+(R38*'Total Mantenimiento Anual 2021'!$N$7)+S38</f>
        <v>0</v>
      </c>
    </row>
    <row r="39" spans="1:20" ht="28.5">
      <c r="A39" s="6" t="s">
        <v>122</v>
      </c>
      <c r="B39" s="88"/>
      <c r="C39" s="89"/>
      <c r="D39" s="6" t="s">
        <v>123</v>
      </c>
      <c r="E39" s="89"/>
      <c r="F39" s="2" t="s">
        <v>124</v>
      </c>
      <c r="G39" s="6" t="s">
        <v>131</v>
      </c>
      <c r="H39" s="88"/>
      <c r="I39" s="88"/>
      <c r="J39" s="89"/>
      <c r="K39" s="6" t="s">
        <v>132</v>
      </c>
      <c r="L39" s="89"/>
      <c r="M39" s="6" t="s">
        <v>96</v>
      </c>
      <c r="N39" s="89"/>
      <c r="O39" s="3">
        <v>0</v>
      </c>
      <c r="P39" s="2">
        <v>0</v>
      </c>
      <c r="Q39" s="2">
        <v>0</v>
      </c>
      <c r="R39" s="2">
        <v>0</v>
      </c>
      <c r="S39" s="3">
        <v>0</v>
      </c>
      <c r="T39" s="3">
        <f>O39+(P39*'Total Mantenimiento Anual 2021'!$N$7)+(R39*'Total Mantenimiento Anual 2021'!$N$7)+S39</f>
        <v>0</v>
      </c>
    </row>
    <row r="40" spans="1:20" ht="14.25">
      <c r="A40" s="6" t="s">
        <v>133</v>
      </c>
      <c r="B40" s="88"/>
      <c r="C40" s="89"/>
      <c r="D40" s="6" t="s">
        <v>134</v>
      </c>
      <c r="E40" s="89"/>
      <c r="F40" s="2" t="s">
        <v>135</v>
      </c>
      <c r="G40" s="6" t="s">
        <v>136</v>
      </c>
      <c r="H40" s="88"/>
      <c r="I40" s="88"/>
      <c r="J40" s="89"/>
      <c r="K40" s="6" t="s">
        <v>137</v>
      </c>
      <c r="L40" s="89"/>
      <c r="M40" s="6" t="s">
        <v>138</v>
      </c>
      <c r="N40" s="89"/>
      <c r="O40" s="3">
        <v>0</v>
      </c>
      <c r="P40" s="2">
        <v>0</v>
      </c>
      <c r="Q40" s="2">
        <v>0</v>
      </c>
      <c r="R40" s="2">
        <v>0</v>
      </c>
      <c r="S40" s="3">
        <v>0</v>
      </c>
      <c r="T40" s="3">
        <f>O40+(P40*'Total Mantenimiento Anual 2021'!$N$7)+(R40*'Total Mantenimiento Anual 2021'!$N$7)+S40</f>
        <v>0</v>
      </c>
    </row>
    <row r="41" spans="1:20" ht="14.25">
      <c r="A41" s="6" t="s">
        <v>133</v>
      </c>
      <c r="B41" s="88"/>
      <c r="C41" s="89"/>
      <c r="D41" s="6" t="s">
        <v>139</v>
      </c>
      <c r="E41" s="89"/>
      <c r="F41" s="2" t="s">
        <v>140</v>
      </c>
      <c r="G41" s="6" t="s">
        <v>141</v>
      </c>
      <c r="H41" s="88"/>
      <c r="I41" s="88"/>
      <c r="J41" s="89"/>
      <c r="K41" s="6" t="s">
        <v>142</v>
      </c>
      <c r="L41" s="89"/>
      <c r="M41" s="6" t="s">
        <v>138</v>
      </c>
      <c r="N41" s="89"/>
      <c r="O41" s="3">
        <v>0</v>
      </c>
      <c r="P41" s="2">
        <v>0</v>
      </c>
      <c r="Q41" s="2">
        <v>0</v>
      </c>
      <c r="R41" s="2">
        <v>0</v>
      </c>
      <c r="S41" s="3">
        <v>0</v>
      </c>
      <c r="T41" s="3">
        <f>O41+(P41*'Total Mantenimiento Anual 2021'!$N$7)+(R41*'Total Mantenimiento Anual 2021'!$N$7)+S41</f>
        <v>0</v>
      </c>
    </row>
    <row r="42" spans="1:20" ht="14.25">
      <c r="A42" s="6" t="s">
        <v>133</v>
      </c>
      <c r="B42" s="88"/>
      <c r="C42" s="89"/>
      <c r="D42" s="6" t="s">
        <v>143</v>
      </c>
      <c r="E42" s="89"/>
      <c r="F42" s="2" t="s">
        <v>144</v>
      </c>
      <c r="G42" s="6" t="s">
        <v>145</v>
      </c>
      <c r="H42" s="88"/>
      <c r="I42" s="88"/>
      <c r="J42" s="89"/>
      <c r="K42" s="6" t="s">
        <v>146</v>
      </c>
      <c r="L42" s="89"/>
      <c r="M42" s="6" t="s">
        <v>138</v>
      </c>
      <c r="N42" s="89"/>
      <c r="O42" s="3">
        <v>0</v>
      </c>
      <c r="P42" s="2">
        <v>0</v>
      </c>
      <c r="Q42" s="2">
        <v>0</v>
      </c>
      <c r="R42" s="2">
        <v>0</v>
      </c>
      <c r="S42" s="3">
        <v>0</v>
      </c>
      <c r="T42" s="3">
        <f>O42+(P42*'Total Mantenimiento Anual 2021'!$N$7)+(R42*'Total Mantenimiento Anual 2021'!$N$7)+S42</f>
        <v>0</v>
      </c>
    </row>
    <row r="43" spans="1:20" ht="14.25">
      <c r="A43" s="6" t="s">
        <v>133</v>
      </c>
      <c r="B43" s="88"/>
      <c r="C43" s="89"/>
      <c r="D43" s="6" t="s">
        <v>147</v>
      </c>
      <c r="E43" s="89"/>
      <c r="F43" s="2" t="s">
        <v>135</v>
      </c>
      <c r="G43" s="6" t="s">
        <v>148</v>
      </c>
      <c r="H43" s="88"/>
      <c r="I43" s="88"/>
      <c r="J43" s="89"/>
      <c r="K43" s="6" t="s">
        <v>149</v>
      </c>
      <c r="L43" s="89"/>
      <c r="M43" s="6" t="s">
        <v>138</v>
      </c>
      <c r="N43" s="89"/>
      <c r="O43" s="3">
        <v>0</v>
      </c>
      <c r="P43" s="2">
        <v>0</v>
      </c>
      <c r="Q43" s="2">
        <v>0</v>
      </c>
      <c r="R43" s="2">
        <v>0</v>
      </c>
      <c r="S43" s="3">
        <v>0</v>
      </c>
      <c r="T43" s="3">
        <f>O43+(P43*'Total Mantenimiento Anual 2021'!$N$7)+(R43*'Total Mantenimiento Anual 2021'!$N$7)+S43</f>
        <v>0</v>
      </c>
    </row>
    <row r="44" spans="1:20" ht="28.5">
      <c r="A44" s="6" t="s">
        <v>150</v>
      </c>
      <c r="B44" s="88"/>
      <c r="C44" s="89"/>
      <c r="D44" s="6" t="s">
        <v>151</v>
      </c>
      <c r="E44" s="89"/>
      <c r="F44" s="2" t="s">
        <v>1498</v>
      </c>
      <c r="G44" s="6" t="s">
        <v>153</v>
      </c>
      <c r="H44" s="88"/>
      <c r="I44" s="88"/>
      <c r="J44" s="89"/>
      <c r="K44" s="6" t="s">
        <v>154</v>
      </c>
      <c r="L44" s="89"/>
      <c r="M44" s="6" t="s">
        <v>23</v>
      </c>
      <c r="N44" s="89"/>
      <c r="O44" s="3">
        <v>0</v>
      </c>
      <c r="P44" s="2">
        <v>0</v>
      </c>
      <c r="Q44" s="2">
        <v>0</v>
      </c>
      <c r="R44" s="2">
        <v>0</v>
      </c>
      <c r="S44" s="3">
        <v>0</v>
      </c>
      <c r="T44" s="3">
        <f>O44+(P44*'Total Mantenimiento Anual 2021'!$N$7)+(R44*'Total Mantenimiento Anual 2021'!$N$7)+S44</f>
        <v>0</v>
      </c>
    </row>
    <row r="45" spans="1:20" ht="28.5">
      <c r="A45" s="6" t="s">
        <v>150</v>
      </c>
      <c r="B45" s="88"/>
      <c r="C45" s="89"/>
      <c r="D45" s="6" t="s">
        <v>155</v>
      </c>
      <c r="E45" s="89"/>
      <c r="F45" s="2" t="s">
        <v>1499</v>
      </c>
      <c r="G45" s="6" t="s">
        <v>156</v>
      </c>
      <c r="H45" s="88"/>
      <c r="I45" s="88"/>
      <c r="J45" s="89"/>
      <c r="K45" s="6" t="s">
        <v>157</v>
      </c>
      <c r="L45" s="89"/>
      <c r="M45" s="6" t="s">
        <v>23</v>
      </c>
      <c r="N45" s="89"/>
      <c r="O45" s="3">
        <v>0</v>
      </c>
      <c r="P45" s="2">
        <v>0</v>
      </c>
      <c r="Q45" s="2">
        <v>0</v>
      </c>
      <c r="R45" s="2">
        <v>0</v>
      </c>
      <c r="S45" s="3">
        <v>0</v>
      </c>
      <c r="T45" s="3">
        <f>O45+(P45*'Total Mantenimiento Anual 2021'!$N$7)+(R45*'Total Mantenimiento Anual 2021'!$N$7)+S45</f>
        <v>0</v>
      </c>
    </row>
    <row r="46" spans="1:20" ht="28.5">
      <c r="A46" s="6" t="s">
        <v>158</v>
      </c>
      <c r="B46" s="88"/>
      <c r="C46" s="89"/>
      <c r="D46" s="6" t="s">
        <v>159</v>
      </c>
      <c r="E46" s="89"/>
      <c r="F46" s="2" t="s">
        <v>1500</v>
      </c>
      <c r="G46" s="6" t="s">
        <v>160</v>
      </c>
      <c r="H46" s="88"/>
      <c r="I46" s="88"/>
      <c r="J46" s="89"/>
      <c r="K46" s="6" t="s">
        <v>161</v>
      </c>
      <c r="L46" s="89"/>
      <c r="M46" s="6" t="s">
        <v>23</v>
      </c>
      <c r="N46" s="89"/>
      <c r="O46" s="3">
        <v>0</v>
      </c>
      <c r="P46" s="2">
        <v>0</v>
      </c>
      <c r="Q46" s="2">
        <v>0</v>
      </c>
      <c r="R46" s="2">
        <v>0</v>
      </c>
      <c r="S46" s="3">
        <v>0</v>
      </c>
      <c r="T46" s="3">
        <f>O46+(P46*'Total Mantenimiento Anual 2021'!$N$7)+(R46*'Total Mantenimiento Anual 2021'!$N$7)+S46</f>
        <v>0</v>
      </c>
    </row>
    <row r="47" spans="1:20" ht="14.25">
      <c r="A47" s="6" t="s">
        <v>162</v>
      </c>
      <c r="B47" s="88"/>
      <c r="C47" s="89"/>
      <c r="D47" s="6" t="s">
        <v>163</v>
      </c>
      <c r="E47" s="89"/>
      <c r="F47" s="2" t="s">
        <v>164</v>
      </c>
      <c r="G47" s="6" t="s">
        <v>165</v>
      </c>
      <c r="H47" s="88"/>
      <c r="I47" s="88"/>
      <c r="J47" s="89"/>
      <c r="K47" s="6" t="s">
        <v>166</v>
      </c>
      <c r="L47" s="89"/>
      <c r="M47" s="6" t="s">
        <v>23</v>
      </c>
      <c r="N47" s="89"/>
      <c r="O47" s="3">
        <v>0</v>
      </c>
      <c r="P47" s="2">
        <v>0</v>
      </c>
      <c r="Q47" s="2">
        <v>0</v>
      </c>
      <c r="R47" s="2">
        <v>0</v>
      </c>
      <c r="S47" s="3">
        <v>0</v>
      </c>
      <c r="T47" s="3">
        <f>O47+(P47*'Total Mantenimiento Anual 2021'!$N$7)+(R47*'Total Mantenimiento Anual 2021'!$N$7)+S47</f>
        <v>0</v>
      </c>
    </row>
    <row r="48" spans="1:20" ht="14.25">
      <c r="A48" s="6" t="s">
        <v>167</v>
      </c>
      <c r="B48" s="88"/>
      <c r="C48" s="89"/>
      <c r="D48" s="6" t="s">
        <v>168</v>
      </c>
      <c r="E48" s="89"/>
      <c r="F48" s="2" t="s">
        <v>169</v>
      </c>
      <c r="G48" s="6" t="s">
        <v>170</v>
      </c>
      <c r="H48" s="88"/>
      <c r="I48" s="88"/>
      <c r="J48" s="89"/>
      <c r="K48" s="6" t="s">
        <v>171</v>
      </c>
      <c r="L48" s="89"/>
      <c r="M48" s="6" t="s">
        <v>23</v>
      </c>
      <c r="N48" s="89"/>
      <c r="O48" s="3">
        <v>0</v>
      </c>
      <c r="P48" s="2">
        <v>0</v>
      </c>
      <c r="Q48" s="2">
        <v>0</v>
      </c>
      <c r="R48" s="2">
        <v>0</v>
      </c>
      <c r="S48" s="3">
        <v>0</v>
      </c>
      <c r="T48" s="3">
        <f>O48+(P48*'Total Mantenimiento Anual 2021'!$N$7)+(R48*'Total Mantenimiento Anual 2021'!$N$7)+S48</f>
        <v>0</v>
      </c>
    </row>
    <row r="49" spans="1:20" ht="14.25">
      <c r="A49" s="6" t="s">
        <v>167</v>
      </c>
      <c r="B49" s="88"/>
      <c r="C49" s="89"/>
      <c r="D49" s="6" t="s">
        <v>172</v>
      </c>
      <c r="E49" s="89"/>
      <c r="F49" s="2" t="s">
        <v>38</v>
      </c>
      <c r="G49" s="6" t="s">
        <v>173</v>
      </c>
      <c r="H49" s="88"/>
      <c r="I49" s="88"/>
      <c r="J49" s="89"/>
      <c r="K49" s="6" t="s">
        <v>174</v>
      </c>
      <c r="L49" s="89"/>
      <c r="M49" s="6" t="s">
        <v>23</v>
      </c>
      <c r="N49" s="89"/>
      <c r="O49" s="3">
        <v>0</v>
      </c>
      <c r="P49" s="2">
        <v>0</v>
      </c>
      <c r="Q49" s="2">
        <v>0</v>
      </c>
      <c r="R49" s="2">
        <v>0</v>
      </c>
      <c r="S49" s="3">
        <v>0</v>
      </c>
      <c r="T49" s="3">
        <f>O49+(P49*'Total Mantenimiento Anual 2021'!$N$7)+(R49*'Total Mantenimiento Anual 2021'!$N$7)+S49</f>
        <v>0</v>
      </c>
    </row>
    <row r="50" spans="1:20" ht="14.25">
      <c r="A50" s="6" t="s">
        <v>167</v>
      </c>
      <c r="B50" s="88"/>
      <c r="C50" s="89"/>
      <c r="D50" s="6" t="s">
        <v>172</v>
      </c>
      <c r="E50" s="89"/>
      <c r="F50" s="2" t="s">
        <v>38</v>
      </c>
      <c r="G50" s="6" t="s">
        <v>175</v>
      </c>
      <c r="H50" s="88"/>
      <c r="I50" s="88"/>
      <c r="J50" s="89"/>
      <c r="K50" s="6" t="s">
        <v>176</v>
      </c>
      <c r="L50" s="89"/>
      <c r="M50" s="6" t="s">
        <v>23</v>
      </c>
      <c r="N50" s="89"/>
      <c r="O50" s="3">
        <v>0</v>
      </c>
      <c r="P50" s="2">
        <v>0</v>
      </c>
      <c r="Q50" s="2">
        <v>0</v>
      </c>
      <c r="R50" s="2">
        <v>0</v>
      </c>
      <c r="S50" s="3">
        <v>0</v>
      </c>
      <c r="T50" s="3">
        <f>O50+(P50*'Total Mantenimiento Anual 2021'!$N$7)+(R50*'Total Mantenimiento Anual 2021'!$N$7)+S50</f>
        <v>0</v>
      </c>
    </row>
    <row r="51" spans="1:20" ht="14.25">
      <c r="A51" s="6" t="s">
        <v>177</v>
      </c>
      <c r="B51" s="88"/>
      <c r="C51" s="89"/>
      <c r="D51" s="6" t="s">
        <v>178</v>
      </c>
      <c r="E51" s="89"/>
      <c r="F51" s="2" t="s">
        <v>179</v>
      </c>
      <c r="G51" s="6" t="s">
        <v>180</v>
      </c>
      <c r="H51" s="88"/>
      <c r="I51" s="88"/>
      <c r="J51" s="89"/>
      <c r="K51" s="6" t="s">
        <v>181</v>
      </c>
      <c r="L51" s="89"/>
      <c r="M51" s="6" t="s">
        <v>96</v>
      </c>
      <c r="N51" s="89"/>
      <c r="O51" s="3">
        <v>0</v>
      </c>
      <c r="P51" s="2">
        <v>0</v>
      </c>
      <c r="Q51" s="2">
        <v>0</v>
      </c>
      <c r="R51" s="2">
        <v>0</v>
      </c>
      <c r="S51" s="3">
        <v>0</v>
      </c>
      <c r="T51" s="3">
        <f>O51+(P51*'Total Mantenimiento Anual 2021'!$N$7)+(R51*'Total Mantenimiento Anual 2021'!$N$7)+S51</f>
        <v>0</v>
      </c>
    </row>
    <row r="52" spans="1:20" ht="14.25">
      <c r="A52" s="6" t="s">
        <v>182</v>
      </c>
      <c r="B52" s="88"/>
      <c r="C52" s="89"/>
      <c r="D52" s="6" t="s">
        <v>183</v>
      </c>
      <c r="E52" s="89"/>
      <c r="F52" s="2" t="s">
        <v>184</v>
      </c>
      <c r="G52" s="6" t="s">
        <v>185</v>
      </c>
      <c r="H52" s="88"/>
      <c r="I52" s="88"/>
      <c r="J52" s="89"/>
      <c r="K52" s="6" t="s">
        <v>186</v>
      </c>
      <c r="L52" s="89"/>
      <c r="M52" s="6" t="s">
        <v>99</v>
      </c>
      <c r="N52" s="89"/>
      <c r="O52" s="3">
        <v>0</v>
      </c>
      <c r="P52" s="2">
        <v>0</v>
      </c>
      <c r="Q52" s="2">
        <v>0</v>
      </c>
      <c r="R52" s="2">
        <v>0</v>
      </c>
      <c r="S52" s="3">
        <v>0</v>
      </c>
      <c r="T52" s="3">
        <f>O52+(P52*'Total Mantenimiento Anual 2021'!$N$7)+(R52*'Total Mantenimiento Anual 2021'!$N$7)+S52</f>
        <v>0</v>
      </c>
    </row>
    <row r="53" spans="1:20" ht="14.25">
      <c r="A53" s="6" t="s">
        <v>187</v>
      </c>
      <c r="B53" s="88"/>
      <c r="C53" s="89"/>
      <c r="D53" s="6" t="s">
        <v>188</v>
      </c>
      <c r="E53" s="89"/>
      <c r="F53" s="2" t="s">
        <v>189</v>
      </c>
      <c r="G53" s="6" t="s">
        <v>190</v>
      </c>
      <c r="H53" s="88"/>
      <c r="I53" s="88"/>
      <c r="J53" s="89"/>
      <c r="K53" s="6" t="s">
        <v>117</v>
      </c>
      <c r="L53" s="89"/>
      <c r="M53" s="6" t="s">
        <v>191</v>
      </c>
      <c r="N53" s="89"/>
      <c r="O53" s="3">
        <v>0</v>
      </c>
      <c r="P53" s="2">
        <v>0</v>
      </c>
      <c r="Q53" s="2">
        <v>0</v>
      </c>
      <c r="R53" s="2">
        <v>0</v>
      </c>
      <c r="S53" s="3">
        <v>0</v>
      </c>
      <c r="T53" s="3">
        <f>O53+(P53*'Total Mantenimiento Anual 2021'!$N$7)+(R53*'Total Mantenimiento Anual 2021'!$N$7)+S53</f>
        <v>0</v>
      </c>
    </row>
    <row r="54" spans="1:20" ht="14.25">
      <c r="A54" s="6" t="s">
        <v>192</v>
      </c>
      <c r="B54" s="88"/>
      <c r="C54" s="89"/>
      <c r="D54" s="6" t="s">
        <v>193</v>
      </c>
      <c r="E54" s="89"/>
      <c r="F54" s="2" t="s">
        <v>194</v>
      </c>
      <c r="G54" s="6" t="s">
        <v>195</v>
      </c>
      <c r="H54" s="88"/>
      <c r="I54" s="88"/>
      <c r="J54" s="89"/>
      <c r="K54" s="6" t="s">
        <v>196</v>
      </c>
      <c r="L54" s="89"/>
      <c r="M54" s="6" t="s">
        <v>191</v>
      </c>
      <c r="N54" s="89"/>
      <c r="O54" s="3">
        <v>500000</v>
      </c>
      <c r="P54" s="2">
        <v>0</v>
      </c>
      <c r="Q54" s="2">
        <v>0</v>
      </c>
      <c r="R54" s="2">
        <v>0</v>
      </c>
      <c r="S54" s="3">
        <v>0</v>
      </c>
      <c r="T54" s="3">
        <f>O54+(P54*'Total Mantenimiento Anual 2021'!$N$7)+(R54*'Total Mantenimiento Anual 2021'!$N$7)+S54</f>
        <v>500000</v>
      </c>
    </row>
    <row r="55" spans="1:20" ht="14.25">
      <c r="A55" s="6" t="s">
        <v>197</v>
      </c>
      <c r="B55" s="88"/>
      <c r="C55" s="89"/>
      <c r="D55" s="6" t="s">
        <v>198</v>
      </c>
      <c r="E55" s="89"/>
      <c r="F55" s="2" t="s">
        <v>199</v>
      </c>
      <c r="G55" s="6" t="s">
        <v>200</v>
      </c>
      <c r="H55" s="88"/>
      <c r="I55" s="88"/>
      <c r="J55" s="89"/>
      <c r="K55" s="6" t="s">
        <v>201</v>
      </c>
      <c r="L55" s="89"/>
      <c r="M55" s="6" t="s">
        <v>118</v>
      </c>
      <c r="N55" s="89"/>
      <c r="O55" s="3">
        <v>0</v>
      </c>
      <c r="P55" s="2">
        <v>1</v>
      </c>
      <c r="Q55" s="2">
        <v>0</v>
      </c>
      <c r="R55" s="2">
        <v>0</v>
      </c>
      <c r="S55" s="3">
        <v>0</v>
      </c>
      <c r="T55" s="3">
        <f>O55+(P55*'Total Mantenimiento Anual 2021'!$N$7)+(R55*'Total Mantenimiento Anual 2021'!$N$7)+S55</f>
        <v>9259.2592592592591</v>
      </c>
    </row>
    <row r="56" spans="1:20" ht="14.25">
      <c r="A56" s="6" t="s">
        <v>202</v>
      </c>
      <c r="B56" s="88"/>
      <c r="C56" s="89"/>
      <c r="D56" s="6" t="s">
        <v>117</v>
      </c>
      <c r="E56" s="89"/>
      <c r="F56" s="2" t="s">
        <v>189</v>
      </c>
      <c r="G56" s="6" t="s">
        <v>203</v>
      </c>
      <c r="H56" s="88"/>
      <c r="I56" s="88"/>
      <c r="J56" s="89"/>
      <c r="K56" s="6" t="s">
        <v>117</v>
      </c>
      <c r="L56" s="89"/>
      <c r="M56" s="6" t="s">
        <v>191</v>
      </c>
      <c r="N56" s="89"/>
      <c r="O56" s="3">
        <v>0</v>
      </c>
      <c r="P56" s="2">
        <v>0</v>
      </c>
      <c r="Q56" s="2">
        <v>0</v>
      </c>
      <c r="R56" s="2">
        <v>0</v>
      </c>
      <c r="S56" s="3">
        <v>0</v>
      </c>
      <c r="T56" s="3">
        <f>O56+(P56*'Total Mantenimiento Anual 2021'!$N$7)+(R56*'Total Mantenimiento Anual 2021'!$N$7)+S56</f>
        <v>0</v>
      </c>
    </row>
    <row r="57" spans="1:20" ht="14.25">
      <c r="A57" s="6" t="s">
        <v>204</v>
      </c>
      <c r="B57" s="88"/>
      <c r="C57" s="89"/>
      <c r="D57" s="6" t="s">
        <v>205</v>
      </c>
      <c r="E57" s="89"/>
      <c r="F57" s="2" t="s">
        <v>206</v>
      </c>
      <c r="G57" s="6" t="s">
        <v>207</v>
      </c>
      <c r="H57" s="88"/>
      <c r="I57" s="88"/>
      <c r="J57" s="89"/>
      <c r="K57" s="6" t="s">
        <v>208</v>
      </c>
      <c r="L57" s="89"/>
      <c r="M57" s="6" t="s">
        <v>99</v>
      </c>
      <c r="N57" s="89"/>
      <c r="O57" s="3">
        <v>0</v>
      </c>
      <c r="P57" s="2">
        <v>0</v>
      </c>
      <c r="Q57" s="2">
        <v>0</v>
      </c>
      <c r="R57" s="2">
        <v>0</v>
      </c>
      <c r="S57" s="3">
        <v>0</v>
      </c>
      <c r="T57" s="3">
        <f>O57+(P57*'Total Mantenimiento Anual 2021'!$N$7)+(R57*'Total Mantenimiento Anual 2021'!$N$7)+S57</f>
        <v>0</v>
      </c>
    </row>
    <row r="58" spans="1:20" ht="28.5">
      <c r="A58" s="6" t="s">
        <v>209</v>
      </c>
      <c r="B58" s="88"/>
      <c r="C58" s="89"/>
      <c r="D58" s="6" t="s">
        <v>210</v>
      </c>
      <c r="E58" s="89"/>
      <c r="F58" s="2" t="s">
        <v>211</v>
      </c>
      <c r="G58" s="6" t="s">
        <v>212</v>
      </c>
      <c r="H58" s="88"/>
      <c r="I58" s="88"/>
      <c r="J58" s="89"/>
      <c r="K58" s="6" t="s">
        <v>213</v>
      </c>
      <c r="L58" s="89"/>
      <c r="M58" s="6" t="s">
        <v>191</v>
      </c>
      <c r="N58" s="89"/>
      <c r="O58" s="3">
        <v>0</v>
      </c>
      <c r="P58" s="2">
        <v>4</v>
      </c>
      <c r="Q58" s="2">
        <v>1</v>
      </c>
      <c r="R58" s="2">
        <v>3</v>
      </c>
      <c r="S58" s="3">
        <v>846411</v>
      </c>
      <c r="T58" s="3">
        <f>O58+(P58*'Total Mantenimiento Anual 2021'!$N$7)+(R58*'Total Mantenimiento Anual 2021'!$N$7)+S58</f>
        <v>911225.81481481483</v>
      </c>
    </row>
    <row r="59" spans="1:20" ht="14.25">
      <c r="A59" s="6" t="s">
        <v>214</v>
      </c>
      <c r="B59" s="88"/>
      <c r="C59" s="89"/>
      <c r="D59" s="6" t="s">
        <v>215</v>
      </c>
      <c r="E59" s="89"/>
      <c r="F59" s="2" t="s">
        <v>216</v>
      </c>
      <c r="G59" s="6" t="s">
        <v>217</v>
      </c>
      <c r="H59" s="88"/>
      <c r="I59" s="88"/>
      <c r="J59" s="89"/>
      <c r="K59" s="6" t="s">
        <v>218</v>
      </c>
      <c r="L59" s="89"/>
      <c r="M59" s="6" t="s">
        <v>23</v>
      </c>
      <c r="N59" s="89"/>
      <c r="O59" s="3">
        <v>0</v>
      </c>
      <c r="P59" s="2">
        <v>0</v>
      </c>
      <c r="Q59" s="2">
        <v>0</v>
      </c>
      <c r="R59" s="2">
        <v>0</v>
      </c>
      <c r="S59" s="3">
        <v>0</v>
      </c>
      <c r="T59" s="3">
        <f>O59+(P59*'Total Mantenimiento Anual 2021'!$N$7)+(R59*'Total Mantenimiento Anual 2021'!$N$7)+S59</f>
        <v>0</v>
      </c>
    </row>
    <row r="60" spans="1:20" ht="14.25">
      <c r="A60" s="6" t="s">
        <v>219</v>
      </c>
      <c r="B60" s="88"/>
      <c r="C60" s="89"/>
      <c r="D60" s="6" t="s">
        <v>220</v>
      </c>
      <c r="E60" s="89"/>
      <c r="F60" s="2" t="s">
        <v>220</v>
      </c>
      <c r="G60" s="6" t="s">
        <v>221</v>
      </c>
      <c r="H60" s="88"/>
      <c r="I60" s="88"/>
      <c r="J60" s="89"/>
      <c r="K60" s="6" t="s">
        <v>220</v>
      </c>
      <c r="L60" s="89"/>
      <c r="M60" s="6" t="s">
        <v>138</v>
      </c>
      <c r="N60" s="89"/>
      <c r="O60" s="3">
        <v>0</v>
      </c>
      <c r="P60" s="2">
        <v>0</v>
      </c>
      <c r="Q60" s="2">
        <v>0</v>
      </c>
      <c r="R60" s="2">
        <v>0</v>
      </c>
      <c r="S60" s="3">
        <v>0</v>
      </c>
      <c r="T60" s="3">
        <f>O60+(P60*'Total Mantenimiento Anual 2021'!$N$7)+(R60*'Total Mantenimiento Anual 2021'!$N$7)+S60</f>
        <v>0</v>
      </c>
    </row>
    <row r="61" spans="1:20" ht="14.25">
      <c r="A61" s="6" t="s">
        <v>219</v>
      </c>
      <c r="B61" s="88"/>
      <c r="C61" s="89"/>
      <c r="D61" s="6" t="s">
        <v>220</v>
      </c>
      <c r="E61" s="89"/>
      <c r="F61" s="2" t="s">
        <v>220</v>
      </c>
      <c r="G61" s="6" t="s">
        <v>222</v>
      </c>
      <c r="H61" s="88"/>
      <c r="I61" s="88"/>
      <c r="J61" s="89"/>
      <c r="K61" s="6" t="s">
        <v>220</v>
      </c>
      <c r="L61" s="89"/>
      <c r="M61" s="6" t="s">
        <v>138</v>
      </c>
      <c r="N61" s="89"/>
      <c r="O61" s="3">
        <v>0</v>
      </c>
      <c r="P61" s="2">
        <v>0</v>
      </c>
      <c r="Q61" s="2">
        <v>0</v>
      </c>
      <c r="R61" s="2">
        <v>0</v>
      </c>
      <c r="S61" s="3">
        <v>0</v>
      </c>
      <c r="T61" s="3">
        <f>O61+(P61*'Total Mantenimiento Anual 2021'!$N$7)+(R61*'Total Mantenimiento Anual 2021'!$N$7)+S61</f>
        <v>0</v>
      </c>
    </row>
    <row r="62" spans="1:20" ht="14.25">
      <c r="A62" s="6" t="s">
        <v>223</v>
      </c>
      <c r="B62" s="88"/>
      <c r="C62" s="89"/>
      <c r="D62" s="6" t="s">
        <v>224</v>
      </c>
      <c r="E62" s="89"/>
      <c r="F62" s="2" t="s">
        <v>225</v>
      </c>
      <c r="G62" s="6" t="s">
        <v>226</v>
      </c>
      <c r="H62" s="88"/>
      <c r="I62" s="88"/>
      <c r="J62" s="89"/>
      <c r="K62" s="6" t="s">
        <v>227</v>
      </c>
      <c r="L62" s="89"/>
      <c r="M62" s="6" t="s">
        <v>96</v>
      </c>
      <c r="N62" s="89"/>
      <c r="O62" s="3">
        <v>0</v>
      </c>
      <c r="P62" s="2">
        <v>3</v>
      </c>
      <c r="Q62" s="2">
        <v>0</v>
      </c>
      <c r="R62" s="2">
        <v>0</v>
      </c>
      <c r="S62" s="3">
        <v>600950</v>
      </c>
      <c r="T62" s="3">
        <f>O62+(P62*'Total Mantenimiento Anual 2021'!$N$7)+(R62*'Total Mantenimiento Anual 2021'!$N$7)+S62</f>
        <v>628727.77777777775</v>
      </c>
    </row>
    <row r="63" spans="1:20" ht="14.25">
      <c r="A63" s="6" t="s">
        <v>223</v>
      </c>
      <c r="B63" s="88"/>
      <c r="C63" s="89"/>
      <c r="D63" s="6" t="s">
        <v>224</v>
      </c>
      <c r="E63" s="89"/>
      <c r="F63" s="2" t="s">
        <v>225</v>
      </c>
      <c r="G63" s="6" t="s">
        <v>228</v>
      </c>
      <c r="H63" s="88"/>
      <c r="I63" s="88"/>
      <c r="J63" s="89"/>
      <c r="K63" s="6" t="s">
        <v>229</v>
      </c>
      <c r="L63" s="89"/>
      <c r="M63" s="6" t="s">
        <v>96</v>
      </c>
      <c r="N63" s="89"/>
      <c r="O63" s="3">
        <v>0</v>
      </c>
      <c r="P63" s="2">
        <v>3</v>
      </c>
      <c r="Q63" s="2">
        <v>0</v>
      </c>
      <c r="R63" s="2">
        <v>0</v>
      </c>
      <c r="S63" s="3">
        <v>600950</v>
      </c>
      <c r="T63" s="3">
        <f>O63+(P63*'Total Mantenimiento Anual 2021'!$N$7)+(R63*'Total Mantenimiento Anual 2021'!$N$7)+S63</f>
        <v>628727.77777777775</v>
      </c>
    </row>
    <row r="64" spans="1:20" ht="14.25">
      <c r="A64" s="6" t="s">
        <v>230</v>
      </c>
      <c r="B64" s="88"/>
      <c r="C64" s="89"/>
      <c r="D64" s="6" t="s">
        <v>231</v>
      </c>
      <c r="E64" s="89"/>
      <c r="F64" s="2" t="s">
        <v>179</v>
      </c>
      <c r="G64" s="6" t="s">
        <v>232</v>
      </c>
      <c r="H64" s="88"/>
      <c r="I64" s="88"/>
      <c r="J64" s="89"/>
      <c r="K64" s="6" t="s">
        <v>233</v>
      </c>
      <c r="L64" s="89"/>
      <c r="M64" s="6" t="s">
        <v>96</v>
      </c>
      <c r="N64" s="89"/>
      <c r="O64" s="3">
        <v>0</v>
      </c>
      <c r="P64" s="2">
        <v>2</v>
      </c>
      <c r="Q64" s="2">
        <v>0</v>
      </c>
      <c r="R64" s="2">
        <v>0</v>
      </c>
      <c r="S64" s="3">
        <v>0</v>
      </c>
      <c r="T64" s="3">
        <f>O64+(P64*'Total Mantenimiento Anual 2021'!$N$7)+(R64*'Total Mantenimiento Anual 2021'!$N$7)+S64</f>
        <v>18518.518518518518</v>
      </c>
    </row>
    <row r="65" spans="1:20" ht="14.25">
      <c r="A65" s="6" t="s">
        <v>234</v>
      </c>
      <c r="B65" s="88"/>
      <c r="C65" s="89"/>
      <c r="D65" s="6" t="s">
        <v>235</v>
      </c>
      <c r="E65" s="89"/>
      <c r="F65" s="2" t="s">
        <v>236</v>
      </c>
      <c r="G65" s="6" t="s">
        <v>237</v>
      </c>
      <c r="H65" s="88"/>
      <c r="I65" s="88"/>
      <c r="J65" s="89"/>
      <c r="K65" s="6" t="s">
        <v>238</v>
      </c>
      <c r="L65" s="89"/>
      <c r="M65" s="6" t="s">
        <v>239</v>
      </c>
      <c r="N65" s="89"/>
      <c r="O65" s="3">
        <v>0</v>
      </c>
      <c r="P65" s="2">
        <v>0</v>
      </c>
      <c r="Q65" s="2">
        <v>0</v>
      </c>
      <c r="R65" s="2">
        <v>0</v>
      </c>
      <c r="S65" s="3">
        <v>0</v>
      </c>
      <c r="T65" s="3">
        <f>O65+(P65*'Total Mantenimiento Anual 2021'!$N$7)+(R65*'Total Mantenimiento Anual 2021'!$N$7)+S65</f>
        <v>0</v>
      </c>
    </row>
    <row r="66" spans="1:20" ht="14.25">
      <c r="A66" s="6" t="s">
        <v>240</v>
      </c>
      <c r="B66" s="88"/>
      <c r="C66" s="89"/>
      <c r="D66" s="6" t="s">
        <v>241</v>
      </c>
      <c r="E66" s="89"/>
      <c r="F66" s="2" t="s">
        <v>20</v>
      </c>
      <c r="G66" s="6" t="s">
        <v>242</v>
      </c>
      <c r="H66" s="88"/>
      <c r="I66" s="88"/>
      <c r="J66" s="89"/>
      <c r="K66" s="6" t="s">
        <v>243</v>
      </c>
      <c r="L66" s="89"/>
      <c r="M66" s="6" t="s">
        <v>23</v>
      </c>
      <c r="N66" s="89"/>
      <c r="O66" s="3">
        <v>0</v>
      </c>
      <c r="P66" s="2">
        <v>0</v>
      </c>
      <c r="Q66" s="2">
        <v>0</v>
      </c>
      <c r="R66" s="2">
        <v>0</v>
      </c>
      <c r="S66" s="3">
        <v>0</v>
      </c>
      <c r="T66" s="3">
        <f>O66+(P66*'Total Mantenimiento Anual 2021'!$N$7)+(R66*'Total Mantenimiento Anual 2021'!$N$7)+S66</f>
        <v>0</v>
      </c>
    </row>
    <row r="67" spans="1:20" ht="14.25">
      <c r="A67" s="6" t="s">
        <v>244</v>
      </c>
      <c r="B67" s="88"/>
      <c r="C67" s="89"/>
      <c r="D67" s="6" t="s">
        <v>245</v>
      </c>
      <c r="E67" s="89"/>
      <c r="F67" s="2" t="s">
        <v>246</v>
      </c>
      <c r="G67" s="6" t="s">
        <v>247</v>
      </c>
      <c r="H67" s="88"/>
      <c r="I67" s="88"/>
      <c r="J67" s="89"/>
      <c r="K67" s="6" t="s">
        <v>248</v>
      </c>
      <c r="L67" s="89"/>
      <c r="M67" s="6" t="s">
        <v>23</v>
      </c>
      <c r="N67" s="89"/>
      <c r="O67" s="3">
        <v>0</v>
      </c>
      <c r="P67" s="2">
        <v>0</v>
      </c>
      <c r="Q67" s="2">
        <v>0</v>
      </c>
      <c r="R67" s="2">
        <v>0</v>
      </c>
      <c r="S67" s="3">
        <v>0</v>
      </c>
      <c r="T67" s="3">
        <f>O67+(P67*'Total Mantenimiento Anual 2021'!$N$7)+(R67*'Total Mantenimiento Anual 2021'!$N$7)+S67</f>
        <v>0</v>
      </c>
    </row>
    <row r="68" spans="1:20" ht="14.25">
      <c r="A68" s="6" t="s">
        <v>244</v>
      </c>
      <c r="B68" s="88"/>
      <c r="C68" s="89"/>
      <c r="D68" s="6" t="s">
        <v>249</v>
      </c>
      <c r="E68" s="89"/>
      <c r="F68" s="2" t="s">
        <v>246</v>
      </c>
      <c r="G68" s="6" t="s">
        <v>250</v>
      </c>
      <c r="H68" s="88"/>
      <c r="I68" s="88"/>
      <c r="J68" s="89"/>
      <c r="K68" s="6" t="s">
        <v>251</v>
      </c>
      <c r="L68" s="89"/>
      <c r="M68" s="6" t="s">
        <v>23</v>
      </c>
      <c r="N68" s="89"/>
      <c r="O68" s="3">
        <v>0</v>
      </c>
      <c r="P68" s="2">
        <v>1</v>
      </c>
      <c r="Q68" s="2">
        <v>0</v>
      </c>
      <c r="R68" s="2">
        <v>0</v>
      </c>
      <c r="S68" s="3">
        <v>0</v>
      </c>
      <c r="T68" s="3">
        <f>O68+(P68*'Total Mantenimiento Anual 2021'!$N$7)+(R68*'Total Mantenimiento Anual 2021'!$N$7)+S68</f>
        <v>9259.2592592592591</v>
      </c>
    </row>
    <row r="69" spans="1:20" ht="14.25">
      <c r="A69" s="6" t="s">
        <v>244</v>
      </c>
      <c r="B69" s="88"/>
      <c r="C69" s="89"/>
      <c r="D69" s="6" t="s">
        <v>245</v>
      </c>
      <c r="E69" s="89"/>
      <c r="F69" s="2" t="s">
        <v>246</v>
      </c>
      <c r="G69" s="6" t="s">
        <v>252</v>
      </c>
      <c r="H69" s="88"/>
      <c r="I69" s="88"/>
      <c r="J69" s="89"/>
      <c r="K69" s="6" t="s">
        <v>253</v>
      </c>
      <c r="L69" s="89"/>
      <c r="M69" s="6" t="s">
        <v>23</v>
      </c>
      <c r="N69" s="89"/>
      <c r="O69" s="3">
        <v>0</v>
      </c>
      <c r="P69" s="2">
        <v>0</v>
      </c>
      <c r="Q69" s="2">
        <v>0</v>
      </c>
      <c r="R69" s="2">
        <v>0</v>
      </c>
      <c r="S69" s="3">
        <v>0</v>
      </c>
      <c r="T69" s="3">
        <f>O69+(P69*'Total Mantenimiento Anual 2021'!$N$7)+(R69*'Total Mantenimiento Anual 2021'!$N$7)+S69</f>
        <v>0</v>
      </c>
    </row>
    <row r="70" spans="1:20" ht="14.25">
      <c r="A70" s="6" t="s">
        <v>244</v>
      </c>
      <c r="B70" s="88"/>
      <c r="C70" s="89"/>
      <c r="D70" s="6" t="s">
        <v>254</v>
      </c>
      <c r="E70" s="89"/>
      <c r="F70" s="2" t="s">
        <v>246</v>
      </c>
      <c r="G70" s="6" t="s">
        <v>255</v>
      </c>
      <c r="H70" s="88"/>
      <c r="I70" s="88"/>
      <c r="J70" s="89"/>
      <c r="K70" s="6" t="s">
        <v>256</v>
      </c>
      <c r="L70" s="89"/>
      <c r="M70" s="6" t="s">
        <v>23</v>
      </c>
      <c r="N70" s="89"/>
      <c r="O70" s="3">
        <v>0</v>
      </c>
      <c r="P70" s="2">
        <v>0</v>
      </c>
      <c r="Q70" s="2">
        <v>0</v>
      </c>
      <c r="R70" s="2">
        <v>0</v>
      </c>
      <c r="S70" s="3">
        <v>0</v>
      </c>
      <c r="T70" s="3">
        <f>O70+(P70*'Total Mantenimiento Anual 2021'!$N$7)+(R70*'Total Mantenimiento Anual 2021'!$N$7)+S70</f>
        <v>0</v>
      </c>
    </row>
    <row r="71" spans="1:20" ht="14.25">
      <c r="A71" s="6" t="s">
        <v>244</v>
      </c>
      <c r="B71" s="88"/>
      <c r="C71" s="89"/>
      <c r="D71" s="6" t="s">
        <v>254</v>
      </c>
      <c r="E71" s="89"/>
      <c r="F71" s="2" t="s">
        <v>246</v>
      </c>
      <c r="G71" s="6" t="s">
        <v>257</v>
      </c>
      <c r="H71" s="88"/>
      <c r="I71" s="88"/>
      <c r="J71" s="89"/>
      <c r="K71" s="6" t="s">
        <v>258</v>
      </c>
      <c r="L71" s="89"/>
      <c r="M71" s="6" t="s">
        <v>66</v>
      </c>
      <c r="N71" s="89"/>
      <c r="O71" s="3">
        <v>0</v>
      </c>
      <c r="P71" s="2">
        <v>0</v>
      </c>
      <c r="Q71" s="2">
        <v>0</v>
      </c>
      <c r="R71" s="2">
        <v>0</v>
      </c>
      <c r="S71" s="3">
        <v>0</v>
      </c>
      <c r="T71" s="3">
        <f>O71+(P71*'Total Mantenimiento Anual 2021'!$N$7)+(R71*'Total Mantenimiento Anual 2021'!$N$7)+S71</f>
        <v>0</v>
      </c>
    </row>
    <row r="72" spans="1:20" ht="14.25">
      <c r="A72" s="6" t="s">
        <v>244</v>
      </c>
      <c r="B72" s="88"/>
      <c r="C72" s="89"/>
      <c r="D72" s="6" t="s">
        <v>259</v>
      </c>
      <c r="E72" s="89"/>
      <c r="F72" s="2" t="s">
        <v>260</v>
      </c>
      <c r="G72" s="6" t="s">
        <v>261</v>
      </c>
      <c r="H72" s="88"/>
      <c r="I72" s="88"/>
      <c r="J72" s="89"/>
      <c r="K72" s="6" t="s">
        <v>262</v>
      </c>
      <c r="L72" s="89"/>
      <c r="M72" s="6" t="s">
        <v>71</v>
      </c>
      <c r="N72" s="89"/>
      <c r="O72" s="3">
        <v>0</v>
      </c>
      <c r="P72" s="2">
        <v>0</v>
      </c>
      <c r="Q72" s="2">
        <v>0</v>
      </c>
      <c r="R72" s="2">
        <v>0</v>
      </c>
      <c r="S72" s="3">
        <v>0</v>
      </c>
      <c r="T72" s="3">
        <f>O72+(P72*'Total Mantenimiento Anual 2021'!$N$7)+(R72*'Total Mantenimiento Anual 2021'!$N$7)+S72</f>
        <v>0</v>
      </c>
    </row>
    <row r="73" spans="1:20" ht="14.25">
      <c r="A73" s="6" t="s">
        <v>244</v>
      </c>
      <c r="B73" s="88"/>
      <c r="C73" s="89"/>
      <c r="D73" s="6" t="s">
        <v>245</v>
      </c>
      <c r="E73" s="89"/>
      <c r="F73" s="2" t="s">
        <v>246</v>
      </c>
      <c r="G73" s="6" t="s">
        <v>263</v>
      </c>
      <c r="H73" s="88"/>
      <c r="I73" s="88"/>
      <c r="J73" s="89"/>
      <c r="K73" s="6" t="s">
        <v>264</v>
      </c>
      <c r="L73" s="89"/>
      <c r="M73" s="6" t="s">
        <v>75</v>
      </c>
      <c r="N73" s="89"/>
      <c r="O73" s="3">
        <v>0</v>
      </c>
      <c r="P73" s="2">
        <v>1</v>
      </c>
      <c r="Q73" s="2">
        <v>0</v>
      </c>
      <c r="R73" s="2">
        <v>0</v>
      </c>
      <c r="S73" s="3">
        <v>0</v>
      </c>
      <c r="T73" s="3">
        <f>O73+(P73*'Total Mantenimiento Anual 2021'!$N$7)+(R73*'Total Mantenimiento Anual 2021'!$N$7)+S73</f>
        <v>9259.2592592592591</v>
      </c>
    </row>
    <row r="74" spans="1:20" ht="14.25">
      <c r="A74" s="6" t="s">
        <v>244</v>
      </c>
      <c r="B74" s="88"/>
      <c r="C74" s="89"/>
      <c r="D74" s="6" t="s">
        <v>249</v>
      </c>
      <c r="E74" s="89"/>
      <c r="F74" s="2" t="s">
        <v>246</v>
      </c>
      <c r="G74" s="6" t="s">
        <v>265</v>
      </c>
      <c r="H74" s="88"/>
      <c r="I74" s="88"/>
      <c r="J74" s="89"/>
      <c r="K74" s="6" t="s">
        <v>266</v>
      </c>
      <c r="L74" s="89"/>
      <c r="M74" s="6" t="s">
        <v>30</v>
      </c>
      <c r="N74" s="89"/>
      <c r="O74" s="3">
        <v>0</v>
      </c>
      <c r="P74" s="2">
        <v>0</v>
      </c>
      <c r="Q74" s="2">
        <v>0</v>
      </c>
      <c r="R74" s="2">
        <v>0</v>
      </c>
      <c r="S74" s="3">
        <v>0</v>
      </c>
      <c r="T74" s="3">
        <f>O74+(P74*'Total Mantenimiento Anual 2021'!$N$7)+(R74*'Total Mantenimiento Anual 2021'!$N$7)+S74</f>
        <v>0</v>
      </c>
    </row>
    <row r="75" spans="1:20" ht="14.25">
      <c r="A75" s="6" t="s">
        <v>244</v>
      </c>
      <c r="B75" s="88"/>
      <c r="C75" s="89"/>
      <c r="D75" s="6" t="s">
        <v>245</v>
      </c>
      <c r="E75" s="89"/>
      <c r="F75" s="2" t="s">
        <v>246</v>
      </c>
      <c r="G75" s="6" t="s">
        <v>267</v>
      </c>
      <c r="H75" s="88"/>
      <c r="I75" s="88"/>
      <c r="J75" s="89"/>
      <c r="K75" s="6" t="s">
        <v>268</v>
      </c>
      <c r="L75" s="89"/>
      <c r="M75" s="6" t="s">
        <v>30</v>
      </c>
      <c r="N75" s="89"/>
      <c r="O75" s="3">
        <v>0</v>
      </c>
      <c r="P75" s="2">
        <v>0</v>
      </c>
      <c r="Q75" s="2">
        <v>0</v>
      </c>
      <c r="R75" s="2">
        <v>0</v>
      </c>
      <c r="S75" s="3">
        <v>0</v>
      </c>
      <c r="T75" s="3">
        <f>O75+(P75*'Total Mantenimiento Anual 2021'!$N$7)+(R75*'Total Mantenimiento Anual 2021'!$N$7)+S75</f>
        <v>0</v>
      </c>
    </row>
    <row r="76" spans="1:20" ht="14.25">
      <c r="A76" s="6" t="s">
        <v>244</v>
      </c>
      <c r="B76" s="88"/>
      <c r="C76" s="89"/>
      <c r="D76" s="6" t="s">
        <v>245</v>
      </c>
      <c r="E76" s="89"/>
      <c r="F76" s="2" t="s">
        <v>246</v>
      </c>
      <c r="G76" s="6" t="s">
        <v>269</v>
      </c>
      <c r="H76" s="88"/>
      <c r="I76" s="88"/>
      <c r="J76" s="89"/>
      <c r="K76" s="6" t="s">
        <v>270</v>
      </c>
      <c r="L76" s="89"/>
      <c r="M76" s="6" t="s">
        <v>30</v>
      </c>
      <c r="N76" s="89"/>
      <c r="O76" s="3">
        <v>0</v>
      </c>
      <c r="P76" s="2">
        <v>1</v>
      </c>
      <c r="Q76" s="2">
        <v>0</v>
      </c>
      <c r="R76" s="2">
        <v>0</v>
      </c>
      <c r="S76" s="3">
        <v>0</v>
      </c>
      <c r="T76" s="3">
        <f>O76+(P76*'Total Mantenimiento Anual 2021'!$N$7)+(R76*'Total Mantenimiento Anual 2021'!$N$7)+S76</f>
        <v>9259.2592592592591</v>
      </c>
    </row>
    <row r="77" spans="1:20" ht="14.25">
      <c r="A77" s="6" t="s">
        <v>244</v>
      </c>
      <c r="B77" s="88"/>
      <c r="C77" s="89"/>
      <c r="D77" s="6" t="s">
        <v>254</v>
      </c>
      <c r="E77" s="89"/>
      <c r="F77" s="2" t="s">
        <v>246</v>
      </c>
      <c r="G77" s="6" t="s">
        <v>273</v>
      </c>
      <c r="H77" s="88"/>
      <c r="I77" s="88"/>
      <c r="J77" s="89"/>
      <c r="K77" s="6" t="s">
        <v>274</v>
      </c>
      <c r="L77" s="89"/>
      <c r="M77" s="6" t="s">
        <v>30</v>
      </c>
      <c r="N77" s="89"/>
      <c r="O77" s="3">
        <v>0</v>
      </c>
      <c r="P77" s="2">
        <v>0</v>
      </c>
      <c r="Q77" s="2">
        <v>0</v>
      </c>
      <c r="R77" s="2">
        <v>0</v>
      </c>
      <c r="S77" s="3">
        <v>0</v>
      </c>
      <c r="T77" s="3">
        <f>O77+(P77*'Total Mantenimiento Anual 2021'!$N$7)+(R77*'Total Mantenimiento Anual 2021'!$N$7)+S77</f>
        <v>0</v>
      </c>
    </row>
    <row r="78" spans="1:20" ht="14.25">
      <c r="A78" s="6" t="s">
        <v>244</v>
      </c>
      <c r="B78" s="88"/>
      <c r="C78" s="89"/>
      <c r="D78" s="6" t="s">
        <v>259</v>
      </c>
      <c r="E78" s="89"/>
      <c r="F78" s="2" t="s">
        <v>260</v>
      </c>
      <c r="G78" s="6" t="s">
        <v>1501</v>
      </c>
      <c r="H78" s="88"/>
      <c r="I78" s="88"/>
      <c r="J78" s="89"/>
      <c r="K78" s="6" t="s">
        <v>1502</v>
      </c>
      <c r="L78" s="89"/>
      <c r="M78" s="6" t="s">
        <v>30</v>
      </c>
      <c r="N78" s="89"/>
      <c r="O78" s="3">
        <v>0</v>
      </c>
      <c r="P78" s="2">
        <v>0</v>
      </c>
      <c r="Q78" s="2">
        <v>0</v>
      </c>
      <c r="R78" s="2">
        <v>0</v>
      </c>
      <c r="S78" s="3">
        <v>0</v>
      </c>
      <c r="T78" s="3">
        <f>O78+(P78*'Total Mantenimiento Anual 2021'!$N$7)+(R78*'Total Mantenimiento Anual 2021'!$N$7)+S78</f>
        <v>0</v>
      </c>
    </row>
    <row r="79" spans="1:20" ht="14.25">
      <c r="A79" s="6" t="s">
        <v>244</v>
      </c>
      <c r="B79" s="88"/>
      <c r="C79" s="89"/>
      <c r="D79" s="6" t="s">
        <v>245</v>
      </c>
      <c r="E79" s="89"/>
      <c r="F79" s="2" t="s">
        <v>246</v>
      </c>
      <c r="G79" s="6" t="s">
        <v>275</v>
      </c>
      <c r="H79" s="88"/>
      <c r="I79" s="88"/>
      <c r="J79" s="89"/>
      <c r="K79" s="6" t="s">
        <v>276</v>
      </c>
      <c r="L79" s="89"/>
      <c r="M79" s="6" t="s">
        <v>81</v>
      </c>
      <c r="N79" s="89"/>
      <c r="O79" s="3">
        <v>0</v>
      </c>
      <c r="P79" s="2">
        <v>0</v>
      </c>
      <c r="Q79" s="2">
        <v>0</v>
      </c>
      <c r="R79" s="2">
        <v>0</v>
      </c>
      <c r="S79" s="3">
        <v>0</v>
      </c>
      <c r="T79" s="3">
        <f>O79+(P79*'Total Mantenimiento Anual 2021'!$N$7)+(R79*'Total Mantenimiento Anual 2021'!$N$7)+S79</f>
        <v>0</v>
      </c>
    </row>
    <row r="80" spans="1:20" ht="14.25">
      <c r="A80" s="6" t="s">
        <v>244</v>
      </c>
      <c r="B80" s="88"/>
      <c r="C80" s="89"/>
      <c r="D80" s="6" t="s">
        <v>245</v>
      </c>
      <c r="E80" s="89"/>
      <c r="F80" s="2" t="s">
        <v>246</v>
      </c>
      <c r="G80" s="6" t="s">
        <v>277</v>
      </c>
      <c r="H80" s="88"/>
      <c r="I80" s="88"/>
      <c r="J80" s="89"/>
      <c r="K80" s="6" t="s">
        <v>278</v>
      </c>
      <c r="L80" s="89"/>
      <c r="M80" s="6" t="s">
        <v>88</v>
      </c>
      <c r="N80" s="89"/>
      <c r="O80" s="3">
        <v>0</v>
      </c>
      <c r="P80" s="2">
        <v>0</v>
      </c>
      <c r="Q80" s="2">
        <v>0</v>
      </c>
      <c r="R80" s="2">
        <v>0</v>
      </c>
      <c r="S80" s="3">
        <v>0</v>
      </c>
      <c r="T80" s="3">
        <f>O80+(P80*'Total Mantenimiento Anual 2021'!$N$7)+(R80*'Total Mantenimiento Anual 2021'!$N$7)+S80</f>
        <v>0</v>
      </c>
    </row>
    <row r="81" spans="1:20" ht="14.25">
      <c r="A81" s="6" t="s">
        <v>244</v>
      </c>
      <c r="B81" s="88"/>
      <c r="C81" s="89"/>
      <c r="D81" s="6" t="s">
        <v>249</v>
      </c>
      <c r="E81" s="89"/>
      <c r="F81" s="2" t="s">
        <v>246</v>
      </c>
      <c r="G81" s="6" t="s">
        <v>279</v>
      </c>
      <c r="H81" s="88"/>
      <c r="I81" s="88"/>
      <c r="J81" s="89"/>
      <c r="K81" s="6" t="s">
        <v>280</v>
      </c>
      <c r="L81" s="89"/>
      <c r="M81" s="6" t="s">
        <v>96</v>
      </c>
      <c r="N81" s="89"/>
      <c r="O81" s="3">
        <v>0</v>
      </c>
      <c r="P81" s="2">
        <v>0</v>
      </c>
      <c r="Q81" s="2">
        <v>0</v>
      </c>
      <c r="R81" s="2">
        <v>0</v>
      </c>
      <c r="S81" s="3">
        <v>0</v>
      </c>
      <c r="T81" s="3">
        <f>O81+(P81*'Total Mantenimiento Anual 2021'!$N$7)+(R81*'Total Mantenimiento Anual 2021'!$N$7)+S81</f>
        <v>0</v>
      </c>
    </row>
    <row r="82" spans="1:20" ht="14.25">
      <c r="A82" s="6" t="s">
        <v>244</v>
      </c>
      <c r="B82" s="88"/>
      <c r="C82" s="89"/>
      <c r="D82" s="6" t="s">
        <v>249</v>
      </c>
      <c r="E82" s="89"/>
      <c r="F82" s="2" t="s">
        <v>246</v>
      </c>
      <c r="G82" s="6" t="s">
        <v>281</v>
      </c>
      <c r="H82" s="88"/>
      <c r="I82" s="88"/>
      <c r="J82" s="89"/>
      <c r="K82" s="6" t="s">
        <v>282</v>
      </c>
      <c r="L82" s="89"/>
      <c r="M82" s="6" t="s">
        <v>96</v>
      </c>
      <c r="N82" s="89"/>
      <c r="O82" s="3">
        <v>0</v>
      </c>
      <c r="P82" s="2">
        <v>0</v>
      </c>
      <c r="Q82" s="2">
        <v>0</v>
      </c>
      <c r="R82" s="2">
        <v>0</v>
      </c>
      <c r="S82" s="3">
        <v>0</v>
      </c>
      <c r="T82" s="3">
        <f>O82+(P82*'Total Mantenimiento Anual 2021'!$N$7)+(R82*'Total Mantenimiento Anual 2021'!$N$7)+S82</f>
        <v>0</v>
      </c>
    </row>
    <row r="83" spans="1:20" ht="14.25">
      <c r="A83" s="6" t="s">
        <v>244</v>
      </c>
      <c r="B83" s="88"/>
      <c r="C83" s="89"/>
      <c r="D83" s="6" t="s">
        <v>249</v>
      </c>
      <c r="E83" s="89"/>
      <c r="F83" s="2" t="s">
        <v>246</v>
      </c>
      <c r="G83" s="6" t="s">
        <v>283</v>
      </c>
      <c r="H83" s="88"/>
      <c r="I83" s="88"/>
      <c r="J83" s="89"/>
      <c r="K83" s="6" t="s">
        <v>284</v>
      </c>
      <c r="L83" s="89"/>
      <c r="M83" s="6" t="s">
        <v>96</v>
      </c>
      <c r="N83" s="89"/>
      <c r="O83" s="3">
        <v>0</v>
      </c>
      <c r="P83" s="2">
        <v>0</v>
      </c>
      <c r="Q83" s="2">
        <v>0</v>
      </c>
      <c r="R83" s="2">
        <v>0</v>
      </c>
      <c r="S83" s="3">
        <v>0</v>
      </c>
      <c r="T83" s="3">
        <f>O83+(P83*'Total Mantenimiento Anual 2021'!$N$7)+(R83*'Total Mantenimiento Anual 2021'!$N$7)+S83</f>
        <v>0</v>
      </c>
    </row>
    <row r="84" spans="1:20" ht="14.25">
      <c r="A84" s="6" t="s">
        <v>244</v>
      </c>
      <c r="B84" s="88"/>
      <c r="C84" s="89"/>
      <c r="D84" s="6" t="s">
        <v>285</v>
      </c>
      <c r="E84" s="89"/>
      <c r="F84" s="2" t="s">
        <v>246</v>
      </c>
      <c r="G84" s="6" t="s">
        <v>286</v>
      </c>
      <c r="H84" s="88"/>
      <c r="I84" s="88"/>
      <c r="J84" s="89"/>
      <c r="K84" s="6" t="s">
        <v>287</v>
      </c>
      <c r="L84" s="89"/>
      <c r="M84" s="6" t="s">
        <v>138</v>
      </c>
      <c r="N84" s="89"/>
      <c r="O84" s="3">
        <v>0</v>
      </c>
      <c r="P84" s="2">
        <v>0</v>
      </c>
      <c r="Q84" s="2">
        <v>0</v>
      </c>
      <c r="R84" s="2">
        <v>0</v>
      </c>
      <c r="S84" s="3">
        <v>0</v>
      </c>
      <c r="T84" s="3">
        <f>O84+(P84*'Total Mantenimiento Anual 2021'!$N$7)+(R84*'Total Mantenimiento Anual 2021'!$N$7)+S84</f>
        <v>0</v>
      </c>
    </row>
    <row r="85" spans="1:20" ht="14.25">
      <c r="A85" s="6" t="s">
        <v>244</v>
      </c>
      <c r="B85" s="88"/>
      <c r="C85" s="89"/>
      <c r="D85" s="6" t="s">
        <v>249</v>
      </c>
      <c r="E85" s="89"/>
      <c r="F85" s="2" t="s">
        <v>246</v>
      </c>
      <c r="G85" s="6" t="s">
        <v>288</v>
      </c>
      <c r="H85" s="88"/>
      <c r="I85" s="88"/>
      <c r="J85" s="89"/>
      <c r="K85" s="6" t="s">
        <v>289</v>
      </c>
      <c r="L85" s="89"/>
      <c r="M85" s="6" t="s">
        <v>138</v>
      </c>
      <c r="N85" s="89"/>
      <c r="O85" s="3">
        <v>0</v>
      </c>
      <c r="P85" s="2">
        <v>0</v>
      </c>
      <c r="Q85" s="2">
        <v>0</v>
      </c>
      <c r="R85" s="2">
        <v>0</v>
      </c>
      <c r="S85" s="3">
        <v>0</v>
      </c>
      <c r="T85" s="3">
        <f>O85+(P85*'Total Mantenimiento Anual 2021'!$N$7)+(R85*'Total Mantenimiento Anual 2021'!$N$7)+S85</f>
        <v>0</v>
      </c>
    </row>
    <row r="86" spans="1:20" ht="14.25">
      <c r="A86" s="6" t="s">
        <v>244</v>
      </c>
      <c r="B86" s="88"/>
      <c r="C86" s="89"/>
      <c r="D86" s="6" t="s">
        <v>249</v>
      </c>
      <c r="E86" s="89"/>
      <c r="F86" s="2" t="s">
        <v>246</v>
      </c>
      <c r="G86" s="6" t="s">
        <v>290</v>
      </c>
      <c r="H86" s="88"/>
      <c r="I86" s="88"/>
      <c r="J86" s="89"/>
      <c r="K86" s="6" t="s">
        <v>291</v>
      </c>
      <c r="L86" s="89"/>
      <c r="M86" s="6" t="s">
        <v>35</v>
      </c>
      <c r="N86" s="89"/>
      <c r="O86" s="3">
        <v>0</v>
      </c>
      <c r="P86" s="2">
        <v>0</v>
      </c>
      <c r="Q86" s="2">
        <v>1</v>
      </c>
      <c r="R86" s="2">
        <v>1</v>
      </c>
      <c r="S86" s="3">
        <v>0</v>
      </c>
      <c r="T86" s="3">
        <f>O86+(P86*'Total Mantenimiento Anual 2021'!$N$7)+(R86*'Total Mantenimiento Anual 2021'!$N$7)+S86</f>
        <v>9259.2592592592591</v>
      </c>
    </row>
    <row r="87" spans="1:20" ht="14.25">
      <c r="A87" s="6" t="s">
        <v>244</v>
      </c>
      <c r="B87" s="88"/>
      <c r="C87" s="89"/>
      <c r="D87" s="6" t="s">
        <v>245</v>
      </c>
      <c r="E87" s="89"/>
      <c r="F87" s="2" t="s">
        <v>246</v>
      </c>
      <c r="G87" s="6" t="s">
        <v>292</v>
      </c>
      <c r="H87" s="88"/>
      <c r="I87" s="88"/>
      <c r="J87" s="89"/>
      <c r="K87" s="6" t="s">
        <v>293</v>
      </c>
      <c r="L87" s="89"/>
      <c r="M87" s="6" t="s">
        <v>35</v>
      </c>
      <c r="N87" s="89"/>
      <c r="O87" s="3">
        <v>0</v>
      </c>
      <c r="P87" s="2">
        <v>0</v>
      </c>
      <c r="Q87" s="2">
        <v>0</v>
      </c>
      <c r="R87" s="2">
        <v>0</v>
      </c>
      <c r="S87" s="3">
        <v>0</v>
      </c>
      <c r="T87" s="3">
        <f>O87+(P87*'Total Mantenimiento Anual 2021'!$N$7)+(R87*'Total Mantenimiento Anual 2021'!$N$7)+S87</f>
        <v>0</v>
      </c>
    </row>
    <row r="88" spans="1:20" ht="14.25">
      <c r="A88" s="6" t="s">
        <v>244</v>
      </c>
      <c r="B88" s="88"/>
      <c r="C88" s="89"/>
      <c r="D88" s="6" t="s">
        <v>245</v>
      </c>
      <c r="E88" s="89"/>
      <c r="F88" s="2" t="s">
        <v>246</v>
      </c>
      <c r="G88" s="6" t="s">
        <v>294</v>
      </c>
      <c r="H88" s="88"/>
      <c r="I88" s="88"/>
      <c r="J88" s="89"/>
      <c r="K88" s="6" t="s">
        <v>295</v>
      </c>
      <c r="L88" s="89"/>
      <c r="M88" s="6" t="s">
        <v>239</v>
      </c>
      <c r="N88" s="89"/>
      <c r="O88" s="3">
        <v>0</v>
      </c>
      <c r="P88" s="2">
        <v>0</v>
      </c>
      <c r="Q88" s="2">
        <v>0</v>
      </c>
      <c r="R88" s="2">
        <v>0</v>
      </c>
      <c r="S88" s="3">
        <v>0</v>
      </c>
      <c r="T88" s="3">
        <f>O88+(P88*'Total Mantenimiento Anual 2021'!$N$7)+(R88*'Total Mantenimiento Anual 2021'!$N$7)+S88</f>
        <v>0</v>
      </c>
    </row>
    <row r="89" spans="1:20" ht="14.25">
      <c r="A89" s="6" t="s">
        <v>244</v>
      </c>
      <c r="B89" s="88"/>
      <c r="C89" s="89"/>
      <c r="D89" s="6" t="s">
        <v>245</v>
      </c>
      <c r="E89" s="89"/>
      <c r="F89" s="2" t="s">
        <v>246</v>
      </c>
      <c r="G89" s="6" t="s">
        <v>296</v>
      </c>
      <c r="H89" s="88"/>
      <c r="I89" s="88"/>
      <c r="J89" s="89"/>
      <c r="K89" s="6" t="s">
        <v>297</v>
      </c>
      <c r="L89" s="89"/>
      <c r="M89" s="6" t="s">
        <v>239</v>
      </c>
      <c r="N89" s="89"/>
      <c r="O89" s="3">
        <v>0</v>
      </c>
      <c r="P89" s="2">
        <v>0</v>
      </c>
      <c r="Q89" s="2">
        <v>0</v>
      </c>
      <c r="R89" s="2">
        <v>0</v>
      </c>
      <c r="S89" s="3">
        <v>0</v>
      </c>
      <c r="T89" s="3">
        <f>O89+(P89*'Total Mantenimiento Anual 2021'!$N$7)+(R89*'Total Mantenimiento Anual 2021'!$N$7)+S89</f>
        <v>0</v>
      </c>
    </row>
    <row r="90" spans="1:20" ht="14.25">
      <c r="A90" s="6" t="s">
        <v>244</v>
      </c>
      <c r="B90" s="88"/>
      <c r="C90" s="89"/>
      <c r="D90" s="6" t="s">
        <v>245</v>
      </c>
      <c r="E90" s="89"/>
      <c r="F90" s="2" t="s">
        <v>246</v>
      </c>
      <c r="G90" s="6" t="s">
        <v>298</v>
      </c>
      <c r="H90" s="88"/>
      <c r="I90" s="88"/>
      <c r="J90" s="89"/>
      <c r="K90" s="6" t="s">
        <v>299</v>
      </c>
      <c r="L90" s="89"/>
      <c r="M90" s="6" t="s">
        <v>106</v>
      </c>
      <c r="N90" s="89"/>
      <c r="O90" s="3">
        <v>0</v>
      </c>
      <c r="P90" s="2">
        <v>0</v>
      </c>
      <c r="Q90" s="2">
        <v>0</v>
      </c>
      <c r="R90" s="2">
        <v>0</v>
      </c>
      <c r="S90" s="3">
        <v>0</v>
      </c>
      <c r="T90" s="3">
        <f>O90+(P90*'Total Mantenimiento Anual 2021'!$N$7)+(R90*'Total Mantenimiento Anual 2021'!$N$7)+S90</f>
        <v>0</v>
      </c>
    </row>
    <row r="91" spans="1:20" ht="14.25">
      <c r="A91" s="6" t="s">
        <v>244</v>
      </c>
      <c r="B91" s="88"/>
      <c r="C91" s="89"/>
      <c r="D91" s="6" t="s">
        <v>259</v>
      </c>
      <c r="E91" s="89"/>
      <c r="F91" s="2" t="s">
        <v>260</v>
      </c>
      <c r="G91" s="6" t="s">
        <v>300</v>
      </c>
      <c r="H91" s="88"/>
      <c r="I91" s="88"/>
      <c r="J91" s="89"/>
      <c r="K91" s="6" t="s">
        <v>301</v>
      </c>
      <c r="L91" s="89"/>
      <c r="M91" s="6" t="s">
        <v>302</v>
      </c>
      <c r="N91" s="89"/>
      <c r="O91" s="3">
        <v>0</v>
      </c>
      <c r="P91" s="2">
        <v>0</v>
      </c>
      <c r="Q91" s="2">
        <v>0</v>
      </c>
      <c r="R91" s="2">
        <v>0</v>
      </c>
      <c r="S91" s="3">
        <v>0</v>
      </c>
      <c r="T91" s="3">
        <f>O91+(P91*'Total Mantenimiento Anual 2021'!$N$7)+(R91*'Total Mantenimiento Anual 2021'!$N$7)+S91</f>
        <v>0</v>
      </c>
    </row>
    <row r="92" spans="1:20" ht="14.25">
      <c r="A92" s="6" t="s">
        <v>244</v>
      </c>
      <c r="B92" s="88"/>
      <c r="C92" s="89"/>
      <c r="D92" s="6" t="s">
        <v>245</v>
      </c>
      <c r="E92" s="89"/>
      <c r="F92" s="2" t="s">
        <v>246</v>
      </c>
      <c r="G92" s="6" t="s">
        <v>303</v>
      </c>
      <c r="H92" s="88"/>
      <c r="I92" s="88"/>
      <c r="J92" s="89"/>
      <c r="K92" s="6" t="s">
        <v>304</v>
      </c>
      <c r="L92" s="89"/>
      <c r="M92" s="6" t="s">
        <v>302</v>
      </c>
      <c r="N92" s="89"/>
      <c r="O92" s="3">
        <v>0</v>
      </c>
      <c r="P92" s="2">
        <v>0</v>
      </c>
      <c r="Q92" s="2">
        <v>0</v>
      </c>
      <c r="R92" s="2">
        <v>0</v>
      </c>
      <c r="S92" s="3">
        <v>0</v>
      </c>
      <c r="T92" s="3">
        <f>O92+(P92*'Total Mantenimiento Anual 2021'!$N$7)+(R92*'Total Mantenimiento Anual 2021'!$N$7)+S92</f>
        <v>0</v>
      </c>
    </row>
    <row r="93" spans="1:20" ht="14.25">
      <c r="A93" s="6" t="s">
        <v>305</v>
      </c>
      <c r="B93" s="88"/>
      <c r="C93" s="89"/>
      <c r="D93" s="6" t="s">
        <v>306</v>
      </c>
      <c r="E93" s="89"/>
      <c r="F93" s="2" t="s">
        <v>307</v>
      </c>
      <c r="G93" s="6" t="s">
        <v>308</v>
      </c>
      <c r="H93" s="88"/>
      <c r="I93" s="88"/>
      <c r="J93" s="89"/>
      <c r="K93" s="6" t="s">
        <v>309</v>
      </c>
      <c r="L93" s="89"/>
      <c r="M93" s="6" t="s">
        <v>310</v>
      </c>
      <c r="N93" s="89"/>
      <c r="O93" s="3">
        <v>0</v>
      </c>
      <c r="P93" s="2">
        <v>0</v>
      </c>
      <c r="Q93" s="2">
        <v>0</v>
      </c>
      <c r="R93" s="2">
        <v>0</v>
      </c>
      <c r="S93" s="3">
        <v>0</v>
      </c>
      <c r="T93" s="3">
        <f>O93+(P93*'Total Mantenimiento Anual 2021'!$N$7)+(R93*'Total Mantenimiento Anual 2021'!$N$7)+S93</f>
        <v>0</v>
      </c>
    </row>
    <row r="94" spans="1:20" ht="14.25">
      <c r="A94" s="6" t="s">
        <v>305</v>
      </c>
      <c r="B94" s="88"/>
      <c r="C94" s="89"/>
      <c r="D94" s="6" t="s">
        <v>306</v>
      </c>
      <c r="E94" s="89"/>
      <c r="F94" s="2" t="s">
        <v>307</v>
      </c>
      <c r="G94" s="6" t="s">
        <v>311</v>
      </c>
      <c r="H94" s="88"/>
      <c r="I94" s="88"/>
      <c r="J94" s="89"/>
      <c r="K94" s="6" t="s">
        <v>312</v>
      </c>
      <c r="L94" s="89"/>
      <c r="M94" s="6" t="s">
        <v>310</v>
      </c>
      <c r="N94" s="89"/>
      <c r="O94" s="3">
        <v>0</v>
      </c>
      <c r="P94" s="2">
        <v>0</v>
      </c>
      <c r="Q94" s="2">
        <v>0</v>
      </c>
      <c r="R94" s="2">
        <v>0</v>
      </c>
      <c r="S94" s="3">
        <v>0</v>
      </c>
      <c r="T94" s="3">
        <f>O94+(P94*'Total Mantenimiento Anual 2021'!$N$7)+(R94*'Total Mantenimiento Anual 2021'!$N$7)+S94</f>
        <v>0</v>
      </c>
    </row>
    <row r="95" spans="1:20" ht="14.25">
      <c r="A95" s="6" t="s">
        <v>313</v>
      </c>
      <c r="B95" s="88"/>
      <c r="C95" s="89"/>
      <c r="D95" s="6" t="s">
        <v>314</v>
      </c>
      <c r="E95" s="89"/>
      <c r="F95" s="2" t="s">
        <v>315</v>
      </c>
      <c r="G95" s="6" t="s">
        <v>316</v>
      </c>
      <c r="H95" s="88"/>
      <c r="I95" s="88"/>
      <c r="J95" s="89"/>
      <c r="K95" s="6" t="s">
        <v>317</v>
      </c>
      <c r="L95" s="89"/>
      <c r="M95" s="6" t="s">
        <v>318</v>
      </c>
      <c r="N95" s="89"/>
      <c r="O95" s="3">
        <v>0</v>
      </c>
      <c r="P95" s="2">
        <v>0</v>
      </c>
      <c r="Q95" s="2">
        <v>0</v>
      </c>
      <c r="R95" s="2">
        <v>0</v>
      </c>
      <c r="S95" s="3">
        <v>0</v>
      </c>
      <c r="T95" s="3">
        <f>O95+(P95*'Total Mantenimiento Anual 2021'!$N$7)+(R95*'Total Mantenimiento Anual 2021'!$N$7)+S95</f>
        <v>0</v>
      </c>
    </row>
    <row r="96" spans="1:20" ht="14.25">
      <c r="A96" s="6" t="s">
        <v>319</v>
      </c>
      <c r="B96" s="88"/>
      <c r="C96" s="89"/>
      <c r="D96" s="6" t="s">
        <v>320</v>
      </c>
      <c r="E96" s="89"/>
      <c r="F96" s="2" t="s">
        <v>260</v>
      </c>
      <c r="G96" s="6" t="s">
        <v>321</v>
      </c>
      <c r="H96" s="88"/>
      <c r="I96" s="88"/>
      <c r="J96" s="89"/>
      <c r="K96" s="6" t="s">
        <v>322</v>
      </c>
      <c r="L96" s="89"/>
      <c r="M96" s="6" t="s">
        <v>23</v>
      </c>
      <c r="N96" s="89"/>
      <c r="O96" s="3">
        <v>0</v>
      </c>
      <c r="P96" s="2">
        <v>0</v>
      </c>
      <c r="Q96" s="2">
        <v>0</v>
      </c>
      <c r="R96" s="2">
        <v>0</v>
      </c>
      <c r="S96" s="3">
        <v>0</v>
      </c>
      <c r="T96" s="3">
        <f>O96+(P96*'Total Mantenimiento Anual 2021'!$N$7)+(R96*'Total Mantenimiento Anual 2021'!$N$7)+S96</f>
        <v>0</v>
      </c>
    </row>
    <row r="97" spans="1:20" ht="14.25">
      <c r="A97" s="6" t="s">
        <v>319</v>
      </c>
      <c r="B97" s="88"/>
      <c r="C97" s="89"/>
      <c r="D97" s="6" t="s">
        <v>320</v>
      </c>
      <c r="E97" s="89"/>
      <c r="F97" s="2" t="s">
        <v>260</v>
      </c>
      <c r="G97" s="6" t="s">
        <v>323</v>
      </c>
      <c r="H97" s="88"/>
      <c r="I97" s="88"/>
      <c r="J97" s="89"/>
      <c r="K97" s="6" t="s">
        <v>324</v>
      </c>
      <c r="L97" s="89"/>
      <c r="M97" s="6" t="s">
        <v>71</v>
      </c>
      <c r="N97" s="89"/>
      <c r="O97" s="3">
        <v>0</v>
      </c>
      <c r="P97" s="2">
        <v>0</v>
      </c>
      <c r="Q97" s="2">
        <v>0</v>
      </c>
      <c r="R97" s="2">
        <v>0</v>
      </c>
      <c r="S97" s="3">
        <v>0</v>
      </c>
      <c r="T97" s="3">
        <f>O97+(P97*'Total Mantenimiento Anual 2021'!$N$7)+(R97*'Total Mantenimiento Anual 2021'!$N$7)+S97</f>
        <v>0</v>
      </c>
    </row>
    <row r="98" spans="1:20" ht="14.25">
      <c r="A98" s="6" t="s">
        <v>319</v>
      </c>
      <c r="B98" s="88"/>
      <c r="C98" s="89"/>
      <c r="D98" s="6" t="s">
        <v>325</v>
      </c>
      <c r="E98" s="89"/>
      <c r="F98" s="2" t="s">
        <v>1503</v>
      </c>
      <c r="G98" s="6" t="s">
        <v>326</v>
      </c>
      <c r="H98" s="88"/>
      <c r="I98" s="88"/>
      <c r="J98" s="89"/>
      <c r="K98" s="6" t="s">
        <v>327</v>
      </c>
      <c r="L98" s="89"/>
      <c r="M98" s="6" t="s">
        <v>328</v>
      </c>
      <c r="N98" s="89"/>
      <c r="O98" s="3">
        <v>0</v>
      </c>
      <c r="P98" s="2">
        <v>2</v>
      </c>
      <c r="Q98" s="2">
        <v>0</v>
      </c>
      <c r="R98" s="2">
        <v>0</v>
      </c>
      <c r="S98" s="3">
        <v>4424420</v>
      </c>
      <c r="T98" s="3">
        <f>O98+(P98*'Total Mantenimiento Anual 2021'!$N$7)+(R98*'Total Mantenimiento Anual 2021'!$N$7)+S98</f>
        <v>4442938.5185185187</v>
      </c>
    </row>
    <row r="99" spans="1:20" ht="14.25">
      <c r="A99" s="6" t="s">
        <v>319</v>
      </c>
      <c r="B99" s="88"/>
      <c r="C99" s="89"/>
      <c r="D99" s="6" t="s">
        <v>329</v>
      </c>
      <c r="E99" s="89"/>
      <c r="F99" s="2" t="s">
        <v>330</v>
      </c>
      <c r="G99" s="6" t="s">
        <v>331</v>
      </c>
      <c r="H99" s="88"/>
      <c r="I99" s="88"/>
      <c r="J99" s="89"/>
      <c r="K99" s="6" t="s">
        <v>332</v>
      </c>
      <c r="L99" s="89"/>
      <c r="M99" s="6" t="s">
        <v>328</v>
      </c>
      <c r="N99" s="89"/>
      <c r="O99" s="3">
        <v>0</v>
      </c>
      <c r="P99" s="2">
        <v>0</v>
      </c>
      <c r="Q99" s="2">
        <v>0</v>
      </c>
      <c r="R99" s="2">
        <v>0</v>
      </c>
      <c r="S99" s="3">
        <v>0</v>
      </c>
      <c r="T99" s="3">
        <f>O99+(P99*'Total Mantenimiento Anual 2021'!$N$7)+(R99*'Total Mantenimiento Anual 2021'!$N$7)+S99</f>
        <v>0</v>
      </c>
    </row>
    <row r="100" spans="1:20" ht="14.25">
      <c r="A100" s="6" t="s">
        <v>319</v>
      </c>
      <c r="B100" s="88"/>
      <c r="C100" s="89"/>
      <c r="D100" s="6" t="s">
        <v>333</v>
      </c>
      <c r="E100" s="89"/>
      <c r="F100" s="2" t="s">
        <v>330</v>
      </c>
      <c r="G100" s="6" t="s">
        <v>334</v>
      </c>
      <c r="H100" s="88"/>
      <c r="I100" s="88"/>
      <c r="J100" s="89"/>
      <c r="K100" s="6" t="s">
        <v>335</v>
      </c>
      <c r="L100" s="89"/>
      <c r="M100" s="6" t="s">
        <v>328</v>
      </c>
      <c r="N100" s="89"/>
      <c r="O100" s="3">
        <v>0</v>
      </c>
      <c r="P100" s="2">
        <v>0</v>
      </c>
      <c r="Q100" s="2">
        <v>0</v>
      </c>
      <c r="R100" s="2">
        <v>0</v>
      </c>
      <c r="S100" s="3">
        <v>0</v>
      </c>
      <c r="T100" s="3">
        <f>O100+(P100*'Total Mantenimiento Anual 2021'!$N$7)+(R100*'Total Mantenimiento Anual 2021'!$N$7)+S100</f>
        <v>0</v>
      </c>
    </row>
    <row r="101" spans="1:20" ht="14.25">
      <c r="A101" s="6" t="s">
        <v>319</v>
      </c>
      <c r="B101" s="88"/>
      <c r="C101" s="89"/>
      <c r="D101" s="6" t="s">
        <v>336</v>
      </c>
      <c r="E101" s="89"/>
      <c r="F101" s="2" t="s">
        <v>1503</v>
      </c>
      <c r="G101" s="6" t="s">
        <v>337</v>
      </c>
      <c r="H101" s="88"/>
      <c r="I101" s="88"/>
      <c r="J101" s="89"/>
      <c r="K101" s="6" t="s">
        <v>338</v>
      </c>
      <c r="L101" s="89"/>
      <c r="M101" s="6" t="s">
        <v>75</v>
      </c>
      <c r="N101" s="89"/>
      <c r="O101" s="3">
        <v>0</v>
      </c>
      <c r="P101" s="2">
        <v>0</v>
      </c>
      <c r="Q101" s="2">
        <v>0</v>
      </c>
      <c r="R101" s="2">
        <v>0</v>
      </c>
      <c r="S101" s="3">
        <v>0</v>
      </c>
      <c r="T101" s="3">
        <f>O101+(P101*'Total Mantenimiento Anual 2021'!$N$7)+(R101*'Total Mantenimiento Anual 2021'!$N$7)+S101</f>
        <v>0</v>
      </c>
    </row>
    <row r="102" spans="1:20" ht="14.25">
      <c r="A102" s="6" t="s">
        <v>319</v>
      </c>
      <c r="B102" s="88"/>
      <c r="C102" s="89"/>
      <c r="D102" s="6" t="s">
        <v>339</v>
      </c>
      <c r="E102" s="89"/>
      <c r="F102" s="2" t="s">
        <v>330</v>
      </c>
      <c r="G102" s="6" t="s">
        <v>340</v>
      </c>
      <c r="H102" s="88"/>
      <c r="I102" s="88"/>
      <c r="J102" s="89"/>
      <c r="K102" s="6" t="s">
        <v>341</v>
      </c>
      <c r="L102" s="89"/>
      <c r="M102" s="6" t="s">
        <v>75</v>
      </c>
      <c r="N102" s="89"/>
      <c r="O102" s="3">
        <v>0</v>
      </c>
      <c r="P102" s="2">
        <v>0</v>
      </c>
      <c r="Q102" s="2">
        <v>0</v>
      </c>
      <c r="R102" s="2">
        <v>0</v>
      </c>
      <c r="S102" s="3">
        <v>0</v>
      </c>
      <c r="T102" s="3">
        <f>O102+(P102*'Total Mantenimiento Anual 2021'!$N$7)+(R102*'Total Mantenimiento Anual 2021'!$N$7)+S102</f>
        <v>0</v>
      </c>
    </row>
    <row r="103" spans="1:20" ht="14.25">
      <c r="A103" s="6" t="s">
        <v>342</v>
      </c>
      <c r="B103" s="88"/>
      <c r="C103" s="89"/>
      <c r="D103" s="6" t="s">
        <v>343</v>
      </c>
      <c r="E103" s="89"/>
      <c r="F103" s="2" t="s">
        <v>330</v>
      </c>
      <c r="G103" s="6" t="s">
        <v>344</v>
      </c>
      <c r="H103" s="88"/>
      <c r="I103" s="88"/>
      <c r="J103" s="89"/>
      <c r="K103" s="6" t="s">
        <v>345</v>
      </c>
      <c r="L103" s="89"/>
      <c r="M103" s="6" t="s">
        <v>75</v>
      </c>
      <c r="N103" s="89"/>
      <c r="O103" s="3">
        <v>0</v>
      </c>
      <c r="P103" s="2">
        <v>4</v>
      </c>
      <c r="Q103" s="2">
        <v>0</v>
      </c>
      <c r="R103" s="2">
        <v>0</v>
      </c>
      <c r="S103" s="3">
        <v>0</v>
      </c>
      <c r="T103" s="3">
        <f>O103+(P103*'Total Mantenimiento Anual 2021'!$N$7)+(R103*'Total Mantenimiento Anual 2021'!$N$7)+S103</f>
        <v>37037.037037037036</v>
      </c>
    </row>
    <row r="104" spans="1:20" ht="14.25">
      <c r="A104" s="6" t="s">
        <v>346</v>
      </c>
      <c r="B104" s="88"/>
      <c r="C104" s="89"/>
      <c r="D104" s="6" t="s">
        <v>347</v>
      </c>
      <c r="E104" s="89"/>
      <c r="F104" s="2" t="s">
        <v>348</v>
      </c>
      <c r="G104" s="6" t="s">
        <v>349</v>
      </c>
      <c r="H104" s="88"/>
      <c r="I104" s="88"/>
      <c r="J104" s="89"/>
      <c r="K104" s="6" t="s">
        <v>350</v>
      </c>
      <c r="L104" s="89"/>
      <c r="M104" s="6" t="s">
        <v>30</v>
      </c>
      <c r="N104" s="89"/>
      <c r="O104" s="3">
        <v>0</v>
      </c>
      <c r="P104" s="2">
        <v>0</v>
      </c>
      <c r="Q104" s="2">
        <v>0</v>
      </c>
      <c r="R104" s="2">
        <v>0</v>
      </c>
      <c r="S104" s="3">
        <v>0</v>
      </c>
      <c r="T104" s="3">
        <f>O104+(P104*'Total Mantenimiento Anual 2021'!$N$7)+(R104*'Total Mantenimiento Anual 2021'!$N$7)+S104</f>
        <v>0</v>
      </c>
    </row>
    <row r="105" spans="1:20" ht="14.25">
      <c r="A105" s="6" t="s">
        <v>346</v>
      </c>
      <c r="B105" s="88"/>
      <c r="C105" s="89"/>
      <c r="D105" s="6" t="s">
        <v>351</v>
      </c>
      <c r="E105" s="89"/>
      <c r="F105" s="2" t="s">
        <v>260</v>
      </c>
      <c r="G105" s="6" t="s">
        <v>352</v>
      </c>
      <c r="H105" s="88"/>
      <c r="I105" s="88"/>
      <c r="J105" s="89"/>
      <c r="K105" s="6" t="s">
        <v>353</v>
      </c>
      <c r="L105" s="89"/>
      <c r="M105" s="6" t="s">
        <v>30</v>
      </c>
      <c r="N105" s="89"/>
      <c r="O105" s="3">
        <v>0</v>
      </c>
      <c r="P105" s="2">
        <v>0</v>
      </c>
      <c r="Q105" s="2">
        <v>0</v>
      </c>
      <c r="R105" s="2">
        <v>0</v>
      </c>
      <c r="S105" s="3">
        <v>0</v>
      </c>
      <c r="T105" s="3">
        <f>O105+(P105*'Total Mantenimiento Anual 2021'!$N$7)+(R105*'Total Mantenimiento Anual 2021'!$N$7)+S105</f>
        <v>0</v>
      </c>
    </row>
    <row r="106" spans="1:20" ht="14.25">
      <c r="A106" s="6" t="s">
        <v>346</v>
      </c>
      <c r="B106" s="88"/>
      <c r="C106" s="89"/>
      <c r="D106" s="6" t="s">
        <v>354</v>
      </c>
      <c r="E106" s="89"/>
      <c r="F106" s="2" t="s">
        <v>330</v>
      </c>
      <c r="G106" s="6" t="s">
        <v>355</v>
      </c>
      <c r="H106" s="88"/>
      <c r="I106" s="88"/>
      <c r="J106" s="89"/>
      <c r="K106" s="6" t="s">
        <v>356</v>
      </c>
      <c r="L106" s="89"/>
      <c r="M106" s="6" t="s">
        <v>318</v>
      </c>
      <c r="N106" s="89"/>
      <c r="O106" s="3">
        <v>0</v>
      </c>
      <c r="P106" s="2">
        <v>6</v>
      </c>
      <c r="Q106" s="2">
        <v>0</v>
      </c>
      <c r="R106" s="2">
        <v>0</v>
      </c>
      <c r="S106" s="3">
        <v>4745622</v>
      </c>
      <c r="T106" s="3">
        <f>O106+(P106*'Total Mantenimiento Anual 2021'!$N$7)+(R106*'Total Mantenimiento Anual 2021'!$N$7)+S106</f>
        <v>4801177.555555556</v>
      </c>
    </row>
    <row r="107" spans="1:20" ht="14.25">
      <c r="A107" s="6" t="s">
        <v>346</v>
      </c>
      <c r="B107" s="88"/>
      <c r="C107" s="89"/>
      <c r="D107" s="6" t="s">
        <v>357</v>
      </c>
      <c r="E107" s="89"/>
      <c r="F107" s="2" t="s">
        <v>330</v>
      </c>
      <c r="G107" s="6" t="s">
        <v>358</v>
      </c>
      <c r="H107" s="88"/>
      <c r="I107" s="88"/>
      <c r="J107" s="89"/>
      <c r="K107" s="6" t="s">
        <v>359</v>
      </c>
      <c r="L107" s="89"/>
      <c r="M107" s="6" t="s">
        <v>318</v>
      </c>
      <c r="N107" s="89"/>
      <c r="O107" s="3">
        <v>0</v>
      </c>
      <c r="P107" s="2">
        <v>8</v>
      </c>
      <c r="Q107" s="2">
        <v>0</v>
      </c>
      <c r="R107" s="2">
        <v>0</v>
      </c>
      <c r="S107" s="3">
        <v>5561304</v>
      </c>
      <c r="T107" s="3">
        <f>O107+(P107*'Total Mantenimiento Anual 2021'!$N$7)+(R107*'Total Mantenimiento Anual 2021'!$N$7)+S107</f>
        <v>5635378.0740740737</v>
      </c>
    </row>
    <row r="108" spans="1:20" ht="14.25">
      <c r="A108" s="6" t="s">
        <v>346</v>
      </c>
      <c r="B108" s="88"/>
      <c r="C108" s="89"/>
      <c r="D108" s="6" t="s">
        <v>360</v>
      </c>
      <c r="E108" s="89"/>
      <c r="F108" s="2" t="s">
        <v>348</v>
      </c>
      <c r="G108" s="6" t="s">
        <v>361</v>
      </c>
      <c r="H108" s="88"/>
      <c r="I108" s="88"/>
      <c r="J108" s="89"/>
      <c r="K108" s="6" t="s">
        <v>362</v>
      </c>
      <c r="L108" s="89"/>
      <c r="M108" s="6" t="s">
        <v>310</v>
      </c>
      <c r="N108" s="89"/>
      <c r="O108" s="3">
        <v>0</v>
      </c>
      <c r="P108" s="2">
        <v>0</v>
      </c>
      <c r="Q108" s="2">
        <v>0</v>
      </c>
      <c r="R108" s="2">
        <v>0</v>
      </c>
      <c r="S108" s="3">
        <v>0</v>
      </c>
      <c r="T108" s="3">
        <f>O108+(P108*'Total Mantenimiento Anual 2021'!$N$7)+(R108*'Total Mantenimiento Anual 2021'!$N$7)+S108</f>
        <v>0</v>
      </c>
    </row>
    <row r="109" spans="1:20" ht="14.25">
      <c r="A109" s="6" t="s">
        <v>346</v>
      </c>
      <c r="B109" s="88"/>
      <c r="C109" s="89"/>
      <c r="D109" s="6" t="s">
        <v>351</v>
      </c>
      <c r="E109" s="89"/>
      <c r="F109" s="2" t="s">
        <v>260</v>
      </c>
      <c r="G109" s="6" t="s">
        <v>363</v>
      </c>
      <c r="H109" s="88"/>
      <c r="I109" s="88"/>
      <c r="J109" s="89"/>
      <c r="K109" s="6" t="s">
        <v>364</v>
      </c>
      <c r="L109" s="89"/>
      <c r="M109" s="6" t="s">
        <v>239</v>
      </c>
      <c r="N109" s="89"/>
      <c r="O109" s="3">
        <v>0</v>
      </c>
      <c r="P109" s="2">
        <v>0</v>
      </c>
      <c r="Q109" s="2">
        <v>0</v>
      </c>
      <c r="R109" s="2">
        <v>0</v>
      </c>
      <c r="S109" s="3">
        <v>0</v>
      </c>
      <c r="T109" s="3">
        <f>O109+(P109*'Total Mantenimiento Anual 2021'!$N$7)+(R109*'Total Mantenimiento Anual 2021'!$N$7)+S109</f>
        <v>0</v>
      </c>
    </row>
    <row r="110" spans="1:20" ht="14.25">
      <c r="A110" s="6" t="s">
        <v>365</v>
      </c>
      <c r="B110" s="88"/>
      <c r="C110" s="89"/>
      <c r="D110" s="6" t="s">
        <v>366</v>
      </c>
      <c r="E110" s="89"/>
      <c r="F110" s="2" t="s">
        <v>367</v>
      </c>
      <c r="G110" s="6" t="s">
        <v>368</v>
      </c>
      <c r="H110" s="88"/>
      <c r="I110" s="88"/>
      <c r="J110" s="89"/>
      <c r="K110" s="6" t="s">
        <v>369</v>
      </c>
      <c r="L110" s="89"/>
      <c r="M110" s="6" t="s">
        <v>30</v>
      </c>
      <c r="N110" s="89"/>
      <c r="O110" s="3">
        <v>0</v>
      </c>
      <c r="P110" s="2">
        <v>0</v>
      </c>
      <c r="Q110" s="2">
        <v>0</v>
      </c>
      <c r="R110" s="2">
        <v>0</v>
      </c>
      <c r="S110" s="3">
        <v>0</v>
      </c>
      <c r="T110" s="3">
        <f>O110+(P110*'Total Mantenimiento Anual 2021'!$N$7)+(R110*'Total Mantenimiento Anual 2021'!$N$7)+S110</f>
        <v>0</v>
      </c>
    </row>
    <row r="111" spans="1:20" ht="14.25">
      <c r="A111" s="6" t="s">
        <v>370</v>
      </c>
      <c r="B111" s="88"/>
      <c r="C111" s="89"/>
      <c r="D111" s="6" t="s">
        <v>371</v>
      </c>
      <c r="E111" s="89"/>
      <c r="F111" s="2" t="s">
        <v>372</v>
      </c>
      <c r="G111" s="6" t="s">
        <v>373</v>
      </c>
      <c r="H111" s="88"/>
      <c r="I111" s="88"/>
      <c r="J111" s="89"/>
      <c r="K111" s="6" t="s">
        <v>374</v>
      </c>
      <c r="L111" s="89"/>
      <c r="M111" s="6" t="s">
        <v>23</v>
      </c>
      <c r="N111" s="89"/>
      <c r="O111" s="3">
        <v>0</v>
      </c>
      <c r="P111" s="2">
        <v>0</v>
      </c>
      <c r="Q111" s="2">
        <v>0</v>
      </c>
      <c r="R111" s="2">
        <v>0</v>
      </c>
      <c r="S111" s="3">
        <v>0</v>
      </c>
      <c r="T111" s="3">
        <f>O111+(P111*'Total Mantenimiento Anual 2021'!$N$7)+(R111*'Total Mantenimiento Anual 2021'!$N$7)+S111</f>
        <v>0</v>
      </c>
    </row>
    <row r="112" spans="1:20" ht="14.25">
      <c r="A112" s="6" t="s">
        <v>370</v>
      </c>
      <c r="B112" s="88"/>
      <c r="C112" s="89"/>
      <c r="D112" s="6" t="s">
        <v>375</v>
      </c>
      <c r="E112" s="89"/>
      <c r="F112" s="2" t="s">
        <v>372</v>
      </c>
      <c r="G112" s="6" t="s">
        <v>376</v>
      </c>
      <c r="H112" s="88"/>
      <c r="I112" s="88"/>
      <c r="J112" s="89"/>
      <c r="K112" s="6" t="s">
        <v>377</v>
      </c>
      <c r="L112" s="89"/>
      <c r="M112" s="6" t="s">
        <v>23</v>
      </c>
      <c r="N112" s="89"/>
      <c r="O112" s="3">
        <v>0</v>
      </c>
      <c r="P112" s="2">
        <v>0</v>
      </c>
      <c r="Q112" s="2">
        <v>0</v>
      </c>
      <c r="R112" s="2">
        <v>0</v>
      </c>
      <c r="S112" s="3">
        <v>0</v>
      </c>
      <c r="T112" s="3">
        <f>O112+(P112*'Total Mantenimiento Anual 2021'!$N$7)+(R112*'Total Mantenimiento Anual 2021'!$N$7)+S112</f>
        <v>0</v>
      </c>
    </row>
    <row r="113" spans="1:20" ht="14.25">
      <c r="A113" s="6" t="s">
        <v>370</v>
      </c>
      <c r="B113" s="88"/>
      <c r="C113" s="89"/>
      <c r="D113" s="6" t="s">
        <v>375</v>
      </c>
      <c r="E113" s="89"/>
      <c r="F113" s="2" t="s">
        <v>372</v>
      </c>
      <c r="G113" s="6" t="s">
        <v>378</v>
      </c>
      <c r="H113" s="88"/>
      <c r="I113" s="88"/>
      <c r="J113" s="89"/>
      <c r="K113" s="6" t="s">
        <v>379</v>
      </c>
      <c r="L113" s="89"/>
      <c r="M113" s="6" t="s">
        <v>23</v>
      </c>
      <c r="N113" s="89"/>
      <c r="O113" s="3">
        <v>0</v>
      </c>
      <c r="P113" s="2">
        <v>0</v>
      </c>
      <c r="Q113" s="2">
        <v>0</v>
      </c>
      <c r="R113" s="2">
        <v>0</v>
      </c>
      <c r="S113" s="3">
        <v>0</v>
      </c>
      <c r="T113" s="3">
        <f>O113+(P113*'Total Mantenimiento Anual 2021'!$N$7)+(R113*'Total Mantenimiento Anual 2021'!$N$7)+S113</f>
        <v>0</v>
      </c>
    </row>
    <row r="114" spans="1:20" ht="14.25">
      <c r="A114" s="6" t="s">
        <v>370</v>
      </c>
      <c r="B114" s="88"/>
      <c r="C114" s="89"/>
      <c r="D114" s="6" t="s">
        <v>375</v>
      </c>
      <c r="E114" s="89"/>
      <c r="F114" s="2" t="s">
        <v>372</v>
      </c>
      <c r="G114" s="6" t="s">
        <v>380</v>
      </c>
      <c r="H114" s="88"/>
      <c r="I114" s="88"/>
      <c r="J114" s="89"/>
      <c r="K114" s="6" t="s">
        <v>381</v>
      </c>
      <c r="L114" s="89"/>
      <c r="M114" s="6" t="s">
        <v>23</v>
      </c>
      <c r="N114" s="89"/>
      <c r="O114" s="3">
        <v>0</v>
      </c>
      <c r="P114" s="2">
        <v>0</v>
      </c>
      <c r="Q114" s="2">
        <v>0</v>
      </c>
      <c r="R114" s="2">
        <v>0</v>
      </c>
      <c r="S114" s="3">
        <v>0</v>
      </c>
      <c r="T114" s="3">
        <f>O114+(P114*'Total Mantenimiento Anual 2021'!$N$7)+(R114*'Total Mantenimiento Anual 2021'!$N$7)+S114</f>
        <v>0</v>
      </c>
    </row>
    <row r="115" spans="1:20" ht="14.25">
      <c r="A115" s="6" t="s">
        <v>370</v>
      </c>
      <c r="B115" s="88"/>
      <c r="C115" s="89"/>
      <c r="D115" s="6" t="s">
        <v>382</v>
      </c>
      <c r="E115" s="89"/>
      <c r="F115" s="2" t="s">
        <v>372</v>
      </c>
      <c r="G115" s="6" t="s">
        <v>383</v>
      </c>
      <c r="H115" s="88"/>
      <c r="I115" s="88"/>
      <c r="J115" s="89"/>
      <c r="K115" s="6" t="s">
        <v>384</v>
      </c>
      <c r="L115" s="89"/>
      <c r="M115" s="6" t="s">
        <v>23</v>
      </c>
      <c r="N115" s="89"/>
      <c r="O115" s="3">
        <v>0</v>
      </c>
      <c r="P115" s="2">
        <v>0</v>
      </c>
      <c r="Q115" s="2">
        <v>0</v>
      </c>
      <c r="R115" s="2">
        <v>0</v>
      </c>
      <c r="S115" s="3">
        <v>0</v>
      </c>
      <c r="T115" s="3">
        <f>O115+(P115*'Total Mantenimiento Anual 2021'!$N$7)+(R115*'Total Mantenimiento Anual 2021'!$N$7)+S115</f>
        <v>0</v>
      </c>
    </row>
    <row r="116" spans="1:20" ht="14.25">
      <c r="A116" s="6" t="s">
        <v>370</v>
      </c>
      <c r="B116" s="88"/>
      <c r="C116" s="89"/>
      <c r="D116" s="6" t="s">
        <v>385</v>
      </c>
      <c r="E116" s="89"/>
      <c r="F116" s="2" t="s">
        <v>372</v>
      </c>
      <c r="G116" s="6" t="s">
        <v>386</v>
      </c>
      <c r="H116" s="88"/>
      <c r="I116" s="88"/>
      <c r="J116" s="89"/>
      <c r="K116" s="6" t="s">
        <v>387</v>
      </c>
      <c r="L116" s="89"/>
      <c r="M116" s="6" t="s">
        <v>23</v>
      </c>
      <c r="N116" s="89"/>
      <c r="O116" s="3">
        <v>0</v>
      </c>
      <c r="P116" s="2">
        <v>0</v>
      </c>
      <c r="Q116" s="2">
        <v>0</v>
      </c>
      <c r="R116" s="2">
        <v>0</v>
      </c>
      <c r="S116" s="3">
        <v>0</v>
      </c>
      <c r="T116" s="3">
        <f>O116+(P116*'Total Mantenimiento Anual 2021'!$N$7)+(R116*'Total Mantenimiento Anual 2021'!$N$7)+S116</f>
        <v>0</v>
      </c>
    </row>
    <row r="117" spans="1:20" ht="14.25">
      <c r="A117" s="6" t="s">
        <v>370</v>
      </c>
      <c r="B117" s="88"/>
      <c r="C117" s="89"/>
      <c r="D117" s="6" t="s">
        <v>388</v>
      </c>
      <c r="E117" s="89"/>
      <c r="F117" s="2" t="s">
        <v>372</v>
      </c>
      <c r="G117" s="6" t="s">
        <v>389</v>
      </c>
      <c r="H117" s="88"/>
      <c r="I117" s="88"/>
      <c r="J117" s="89"/>
      <c r="K117" s="6" t="s">
        <v>390</v>
      </c>
      <c r="L117" s="89"/>
      <c r="M117" s="6" t="s">
        <v>23</v>
      </c>
      <c r="N117" s="89"/>
      <c r="O117" s="3">
        <v>0</v>
      </c>
      <c r="P117" s="2">
        <v>0</v>
      </c>
      <c r="Q117" s="2">
        <v>0</v>
      </c>
      <c r="R117" s="2">
        <v>0</v>
      </c>
      <c r="S117" s="3">
        <v>0</v>
      </c>
      <c r="T117" s="3">
        <f>O117+(P117*'Total Mantenimiento Anual 2021'!$N$7)+(R117*'Total Mantenimiento Anual 2021'!$N$7)+S117</f>
        <v>0</v>
      </c>
    </row>
    <row r="118" spans="1:20" ht="14.25">
      <c r="A118" s="6" t="s">
        <v>370</v>
      </c>
      <c r="B118" s="88"/>
      <c r="C118" s="89"/>
      <c r="D118" s="6" t="s">
        <v>375</v>
      </c>
      <c r="E118" s="89"/>
      <c r="F118" s="2" t="s">
        <v>372</v>
      </c>
      <c r="G118" s="6" t="s">
        <v>391</v>
      </c>
      <c r="H118" s="88"/>
      <c r="I118" s="88"/>
      <c r="J118" s="89"/>
      <c r="K118" s="6" t="s">
        <v>392</v>
      </c>
      <c r="L118" s="89"/>
      <c r="M118" s="6" t="s">
        <v>30</v>
      </c>
      <c r="N118" s="89"/>
      <c r="O118" s="3">
        <v>0</v>
      </c>
      <c r="P118" s="2">
        <v>0</v>
      </c>
      <c r="Q118" s="2">
        <v>0</v>
      </c>
      <c r="R118" s="2">
        <v>0</v>
      </c>
      <c r="S118" s="3">
        <v>0</v>
      </c>
      <c r="T118" s="3">
        <f>O118+(P118*'Total Mantenimiento Anual 2021'!$N$7)+(R118*'Total Mantenimiento Anual 2021'!$N$7)+S118</f>
        <v>0</v>
      </c>
    </row>
    <row r="119" spans="1:20" ht="14.25">
      <c r="A119" s="6" t="s">
        <v>370</v>
      </c>
      <c r="B119" s="88"/>
      <c r="C119" s="89"/>
      <c r="D119" s="6" t="s">
        <v>393</v>
      </c>
      <c r="E119" s="89"/>
      <c r="F119" s="2" t="s">
        <v>394</v>
      </c>
      <c r="G119" s="6" t="s">
        <v>395</v>
      </c>
      <c r="H119" s="88"/>
      <c r="I119" s="88"/>
      <c r="J119" s="89"/>
      <c r="K119" s="6" t="s">
        <v>396</v>
      </c>
      <c r="L119" s="89"/>
      <c r="M119" s="6" t="s">
        <v>30</v>
      </c>
      <c r="N119" s="89"/>
      <c r="O119" s="3">
        <v>0</v>
      </c>
      <c r="P119" s="2">
        <v>0</v>
      </c>
      <c r="Q119" s="2">
        <v>0</v>
      </c>
      <c r="R119" s="2">
        <v>0</v>
      </c>
      <c r="S119" s="3">
        <v>0</v>
      </c>
      <c r="T119" s="3">
        <f>O119+(P119*'Total Mantenimiento Anual 2021'!$N$7)+(R119*'Total Mantenimiento Anual 2021'!$N$7)+S119</f>
        <v>0</v>
      </c>
    </row>
    <row r="120" spans="1:20" ht="14.25">
      <c r="A120" s="6" t="s">
        <v>370</v>
      </c>
      <c r="B120" s="88"/>
      <c r="C120" s="89"/>
      <c r="D120" s="6" t="s">
        <v>397</v>
      </c>
      <c r="E120" s="89"/>
      <c r="F120" s="2" t="s">
        <v>394</v>
      </c>
      <c r="G120" s="6" t="s">
        <v>398</v>
      </c>
      <c r="H120" s="88"/>
      <c r="I120" s="88"/>
      <c r="J120" s="89"/>
      <c r="K120" s="6" t="s">
        <v>399</v>
      </c>
      <c r="L120" s="89"/>
      <c r="M120" s="6" t="s">
        <v>99</v>
      </c>
      <c r="N120" s="89"/>
      <c r="O120" s="3">
        <v>0</v>
      </c>
      <c r="P120" s="2">
        <v>0</v>
      </c>
      <c r="Q120" s="2">
        <v>0</v>
      </c>
      <c r="R120" s="2">
        <v>0</v>
      </c>
      <c r="S120" s="3">
        <v>0</v>
      </c>
      <c r="T120" s="3">
        <f>O120+(P120*'Total Mantenimiento Anual 2021'!$N$7)+(R120*'Total Mantenimiento Anual 2021'!$N$7)+S120</f>
        <v>0</v>
      </c>
    </row>
    <row r="121" spans="1:20" ht="28.5">
      <c r="A121" s="6" t="s">
        <v>400</v>
      </c>
      <c r="B121" s="88"/>
      <c r="C121" s="89"/>
      <c r="D121" s="6" t="s">
        <v>401</v>
      </c>
      <c r="E121" s="89"/>
      <c r="F121" s="2" t="s">
        <v>402</v>
      </c>
      <c r="G121" s="6" t="s">
        <v>403</v>
      </c>
      <c r="H121" s="88"/>
      <c r="I121" s="88"/>
      <c r="J121" s="89"/>
      <c r="K121" s="6" t="s">
        <v>404</v>
      </c>
      <c r="L121" s="89"/>
      <c r="M121" s="6" t="s">
        <v>66</v>
      </c>
      <c r="N121" s="89"/>
      <c r="O121" s="3">
        <v>0</v>
      </c>
      <c r="P121" s="2">
        <v>1</v>
      </c>
      <c r="Q121" s="2">
        <v>0</v>
      </c>
      <c r="R121" s="2">
        <v>0</v>
      </c>
      <c r="S121" s="3">
        <v>0</v>
      </c>
      <c r="T121" s="3">
        <f>O121+(P121*'Total Mantenimiento Anual 2021'!$N$7)+(R121*'Total Mantenimiento Anual 2021'!$N$7)+S121</f>
        <v>9259.2592592592591</v>
      </c>
    </row>
    <row r="122" spans="1:20" ht="28.5">
      <c r="A122" s="6" t="s">
        <v>400</v>
      </c>
      <c r="B122" s="88"/>
      <c r="C122" s="89"/>
      <c r="D122" s="6" t="s">
        <v>401</v>
      </c>
      <c r="E122" s="89"/>
      <c r="F122" s="2" t="s">
        <v>402</v>
      </c>
      <c r="G122" s="6" t="s">
        <v>405</v>
      </c>
      <c r="H122" s="88"/>
      <c r="I122" s="88"/>
      <c r="J122" s="89"/>
      <c r="K122" s="6" t="s">
        <v>406</v>
      </c>
      <c r="L122" s="89"/>
      <c r="M122" s="6" t="s">
        <v>71</v>
      </c>
      <c r="N122" s="89"/>
      <c r="O122" s="3">
        <v>0</v>
      </c>
      <c r="P122" s="2">
        <v>0</v>
      </c>
      <c r="Q122" s="2">
        <v>1</v>
      </c>
      <c r="R122" s="2">
        <v>2</v>
      </c>
      <c r="S122" s="3">
        <v>0</v>
      </c>
      <c r="T122" s="3">
        <f>O122+(P122*'Total Mantenimiento Anual 2021'!$N$7)+(R122*'Total Mantenimiento Anual 2021'!$N$7)+S122</f>
        <v>18518.518518518518</v>
      </c>
    </row>
    <row r="123" spans="1:20" ht="14.25">
      <c r="A123" s="6" t="s">
        <v>400</v>
      </c>
      <c r="B123" s="88"/>
      <c r="C123" s="89"/>
      <c r="D123" s="6" t="s">
        <v>407</v>
      </c>
      <c r="E123" s="89"/>
      <c r="F123" s="2" t="s">
        <v>246</v>
      </c>
      <c r="G123" s="6" t="s">
        <v>408</v>
      </c>
      <c r="H123" s="88"/>
      <c r="I123" s="88"/>
      <c r="J123" s="89"/>
      <c r="K123" s="6" t="s">
        <v>409</v>
      </c>
      <c r="L123" s="89"/>
      <c r="M123" s="6" t="s">
        <v>328</v>
      </c>
      <c r="N123" s="89"/>
      <c r="O123" s="3">
        <v>0</v>
      </c>
      <c r="P123" s="2">
        <v>0</v>
      </c>
      <c r="Q123" s="2">
        <v>1</v>
      </c>
      <c r="R123" s="2">
        <v>1</v>
      </c>
      <c r="S123" s="3">
        <v>0</v>
      </c>
      <c r="T123" s="3">
        <f>O123+(P123*'Total Mantenimiento Anual 2021'!$N$7)+(R123*'Total Mantenimiento Anual 2021'!$N$7)+S123</f>
        <v>9259.2592592592591</v>
      </c>
    </row>
    <row r="124" spans="1:20" ht="28.5">
      <c r="A124" s="6" t="s">
        <v>400</v>
      </c>
      <c r="B124" s="88"/>
      <c r="C124" s="89"/>
      <c r="D124" s="6" t="s">
        <v>401</v>
      </c>
      <c r="E124" s="89"/>
      <c r="F124" s="2" t="s">
        <v>402</v>
      </c>
      <c r="G124" s="6" t="s">
        <v>410</v>
      </c>
      <c r="H124" s="88"/>
      <c r="I124" s="88"/>
      <c r="J124" s="89"/>
      <c r="K124" s="6" t="s">
        <v>411</v>
      </c>
      <c r="L124" s="89"/>
      <c r="M124" s="6" t="s">
        <v>30</v>
      </c>
      <c r="N124" s="89"/>
      <c r="O124" s="3">
        <v>0</v>
      </c>
      <c r="P124" s="2">
        <v>0</v>
      </c>
      <c r="Q124" s="2">
        <v>0</v>
      </c>
      <c r="R124" s="2">
        <v>0</v>
      </c>
      <c r="S124" s="3">
        <v>0</v>
      </c>
      <c r="T124" s="3">
        <f>O124+(P124*'Total Mantenimiento Anual 2021'!$N$7)+(R124*'Total Mantenimiento Anual 2021'!$N$7)+S124</f>
        <v>0</v>
      </c>
    </row>
    <row r="125" spans="1:20" ht="14.25">
      <c r="A125" s="6" t="s">
        <v>400</v>
      </c>
      <c r="B125" s="88"/>
      <c r="C125" s="89"/>
      <c r="D125" s="6" t="s">
        <v>407</v>
      </c>
      <c r="E125" s="89"/>
      <c r="F125" s="2" t="s">
        <v>246</v>
      </c>
      <c r="G125" s="6" t="s">
        <v>412</v>
      </c>
      <c r="H125" s="88"/>
      <c r="I125" s="88"/>
      <c r="J125" s="89"/>
      <c r="K125" s="6" t="s">
        <v>413</v>
      </c>
      <c r="L125" s="89"/>
      <c r="M125" s="6" t="s">
        <v>81</v>
      </c>
      <c r="N125" s="89"/>
      <c r="O125" s="3">
        <v>0</v>
      </c>
      <c r="P125" s="2">
        <v>0</v>
      </c>
      <c r="Q125" s="2">
        <v>0</v>
      </c>
      <c r="R125" s="2">
        <v>0</v>
      </c>
      <c r="S125" s="3">
        <v>0</v>
      </c>
      <c r="T125" s="3">
        <f>O125+(P125*'Total Mantenimiento Anual 2021'!$N$7)+(R125*'Total Mantenimiento Anual 2021'!$N$7)+S125</f>
        <v>0</v>
      </c>
    </row>
    <row r="126" spans="1:20" ht="14.25">
      <c r="A126" s="6" t="s">
        <v>400</v>
      </c>
      <c r="B126" s="88"/>
      <c r="C126" s="89"/>
      <c r="D126" s="6" t="s">
        <v>407</v>
      </c>
      <c r="E126" s="89"/>
      <c r="F126" s="2" t="s">
        <v>246</v>
      </c>
      <c r="G126" s="6" t="s">
        <v>414</v>
      </c>
      <c r="H126" s="88"/>
      <c r="I126" s="88"/>
      <c r="J126" s="89"/>
      <c r="K126" s="6" t="s">
        <v>415</v>
      </c>
      <c r="L126" s="89"/>
      <c r="M126" s="6" t="s">
        <v>88</v>
      </c>
      <c r="N126" s="89"/>
      <c r="O126" s="3">
        <v>0</v>
      </c>
      <c r="P126" s="2">
        <v>0</v>
      </c>
      <c r="Q126" s="2">
        <v>0</v>
      </c>
      <c r="R126" s="2">
        <v>0</v>
      </c>
      <c r="S126" s="3">
        <v>0</v>
      </c>
      <c r="T126" s="3">
        <f>O126+(P126*'Total Mantenimiento Anual 2021'!$N$7)+(R126*'Total Mantenimiento Anual 2021'!$N$7)+S126</f>
        <v>0</v>
      </c>
    </row>
    <row r="127" spans="1:20" ht="28.5">
      <c r="A127" s="6" t="s">
        <v>400</v>
      </c>
      <c r="B127" s="88"/>
      <c r="C127" s="89"/>
      <c r="D127" s="6" t="s">
        <v>401</v>
      </c>
      <c r="E127" s="89"/>
      <c r="F127" s="2" t="s">
        <v>402</v>
      </c>
      <c r="G127" s="6" t="s">
        <v>416</v>
      </c>
      <c r="H127" s="88"/>
      <c r="I127" s="88"/>
      <c r="J127" s="89"/>
      <c r="K127" s="6" t="s">
        <v>417</v>
      </c>
      <c r="L127" s="89"/>
      <c r="M127" s="6" t="s">
        <v>88</v>
      </c>
      <c r="N127" s="89"/>
      <c r="O127" s="3">
        <v>0</v>
      </c>
      <c r="P127" s="2">
        <v>0</v>
      </c>
      <c r="Q127" s="2">
        <v>0</v>
      </c>
      <c r="R127" s="2">
        <v>0</v>
      </c>
      <c r="S127" s="3">
        <v>0</v>
      </c>
      <c r="T127" s="3">
        <f>O127+(P127*'Total Mantenimiento Anual 2021'!$N$7)+(R127*'Total Mantenimiento Anual 2021'!$N$7)+S127</f>
        <v>0</v>
      </c>
    </row>
    <row r="128" spans="1:20" ht="14.25">
      <c r="A128" s="6" t="s">
        <v>400</v>
      </c>
      <c r="B128" s="88"/>
      <c r="C128" s="89"/>
      <c r="D128" s="6" t="s">
        <v>407</v>
      </c>
      <c r="E128" s="89"/>
      <c r="F128" s="2" t="s">
        <v>246</v>
      </c>
      <c r="G128" s="6" t="s">
        <v>418</v>
      </c>
      <c r="H128" s="88"/>
      <c r="I128" s="88"/>
      <c r="J128" s="89"/>
      <c r="K128" s="6" t="s">
        <v>419</v>
      </c>
      <c r="L128" s="89"/>
      <c r="M128" s="6" t="s">
        <v>93</v>
      </c>
      <c r="N128" s="89"/>
      <c r="O128" s="3">
        <v>0</v>
      </c>
      <c r="P128" s="2">
        <v>0</v>
      </c>
      <c r="Q128" s="2">
        <v>0</v>
      </c>
      <c r="R128" s="2">
        <v>0</v>
      </c>
      <c r="S128" s="3">
        <v>0</v>
      </c>
      <c r="T128" s="3">
        <f>O128+(P128*'Total Mantenimiento Anual 2021'!$N$7)+(R128*'Total Mantenimiento Anual 2021'!$N$7)+S128</f>
        <v>0</v>
      </c>
    </row>
    <row r="129" spans="1:20" ht="14.25">
      <c r="A129" s="6" t="s">
        <v>400</v>
      </c>
      <c r="B129" s="88"/>
      <c r="C129" s="89"/>
      <c r="D129" s="6" t="s">
        <v>407</v>
      </c>
      <c r="E129" s="89"/>
      <c r="F129" s="2" t="s">
        <v>246</v>
      </c>
      <c r="G129" s="6" t="s">
        <v>420</v>
      </c>
      <c r="H129" s="88"/>
      <c r="I129" s="88"/>
      <c r="J129" s="89"/>
      <c r="K129" s="6" t="s">
        <v>421</v>
      </c>
      <c r="L129" s="89"/>
      <c r="M129" s="6" t="s">
        <v>35</v>
      </c>
      <c r="N129" s="89"/>
      <c r="O129" s="3">
        <v>0</v>
      </c>
      <c r="P129" s="2">
        <v>0</v>
      </c>
      <c r="Q129" s="2">
        <v>0</v>
      </c>
      <c r="R129" s="2">
        <v>0</v>
      </c>
      <c r="S129" s="3">
        <v>0</v>
      </c>
      <c r="T129" s="3">
        <f>O129+(P129*'Total Mantenimiento Anual 2021'!$N$7)+(R129*'Total Mantenimiento Anual 2021'!$N$7)+S129</f>
        <v>0</v>
      </c>
    </row>
    <row r="130" spans="1:20" ht="14.25">
      <c r="A130" s="6" t="s">
        <v>400</v>
      </c>
      <c r="B130" s="88"/>
      <c r="C130" s="89"/>
      <c r="D130" s="6" t="s">
        <v>407</v>
      </c>
      <c r="E130" s="89"/>
      <c r="F130" s="2" t="s">
        <v>246</v>
      </c>
      <c r="G130" s="6" t="s">
        <v>422</v>
      </c>
      <c r="H130" s="88"/>
      <c r="I130" s="88"/>
      <c r="J130" s="89"/>
      <c r="K130" s="6" t="s">
        <v>423</v>
      </c>
      <c r="L130" s="89"/>
      <c r="M130" s="6" t="s">
        <v>239</v>
      </c>
      <c r="N130" s="89"/>
      <c r="O130" s="3">
        <v>0</v>
      </c>
      <c r="P130" s="2">
        <v>1</v>
      </c>
      <c r="Q130" s="2">
        <v>0</v>
      </c>
      <c r="R130" s="2">
        <v>0</v>
      </c>
      <c r="S130" s="3">
        <v>0</v>
      </c>
      <c r="T130" s="3">
        <f>O130+(P130*'Total Mantenimiento Anual 2021'!$N$7)+(R130*'Total Mantenimiento Anual 2021'!$N$7)+S130</f>
        <v>9259.2592592592591</v>
      </c>
    </row>
    <row r="131" spans="1:20" ht="14.25">
      <c r="A131" s="6" t="s">
        <v>400</v>
      </c>
      <c r="B131" s="88"/>
      <c r="C131" s="89"/>
      <c r="D131" s="6" t="s">
        <v>407</v>
      </c>
      <c r="E131" s="89"/>
      <c r="F131" s="2" t="s">
        <v>246</v>
      </c>
      <c r="G131" s="6" t="s">
        <v>424</v>
      </c>
      <c r="H131" s="88"/>
      <c r="I131" s="88"/>
      <c r="J131" s="89"/>
      <c r="K131" s="6" t="s">
        <v>425</v>
      </c>
      <c r="L131" s="89"/>
      <c r="M131" s="6" t="s">
        <v>106</v>
      </c>
      <c r="N131" s="89"/>
      <c r="O131" s="3">
        <v>78000</v>
      </c>
      <c r="P131" s="2">
        <v>0</v>
      </c>
      <c r="Q131" s="2">
        <v>1</v>
      </c>
      <c r="R131" s="2">
        <v>2</v>
      </c>
      <c r="S131" s="3">
        <v>0</v>
      </c>
      <c r="T131" s="3">
        <f>O131+(P131*'Total Mantenimiento Anual 2021'!$N$7)+(R131*'Total Mantenimiento Anual 2021'!$N$7)+S131</f>
        <v>96518.518518518511</v>
      </c>
    </row>
    <row r="132" spans="1:20" ht="14.25">
      <c r="A132" s="6" t="s">
        <v>400</v>
      </c>
      <c r="B132" s="88"/>
      <c r="C132" s="89"/>
      <c r="D132" s="6" t="s">
        <v>426</v>
      </c>
      <c r="E132" s="89"/>
      <c r="F132" s="2" t="s">
        <v>246</v>
      </c>
      <c r="G132" s="6" t="s">
        <v>427</v>
      </c>
      <c r="H132" s="88"/>
      <c r="I132" s="88"/>
      <c r="J132" s="89"/>
      <c r="K132" s="6" t="s">
        <v>428</v>
      </c>
      <c r="L132" s="89"/>
      <c r="M132" s="6" t="s">
        <v>106</v>
      </c>
      <c r="N132" s="89"/>
      <c r="O132" s="3">
        <v>0</v>
      </c>
      <c r="P132" s="2">
        <v>0</v>
      </c>
      <c r="Q132" s="2">
        <v>0</v>
      </c>
      <c r="R132" s="2">
        <v>0</v>
      </c>
      <c r="S132" s="3">
        <v>0</v>
      </c>
      <c r="T132" s="3">
        <f>O132+(P132*'Total Mantenimiento Anual 2021'!$N$7)+(R132*'Total Mantenimiento Anual 2021'!$N$7)+S132</f>
        <v>0</v>
      </c>
    </row>
    <row r="133" spans="1:20" ht="14.25">
      <c r="A133" s="6" t="s">
        <v>400</v>
      </c>
      <c r="B133" s="88"/>
      <c r="C133" s="89"/>
      <c r="D133" s="6" t="s">
        <v>407</v>
      </c>
      <c r="E133" s="89"/>
      <c r="F133" s="2" t="s">
        <v>246</v>
      </c>
      <c r="G133" s="6" t="s">
        <v>429</v>
      </c>
      <c r="H133" s="88"/>
      <c r="I133" s="88"/>
      <c r="J133" s="89"/>
      <c r="K133" s="6" t="s">
        <v>430</v>
      </c>
      <c r="L133" s="89"/>
      <c r="M133" s="6" t="s">
        <v>302</v>
      </c>
      <c r="N133" s="89"/>
      <c r="O133" s="3">
        <v>0</v>
      </c>
      <c r="P133" s="2">
        <v>0</v>
      </c>
      <c r="Q133" s="2">
        <v>0</v>
      </c>
      <c r="R133" s="2">
        <v>0</v>
      </c>
      <c r="S133" s="3">
        <v>0</v>
      </c>
      <c r="T133" s="3">
        <f>O133+(P133*'Total Mantenimiento Anual 2021'!$N$7)+(R133*'Total Mantenimiento Anual 2021'!$N$7)+S133</f>
        <v>0</v>
      </c>
    </row>
    <row r="134" spans="1:20" ht="14.25">
      <c r="A134" s="6" t="s">
        <v>431</v>
      </c>
      <c r="B134" s="88"/>
      <c r="C134" s="89"/>
      <c r="D134" s="6" t="s">
        <v>432</v>
      </c>
      <c r="E134" s="89"/>
      <c r="F134" s="2" t="s">
        <v>433</v>
      </c>
      <c r="G134" s="6" t="s">
        <v>434</v>
      </c>
      <c r="H134" s="88"/>
      <c r="I134" s="88"/>
      <c r="J134" s="89"/>
      <c r="K134" s="6" t="s">
        <v>435</v>
      </c>
      <c r="L134" s="89"/>
      <c r="M134" s="6" t="s">
        <v>96</v>
      </c>
      <c r="N134" s="89"/>
      <c r="O134" s="3">
        <v>0</v>
      </c>
      <c r="P134" s="2">
        <v>4</v>
      </c>
      <c r="Q134" s="2">
        <v>0</v>
      </c>
      <c r="R134" s="2">
        <v>0</v>
      </c>
      <c r="S134" s="3">
        <v>0</v>
      </c>
      <c r="T134" s="3">
        <f>O134+(P134*'Total Mantenimiento Anual 2021'!$N$7)+(R134*'Total Mantenimiento Anual 2021'!$N$7)+S134</f>
        <v>37037.037037037036</v>
      </c>
    </row>
    <row r="135" spans="1:20" ht="14.25">
      <c r="A135" s="6" t="s">
        <v>436</v>
      </c>
      <c r="B135" s="88"/>
      <c r="C135" s="89"/>
      <c r="D135" s="6" t="s">
        <v>437</v>
      </c>
      <c r="E135" s="89"/>
      <c r="F135" s="2" t="s">
        <v>394</v>
      </c>
      <c r="G135" s="6" t="s">
        <v>438</v>
      </c>
      <c r="H135" s="88"/>
      <c r="I135" s="88"/>
      <c r="J135" s="89"/>
      <c r="K135" s="6" t="s">
        <v>439</v>
      </c>
      <c r="L135" s="89"/>
      <c r="M135" s="6" t="s">
        <v>99</v>
      </c>
      <c r="N135" s="89"/>
      <c r="O135" s="3">
        <v>0</v>
      </c>
      <c r="P135" s="2">
        <v>0</v>
      </c>
      <c r="Q135" s="2">
        <v>0</v>
      </c>
      <c r="R135" s="2">
        <v>0</v>
      </c>
      <c r="S135" s="3">
        <v>0</v>
      </c>
      <c r="T135" s="3">
        <f>O135+(P135*'Total Mantenimiento Anual 2021'!$N$7)+(R135*'Total Mantenimiento Anual 2021'!$N$7)+S135</f>
        <v>0</v>
      </c>
    </row>
    <row r="136" spans="1:20" ht="14.25">
      <c r="A136" s="6" t="s">
        <v>440</v>
      </c>
      <c r="B136" s="88"/>
      <c r="C136" s="89"/>
      <c r="D136" s="6" t="s">
        <v>441</v>
      </c>
      <c r="E136" s="89"/>
      <c r="F136" s="2" t="s">
        <v>442</v>
      </c>
      <c r="G136" s="6" t="s">
        <v>443</v>
      </c>
      <c r="H136" s="88"/>
      <c r="I136" s="88"/>
      <c r="J136" s="89"/>
      <c r="K136" s="6" t="s">
        <v>444</v>
      </c>
      <c r="L136" s="89"/>
      <c r="M136" s="6" t="s">
        <v>99</v>
      </c>
      <c r="N136" s="89"/>
      <c r="O136" s="3">
        <v>0</v>
      </c>
      <c r="P136" s="2">
        <v>0</v>
      </c>
      <c r="Q136" s="2">
        <v>0</v>
      </c>
      <c r="R136" s="2">
        <v>0</v>
      </c>
      <c r="S136" s="3">
        <v>0</v>
      </c>
      <c r="T136" s="3">
        <f>O136+(P136*'Total Mantenimiento Anual 2021'!$N$7)+(R136*'Total Mantenimiento Anual 2021'!$N$7)+S136</f>
        <v>0</v>
      </c>
    </row>
    <row r="137" spans="1:20" ht="14.25">
      <c r="A137" s="6" t="s">
        <v>445</v>
      </c>
      <c r="B137" s="88"/>
      <c r="C137" s="89"/>
      <c r="D137" s="6" t="s">
        <v>446</v>
      </c>
      <c r="E137" s="89"/>
      <c r="F137" s="2" t="s">
        <v>447</v>
      </c>
      <c r="G137" s="6" t="s">
        <v>448</v>
      </c>
      <c r="H137" s="88"/>
      <c r="I137" s="88"/>
      <c r="J137" s="89"/>
      <c r="K137" s="6" t="s">
        <v>449</v>
      </c>
      <c r="L137" s="89"/>
      <c r="M137" s="6" t="s">
        <v>23</v>
      </c>
      <c r="N137" s="89"/>
      <c r="O137" s="3">
        <v>0</v>
      </c>
      <c r="P137" s="2">
        <v>0</v>
      </c>
      <c r="Q137" s="2">
        <v>0</v>
      </c>
      <c r="R137" s="2">
        <v>0</v>
      </c>
      <c r="S137" s="3">
        <v>0</v>
      </c>
      <c r="T137" s="3">
        <f>O137+(P137*'Total Mantenimiento Anual 2021'!$N$7)+(R137*'Total Mantenimiento Anual 2021'!$N$7)+S137</f>
        <v>0</v>
      </c>
    </row>
    <row r="138" spans="1:20" ht="14.25">
      <c r="A138" s="6" t="s">
        <v>445</v>
      </c>
      <c r="B138" s="88"/>
      <c r="C138" s="89"/>
      <c r="D138" s="6" t="s">
        <v>446</v>
      </c>
      <c r="E138" s="89"/>
      <c r="F138" s="2" t="s">
        <v>447</v>
      </c>
      <c r="G138" s="6" t="s">
        <v>450</v>
      </c>
      <c r="H138" s="88"/>
      <c r="I138" s="88"/>
      <c r="J138" s="89"/>
      <c r="K138" s="6" t="s">
        <v>451</v>
      </c>
      <c r="L138" s="89"/>
      <c r="M138" s="6" t="s">
        <v>23</v>
      </c>
      <c r="N138" s="89"/>
      <c r="O138" s="3">
        <v>0</v>
      </c>
      <c r="P138" s="2">
        <v>0</v>
      </c>
      <c r="Q138" s="2">
        <v>0</v>
      </c>
      <c r="R138" s="2">
        <v>0</v>
      </c>
      <c r="S138" s="3">
        <v>0</v>
      </c>
      <c r="T138" s="3">
        <f>O138+(P138*'Total Mantenimiento Anual 2021'!$N$7)+(R138*'Total Mantenimiento Anual 2021'!$N$7)+S138</f>
        <v>0</v>
      </c>
    </row>
    <row r="139" spans="1:20" ht="14.25">
      <c r="A139" s="6" t="s">
        <v>445</v>
      </c>
      <c r="B139" s="88"/>
      <c r="C139" s="89"/>
      <c r="D139" s="6" t="s">
        <v>452</v>
      </c>
      <c r="E139" s="89"/>
      <c r="F139" s="2" t="s">
        <v>169</v>
      </c>
      <c r="G139" s="6" t="s">
        <v>453</v>
      </c>
      <c r="H139" s="88"/>
      <c r="I139" s="88"/>
      <c r="J139" s="89"/>
      <c r="K139" s="6" t="s">
        <v>454</v>
      </c>
      <c r="L139" s="89"/>
      <c r="M139" s="6" t="s">
        <v>23</v>
      </c>
      <c r="N139" s="89"/>
      <c r="O139" s="3">
        <v>0</v>
      </c>
      <c r="P139" s="2">
        <v>1</v>
      </c>
      <c r="Q139" s="2">
        <v>0</v>
      </c>
      <c r="R139" s="2">
        <v>0</v>
      </c>
      <c r="S139" s="3">
        <v>0</v>
      </c>
      <c r="T139" s="3">
        <f>O139+(P139*'Total Mantenimiento Anual 2021'!$N$7)+(R139*'Total Mantenimiento Anual 2021'!$N$7)+S139</f>
        <v>9259.2592592592591</v>
      </c>
    </row>
    <row r="140" spans="1:20" ht="14.25">
      <c r="A140" s="6" t="s">
        <v>455</v>
      </c>
      <c r="B140" s="88"/>
      <c r="C140" s="89"/>
      <c r="D140" s="6" t="s">
        <v>456</v>
      </c>
      <c r="E140" s="89"/>
      <c r="F140" s="2" t="s">
        <v>457</v>
      </c>
      <c r="G140" s="6" t="s">
        <v>458</v>
      </c>
      <c r="H140" s="88"/>
      <c r="I140" s="88"/>
      <c r="J140" s="89"/>
      <c r="K140" s="6" t="s">
        <v>459</v>
      </c>
      <c r="L140" s="89"/>
      <c r="M140" s="6" t="s">
        <v>30</v>
      </c>
      <c r="N140" s="89"/>
      <c r="O140" s="3">
        <v>0</v>
      </c>
      <c r="P140" s="2">
        <v>0</v>
      </c>
      <c r="Q140" s="2">
        <v>0</v>
      </c>
      <c r="R140" s="2">
        <v>0</v>
      </c>
      <c r="S140" s="3">
        <v>0</v>
      </c>
      <c r="T140" s="3">
        <f>O140+(P140*'Total Mantenimiento Anual 2021'!$N$7)+(R140*'Total Mantenimiento Anual 2021'!$N$7)+S140</f>
        <v>0</v>
      </c>
    </row>
    <row r="141" spans="1:20" ht="14.25">
      <c r="A141" s="6" t="s">
        <v>460</v>
      </c>
      <c r="B141" s="88"/>
      <c r="C141" s="89"/>
      <c r="D141" s="6" t="s">
        <v>117</v>
      </c>
      <c r="E141" s="89"/>
      <c r="F141" s="2" t="s">
        <v>461</v>
      </c>
      <c r="G141" s="6" t="s">
        <v>462</v>
      </c>
      <c r="H141" s="88"/>
      <c r="I141" s="88"/>
      <c r="J141" s="89"/>
      <c r="K141" s="6" t="s">
        <v>117</v>
      </c>
      <c r="L141" s="89"/>
      <c r="M141" s="6" t="s">
        <v>23</v>
      </c>
      <c r="N141" s="89"/>
      <c r="O141" s="3">
        <v>0</v>
      </c>
      <c r="P141" s="2">
        <v>0</v>
      </c>
      <c r="Q141" s="2">
        <v>0</v>
      </c>
      <c r="R141" s="2">
        <v>0</v>
      </c>
      <c r="S141" s="3">
        <v>0</v>
      </c>
      <c r="T141" s="3">
        <f>O141+(P141*'Total Mantenimiento Anual 2021'!$N$7)+(R141*'Total Mantenimiento Anual 2021'!$N$7)+S141</f>
        <v>0</v>
      </c>
    </row>
    <row r="142" spans="1:20" ht="14.25">
      <c r="A142" s="6" t="s">
        <v>463</v>
      </c>
      <c r="B142" s="88"/>
      <c r="C142" s="89"/>
      <c r="D142" s="6" t="s">
        <v>464</v>
      </c>
      <c r="E142" s="89"/>
      <c r="F142" s="2" t="s">
        <v>206</v>
      </c>
      <c r="G142" s="6" t="s">
        <v>465</v>
      </c>
      <c r="H142" s="88"/>
      <c r="I142" s="88"/>
      <c r="J142" s="89"/>
      <c r="K142" s="6" t="s">
        <v>466</v>
      </c>
      <c r="L142" s="89"/>
      <c r="M142" s="6" t="s">
        <v>99</v>
      </c>
      <c r="N142" s="89"/>
      <c r="O142" s="3">
        <v>0</v>
      </c>
      <c r="P142" s="2">
        <v>0</v>
      </c>
      <c r="Q142" s="2">
        <v>0</v>
      </c>
      <c r="R142" s="2">
        <v>0</v>
      </c>
      <c r="S142" s="3">
        <v>0</v>
      </c>
      <c r="T142" s="3">
        <f>O142+(P142*'Total Mantenimiento Anual 2021'!$N$7)+(R142*'Total Mantenimiento Anual 2021'!$N$7)+S142</f>
        <v>0</v>
      </c>
    </row>
    <row r="143" spans="1:20" ht="14.25">
      <c r="A143" s="6" t="s">
        <v>467</v>
      </c>
      <c r="B143" s="88"/>
      <c r="C143" s="89"/>
      <c r="D143" s="6" t="s">
        <v>468</v>
      </c>
      <c r="E143" s="89"/>
      <c r="F143" s="2" t="s">
        <v>457</v>
      </c>
      <c r="G143" s="6" t="s">
        <v>469</v>
      </c>
      <c r="H143" s="88"/>
      <c r="I143" s="88"/>
      <c r="J143" s="89"/>
      <c r="K143" s="6" t="s">
        <v>470</v>
      </c>
      <c r="L143" s="89"/>
      <c r="M143" s="6" t="s">
        <v>30</v>
      </c>
      <c r="N143" s="89"/>
      <c r="O143" s="3">
        <v>0</v>
      </c>
      <c r="P143" s="2">
        <v>0</v>
      </c>
      <c r="Q143" s="2">
        <v>0</v>
      </c>
      <c r="R143" s="2">
        <v>0</v>
      </c>
      <c r="S143" s="3">
        <v>0</v>
      </c>
      <c r="T143" s="3">
        <f>O143+(P143*'Total Mantenimiento Anual 2021'!$N$7)+(R143*'Total Mantenimiento Anual 2021'!$N$7)+S143</f>
        <v>0</v>
      </c>
    </row>
    <row r="144" spans="1:20" ht="14.25">
      <c r="A144" s="6" t="s">
        <v>471</v>
      </c>
      <c r="B144" s="88"/>
      <c r="C144" s="89"/>
      <c r="D144" s="6" t="s">
        <v>472</v>
      </c>
      <c r="E144" s="89"/>
      <c r="F144" s="2" t="s">
        <v>348</v>
      </c>
      <c r="G144" s="6" t="s">
        <v>473</v>
      </c>
      <c r="H144" s="88"/>
      <c r="I144" s="88"/>
      <c r="J144" s="89"/>
      <c r="K144" s="6" t="s">
        <v>474</v>
      </c>
      <c r="L144" s="89"/>
      <c r="M144" s="6" t="s">
        <v>310</v>
      </c>
      <c r="N144" s="89"/>
      <c r="O144" s="3">
        <v>0</v>
      </c>
      <c r="P144" s="2">
        <v>4</v>
      </c>
      <c r="Q144" s="2">
        <v>0</v>
      </c>
      <c r="R144" s="2">
        <v>0</v>
      </c>
      <c r="S144" s="3">
        <v>11333593</v>
      </c>
      <c r="T144" s="3">
        <f>O144+(P144*'Total Mantenimiento Anual 2021'!$N$7)+(R144*'Total Mantenimiento Anual 2021'!$N$7)+S144</f>
        <v>11370630.037037037</v>
      </c>
    </row>
    <row r="145" spans="1:20" ht="28.5">
      <c r="A145" s="6" t="s">
        <v>471</v>
      </c>
      <c r="B145" s="88"/>
      <c r="C145" s="89"/>
      <c r="D145" s="6" t="s">
        <v>475</v>
      </c>
      <c r="E145" s="89"/>
      <c r="F145" s="2" t="s">
        <v>476</v>
      </c>
      <c r="G145" s="6" t="s">
        <v>477</v>
      </c>
      <c r="H145" s="88"/>
      <c r="I145" s="88"/>
      <c r="J145" s="89"/>
      <c r="K145" s="6" t="s">
        <v>478</v>
      </c>
      <c r="L145" s="89"/>
      <c r="M145" s="6" t="s">
        <v>310</v>
      </c>
      <c r="N145" s="89"/>
      <c r="O145" s="3">
        <v>0</v>
      </c>
      <c r="P145" s="2">
        <v>0</v>
      </c>
      <c r="Q145" s="2">
        <v>0</v>
      </c>
      <c r="R145" s="2">
        <v>0</v>
      </c>
      <c r="S145" s="3">
        <v>0</v>
      </c>
      <c r="T145" s="3">
        <f>O145+(P145*'Total Mantenimiento Anual 2021'!$N$7)+(R145*'Total Mantenimiento Anual 2021'!$N$7)+S145</f>
        <v>0</v>
      </c>
    </row>
    <row r="146" spans="1:20" ht="14.25">
      <c r="A146" s="6" t="s">
        <v>479</v>
      </c>
      <c r="B146" s="88"/>
      <c r="C146" s="89"/>
      <c r="D146" s="6" t="s">
        <v>480</v>
      </c>
      <c r="E146" s="89"/>
      <c r="F146" s="2" t="s">
        <v>394</v>
      </c>
      <c r="G146" s="6" t="s">
        <v>481</v>
      </c>
      <c r="H146" s="88"/>
      <c r="I146" s="88"/>
      <c r="J146" s="89"/>
      <c r="K146" s="6" t="s">
        <v>482</v>
      </c>
      <c r="L146" s="89"/>
      <c r="M146" s="6" t="s">
        <v>99</v>
      </c>
      <c r="N146" s="89"/>
      <c r="O146" s="3">
        <v>0</v>
      </c>
      <c r="P146" s="2">
        <v>0</v>
      </c>
      <c r="Q146" s="2">
        <v>0</v>
      </c>
      <c r="R146" s="2">
        <v>0</v>
      </c>
      <c r="S146" s="3">
        <v>0</v>
      </c>
      <c r="T146" s="3">
        <f>O146+(P146*'Total Mantenimiento Anual 2021'!$N$7)+(R146*'Total Mantenimiento Anual 2021'!$N$7)+S146</f>
        <v>0</v>
      </c>
    </row>
    <row r="147" spans="1:20" ht="28.5">
      <c r="A147" s="6" t="s">
        <v>483</v>
      </c>
      <c r="B147" s="88"/>
      <c r="C147" s="89"/>
      <c r="D147" s="6" t="s">
        <v>484</v>
      </c>
      <c r="E147" s="89"/>
      <c r="F147" s="2" t="s">
        <v>485</v>
      </c>
      <c r="G147" s="6" t="s">
        <v>486</v>
      </c>
      <c r="H147" s="88"/>
      <c r="I147" s="88"/>
      <c r="J147" s="89"/>
      <c r="K147" s="6" t="s">
        <v>487</v>
      </c>
      <c r="L147" s="89"/>
      <c r="M147" s="6" t="s">
        <v>102</v>
      </c>
      <c r="N147" s="89"/>
      <c r="O147" s="3">
        <v>0</v>
      </c>
      <c r="P147" s="2">
        <v>0</v>
      </c>
      <c r="Q147" s="2">
        <v>0</v>
      </c>
      <c r="R147" s="2">
        <v>0</v>
      </c>
      <c r="S147" s="3">
        <v>0</v>
      </c>
      <c r="T147" s="3">
        <f>O147+(P147*'Total Mantenimiento Anual 2021'!$N$7)+(R147*'Total Mantenimiento Anual 2021'!$N$7)+S147</f>
        <v>0</v>
      </c>
    </row>
    <row r="148" spans="1:20" ht="14.25">
      <c r="A148" s="6" t="s">
        <v>488</v>
      </c>
      <c r="B148" s="88"/>
      <c r="C148" s="89"/>
      <c r="D148" s="6" t="s">
        <v>489</v>
      </c>
      <c r="E148" s="89"/>
      <c r="F148" s="2" t="s">
        <v>348</v>
      </c>
      <c r="G148" s="6" t="s">
        <v>490</v>
      </c>
      <c r="H148" s="88"/>
      <c r="I148" s="88"/>
      <c r="J148" s="89"/>
      <c r="K148" s="6" t="s">
        <v>491</v>
      </c>
      <c r="L148" s="89"/>
      <c r="M148" s="6" t="s">
        <v>310</v>
      </c>
      <c r="N148" s="89"/>
      <c r="O148" s="3">
        <v>0</v>
      </c>
      <c r="P148" s="2">
        <v>0</v>
      </c>
      <c r="Q148" s="2">
        <v>0</v>
      </c>
      <c r="R148" s="2">
        <v>0</v>
      </c>
      <c r="S148" s="3">
        <v>0</v>
      </c>
      <c r="T148" s="3">
        <f>O148+(P148*'Total Mantenimiento Anual 2021'!$N$7)+(R148*'Total Mantenimiento Anual 2021'!$N$7)+S148</f>
        <v>0</v>
      </c>
    </row>
    <row r="149" spans="1:20" ht="14.25">
      <c r="A149" s="6" t="s">
        <v>488</v>
      </c>
      <c r="B149" s="88"/>
      <c r="C149" s="89"/>
      <c r="D149" s="6" t="s">
        <v>489</v>
      </c>
      <c r="E149" s="89"/>
      <c r="F149" s="2" t="s">
        <v>348</v>
      </c>
      <c r="G149" s="6" t="s">
        <v>492</v>
      </c>
      <c r="H149" s="88"/>
      <c r="I149" s="88"/>
      <c r="J149" s="89"/>
      <c r="K149" s="6" t="s">
        <v>493</v>
      </c>
      <c r="L149" s="89"/>
      <c r="M149" s="6" t="s">
        <v>310</v>
      </c>
      <c r="N149" s="89"/>
      <c r="O149" s="3">
        <v>0</v>
      </c>
      <c r="P149" s="2">
        <v>0</v>
      </c>
      <c r="Q149" s="2">
        <v>0</v>
      </c>
      <c r="R149" s="2">
        <v>0</v>
      </c>
      <c r="S149" s="3">
        <v>0</v>
      </c>
      <c r="T149" s="3">
        <f>O149+(P149*'Total Mantenimiento Anual 2021'!$N$7)+(R149*'Total Mantenimiento Anual 2021'!$N$7)+S149</f>
        <v>0</v>
      </c>
    </row>
    <row r="150" spans="1:20" ht="14.25">
      <c r="A150" s="6" t="s">
        <v>488</v>
      </c>
      <c r="B150" s="88"/>
      <c r="C150" s="89"/>
      <c r="D150" s="6" t="s">
        <v>494</v>
      </c>
      <c r="E150" s="89"/>
      <c r="F150" s="2" t="s">
        <v>307</v>
      </c>
      <c r="G150" s="6" t="s">
        <v>495</v>
      </c>
      <c r="H150" s="88"/>
      <c r="I150" s="88"/>
      <c r="J150" s="89"/>
      <c r="K150" s="6" t="s">
        <v>496</v>
      </c>
      <c r="L150" s="89"/>
      <c r="M150" s="6" t="s">
        <v>310</v>
      </c>
      <c r="N150" s="89"/>
      <c r="O150" s="3">
        <v>0</v>
      </c>
      <c r="P150" s="2">
        <v>0</v>
      </c>
      <c r="Q150" s="2">
        <v>0</v>
      </c>
      <c r="R150" s="2">
        <v>0</v>
      </c>
      <c r="S150" s="3">
        <v>0</v>
      </c>
      <c r="T150" s="3">
        <f>O150+(P150*'Total Mantenimiento Anual 2021'!$N$7)+(R150*'Total Mantenimiento Anual 2021'!$N$7)+S150</f>
        <v>0</v>
      </c>
    </row>
    <row r="151" spans="1:20" ht="14.25">
      <c r="A151" s="6" t="s">
        <v>497</v>
      </c>
      <c r="B151" s="88"/>
      <c r="C151" s="89"/>
      <c r="D151" s="6" t="s">
        <v>498</v>
      </c>
      <c r="E151" s="89"/>
      <c r="F151" s="2" t="s">
        <v>499</v>
      </c>
      <c r="G151" s="6" t="s">
        <v>500</v>
      </c>
      <c r="H151" s="88"/>
      <c r="I151" s="88"/>
      <c r="J151" s="89"/>
      <c r="K151" s="6" t="s">
        <v>220</v>
      </c>
      <c r="L151" s="89"/>
      <c r="M151" s="6" t="s">
        <v>501</v>
      </c>
      <c r="N151" s="89"/>
      <c r="O151" s="3">
        <v>0</v>
      </c>
      <c r="P151" s="2">
        <v>0</v>
      </c>
      <c r="Q151" s="2">
        <v>0</v>
      </c>
      <c r="R151" s="2">
        <v>0</v>
      </c>
      <c r="S151" s="3">
        <v>0</v>
      </c>
      <c r="T151" s="3">
        <f>O151+(P151*'Total Mantenimiento Anual 2021'!$N$7)+(R151*'Total Mantenimiento Anual 2021'!$N$7)+S151</f>
        <v>0</v>
      </c>
    </row>
    <row r="152" spans="1:20" ht="14.25">
      <c r="A152" s="6" t="s">
        <v>497</v>
      </c>
      <c r="B152" s="88"/>
      <c r="C152" s="89"/>
      <c r="D152" s="6" t="s">
        <v>498</v>
      </c>
      <c r="E152" s="89"/>
      <c r="F152" s="2" t="s">
        <v>499</v>
      </c>
      <c r="G152" s="6" t="s">
        <v>502</v>
      </c>
      <c r="H152" s="88"/>
      <c r="I152" s="88"/>
      <c r="J152" s="89"/>
      <c r="K152" s="6" t="s">
        <v>220</v>
      </c>
      <c r="L152" s="89"/>
      <c r="M152" s="6" t="s">
        <v>501</v>
      </c>
      <c r="N152" s="89"/>
      <c r="O152" s="3">
        <v>0</v>
      </c>
      <c r="P152" s="2">
        <v>0</v>
      </c>
      <c r="Q152" s="2">
        <v>0</v>
      </c>
      <c r="R152" s="2">
        <v>0</v>
      </c>
      <c r="S152" s="3">
        <v>0</v>
      </c>
      <c r="T152" s="3">
        <f>O152+(P152*'Total Mantenimiento Anual 2021'!$N$7)+(R152*'Total Mantenimiento Anual 2021'!$N$7)+S152</f>
        <v>0</v>
      </c>
    </row>
    <row r="153" spans="1:20" ht="14.25">
      <c r="A153" s="6" t="s">
        <v>503</v>
      </c>
      <c r="B153" s="88"/>
      <c r="C153" s="89"/>
      <c r="D153" s="6" t="s">
        <v>504</v>
      </c>
      <c r="E153" s="89"/>
      <c r="F153" s="2" t="s">
        <v>184</v>
      </c>
      <c r="G153" s="6" t="s">
        <v>505</v>
      </c>
      <c r="H153" s="88"/>
      <c r="I153" s="88"/>
      <c r="J153" s="89"/>
      <c r="K153" s="6" t="s">
        <v>506</v>
      </c>
      <c r="L153" s="89"/>
      <c r="M153" s="6" t="s">
        <v>99</v>
      </c>
      <c r="N153" s="89"/>
      <c r="O153" s="3">
        <v>0</v>
      </c>
      <c r="P153" s="2">
        <v>0</v>
      </c>
      <c r="Q153" s="2">
        <v>0</v>
      </c>
      <c r="R153" s="2">
        <v>0</v>
      </c>
      <c r="S153" s="3">
        <v>0</v>
      </c>
      <c r="T153" s="3">
        <f>O153+(P153*'Total Mantenimiento Anual 2021'!$N$7)+(R153*'Total Mantenimiento Anual 2021'!$N$7)+S153</f>
        <v>0</v>
      </c>
    </row>
    <row r="154" spans="1:20" ht="14.25">
      <c r="A154" s="6" t="s">
        <v>507</v>
      </c>
      <c r="B154" s="88"/>
      <c r="C154" s="89"/>
      <c r="D154" s="6" t="s">
        <v>508</v>
      </c>
      <c r="E154" s="89"/>
      <c r="F154" s="2" t="s">
        <v>509</v>
      </c>
      <c r="G154" s="6" t="s">
        <v>510</v>
      </c>
      <c r="H154" s="88"/>
      <c r="I154" s="88"/>
      <c r="J154" s="89"/>
      <c r="K154" s="6" t="s">
        <v>511</v>
      </c>
      <c r="L154" s="89"/>
      <c r="M154" s="6" t="s">
        <v>23</v>
      </c>
      <c r="N154" s="89"/>
      <c r="O154" s="3">
        <v>0</v>
      </c>
      <c r="P154" s="2">
        <v>0</v>
      </c>
      <c r="Q154" s="2">
        <v>0</v>
      </c>
      <c r="R154" s="2">
        <v>0</v>
      </c>
      <c r="S154" s="3">
        <v>0</v>
      </c>
      <c r="T154" s="3">
        <f>O154+(P154*'Total Mantenimiento Anual 2021'!$N$7)+(R154*'Total Mantenimiento Anual 2021'!$N$7)+S154</f>
        <v>0</v>
      </c>
    </row>
    <row r="155" spans="1:20" ht="28.5">
      <c r="A155" s="6" t="s">
        <v>512</v>
      </c>
      <c r="B155" s="88"/>
      <c r="C155" s="89"/>
      <c r="D155" s="6" t="s">
        <v>513</v>
      </c>
      <c r="E155" s="89"/>
      <c r="F155" s="2" t="s">
        <v>402</v>
      </c>
      <c r="G155" s="6" t="s">
        <v>514</v>
      </c>
      <c r="H155" s="88"/>
      <c r="I155" s="88"/>
      <c r="J155" s="89"/>
      <c r="K155" s="6" t="s">
        <v>515</v>
      </c>
      <c r="L155" s="89"/>
      <c r="M155" s="6" t="s">
        <v>516</v>
      </c>
      <c r="N155" s="89"/>
      <c r="O155" s="3">
        <v>0</v>
      </c>
      <c r="P155" s="2">
        <v>1</v>
      </c>
      <c r="Q155" s="2">
        <v>0</v>
      </c>
      <c r="R155" s="2">
        <v>0</v>
      </c>
      <c r="S155" s="3">
        <v>0</v>
      </c>
      <c r="T155" s="3">
        <f>O155+(P155*'Total Mantenimiento Anual 2021'!$N$7)+(R155*'Total Mantenimiento Anual 2021'!$N$7)+S155</f>
        <v>9259.2592592592591</v>
      </c>
    </row>
    <row r="156" spans="1:20" ht="28.5">
      <c r="A156" s="6" t="s">
        <v>512</v>
      </c>
      <c r="B156" s="88"/>
      <c r="C156" s="89"/>
      <c r="D156" s="6" t="s">
        <v>513</v>
      </c>
      <c r="E156" s="89"/>
      <c r="F156" s="2" t="s">
        <v>402</v>
      </c>
      <c r="G156" s="6" t="s">
        <v>517</v>
      </c>
      <c r="H156" s="88"/>
      <c r="I156" s="88"/>
      <c r="J156" s="89"/>
      <c r="K156" s="6" t="s">
        <v>518</v>
      </c>
      <c r="L156" s="89"/>
      <c r="M156" s="6" t="s">
        <v>516</v>
      </c>
      <c r="N156" s="89"/>
      <c r="O156" s="3">
        <v>0</v>
      </c>
      <c r="P156" s="2">
        <v>1</v>
      </c>
      <c r="Q156" s="2">
        <v>0</v>
      </c>
      <c r="R156" s="2">
        <v>0</v>
      </c>
      <c r="S156" s="3">
        <v>0</v>
      </c>
      <c r="T156" s="3">
        <f>O156+(P156*'Total Mantenimiento Anual 2021'!$N$7)+(R156*'Total Mantenimiento Anual 2021'!$N$7)+S156</f>
        <v>9259.2592592592591</v>
      </c>
    </row>
    <row r="157" spans="1:20" ht="28.5">
      <c r="A157" s="6" t="s">
        <v>512</v>
      </c>
      <c r="B157" s="88"/>
      <c r="C157" s="89"/>
      <c r="D157" s="6" t="s">
        <v>513</v>
      </c>
      <c r="E157" s="89"/>
      <c r="F157" s="2" t="s">
        <v>402</v>
      </c>
      <c r="G157" s="6" t="s">
        <v>519</v>
      </c>
      <c r="H157" s="88"/>
      <c r="I157" s="88"/>
      <c r="J157" s="89"/>
      <c r="K157" s="6" t="s">
        <v>520</v>
      </c>
      <c r="L157" s="89"/>
      <c r="M157" s="6" t="s">
        <v>516</v>
      </c>
      <c r="N157" s="89"/>
      <c r="O157" s="3">
        <v>0</v>
      </c>
      <c r="P157" s="2">
        <v>1</v>
      </c>
      <c r="Q157" s="2">
        <v>0</v>
      </c>
      <c r="R157" s="2">
        <v>0</v>
      </c>
      <c r="S157" s="3">
        <v>0</v>
      </c>
      <c r="T157" s="3">
        <f>O157+(P157*'Total Mantenimiento Anual 2021'!$N$7)+(R157*'Total Mantenimiento Anual 2021'!$N$7)+S157</f>
        <v>9259.2592592592591</v>
      </c>
    </row>
    <row r="158" spans="1:20" ht="28.5">
      <c r="A158" s="6" t="s">
        <v>512</v>
      </c>
      <c r="B158" s="88"/>
      <c r="C158" s="89"/>
      <c r="D158" s="6" t="s">
        <v>513</v>
      </c>
      <c r="E158" s="89"/>
      <c r="F158" s="2" t="s">
        <v>402</v>
      </c>
      <c r="G158" s="6" t="s">
        <v>521</v>
      </c>
      <c r="H158" s="88"/>
      <c r="I158" s="88"/>
      <c r="J158" s="89"/>
      <c r="K158" s="6" t="s">
        <v>522</v>
      </c>
      <c r="L158" s="89"/>
      <c r="M158" s="6" t="s">
        <v>516</v>
      </c>
      <c r="N158" s="89"/>
      <c r="O158" s="3">
        <v>0</v>
      </c>
      <c r="P158" s="2">
        <v>1</v>
      </c>
      <c r="Q158" s="2">
        <v>0</v>
      </c>
      <c r="R158" s="2">
        <v>0</v>
      </c>
      <c r="S158" s="3">
        <v>0</v>
      </c>
      <c r="T158" s="3">
        <f>O158+(P158*'Total Mantenimiento Anual 2021'!$N$7)+(R158*'Total Mantenimiento Anual 2021'!$N$7)+S158</f>
        <v>9259.2592592592591</v>
      </c>
    </row>
    <row r="159" spans="1:20" ht="28.5">
      <c r="A159" s="6" t="s">
        <v>512</v>
      </c>
      <c r="B159" s="88"/>
      <c r="C159" s="89"/>
      <c r="D159" s="6" t="s">
        <v>513</v>
      </c>
      <c r="E159" s="89"/>
      <c r="F159" s="2" t="s">
        <v>402</v>
      </c>
      <c r="G159" s="6" t="s">
        <v>523</v>
      </c>
      <c r="H159" s="88"/>
      <c r="I159" s="88"/>
      <c r="J159" s="89"/>
      <c r="K159" s="6" t="s">
        <v>524</v>
      </c>
      <c r="L159" s="89"/>
      <c r="M159" s="6" t="s">
        <v>516</v>
      </c>
      <c r="N159" s="89"/>
      <c r="O159" s="3">
        <v>0</v>
      </c>
      <c r="P159" s="2">
        <v>1</v>
      </c>
      <c r="Q159" s="2">
        <v>0</v>
      </c>
      <c r="R159" s="2">
        <v>0</v>
      </c>
      <c r="S159" s="3">
        <v>0</v>
      </c>
      <c r="T159" s="3">
        <f>O159+(P159*'Total Mantenimiento Anual 2021'!$N$7)+(R159*'Total Mantenimiento Anual 2021'!$N$7)+S159</f>
        <v>9259.2592592592591</v>
      </c>
    </row>
    <row r="160" spans="1:20" ht="28.5">
      <c r="A160" s="6" t="s">
        <v>512</v>
      </c>
      <c r="B160" s="88"/>
      <c r="C160" s="89"/>
      <c r="D160" s="6" t="s">
        <v>513</v>
      </c>
      <c r="E160" s="89"/>
      <c r="F160" s="2" t="s">
        <v>402</v>
      </c>
      <c r="G160" s="6" t="s">
        <v>525</v>
      </c>
      <c r="H160" s="88"/>
      <c r="I160" s="88"/>
      <c r="J160" s="89"/>
      <c r="K160" s="6" t="s">
        <v>526</v>
      </c>
      <c r="L160" s="89"/>
      <c r="M160" s="6" t="s">
        <v>516</v>
      </c>
      <c r="N160" s="89"/>
      <c r="O160" s="3">
        <v>0</v>
      </c>
      <c r="P160" s="2">
        <v>1</v>
      </c>
      <c r="Q160" s="2">
        <v>0</v>
      </c>
      <c r="R160" s="2">
        <v>0</v>
      </c>
      <c r="S160" s="3">
        <v>0</v>
      </c>
      <c r="T160" s="3">
        <f>O160+(P160*'Total Mantenimiento Anual 2021'!$N$7)+(R160*'Total Mantenimiento Anual 2021'!$N$7)+S160</f>
        <v>9259.2592592592591</v>
      </c>
    </row>
    <row r="161" spans="1:20" ht="28.5">
      <c r="A161" s="6" t="s">
        <v>512</v>
      </c>
      <c r="B161" s="88"/>
      <c r="C161" s="89"/>
      <c r="D161" s="6" t="s">
        <v>513</v>
      </c>
      <c r="E161" s="89"/>
      <c r="F161" s="2" t="s">
        <v>402</v>
      </c>
      <c r="G161" s="6" t="s">
        <v>527</v>
      </c>
      <c r="H161" s="88"/>
      <c r="I161" s="88"/>
      <c r="J161" s="89"/>
      <c r="K161" s="6" t="s">
        <v>528</v>
      </c>
      <c r="L161" s="89"/>
      <c r="M161" s="6" t="s">
        <v>516</v>
      </c>
      <c r="N161" s="89"/>
      <c r="O161" s="3">
        <v>0</v>
      </c>
      <c r="P161" s="2">
        <v>1</v>
      </c>
      <c r="Q161" s="2">
        <v>0</v>
      </c>
      <c r="R161" s="2">
        <v>0</v>
      </c>
      <c r="S161" s="3">
        <v>0</v>
      </c>
      <c r="T161" s="3">
        <f>O161+(P161*'Total Mantenimiento Anual 2021'!$N$7)+(R161*'Total Mantenimiento Anual 2021'!$N$7)+S161</f>
        <v>9259.2592592592591</v>
      </c>
    </row>
    <row r="162" spans="1:20" ht="28.5">
      <c r="A162" s="6" t="s">
        <v>512</v>
      </c>
      <c r="B162" s="88"/>
      <c r="C162" s="89"/>
      <c r="D162" s="6" t="s">
        <v>513</v>
      </c>
      <c r="E162" s="89"/>
      <c r="F162" s="2" t="s">
        <v>402</v>
      </c>
      <c r="G162" s="6" t="s">
        <v>529</v>
      </c>
      <c r="H162" s="88"/>
      <c r="I162" s="88"/>
      <c r="J162" s="89"/>
      <c r="K162" s="6" t="s">
        <v>530</v>
      </c>
      <c r="L162" s="89"/>
      <c r="M162" s="6" t="s">
        <v>516</v>
      </c>
      <c r="N162" s="89"/>
      <c r="O162" s="3">
        <v>0</v>
      </c>
      <c r="P162" s="2">
        <v>1</v>
      </c>
      <c r="Q162" s="2">
        <v>0</v>
      </c>
      <c r="R162" s="2">
        <v>0</v>
      </c>
      <c r="S162" s="3">
        <v>0</v>
      </c>
      <c r="T162" s="3">
        <f>O162+(P162*'Total Mantenimiento Anual 2021'!$N$7)+(R162*'Total Mantenimiento Anual 2021'!$N$7)+S162</f>
        <v>9259.2592592592591</v>
      </c>
    </row>
    <row r="163" spans="1:20" ht="28.5">
      <c r="A163" s="6" t="s">
        <v>512</v>
      </c>
      <c r="B163" s="88"/>
      <c r="C163" s="89"/>
      <c r="D163" s="6" t="s">
        <v>513</v>
      </c>
      <c r="E163" s="89"/>
      <c r="F163" s="2" t="s">
        <v>402</v>
      </c>
      <c r="G163" s="6" t="s">
        <v>531</v>
      </c>
      <c r="H163" s="88"/>
      <c r="I163" s="88"/>
      <c r="J163" s="89"/>
      <c r="K163" s="6" t="s">
        <v>532</v>
      </c>
      <c r="L163" s="89"/>
      <c r="M163" s="6" t="s">
        <v>516</v>
      </c>
      <c r="N163" s="89"/>
      <c r="O163" s="3">
        <v>0</v>
      </c>
      <c r="P163" s="2">
        <v>1</v>
      </c>
      <c r="Q163" s="2">
        <v>0</v>
      </c>
      <c r="R163" s="2">
        <v>0</v>
      </c>
      <c r="S163" s="3">
        <v>0</v>
      </c>
      <c r="T163" s="3">
        <f>O163+(P163*'Total Mantenimiento Anual 2021'!$N$7)+(R163*'Total Mantenimiento Anual 2021'!$N$7)+S163</f>
        <v>9259.2592592592591</v>
      </c>
    </row>
    <row r="164" spans="1:20" ht="28.5">
      <c r="A164" s="6" t="s">
        <v>512</v>
      </c>
      <c r="B164" s="88"/>
      <c r="C164" s="89"/>
      <c r="D164" s="6" t="s">
        <v>533</v>
      </c>
      <c r="E164" s="89"/>
      <c r="F164" s="2" t="s">
        <v>402</v>
      </c>
      <c r="G164" s="6" t="s">
        <v>534</v>
      </c>
      <c r="H164" s="88"/>
      <c r="I164" s="88"/>
      <c r="J164" s="89"/>
      <c r="K164" s="6" t="s">
        <v>535</v>
      </c>
      <c r="L164" s="89"/>
      <c r="M164" s="6" t="s">
        <v>516</v>
      </c>
      <c r="N164" s="89"/>
      <c r="O164" s="3">
        <v>0</v>
      </c>
      <c r="P164" s="2">
        <v>0</v>
      </c>
      <c r="Q164" s="2">
        <v>0</v>
      </c>
      <c r="R164" s="2">
        <v>0</v>
      </c>
      <c r="S164" s="3">
        <v>0</v>
      </c>
      <c r="T164" s="3">
        <f>O164+(P164*'Total Mantenimiento Anual 2021'!$N$7)+(R164*'Total Mantenimiento Anual 2021'!$N$7)+S164</f>
        <v>0</v>
      </c>
    </row>
    <row r="165" spans="1:20" ht="28.5">
      <c r="A165" s="6" t="s">
        <v>512</v>
      </c>
      <c r="B165" s="88"/>
      <c r="C165" s="89"/>
      <c r="D165" s="6" t="s">
        <v>533</v>
      </c>
      <c r="E165" s="89"/>
      <c r="F165" s="2" t="s">
        <v>402</v>
      </c>
      <c r="G165" s="6" t="s">
        <v>536</v>
      </c>
      <c r="H165" s="88"/>
      <c r="I165" s="88"/>
      <c r="J165" s="89"/>
      <c r="K165" s="6" t="s">
        <v>537</v>
      </c>
      <c r="L165" s="89"/>
      <c r="M165" s="6" t="s">
        <v>516</v>
      </c>
      <c r="N165" s="89"/>
      <c r="O165" s="3">
        <v>0</v>
      </c>
      <c r="P165" s="2">
        <v>0</v>
      </c>
      <c r="Q165" s="2">
        <v>0</v>
      </c>
      <c r="R165" s="2">
        <v>0</v>
      </c>
      <c r="S165" s="3">
        <v>0</v>
      </c>
      <c r="T165" s="3">
        <f>O165+(P165*'Total Mantenimiento Anual 2021'!$N$7)+(R165*'Total Mantenimiento Anual 2021'!$N$7)+S165</f>
        <v>0</v>
      </c>
    </row>
    <row r="166" spans="1:20" ht="28.5">
      <c r="A166" s="6" t="s">
        <v>512</v>
      </c>
      <c r="B166" s="88"/>
      <c r="C166" s="89"/>
      <c r="D166" s="6" t="s">
        <v>533</v>
      </c>
      <c r="E166" s="89"/>
      <c r="F166" s="2" t="s">
        <v>402</v>
      </c>
      <c r="G166" s="6" t="s">
        <v>538</v>
      </c>
      <c r="H166" s="88"/>
      <c r="I166" s="88"/>
      <c r="J166" s="89"/>
      <c r="K166" s="6" t="s">
        <v>539</v>
      </c>
      <c r="L166" s="89"/>
      <c r="M166" s="6" t="s">
        <v>516</v>
      </c>
      <c r="N166" s="89"/>
      <c r="O166" s="3">
        <v>0</v>
      </c>
      <c r="P166" s="2">
        <v>0</v>
      </c>
      <c r="Q166" s="2">
        <v>0</v>
      </c>
      <c r="R166" s="2">
        <v>0</v>
      </c>
      <c r="S166" s="3">
        <v>0</v>
      </c>
      <c r="T166" s="3">
        <f>O166+(P166*'Total Mantenimiento Anual 2021'!$N$7)+(R166*'Total Mantenimiento Anual 2021'!$N$7)+S166</f>
        <v>0</v>
      </c>
    </row>
    <row r="167" spans="1:20" ht="28.5">
      <c r="A167" s="6" t="s">
        <v>512</v>
      </c>
      <c r="B167" s="88"/>
      <c r="C167" s="89"/>
      <c r="D167" s="6" t="s">
        <v>533</v>
      </c>
      <c r="E167" s="89"/>
      <c r="F167" s="2" t="s">
        <v>402</v>
      </c>
      <c r="G167" s="6" t="s">
        <v>540</v>
      </c>
      <c r="H167" s="88"/>
      <c r="I167" s="88"/>
      <c r="J167" s="89"/>
      <c r="K167" s="6" t="s">
        <v>541</v>
      </c>
      <c r="L167" s="89"/>
      <c r="M167" s="6" t="s">
        <v>516</v>
      </c>
      <c r="N167" s="89"/>
      <c r="O167" s="3">
        <v>0</v>
      </c>
      <c r="P167" s="2">
        <v>0</v>
      </c>
      <c r="Q167" s="2">
        <v>0</v>
      </c>
      <c r="R167" s="2">
        <v>0</v>
      </c>
      <c r="S167" s="3">
        <v>0</v>
      </c>
      <c r="T167" s="3">
        <f>O167+(P167*'Total Mantenimiento Anual 2021'!$N$7)+(R167*'Total Mantenimiento Anual 2021'!$N$7)+S167</f>
        <v>0</v>
      </c>
    </row>
    <row r="168" spans="1:20" ht="28.5">
      <c r="A168" s="6" t="s">
        <v>512</v>
      </c>
      <c r="B168" s="88"/>
      <c r="C168" s="89"/>
      <c r="D168" s="6" t="s">
        <v>533</v>
      </c>
      <c r="E168" s="89"/>
      <c r="F168" s="2" t="s">
        <v>402</v>
      </c>
      <c r="G168" s="6" t="s">
        <v>542</v>
      </c>
      <c r="H168" s="88"/>
      <c r="I168" s="88"/>
      <c r="J168" s="89"/>
      <c r="K168" s="6" t="s">
        <v>543</v>
      </c>
      <c r="L168" s="89"/>
      <c r="M168" s="6" t="s">
        <v>516</v>
      </c>
      <c r="N168" s="89"/>
      <c r="O168" s="3">
        <v>0</v>
      </c>
      <c r="P168" s="2">
        <v>0</v>
      </c>
      <c r="Q168" s="2">
        <v>0</v>
      </c>
      <c r="R168" s="2">
        <v>0</v>
      </c>
      <c r="S168" s="3">
        <v>0</v>
      </c>
      <c r="T168" s="3">
        <f>O168+(P168*'Total Mantenimiento Anual 2021'!$N$7)+(R168*'Total Mantenimiento Anual 2021'!$N$7)+S168</f>
        <v>0</v>
      </c>
    </row>
    <row r="169" spans="1:20" ht="28.5">
      <c r="A169" s="6" t="s">
        <v>512</v>
      </c>
      <c r="B169" s="88"/>
      <c r="C169" s="89"/>
      <c r="D169" s="6" t="s">
        <v>533</v>
      </c>
      <c r="E169" s="89"/>
      <c r="F169" s="2" t="s">
        <v>402</v>
      </c>
      <c r="G169" s="6" t="s">
        <v>544</v>
      </c>
      <c r="H169" s="88"/>
      <c r="I169" s="88"/>
      <c r="J169" s="89"/>
      <c r="K169" s="6" t="s">
        <v>545</v>
      </c>
      <c r="L169" s="89"/>
      <c r="M169" s="6" t="s">
        <v>516</v>
      </c>
      <c r="N169" s="89"/>
      <c r="O169" s="3">
        <v>0</v>
      </c>
      <c r="P169" s="2">
        <v>0</v>
      </c>
      <c r="Q169" s="2">
        <v>0</v>
      </c>
      <c r="R169" s="2">
        <v>0</v>
      </c>
      <c r="S169" s="3">
        <v>0</v>
      </c>
      <c r="T169" s="3">
        <f>O169+(P169*'Total Mantenimiento Anual 2021'!$N$7)+(R169*'Total Mantenimiento Anual 2021'!$N$7)+S169</f>
        <v>0</v>
      </c>
    </row>
    <row r="170" spans="1:20" ht="28.5">
      <c r="A170" s="6" t="s">
        <v>512</v>
      </c>
      <c r="B170" s="88"/>
      <c r="C170" s="89"/>
      <c r="D170" s="6" t="s">
        <v>533</v>
      </c>
      <c r="E170" s="89"/>
      <c r="F170" s="2" t="s">
        <v>402</v>
      </c>
      <c r="G170" s="6" t="s">
        <v>546</v>
      </c>
      <c r="H170" s="88"/>
      <c r="I170" s="88"/>
      <c r="J170" s="89"/>
      <c r="K170" s="6" t="s">
        <v>547</v>
      </c>
      <c r="L170" s="89"/>
      <c r="M170" s="6" t="s">
        <v>516</v>
      </c>
      <c r="N170" s="89"/>
      <c r="O170" s="3">
        <v>0</v>
      </c>
      <c r="P170" s="2">
        <v>0</v>
      </c>
      <c r="Q170" s="2">
        <v>0</v>
      </c>
      <c r="R170" s="2">
        <v>0</v>
      </c>
      <c r="S170" s="3">
        <v>0</v>
      </c>
      <c r="T170" s="3">
        <f>O170+(P170*'Total Mantenimiento Anual 2021'!$N$7)+(R170*'Total Mantenimiento Anual 2021'!$N$7)+S170</f>
        <v>0</v>
      </c>
    </row>
    <row r="171" spans="1:20" ht="28.5">
      <c r="A171" s="6" t="s">
        <v>512</v>
      </c>
      <c r="B171" s="88"/>
      <c r="C171" s="89"/>
      <c r="D171" s="6" t="s">
        <v>533</v>
      </c>
      <c r="E171" s="89"/>
      <c r="F171" s="2" t="s">
        <v>402</v>
      </c>
      <c r="G171" s="6" t="s">
        <v>548</v>
      </c>
      <c r="H171" s="88"/>
      <c r="I171" s="88"/>
      <c r="J171" s="89"/>
      <c r="K171" s="6" t="s">
        <v>549</v>
      </c>
      <c r="L171" s="89"/>
      <c r="M171" s="6" t="s">
        <v>516</v>
      </c>
      <c r="N171" s="89"/>
      <c r="O171" s="3">
        <v>0</v>
      </c>
      <c r="P171" s="2">
        <v>0</v>
      </c>
      <c r="Q171" s="2">
        <v>0</v>
      </c>
      <c r="R171" s="2">
        <v>0</v>
      </c>
      <c r="S171" s="3">
        <v>0</v>
      </c>
      <c r="T171" s="3">
        <f>O171+(P171*'Total Mantenimiento Anual 2021'!$N$7)+(R171*'Total Mantenimiento Anual 2021'!$N$7)+S171</f>
        <v>0</v>
      </c>
    </row>
    <row r="172" spans="1:20" ht="28.5">
      <c r="A172" s="6" t="s">
        <v>512</v>
      </c>
      <c r="B172" s="88"/>
      <c r="C172" s="89"/>
      <c r="D172" s="6" t="s">
        <v>533</v>
      </c>
      <c r="E172" s="89"/>
      <c r="F172" s="2" t="s">
        <v>402</v>
      </c>
      <c r="G172" s="6" t="s">
        <v>550</v>
      </c>
      <c r="H172" s="88"/>
      <c r="I172" s="88"/>
      <c r="J172" s="89"/>
      <c r="K172" s="6" t="s">
        <v>551</v>
      </c>
      <c r="L172" s="89"/>
      <c r="M172" s="6" t="s">
        <v>516</v>
      </c>
      <c r="N172" s="89"/>
      <c r="O172" s="3">
        <v>0</v>
      </c>
      <c r="P172" s="2">
        <v>0</v>
      </c>
      <c r="Q172" s="2">
        <v>0</v>
      </c>
      <c r="R172" s="2">
        <v>0</v>
      </c>
      <c r="S172" s="3">
        <v>0</v>
      </c>
      <c r="T172" s="3">
        <f>O172+(P172*'Total Mantenimiento Anual 2021'!$N$7)+(R172*'Total Mantenimiento Anual 2021'!$N$7)+S172</f>
        <v>0</v>
      </c>
    </row>
    <row r="173" spans="1:20" ht="28.5">
      <c r="A173" s="6" t="s">
        <v>512</v>
      </c>
      <c r="B173" s="88"/>
      <c r="C173" s="89"/>
      <c r="D173" s="6" t="s">
        <v>513</v>
      </c>
      <c r="E173" s="89"/>
      <c r="F173" s="2" t="s">
        <v>402</v>
      </c>
      <c r="G173" s="6" t="s">
        <v>552</v>
      </c>
      <c r="H173" s="88"/>
      <c r="I173" s="88"/>
      <c r="J173" s="89"/>
      <c r="K173" s="6" t="s">
        <v>553</v>
      </c>
      <c r="L173" s="89"/>
      <c r="M173" s="6" t="s">
        <v>71</v>
      </c>
      <c r="N173" s="89"/>
      <c r="O173" s="3">
        <v>0</v>
      </c>
      <c r="P173" s="2">
        <v>0</v>
      </c>
      <c r="Q173" s="2">
        <v>1</v>
      </c>
      <c r="R173" s="2">
        <v>1</v>
      </c>
      <c r="S173" s="3">
        <v>0</v>
      </c>
      <c r="T173" s="3">
        <f>O173+(P173*'Total Mantenimiento Anual 2021'!$N$7)+(R173*'Total Mantenimiento Anual 2021'!$N$7)+S173</f>
        <v>9259.2592592592591</v>
      </c>
    </row>
    <row r="174" spans="1:20" ht="28.5">
      <c r="A174" s="6" t="s">
        <v>512</v>
      </c>
      <c r="B174" s="88"/>
      <c r="C174" s="89"/>
      <c r="D174" s="6" t="s">
        <v>513</v>
      </c>
      <c r="E174" s="89"/>
      <c r="F174" s="2" t="s">
        <v>402</v>
      </c>
      <c r="G174" s="6" t="s">
        <v>554</v>
      </c>
      <c r="H174" s="88"/>
      <c r="I174" s="88"/>
      <c r="J174" s="89"/>
      <c r="K174" s="6" t="s">
        <v>555</v>
      </c>
      <c r="L174" s="89"/>
      <c r="M174" s="6" t="s">
        <v>71</v>
      </c>
      <c r="N174" s="89"/>
      <c r="O174" s="3">
        <v>0</v>
      </c>
      <c r="P174" s="2">
        <v>0</v>
      </c>
      <c r="Q174" s="2">
        <v>1</v>
      </c>
      <c r="R174" s="2">
        <v>1</v>
      </c>
      <c r="S174" s="3">
        <v>0</v>
      </c>
      <c r="T174" s="3">
        <f>O174+(P174*'Total Mantenimiento Anual 2021'!$N$7)+(R174*'Total Mantenimiento Anual 2021'!$N$7)+S174</f>
        <v>9259.2592592592591</v>
      </c>
    </row>
    <row r="175" spans="1:20" ht="28.5">
      <c r="A175" s="6" t="s">
        <v>512</v>
      </c>
      <c r="B175" s="88"/>
      <c r="C175" s="89"/>
      <c r="D175" s="6" t="s">
        <v>513</v>
      </c>
      <c r="E175" s="89"/>
      <c r="F175" s="2" t="s">
        <v>402</v>
      </c>
      <c r="G175" s="6" t="s">
        <v>556</v>
      </c>
      <c r="H175" s="88"/>
      <c r="I175" s="88"/>
      <c r="J175" s="89"/>
      <c r="K175" s="6" t="s">
        <v>557</v>
      </c>
      <c r="L175" s="89"/>
      <c r="M175" s="6" t="s">
        <v>71</v>
      </c>
      <c r="N175" s="89"/>
      <c r="O175" s="3">
        <v>0</v>
      </c>
      <c r="P175" s="2">
        <v>0</v>
      </c>
      <c r="Q175" s="2">
        <v>1</v>
      </c>
      <c r="R175" s="2">
        <v>1</v>
      </c>
      <c r="S175" s="3">
        <v>0</v>
      </c>
      <c r="T175" s="3">
        <f>O175+(P175*'Total Mantenimiento Anual 2021'!$N$7)+(R175*'Total Mantenimiento Anual 2021'!$N$7)+S175</f>
        <v>9259.2592592592591</v>
      </c>
    </row>
    <row r="176" spans="1:20" ht="28.5">
      <c r="A176" s="6" t="s">
        <v>512</v>
      </c>
      <c r="B176" s="88"/>
      <c r="C176" s="89"/>
      <c r="D176" s="6" t="s">
        <v>513</v>
      </c>
      <c r="E176" s="89"/>
      <c r="F176" s="2" t="s">
        <v>402</v>
      </c>
      <c r="G176" s="6" t="s">
        <v>558</v>
      </c>
      <c r="H176" s="88"/>
      <c r="I176" s="88"/>
      <c r="J176" s="89"/>
      <c r="K176" s="6" t="s">
        <v>559</v>
      </c>
      <c r="L176" s="89"/>
      <c r="M176" s="6" t="s">
        <v>71</v>
      </c>
      <c r="N176" s="89"/>
      <c r="O176" s="3">
        <v>0</v>
      </c>
      <c r="P176" s="2">
        <v>0</v>
      </c>
      <c r="Q176" s="2">
        <v>1</v>
      </c>
      <c r="R176" s="2">
        <v>1</v>
      </c>
      <c r="S176" s="3">
        <v>0</v>
      </c>
      <c r="T176" s="3">
        <f>O176+(P176*'Total Mantenimiento Anual 2021'!$N$7)+(R176*'Total Mantenimiento Anual 2021'!$N$7)+S176</f>
        <v>9259.2592592592591</v>
      </c>
    </row>
    <row r="177" spans="1:20" ht="28.5">
      <c r="A177" s="6" t="s">
        <v>512</v>
      </c>
      <c r="B177" s="88"/>
      <c r="C177" s="89"/>
      <c r="D177" s="6" t="s">
        <v>513</v>
      </c>
      <c r="E177" s="89"/>
      <c r="F177" s="2" t="s">
        <v>402</v>
      </c>
      <c r="G177" s="6" t="s">
        <v>560</v>
      </c>
      <c r="H177" s="88"/>
      <c r="I177" s="88"/>
      <c r="J177" s="89"/>
      <c r="K177" s="6" t="s">
        <v>561</v>
      </c>
      <c r="L177" s="89"/>
      <c r="M177" s="6" t="s">
        <v>71</v>
      </c>
      <c r="N177" s="89"/>
      <c r="O177" s="3">
        <v>0</v>
      </c>
      <c r="P177" s="2">
        <v>0</v>
      </c>
      <c r="Q177" s="2">
        <v>1</v>
      </c>
      <c r="R177" s="2">
        <v>1</v>
      </c>
      <c r="S177" s="3">
        <v>0</v>
      </c>
      <c r="T177" s="3">
        <f>O177+(P177*'Total Mantenimiento Anual 2021'!$N$7)+(R177*'Total Mantenimiento Anual 2021'!$N$7)+S177</f>
        <v>9259.2592592592591</v>
      </c>
    </row>
    <row r="178" spans="1:20" ht="28.5">
      <c r="A178" s="6" t="s">
        <v>512</v>
      </c>
      <c r="B178" s="88"/>
      <c r="C178" s="89"/>
      <c r="D178" s="6" t="s">
        <v>513</v>
      </c>
      <c r="E178" s="89"/>
      <c r="F178" s="2" t="s">
        <v>402</v>
      </c>
      <c r="G178" s="6" t="s">
        <v>562</v>
      </c>
      <c r="H178" s="88"/>
      <c r="I178" s="88"/>
      <c r="J178" s="89"/>
      <c r="K178" s="6" t="s">
        <v>563</v>
      </c>
      <c r="L178" s="89"/>
      <c r="M178" s="6" t="s">
        <v>71</v>
      </c>
      <c r="N178" s="89"/>
      <c r="O178" s="3">
        <v>0</v>
      </c>
      <c r="P178" s="2">
        <v>0</v>
      </c>
      <c r="Q178" s="2">
        <v>1</v>
      </c>
      <c r="R178" s="2">
        <v>1</v>
      </c>
      <c r="S178" s="3">
        <v>0</v>
      </c>
      <c r="T178" s="3">
        <f>O178+(P178*'Total Mantenimiento Anual 2021'!$N$7)+(R178*'Total Mantenimiento Anual 2021'!$N$7)+S178</f>
        <v>9259.2592592592591</v>
      </c>
    </row>
    <row r="179" spans="1:20" ht="28.5">
      <c r="A179" s="6" t="s">
        <v>512</v>
      </c>
      <c r="B179" s="88"/>
      <c r="C179" s="89"/>
      <c r="D179" s="6" t="s">
        <v>513</v>
      </c>
      <c r="E179" s="89"/>
      <c r="F179" s="2" t="s">
        <v>402</v>
      </c>
      <c r="G179" s="6" t="s">
        <v>564</v>
      </c>
      <c r="H179" s="88"/>
      <c r="I179" s="88"/>
      <c r="J179" s="89"/>
      <c r="K179" s="6" t="s">
        <v>565</v>
      </c>
      <c r="L179" s="89"/>
      <c r="M179" s="6" t="s">
        <v>71</v>
      </c>
      <c r="N179" s="89"/>
      <c r="O179" s="3">
        <v>0</v>
      </c>
      <c r="P179" s="2">
        <v>0</v>
      </c>
      <c r="Q179" s="2">
        <v>1</v>
      </c>
      <c r="R179" s="2">
        <v>1</v>
      </c>
      <c r="S179" s="3">
        <v>0</v>
      </c>
      <c r="T179" s="3">
        <f>O179+(P179*'Total Mantenimiento Anual 2021'!$N$7)+(R179*'Total Mantenimiento Anual 2021'!$N$7)+S179</f>
        <v>9259.2592592592591</v>
      </c>
    </row>
    <row r="180" spans="1:20" ht="14.25">
      <c r="A180" s="6" t="s">
        <v>566</v>
      </c>
      <c r="B180" s="88"/>
      <c r="C180" s="89"/>
      <c r="D180" s="6" t="s">
        <v>567</v>
      </c>
      <c r="E180" s="89"/>
      <c r="F180" s="2" t="s">
        <v>568</v>
      </c>
      <c r="G180" s="6" t="s">
        <v>569</v>
      </c>
      <c r="H180" s="88"/>
      <c r="I180" s="88"/>
      <c r="J180" s="89"/>
      <c r="K180" s="6" t="s">
        <v>570</v>
      </c>
      <c r="L180" s="89"/>
      <c r="M180" s="6" t="s">
        <v>23</v>
      </c>
      <c r="N180" s="89"/>
      <c r="O180" s="3">
        <v>0</v>
      </c>
      <c r="P180" s="2">
        <v>0</v>
      </c>
      <c r="Q180" s="2">
        <v>0</v>
      </c>
      <c r="R180" s="2">
        <v>0</v>
      </c>
      <c r="S180" s="3">
        <v>0</v>
      </c>
      <c r="T180" s="3">
        <f>O180+(P180*'Total Mantenimiento Anual 2021'!$N$7)+(R180*'Total Mantenimiento Anual 2021'!$N$7)+S180</f>
        <v>0</v>
      </c>
    </row>
    <row r="181" spans="1:20" ht="28.5">
      <c r="A181" s="6" t="s">
        <v>571</v>
      </c>
      <c r="B181" s="88"/>
      <c r="C181" s="89"/>
      <c r="D181" s="6" t="s">
        <v>572</v>
      </c>
      <c r="E181" s="89"/>
      <c r="F181" s="2" t="s">
        <v>402</v>
      </c>
      <c r="G181" s="6" t="s">
        <v>573</v>
      </c>
      <c r="H181" s="88"/>
      <c r="I181" s="88"/>
      <c r="J181" s="89"/>
      <c r="K181" s="6" t="s">
        <v>574</v>
      </c>
      <c r="L181" s="89"/>
      <c r="M181" s="6" t="s">
        <v>71</v>
      </c>
      <c r="N181" s="89"/>
      <c r="O181" s="3">
        <v>0</v>
      </c>
      <c r="P181" s="2">
        <v>0</v>
      </c>
      <c r="Q181" s="2">
        <v>1</v>
      </c>
      <c r="R181" s="2">
        <v>1</v>
      </c>
      <c r="S181" s="3">
        <v>0</v>
      </c>
      <c r="T181" s="3">
        <f>O181+(P181*'Total Mantenimiento Anual 2021'!$N$7)+(R181*'Total Mantenimiento Anual 2021'!$N$7)+S181</f>
        <v>9259.2592592592591</v>
      </c>
    </row>
    <row r="182" spans="1:20" ht="28.5">
      <c r="A182" s="6" t="s">
        <v>571</v>
      </c>
      <c r="B182" s="88"/>
      <c r="C182" s="89"/>
      <c r="D182" s="6" t="s">
        <v>572</v>
      </c>
      <c r="E182" s="89"/>
      <c r="F182" s="2" t="s">
        <v>402</v>
      </c>
      <c r="G182" s="6" t="s">
        <v>575</v>
      </c>
      <c r="H182" s="88"/>
      <c r="I182" s="88"/>
      <c r="J182" s="89"/>
      <c r="K182" s="6" t="s">
        <v>576</v>
      </c>
      <c r="L182" s="89"/>
      <c r="M182" s="6" t="s">
        <v>71</v>
      </c>
      <c r="N182" s="89"/>
      <c r="O182" s="3">
        <v>0</v>
      </c>
      <c r="P182" s="2">
        <v>0</v>
      </c>
      <c r="Q182" s="2">
        <v>1</v>
      </c>
      <c r="R182" s="2">
        <v>1</v>
      </c>
      <c r="S182" s="3">
        <v>0</v>
      </c>
      <c r="T182" s="3">
        <f>O182+(P182*'Total Mantenimiento Anual 2021'!$N$7)+(R182*'Total Mantenimiento Anual 2021'!$N$7)+S182</f>
        <v>9259.2592592592591</v>
      </c>
    </row>
    <row r="183" spans="1:20" ht="28.5">
      <c r="A183" s="6" t="s">
        <v>571</v>
      </c>
      <c r="B183" s="88"/>
      <c r="C183" s="89"/>
      <c r="D183" s="6" t="s">
        <v>572</v>
      </c>
      <c r="E183" s="89"/>
      <c r="F183" s="2" t="s">
        <v>402</v>
      </c>
      <c r="G183" s="6" t="s">
        <v>577</v>
      </c>
      <c r="H183" s="88"/>
      <c r="I183" s="88"/>
      <c r="J183" s="89"/>
      <c r="K183" s="6" t="s">
        <v>578</v>
      </c>
      <c r="L183" s="89"/>
      <c r="M183" s="6" t="s">
        <v>71</v>
      </c>
      <c r="N183" s="89"/>
      <c r="O183" s="3">
        <v>0</v>
      </c>
      <c r="P183" s="2">
        <v>0</v>
      </c>
      <c r="Q183" s="2">
        <v>2</v>
      </c>
      <c r="R183" s="2">
        <v>2</v>
      </c>
      <c r="S183" s="3">
        <v>0</v>
      </c>
      <c r="T183" s="3">
        <f>O183+(P183*'Total Mantenimiento Anual 2021'!$N$7)+(R183*'Total Mantenimiento Anual 2021'!$N$7)+S183</f>
        <v>18518.518518518518</v>
      </c>
    </row>
    <row r="184" spans="1:20" ht="28.5">
      <c r="A184" s="6" t="s">
        <v>571</v>
      </c>
      <c r="B184" s="88"/>
      <c r="C184" s="89"/>
      <c r="D184" s="6" t="s">
        <v>572</v>
      </c>
      <c r="E184" s="89"/>
      <c r="F184" s="2" t="s">
        <v>402</v>
      </c>
      <c r="G184" s="6" t="s">
        <v>579</v>
      </c>
      <c r="H184" s="88"/>
      <c r="I184" s="88"/>
      <c r="J184" s="89"/>
      <c r="K184" s="6" t="s">
        <v>580</v>
      </c>
      <c r="L184" s="89"/>
      <c r="M184" s="6" t="s">
        <v>71</v>
      </c>
      <c r="N184" s="89"/>
      <c r="O184" s="3">
        <v>0</v>
      </c>
      <c r="P184" s="2">
        <v>0</v>
      </c>
      <c r="Q184" s="2">
        <v>1</v>
      </c>
      <c r="R184" s="2">
        <v>3</v>
      </c>
      <c r="S184" s="3">
        <v>0</v>
      </c>
      <c r="T184" s="3">
        <f>O184+(P184*'Total Mantenimiento Anual 2021'!$N$7)+(R184*'Total Mantenimiento Anual 2021'!$N$7)+S184</f>
        <v>27777.777777777777</v>
      </c>
    </row>
    <row r="185" spans="1:20" ht="28.5">
      <c r="A185" s="6" t="s">
        <v>571</v>
      </c>
      <c r="B185" s="88"/>
      <c r="C185" s="89"/>
      <c r="D185" s="6" t="s">
        <v>572</v>
      </c>
      <c r="E185" s="89"/>
      <c r="F185" s="2" t="s">
        <v>402</v>
      </c>
      <c r="G185" s="6" t="s">
        <v>581</v>
      </c>
      <c r="H185" s="88"/>
      <c r="I185" s="88"/>
      <c r="J185" s="89"/>
      <c r="K185" s="6" t="s">
        <v>582</v>
      </c>
      <c r="L185" s="89"/>
      <c r="M185" s="6" t="s">
        <v>71</v>
      </c>
      <c r="N185" s="89"/>
      <c r="O185" s="3">
        <v>0</v>
      </c>
      <c r="P185" s="2">
        <v>0</v>
      </c>
      <c r="Q185" s="2">
        <v>1</v>
      </c>
      <c r="R185" s="2">
        <v>1</v>
      </c>
      <c r="S185" s="3">
        <v>0</v>
      </c>
      <c r="T185" s="3">
        <f>O185+(P185*'Total Mantenimiento Anual 2021'!$N$7)+(R185*'Total Mantenimiento Anual 2021'!$N$7)+S185</f>
        <v>9259.2592592592591</v>
      </c>
    </row>
    <row r="186" spans="1:20" ht="28.5">
      <c r="A186" s="6" t="s">
        <v>571</v>
      </c>
      <c r="B186" s="88"/>
      <c r="C186" s="89"/>
      <c r="D186" s="6" t="s">
        <v>572</v>
      </c>
      <c r="E186" s="89"/>
      <c r="F186" s="2" t="s">
        <v>402</v>
      </c>
      <c r="G186" s="6" t="s">
        <v>583</v>
      </c>
      <c r="H186" s="88"/>
      <c r="I186" s="88"/>
      <c r="J186" s="89"/>
      <c r="K186" s="6" t="s">
        <v>584</v>
      </c>
      <c r="L186" s="89"/>
      <c r="M186" s="6" t="s">
        <v>585</v>
      </c>
      <c r="N186" s="89"/>
      <c r="O186" s="3">
        <v>0</v>
      </c>
      <c r="P186" s="2">
        <v>0</v>
      </c>
      <c r="Q186" s="2">
        <v>0</v>
      </c>
      <c r="R186" s="2">
        <v>0</v>
      </c>
      <c r="S186" s="3">
        <v>0</v>
      </c>
      <c r="T186" s="3">
        <f>O186+(P186*'Total Mantenimiento Anual 2021'!$N$7)+(R186*'Total Mantenimiento Anual 2021'!$N$7)+S186</f>
        <v>0</v>
      </c>
    </row>
    <row r="187" spans="1:20" ht="28.5">
      <c r="A187" s="6" t="s">
        <v>571</v>
      </c>
      <c r="B187" s="88"/>
      <c r="C187" s="89"/>
      <c r="D187" s="6" t="s">
        <v>572</v>
      </c>
      <c r="E187" s="89"/>
      <c r="F187" s="2" t="s">
        <v>402</v>
      </c>
      <c r="G187" s="6" t="s">
        <v>586</v>
      </c>
      <c r="H187" s="88"/>
      <c r="I187" s="88"/>
      <c r="J187" s="89"/>
      <c r="K187" s="6" t="s">
        <v>587</v>
      </c>
      <c r="L187" s="89"/>
      <c r="M187" s="6" t="s">
        <v>585</v>
      </c>
      <c r="N187" s="89"/>
      <c r="O187" s="3">
        <v>0</v>
      </c>
      <c r="P187" s="2">
        <v>0</v>
      </c>
      <c r="Q187" s="2">
        <v>0</v>
      </c>
      <c r="R187" s="2">
        <v>0</v>
      </c>
      <c r="S187" s="3">
        <v>0</v>
      </c>
      <c r="T187" s="3">
        <f>O187+(P187*'Total Mantenimiento Anual 2021'!$N$7)+(R187*'Total Mantenimiento Anual 2021'!$N$7)+S187</f>
        <v>0</v>
      </c>
    </row>
    <row r="188" spans="1:20" ht="28.5">
      <c r="A188" s="6" t="s">
        <v>571</v>
      </c>
      <c r="B188" s="88"/>
      <c r="C188" s="89"/>
      <c r="D188" s="6" t="s">
        <v>572</v>
      </c>
      <c r="E188" s="89"/>
      <c r="F188" s="2" t="s">
        <v>402</v>
      </c>
      <c r="G188" s="6" t="s">
        <v>588</v>
      </c>
      <c r="H188" s="88"/>
      <c r="I188" s="88"/>
      <c r="J188" s="89"/>
      <c r="K188" s="6" t="s">
        <v>589</v>
      </c>
      <c r="L188" s="89"/>
      <c r="M188" s="6" t="s">
        <v>585</v>
      </c>
      <c r="N188" s="89"/>
      <c r="O188" s="3">
        <v>0</v>
      </c>
      <c r="P188" s="2">
        <v>0</v>
      </c>
      <c r="Q188" s="2">
        <v>0</v>
      </c>
      <c r="R188" s="2">
        <v>0</v>
      </c>
      <c r="S188" s="3">
        <v>0</v>
      </c>
      <c r="T188" s="3">
        <f>O188+(P188*'Total Mantenimiento Anual 2021'!$N$7)+(R188*'Total Mantenimiento Anual 2021'!$N$7)+S188</f>
        <v>0</v>
      </c>
    </row>
    <row r="189" spans="1:20" ht="28.5">
      <c r="A189" s="6" t="s">
        <v>571</v>
      </c>
      <c r="B189" s="88"/>
      <c r="C189" s="89"/>
      <c r="D189" s="6" t="s">
        <v>572</v>
      </c>
      <c r="E189" s="89"/>
      <c r="F189" s="2" t="s">
        <v>402</v>
      </c>
      <c r="G189" s="6" t="s">
        <v>590</v>
      </c>
      <c r="H189" s="88"/>
      <c r="I189" s="88"/>
      <c r="J189" s="89"/>
      <c r="K189" s="6" t="s">
        <v>591</v>
      </c>
      <c r="L189" s="89"/>
      <c r="M189" s="6" t="s">
        <v>585</v>
      </c>
      <c r="N189" s="89"/>
      <c r="O189" s="3">
        <v>0</v>
      </c>
      <c r="P189" s="2">
        <v>0</v>
      </c>
      <c r="Q189" s="2">
        <v>0</v>
      </c>
      <c r="R189" s="2">
        <v>0</v>
      </c>
      <c r="S189" s="3">
        <v>0</v>
      </c>
      <c r="T189" s="3">
        <f>O189+(P189*'Total Mantenimiento Anual 2021'!$N$7)+(R189*'Total Mantenimiento Anual 2021'!$N$7)+S189</f>
        <v>0</v>
      </c>
    </row>
    <row r="190" spans="1:20" ht="28.5">
      <c r="A190" s="6" t="s">
        <v>571</v>
      </c>
      <c r="B190" s="88"/>
      <c r="C190" s="89"/>
      <c r="D190" s="6" t="s">
        <v>572</v>
      </c>
      <c r="E190" s="89"/>
      <c r="F190" s="2" t="s">
        <v>402</v>
      </c>
      <c r="G190" s="6" t="s">
        <v>592</v>
      </c>
      <c r="H190" s="88"/>
      <c r="I190" s="88"/>
      <c r="J190" s="89"/>
      <c r="K190" s="6" t="s">
        <v>593</v>
      </c>
      <c r="L190" s="89"/>
      <c r="M190" s="6" t="s">
        <v>585</v>
      </c>
      <c r="N190" s="89"/>
      <c r="O190" s="3">
        <v>0</v>
      </c>
      <c r="P190" s="2">
        <v>0</v>
      </c>
      <c r="Q190" s="2">
        <v>0</v>
      </c>
      <c r="R190" s="2">
        <v>0</v>
      </c>
      <c r="S190" s="3">
        <v>0</v>
      </c>
      <c r="T190" s="3">
        <f>O190+(P190*'Total Mantenimiento Anual 2021'!$N$7)+(R190*'Total Mantenimiento Anual 2021'!$N$7)+S190</f>
        <v>0</v>
      </c>
    </row>
    <row r="191" spans="1:20" ht="28.5">
      <c r="A191" s="6" t="s">
        <v>571</v>
      </c>
      <c r="B191" s="88"/>
      <c r="C191" s="89"/>
      <c r="D191" s="6" t="s">
        <v>572</v>
      </c>
      <c r="E191" s="89"/>
      <c r="F191" s="2" t="s">
        <v>402</v>
      </c>
      <c r="G191" s="6" t="s">
        <v>594</v>
      </c>
      <c r="H191" s="88"/>
      <c r="I191" s="88"/>
      <c r="J191" s="89"/>
      <c r="K191" s="6" t="s">
        <v>595</v>
      </c>
      <c r="L191" s="89"/>
      <c r="M191" s="6" t="s">
        <v>585</v>
      </c>
      <c r="N191" s="89"/>
      <c r="O191" s="3">
        <v>0</v>
      </c>
      <c r="P191" s="2">
        <v>0</v>
      </c>
      <c r="Q191" s="2">
        <v>0</v>
      </c>
      <c r="R191" s="2">
        <v>0</v>
      </c>
      <c r="S191" s="3">
        <v>0</v>
      </c>
      <c r="T191" s="3">
        <f>O191+(P191*'Total Mantenimiento Anual 2021'!$N$7)+(R191*'Total Mantenimiento Anual 2021'!$N$7)+S191</f>
        <v>0</v>
      </c>
    </row>
    <row r="192" spans="1:20" ht="28.5">
      <c r="A192" s="6" t="s">
        <v>571</v>
      </c>
      <c r="B192" s="88"/>
      <c r="C192" s="89"/>
      <c r="D192" s="6" t="s">
        <v>572</v>
      </c>
      <c r="E192" s="89"/>
      <c r="F192" s="2" t="s">
        <v>402</v>
      </c>
      <c r="G192" s="6" t="s">
        <v>596</v>
      </c>
      <c r="H192" s="88"/>
      <c r="I192" s="88"/>
      <c r="J192" s="89"/>
      <c r="K192" s="6" t="s">
        <v>597</v>
      </c>
      <c r="L192" s="89"/>
      <c r="M192" s="6" t="s">
        <v>585</v>
      </c>
      <c r="N192" s="89"/>
      <c r="O192" s="3">
        <v>0</v>
      </c>
      <c r="P192" s="2">
        <v>0</v>
      </c>
      <c r="Q192" s="2">
        <v>0</v>
      </c>
      <c r="R192" s="2">
        <v>0</v>
      </c>
      <c r="S192" s="3">
        <v>0</v>
      </c>
      <c r="T192" s="3">
        <f>O192+(P192*'Total Mantenimiento Anual 2021'!$N$7)+(R192*'Total Mantenimiento Anual 2021'!$N$7)+S192</f>
        <v>0</v>
      </c>
    </row>
    <row r="193" spans="1:20" ht="28.5">
      <c r="A193" s="6" t="s">
        <v>571</v>
      </c>
      <c r="B193" s="88"/>
      <c r="C193" s="89"/>
      <c r="D193" s="6" t="s">
        <v>572</v>
      </c>
      <c r="E193" s="89"/>
      <c r="F193" s="2" t="s">
        <v>402</v>
      </c>
      <c r="G193" s="6" t="s">
        <v>598</v>
      </c>
      <c r="H193" s="88"/>
      <c r="I193" s="88"/>
      <c r="J193" s="89"/>
      <c r="K193" s="6" t="s">
        <v>599</v>
      </c>
      <c r="L193" s="89"/>
      <c r="M193" s="6" t="s">
        <v>585</v>
      </c>
      <c r="N193" s="89"/>
      <c r="O193" s="3">
        <v>0</v>
      </c>
      <c r="P193" s="2">
        <v>0</v>
      </c>
      <c r="Q193" s="2">
        <v>0</v>
      </c>
      <c r="R193" s="2">
        <v>0</v>
      </c>
      <c r="S193" s="3">
        <v>0</v>
      </c>
      <c r="T193" s="3">
        <f>O193+(P193*'Total Mantenimiento Anual 2021'!$N$7)+(R193*'Total Mantenimiento Anual 2021'!$N$7)+S193</f>
        <v>0</v>
      </c>
    </row>
    <row r="194" spans="1:20" ht="28.5">
      <c r="A194" s="6" t="s">
        <v>571</v>
      </c>
      <c r="B194" s="88"/>
      <c r="C194" s="89"/>
      <c r="D194" s="6" t="s">
        <v>572</v>
      </c>
      <c r="E194" s="89"/>
      <c r="F194" s="2" t="s">
        <v>402</v>
      </c>
      <c r="G194" s="6" t="s">
        <v>600</v>
      </c>
      <c r="H194" s="88"/>
      <c r="I194" s="88"/>
      <c r="J194" s="89"/>
      <c r="K194" s="6" t="s">
        <v>601</v>
      </c>
      <c r="L194" s="89"/>
      <c r="M194" s="6" t="s">
        <v>585</v>
      </c>
      <c r="N194" s="89"/>
      <c r="O194" s="3">
        <v>0</v>
      </c>
      <c r="P194" s="2">
        <v>0</v>
      </c>
      <c r="Q194" s="2">
        <v>0</v>
      </c>
      <c r="R194" s="2">
        <v>0</v>
      </c>
      <c r="S194" s="3">
        <v>0</v>
      </c>
      <c r="T194" s="3">
        <f>O194+(P194*'Total Mantenimiento Anual 2021'!$N$7)+(R194*'Total Mantenimiento Anual 2021'!$N$7)+S194</f>
        <v>0</v>
      </c>
    </row>
    <row r="195" spans="1:20" ht="28.5">
      <c r="A195" s="6" t="s">
        <v>571</v>
      </c>
      <c r="B195" s="88"/>
      <c r="C195" s="89"/>
      <c r="D195" s="6" t="s">
        <v>572</v>
      </c>
      <c r="E195" s="89"/>
      <c r="F195" s="2" t="s">
        <v>402</v>
      </c>
      <c r="G195" s="6" t="s">
        <v>602</v>
      </c>
      <c r="H195" s="88"/>
      <c r="I195" s="88"/>
      <c r="J195" s="89"/>
      <c r="K195" s="6" t="s">
        <v>603</v>
      </c>
      <c r="L195" s="89"/>
      <c r="M195" s="6" t="s">
        <v>585</v>
      </c>
      <c r="N195" s="89"/>
      <c r="O195" s="3">
        <v>0</v>
      </c>
      <c r="P195" s="2">
        <v>0</v>
      </c>
      <c r="Q195" s="2">
        <v>0</v>
      </c>
      <c r="R195" s="2">
        <v>0</v>
      </c>
      <c r="S195" s="3">
        <v>0</v>
      </c>
      <c r="T195" s="3">
        <f>O195+(P195*'Total Mantenimiento Anual 2021'!$N$7)+(R195*'Total Mantenimiento Anual 2021'!$N$7)+S195</f>
        <v>0</v>
      </c>
    </row>
    <row r="196" spans="1:20" ht="28.5">
      <c r="A196" s="6" t="s">
        <v>571</v>
      </c>
      <c r="B196" s="88"/>
      <c r="C196" s="89"/>
      <c r="D196" s="6" t="s">
        <v>572</v>
      </c>
      <c r="E196" s="89"/>
      <c r="F196" s="2" t="s">
        <v>402</v>
      </c>
      <c r="G196" s="6" t="s">
        <v>604</v>
      </c>
      <c r="H196" s="88"/>
      <c r="I196" s="88"/>
      <c r="J196" s="89"/>
      <c r="K196" s="6" t="s">
        <v>605</v>
      </c>
      <c r="L196" s="89"/>
      <c r="M196" s="6" t="s">
        <v>585</v>
      </c>
      <c r="N196" s="89"/>
      <c r="O196" s="3">
        <v>0</v>
      </c>
      <c r="P196" s="2">
        <v>0</v>
      </c>
      <c r="Q196" s="2">
        <v>0</v>
      </c>
      <c r="R196" s="2">
        <v>0</v>
      </c>
      <c r="S196" s="3">
        <v>0</v>
      </c>
      <c r="T196" s="3">
        <f>O196+(P196*'Total Mantenimiento Anual 2021'!$N$7)+(R196*'Total Mantenimiento Anual 2021'!$N$7)+S196</f>
        <v>0</v>
      </c>
    </row>
    <row r="197" spans="1:20" ht="28.5">
      <c r="A197" s="6" t="s">
        <v>571</v>
      </c>
      <c r="B197" s="88"/>
      <c r="C197" s="89"/>
      <c r="D197" s="6" t="s">
        <v>572</v>
      </c>
      <c r="E197" s="89"/>
      <c r="F197" s="2" t="s">
        <v>402</v>
      </c>
      <c r="G197" s="6" t="s">
        <v>606</v>
      </c>
      <c r="H197" s="88"/>
      <c r="I197" s="88"/>
      <c r="J197" s="89"/>
      <c r="K197" s="6" t="s">
        <v>607</v>
      </c>
      <c r="L197" s="89"/>
      <c r="M197" s="6" t="s">
        <v>585</v>
      </c>
      <c r="N197" s="89"/>
      <c r="O197" s="3">
        <v>0</v>
      </c>
      <c r="P197" s="2">
        <v>0</v>
      </c>
      <c r="Q197" s="2">
        <v>0</v>
      </c>
      <c r="R197" s="2">
        <v>0</v>
      </c>
      <c r="S197" s="3">
        <v>0</v>
      </c>
      <c r="T197" s="3">
        <f>O197+(P197*'Total Mantenimiento Anual 2021'!$N$7)+(R197*'Total Mantenimiento Anual 2021'!$N$7)+S197</f>
        <v>0</v>
      </c>
    </row>
    <row r="198" spans="1:20" ht="28.5">
      <c r="A198" s="6" t="s">
        <v>571</v>
      </c>
      <c r="B198" s="88"/>
      <c r="C198" s="89"/>
      <c r="D198" s="6" t="s">
        <v>572</v>
      </c>
      <c r="E198" s="89"/>
      <c r="F198" s="2" t="s">
        <v>402</v>
      </c>
      <c r="G198" s="6" t="s">
        <v>608</v>
      </c>
      <c r="H198" s="88"/>
      <c r="I198" s="88"/>
      <c r="J198" s="89"/>
      <c r="K198" s="6" t="s">
        <v>609</v>
      </c>
      <c r="L198" s="89"/>
      <c r="M198" s="6" t="s">
        <v>585</v>
      </c>
      <c r="N198" s="89"/>
      <c r="O198" s="3">
        <v>0</v>
      </c>
      <c r="P198" s="2">
        <v>0</v>
      </c>
      <c r="Q198" s="2">
        <v>0</v>
      </c>
      <c r="R198" s="2">
        <v>0</v>
      </c>
      <c r="S198" s="3">
        <v>0</v>
      </c>
      <c r="T198" s="3">
        <f>O198+(P198*'Total Mantenimiento Anual 2021'!$N$7)+(R198*'Total Mantenimiento Anual 2021'!$N$7)+S198</f>
        <v>0</v>
      </c>
    </row>
    <row r="199" spans="1:20" ht="28.5">
      <c r="A199" s="6" t="s">
        <v>571</v>
      </c>
      <c r="B199" s="88"/>
      <c r="C199" s="89"/>
      <c r="D199" s="6" t="s">
        <v>572</v>
      </c>
      <c r="E199" s="89"/>
      <c r="F199" s="2" t="s">
        <v>402</v>
      </c>
      <c r="G199" s="6" t="s">
        <v>610</v>
      </c>
      <c r="H199" s="88"/>
      <c r="I199" s="88"/>
      <c r="J199" s="89"/>
      <c r="K199" s="6" t="s">
        <v>611</v>
      </c>
      <c r="L199" s="89"/>
      <c r="M199" s="6" t="s">
        <v>585</v>
      </c>
      <c r="N199" s="89"/>
      <c r="O199" s="3">
        <v>0</v>
      </c>
      <c r="P199" s="2">
        <v>0</v>
      </c>
      <c r="Q199" s="2">
        <v>0</v>
      </c>
      <c r="R199" s="2">
        <v>0</v>
      </c>
      <c r="S199" s="3">
        <v>0</v>
      </c>
      <c r="T199" s="3">
        <f>O199+(P199*'Total Mantenimiento Anual 2021'!$N$7)+(R199*'Total Mantenimiento Anual 2021'!$N$7)+S199</f>
        <v>0</v>
      </c>
    </row>
    <row r="200" spans="1:20" ht="28.5">
      <c r="A200" s="6" t="s">
        <v>571</v>
      </c>
      <c r="B200" s="88"/>
      <c r="C200" s="89"/>
      <c r="D200" s="6" t="s">
        <v>572</v>
      </c>
      <c r="E200" s="89"/>
      <c r="F200" s="2" t="s">
        <v>402</v>
      </c>
      <c r="G200" s="6" t="s">
        <v>612</v>
      </c>
      <c r="H200" s="88"/>
      <c r="I200" s="88"/>
      <c r="J200" s="89"/>
      <c r="K200" s="6" t="s">
        <v>613</v>
      </c>
      <c r="L200" s="89"/>
      <c r="M200" s="6" t="s">
        <v>585</v>
      </c>
      <c r="N200" s="89"/>
      <c r="O200" s="3">
        <v>0</v>
      </c>
      <c r="P200" s="2">
        <v>0</v>
      </c>
      <c r="Q200" s="2">
        <v>0</v>
      </c>
      <c r="R200" s="2">
        <v>0</v>
      </c>
      <c r="S200" s="3">
        <v>0</v>
      </c>
      <c r="T200" s="3">
        <f>O200+(P200*'Total Mantenimiento Anual 2021'!$N$7)+(R200*'Total Mantenimiento Anual 2021'!$N$7)+S200</f>
        <v>0</v>
      </c>
    </row>
    <row r="201" spans="1:20" ht="28.5">
      <c r="A201" s="6" t="s">
        <v>571</v>
      </c>
      <c r="B201" s="88"/>
      <c r="C201" s="89"/>
      <c r="D201" s="6" t="s">
        <v>572</v>
      </c>
      <c r="E201" s="89"/>
      <c r="F201" s="2" t="s">
        <v>402</v>
      </c>
      <c r="G201" s="6" t="s">
        <v>614</v>
      </c>
      <c r="H201" s="88"/>
      <c r="I201" s="88"/>
      <c r="J201" s="89"/>
      <c r="K201" s="6" t="s">
        <v>615</v>
      </c>
      <c r="L201" s="89"/>
      <c r="M201" s="6" t="s">
        <v>585</v>
      </c>
      <c r="N201" s="89"/>
      <c r="O201" s="3">
        <v>0</v>
      </c>
      <c r="P201" s="2">
        <v>0</v>
      </c>
      <c r="Q201" s="2">
        <v>0</v>
      </c>
      <c r="R201" s="2">
        <v>0</v>
      </c>
      <c r="S201" s="3">
        <v>0</v>
      </c>
      <c r="T201" s="3">
        <f>O201+(P201*'Total Mantenimiento Anual 2021'!$N$7)+(R201*'Total Mantenimiento Anual 2021'!$N$7)+S201</f>
        <v>0</v>
      </c>
    </row>
    <row r="202" spans="1:20" ht="28.5">
      <c r="A202" s="6" t="s">
        <v>571</v>
      </c>
      <c r="B202" s="88"/>
      <c r="C202" s="89"/>
      <c r="D202" s="6" t="s">
        <v>572</v>
      </c>
      <c r="E202" s="89"/>
      <c r="F202" s="2" t="s">
        <v>402</v>
      </c>
      <c r="G202" s="6" t="s">
        <v>616</v>
      </c>
      <c r="H202" s="88"/>
      <c r="I202" s="88"/>
      <c r="J202" s="89"/>
      <c r="K202" s="6" t="s">
        <v>617</v>
      </c>
      <c r="L202" s="89"/>
      <c r="M202" s="6" t="s">
        <v>585</v>
      </c>
      <c r="N202" s="89"/>
      <c r="O202" s="3">
        <v>0</v>
      </c>
      <c r="P202" s="2">
        <v>0</v>
      </c>
      <c r="Q202" s="2">
        <v>0</v>
      </c>
      <c r="R202" s="2">
        <v>0</v>
      </c>
      <c r="S202" s="3">
        <v>0</v>
      </c>
      <c r="T202" s="3">
        <f>O202+(P202*'Total Mantenimiento Anual 2021'!$N$7)+(R202*'Total Mantenimiento Anual 2021'!$N$7)+S202</f>
        <v>0</v>
      </c>
    </row>
    <row r="203" spans="1:20" ht="28.5">
      <c r="A203" s="6" t="s">
        <v>571</v>
      </c>
      <c r="B203" s="88"/>
      <c r="C203" s="89"/>
      <c r="D203" s="6" t="s">
        <v>572</v>
      </c>
      <c r="E203" s="89"/>
      <c r="F203" s="2" t="s">
        <v>402</v>
      </c>
      <c r="G203" s="6" t="s">
        <v>618</v>
      </c>
      <c r="H203" s="88"/>
      <c r="I203" s="88"/>
      <c r="J203" s="89"/>
      <c r="K203" s="6" t="s">
        <v>619</v>
      </c>
      <c r="L203" s="89"/>
      <c r="M203" s="6" t="s">
        <v>585</v>
      </c>
      <c r="N203" s="89"/>
      <c r="O203" s="3">
        <v>0</v>
      </c>
      <c r="P203" s="2">
        <v>0</v>
      </c>
      <c r="Q203" s="2">
        <v>0</v>
      </c>
      <c r="R203" s="2">
        <v>0</v>
      </c>
      <c r="S203" s="3">
        <v>0</v>
      </c>
      <c r="T203" s="3">
        <f>O203+(P203*'Total Mantenimiento Anual 2021'!$N$7)+(R203*'Total Mantenimiento Anual 2021'!$N$7)+S203</f>
        <v>0</v>
      </c>
    </row>
    <row r="204" spans="1:20" ht="28.5">
      <c r="A204" s="6" t="s">
        <v>571</v>
      </c>
      <c r="B204" s="88"/>
      <c r="C204" s="89"/>
      <c r="D204" s="6" t="s">
        <v>572</v>
      </c>
      <c r="E204" s="89"/>
      <c r="F204" s="2" t="s">
        <v>402</v>
      </c>
      <c r="G204" s="6" t="s">
        <v>620</v>
      </c>
      <c r="H204" s="88"/>
      <c r="I204" s="88"/>
      <c r="J204" s="89"/>
      <c r="K204" s="6" t="s">
        <v>621</v>
      </c>
      <c r="L204" s="89"/>
      <c r="M204" s="6" t="s">
        <v>585</v>
      </c>
      <c r="N204" s="89"/>
      <c r="O204" s="3">
        <v>0</v>
      </c>
      <c r="P204" s="2">
        <v>0</v>
      </c>
      <c r="Q204" s="2">
        <v>1</v>
      </c>
      <c r="R204" s="2">
        <v>3</v>
      </c>
      <c r="S204" s="3">
        <v>0</v>
      </c>
      <c r="T204" s="3">
        <f>O204+(P204*'Total Mantenimiento Anual 2021'!$N$7)+(R204*'Total Mantenimiento Anual 2021'!$N$7)+S204</f>
        <v>27777.777777777777</v>
      </c>
    </row>
    <row r="205" spans="1:20" ht="28.5">
      <c r="A205" s="6" t="s">
        <v>571</v>
      </c>
      <c r="B205" s="88"/>
      <c r="C205" s="89"/>
      <c r="D205" s="6" t="s">
        <v>572</v>
      </c>
      <c r="E205" s="89"/>
      <c r="F205" s="2" t="s">
        <v>402</v>
      </c>
      <c r="G205" s="6" t="s">
        <v>622</v>
      </c>
      <c r="H205" s="88"/>
      <c r="I205" s="88"/>
      <c r="J205" s="89"/>
      <c r="K205" s="6" t="s">
        <v>623</v>
      </c>
      <c r="L205" s="89"/>
      <c r="M205" s="6" t="s">
        <v>585</v>
      </c>
      <c r="N205" s="89"/>
      <c r="O205" s="3">
        <v>0</v>
      </c>
      <c r="P205" s="2">
        <v>0</v>
      </c>
      <c r="Q205" s="2">
        <v>0</v>
      </c>
      <c r="R205" s="2">
        <v>0</v>
      </c>
      <c r="S205" s="3">
        <v>0</v>
      </c>
      <c r="T205" s="3">
        <f>O205+(P205*'Total Mantenimiento Anual 2021'!$N$7)+(R205*'Total Mantenimiento Anual 2021'!$N$7)+S205</f>
        <v>0</v>
      </c>
    </row>
    <row r="206" spans="1:20" ht="28.5">
      <c r="A206" s="6" t="s">
        <v>571</v>
      </c>
      <c r="B206" s="88"/>
      <c r="C206" s="89"/>
      <c r="D206" s="6" t="s">
        <v>572</v>
      </c>
      <c r="E206" s="89"/>
      <c r="F206" s="2" t="s">
        <v>402</v>
      </c>
      <c r="G206" s="6" t="s">
        <v>624</v>
      </c>
      <c r="H206" s="88"/>
      <c r="I206" s="88"/>
      <c r="J206" s="89"/>
      <c r="K206" s="6" t="s">
        <v>625</v>
      </c>
      <c r="L206" s="89"/>
      <c r="M206" s="6" t="s">
        <v>585</v>
      </c>
      <c r="N206" s="89"/>
      <c r="O206" s="3">
        <v>0</v>
      </c>
      <c r="P206" s="2">
        <v>0</v>
      </c>
      <c r="Q206" s="2">
        <v>0</v>
      </c>
      <c r="R206" s="2">
        <v>0</v>
      </c>
      <c r="S206" s="3">
        <v>0</v>
      </c>
      <c r="T206" s="3">
        <f>O206+(P206*'Total Mantenimiento Anual 2021'!$N$7)+(R206*'Total Mantenimiento Anual 2021'!$N$7)+S206</f>
        <v>0</v>
      </c>
    </row>
    <row r="207" spans="1:20" ht="28.5">
      <c r="A207" s="6" t="s">
        <v>571</v>
      </c>
      <c r="B207" s="88"/>
      <c r="C207" s="89"/>
      <c r="D207" s="6" t="s">
        <v>572</v>
      </c>
      <c r="E207" s="89"/>
      <c r="F207" s="2" t="s">
        <v>402</v>
      </c>
      <c r="G207" s="6" t="s">
        <v>626</v>
      </c>
      <c r="H207" s="88"/>
      <c r="I207" s="88"/>
      <c r="J207" s="89"/>
      <c r="K207" s="6" t="s">
        <v>627</v>
      </c>
      <c r="L207" s="89"/>
      <c r="M207" s="6" t="s">
        <v>585</v>
      </c>
      <c r="N207" s="89"/>
      <c r="O207" s="3">
        <v>0</v>
      </c>
      <c r="P207" s="2">
        <v>0</v>
      </c>
      <c r="Q207" s="2">
        <v>0</v>
      </c>
      <c r="R207" s="2">
        <v>0</v>
      </c>
      <c r="S207" s="3">
        <v>0</v>
      </c>
      <c r="T207" s="3">
        <f>O207+(P207*'Total Mantenimiento Anual 2021'!$N$7)+(R207*'Total Mantenimiento Anual 2021'!$N$7)+S207</f>
        <v>0</v>
      </c>
    </row>
    <row r="208" spans="1:20" ht="28.5">
      <c r="A208" s="6" t="s">
        <v>571</v>
      </c>
      <c r="B208" s="88"/>
      <c r="C208" s="89"/>
      <c r="D208" s="6" t="s">
        <v>572</v>
      </c>
      <c r="E208" s="89"/>
      <c r="F208" s="2" t="s">
        <v>402</v>
      </c>
      <c r="G208" s="6" t="s">
        <v>628</v>
      </c>
      <c r="H208" s="88"/>
      <c r="I208" s="88"/>
      <c r="J208" s="89"/>
      <c r="K208" s="6" t="s">
        <v>629</v>
      </c>
      <c r="L208" s="89"/>
      <c r="M208" s="6" t="s">
        <v>585</v>
      </c>
      <c r="N208" s="89"/>
      <c r="O208" s="3">
        <v>0</v>
      </c>
      <c r="P208" s="2">
        <v>0</v>
      </c>
      <c r="Q208" s="2">
        <v>0</v>
      </c>
      <c r="R208" s="2">
        <v>0</v>
      </c>
      <c r="S208" s="3">
        <v>0</v>
      </c>
      <c r="T208" s="3">
        <f>O208+(P208*'Total Mantenimiento Anual 2021'!$N$7)+(R208*'Total Mantenimiento Anual 2021'!$N$7)+S208</f>
        <v>0</v>
      </c>
    </row>
    <row r="209" spans="1:20" ht="28.5">
      <c r="A209" s="6" t="s">
        <v>571</v>
      </c>
      <c r="B209" s="88"/>
      <c r="C209" s="89"/>
      <c r="D209" s="6" t="s">
        <v>572</v>
      </c>
      <c r="E209" s="89"/>
      <c r="F209" s="2" t="s">
        <v>402</v>
      </c>
      <c r="G209" s="6" t="s">
        <v>630</v>
      </c>
      <c r="H209" s="88"/>
      <c r="I209" s="88"/>
      <c r="J209" s="89"/>
      <c r="K209" s="6" t="s">
        <v>631</v>
      </c>
      <c r="L209" s="89"/>
      <c r="M209" s="6" t="s">
        <v>585</v>
      </c>
      <c r="N209" s="89"/>
      <c r="O209" s="3">
        <v>0</v>
      </c>
      <c r="P209" s="2">
        <v>0</v>
      </c>
      <c r="Q209" s="2">
        <v>0</v>
      </c>
      <c r="R209" s="2">
        <v>0</v>
      </c>
      <c r="S209" s="3">
        <v>0</v>
      </c>
      <c r="T209" s="3">
        <f>O209+(P209*'Total Mantenimiento Anual 2021'!$N$7)+(R209*'Total Mantenimiento Anual 2021'!$N$7)+S209</f>
        <v>0</v>
      </c>
    </row>
    <row r="210" spans="1:20" ht="28.5">
      <c r="A210" s="6" t="s">
        <v>571</v>
      </c>
      <c r="B210" s="88"/>
      <c r="C210" s="89"/>
      <c r="D210" s="6" t="s">
        <v>572</v>
      </c>
      <c r="E210" s="89"/>
      <c r="F210" s="2" t="s">
        <v>402</v>
      </c>
      <c r="G210" s="6" t="s">
        <v>632</v>
      </c>
      <c r="H210" s="88"/>
      <c r="I210" s="88"/>
      <c r="J210" s="89"/>
      <c r="K210" s="6" t="s">
        <v>633</v>
      </c>
      <c r="L210" s="89"/>
      <c r="M210" s="6" t="s">
        <v>585</v>
      </c>
      <c r="N210" s="89"/>
      <c r="O210" s="3">
        <v>0</v>
      </c>
      <c r="P210" s="2">
        <v>0</v>
      </c>
      <c r="Q210" s="2">
        <v>0</v>
      </c>
      <c r="R210" s="2">
        <v>0</v>
      </c>
      <c r="S210" s="3">
        <v>0</v>
      </c>
      <c r="T210" s="3">
        <f>O210+(P210*'Total Mantenimiento Anual 2021'!$N$7)+(R210*'Total Mantenimiento Anual 2021'!$N$7)+S210</f>
        <v>0</v>
      </c>
    </row>
    <row r="211" spans="1:20" ht="28.5">
      <c r="A211" s="6" t="s">
        <v>571</v>
      </c>
      <c r="B211" s="88"/>
      <c r="C211" s="89"/>
      <c r="D211" s="6" t="s">
        <v>572</v>
      </c>
      <c r="E211" s="89"/>
      <c r="F211" s="2" t="s">
        <v>402</v>
      </c>
      <c r="G211" s="6" t="s">
        <v>634</v>
      </c>
      <c r="H211" s="88"/>
      <c r="I211" s="88"/>
      <c r="J211" s="89"/>
      <c r="K211" s="6" t="s">
        <v>635</v>
      </c>
      <c r="L211" s="89"/>
      <c r="M211" s="6" t="s">
        <v>585</v>
      </c>
      <c r="N211" s="89"/>
      <c r="O211" s="3">
        <v>0</v>
      </c>
      <c r="P211" s="2">
        <v>0</v>
      </c>
      <c r="Q211" s="2">
        <v>0</v>
      </c>
      <c r="R211" s="2">
        <v>0</v>
      </c>
      <c r="S211" s="3">
        <v>0</v>
      </c>
      <c r="T211" s="3">
        <f>O211+(P211*'Total Mantenimiento Anual 2021'!$N$7)+(R211*'Total Mantenimiento Anual 2021'!$N$7)+S211</f>
        <v>0</v>
      </c>
    </row>
    <row r="212" spans="1:20" ht="28.5">
      <c r="A212" s="6" t="s">
        <v>571</v>
      </c>
      <c r="B212" s="88"/>
      <c r="C212" s="89"/>
      <c r="D212" s="6" t="s">
        <v>572</v>
      </c>
      <c r="E212" s="89"/>
      <c r="F212" s="2" t="s">
        <v>402</v>
      </c>
      <c r="G212" s="6" t="s">
        <v>636</v>
      </c>
      <c r="H212" s="88"/>
      <c r="I212" s="88"/>
      <c r="J212" s="89"/>
      <c r="K212" s="6" t="s">
        <v>637</v>
      </c>
      <c r="L212" s="89"/>
      <c r="M212" s="6" t="s">
        <v>585</v>
      </c>
      <c r="N212" s="89"/>
      <c r="O212" s="3">
        <v>0</v>
      </c>
      <c r="P212" s="2">
        <v>0</v>
      </c>
      <c r="Q212" s="2">
        <v>0</v>
      </c>
      <c r="R212" s="2">
        <v>0</v>
      </c>
      <c r="S212" s="3">
        <v>0</v>
      </c>
      <c r="T212" s="3">
        <f>O212+(P212*'Total Mantenimiento Anual 2021'!$N$7)+(R212*'Total Mantenimiento Anual 2021'!$N$7)+S212</f>
        <v>0</v>
      </c>
    </row>
    <row r="213" spans="1:20" ht="28.5">
      <c r="A213" s="6" t="s">
        <v>571</v>
      </c>
      <c r="B213" s="88"/>
      <c r="C213" s="89"/>
      <c r="D213" s="6" t="s">
        <v>572</v>
      </c>
      <c r="E213" s="89"/>
      <c r="F213" s="2" t="s">
        <v>402</v>
      </c>
      <c r="G213" s="6" t="s">
        <v>638</v>
      </c>
      <c r="H213" s="88"/>
      <c r="I213" s="88"/>
      <c r="J213" s="89"/>
      <c r="K213" s="6" t="s">
        <v>639</v>
      </c>
      <c r="L213" s="89"/>
      <c r="M213" s="6" t="s">
        <v>585</v>
      </c>
      <c r="N213" s="89"/>
      <c r="O213" s="3">
        <v>0</v>
      </c>
      <c r="P213" s="2">
        <v>0</v>
      </c>
      <c r="Q213" s="2">
        <v>0</v>
      </c>
      <c r="R213" s="2">
        <v>0</v>
      </c>
      <c r="S213" s="3">
        <v>0</v>
      </c>
      <c r="T213" s="3">
        <f>O213+(P213*'Total Mantenimiento Anual 2021'!$N$7)+(R213*'Total Mantenimiento Anual 2021'!$N$7)+S213</f>
        <v>0</v>
      </c>
    </row>
    <row r="214" spans="1:20" ht="28.5">
      <c r="A214" s="6" t="s">
        <v>571</v>
      </c>
      <c r="B214" s="88"/>
      <c r="C214" s="89"/>
      <c r="D214" s="6" t="s">
        <v>572</v>
      </c>
      <c r="E214" s="89"/>
      <c r="F214" s="2" t="s">
        <v>402</v>
      </c>
      <c r="G214" s="6" t="s">
        <v>640</v>
      </c>
      <c r="H214" s="88"/>
      <c r="I214" s="88"/>
      <c r="J214" s="89"/>
      <c r="K214" s="6" t="s">
        <v>641</v>
      </c>
      <c r="L214" s="89"/>
      <c r="M214" s="6" t="s">
        <v>585</v>
      </c>
      <c r="N214" s="89"/>
      <c r="O214" s="3">
        <v>0</v>
      </c>
      <c r="P214" s="2">
        <v>0</v>
      </c>
      <c r="Q214" s="2">
        <v>0</v>
      </c>
      <c r="R214" s="2">
        <v>0</v>
      </c>
      <c r="S214" s="3">
        <v>0</v>
      </c>
      <c r="T214" s="3">
        <f>O214+(P214*'Total Mantenimiento Anual 2021'!$N$7)+(R214*'Total Mantenimiento Anual 2021'!$N$7)+S214</f>
        <v>0</v>
      </c>
    </row>
    <row r="215" spans="1:20" ht="28.5">
      <c r="A215" s="6" t="s">
        <v>571</v>
      </c>
      <c r="B215" s="88"/>
      <c r="C215" s="89"/>
      <c r="D215" s="6" t="s">
        <v>572</v>
      </c>
      <c r="E215" s="89"/>
      <c r="F215" s="2" t="s">
        <v>402</v>
      </c>
      <c r="G215" s="6" t="s">
        <v>642</v>
      </c>
      <c r="H215" s="88"/>
      <c r="I215" s="88"/>
      <c r="J215" s="89"/>
      <c r="K215" s="6" t="s">
        <v>643</v>
      </c>
      <c r="L215" s="89"/>
      <c r="M215" s="6" t="s">
        <v>585</v>
      </c>
      <c r="N215" s="89"/>
      <c r="O215" s="3">
        <v>0</v>
      </c>
      <c r="P215" s="2">
        <v>0</v>
      </c>
      <c r="Q215" s="2">
        <v>0</v>
      </c>
      <c r="R215" s="2">
        <v>0</v>
      </c>
      <c r="S215" s="3">
        <v>0</v>
      </c>
      <c r="T215" s="3">
        <f>O215+(P215*'Total Mantenimiento Anual 2021'!$N$7)+(R215*'Total Mantenimiento Anual 2021'!$N$7)+S215</f>
        <v>0</v>
      </c>
    </row>
    <row r="216" spans="1:20" ht="28.5">
      <c r="A216" s="6" t="s">
        <v>571</v>
      </c>
      <c r="B216" s="88"/>
      <c r="C216" s="89"/>
      <c r="D216" s="6" t="s">
        <v>572</v>
      </c>
      <c r="E216" s="89"/>
      <c r="F216" s="2" t="s">
        <v>402</v>
      </c>
      <c r="G216" s="6" t="s">
        <v>644</v>
      </c>
      <c r="H216" s="88"/>
      <c r="I216" s="88"/>
      <c r="J216" s="89"/>
      <c r="K216" s="6" t="s">
        <v>645</v>
      </c>
      <c r="L216" s="89"/>
      <c r="M216" s="6" t="s">
        <v>585</v>
      </c>
      <c r="N216" s="89"/>
      <c r="O216" s="3">
        <v>0</v>
      </c>
      <c r="P216" s="2">
        <v>0</v>
      </c>
      <c r="Q216" s="2">
        <v>0</v>
      </c>
      <c r="R216" s="2">
        <v>0</v>
      </c>
      <c r="S216" s="3">
        <v>0</v>
      </c>
      <c r="T216" s="3">
        <f>O216+(P216*'Total Mantenimiento Anual 2021'!$N$7)+(R216*'Total Mantenimiento Anual 2021'!$N$7)+S216</f>
        <v>0</v>
      </c>
    </row>
    <row r="217" spans="1:20" ht="28.5">
      <c r="A217" s="6" t="s">
        <v>571</v>
      </c>
      <c r="B217" s="88"/>
      <c r="C217" s="89"/>
      <c r="D217" s="6" t="s">
        <v>572</v>
      </c>
      <c r="E217" s="89"/>
      <c r="F217" s="2" t="s">
        <v>402</v>
      </c>
      <c r="G217" s="6" t="s">
        <v>646</v>
      </c>
      <c r="H217" s="88"/>
      <c r="I217" s="88"/>
      <c r="J217" s="89"/>
      <c r="K217" s="6" t="s">
        <v>647</v>
      </c>
      <c r="L217" s="89"/>
      <c r="M217" s="6" t="s">
        <v>585</v>
      </c>
      <c r="N217" s="89"/>
      <c r="O217" s="3">
        <v>0</v>
      </c>
      <c r="P217" s="2">
        <v>0</v>
      </c>
      <c r="Q217" s="2">
        <v>0</v>
      </c>
      <c r="R217" s="2">
        <v>0</v>
      </c>
      <c r="S217" s="3">
        <v>0</v>
      </c>
      <c r="T217" s="3">
        <f>O217+(P217*'Total Mantenimiento Anual 2021'!$N$7)+(R217*'Total Mantenimiento Anual 2021'!$N$7)+S217</f>
        <v>0</v>
      </c>
    </row>
    <row r="218" spans="1:20" ht="28.5">
      <c r="A218" s="6" t="s">
        <v>571</v>
      </c>
      <c r="B218" s="88"/>
      <c r="C218" s="89"/>
      <c r="D218" s="6" t="s">
        <v>572</v>
      </c>
      <c r="E218" s="89"/>
      <c r="F218" s="2" t="s">
        <v>402</v>
      </c>
      <c r="G218" s="6" t="s">
        <v>648</v>
      </c>
      <c r="H218" s="88"/>
      <c r="I218" s="88"/>
      <c r="J218" s="89"/>
      <c r="K218" s="6" t="s">
        <v>649</v>
      </c>
      <c r="L218" s="89"/>
      <c r="M218" s="6" t="s">
        <v>585</v>
      </c>
      <c r="N218" s="89"/>
      <c r="O218" s="3">
        <v>0</v>
      </c>
      <c r="P218" s="2">
        <v>0</v>
      </c>
      <c r="Q218" s="2">
        <v>0</v>
      </c>
      <c r="R218" s="2">
        <v>0</v>
      </c>
      <c r="S218" s="3">
        <v>0</v>
      </c>
      <c r="T218" s="3">
        <f>O218+(P218*'Total Mantenimiento Anual 2021'!$N$7)+(R218*'Total Mantenimiento Anual 2021'!$N$7)+S218</f>
        <v>0</v>
      </c>
    </row>
    <row r="219" spans="1:20" ht="28.5">
      <c r="A219" s="6" t="s">
        <v>571</v>
      </c>
      <c r="B219" s="88"/>
      <c r="C219" s="89"/>
      <c r="D219" s="6" t="s">
        <v>572</v>
      </c>
      <c r="E219" s="89"/>
      <c r="F219" s="2" t="s">
        <v>402</v>
      </c>
      <c r="G219" s="6" t="s">
        <v>650</v>
      </c>
      <c r="H219" s="88"/>
      <c r="I219" s="88"/>
      <c r="J219" s="89"/>
      <c r="K219" s="6" t="s">
        <v>651</v>
      </c>
      <c r="L219" s="89"/>
      <c r="M219" s="6" t="s">
        <v>585</v>
      </c>
      <c r="N219" s="89"/>
      <c r="O219" s="3">
        <v>0</v>
      </c>
      <c r="P219" s="2">
        <v>0</v>
      </c>
      <c r="Q219" s="2">
        <v>0</v>
      </c>
      <c r="R219" s="2">
        <v>0</v>
      </c>
      <c r="S219" s="3">
        <v>0</v>
      </c>
      <c r="T219" s="3">
        <f>O219+(P219*'Total Mantenimiento Anual 2021'!$N$7)+(R219*'Total Mantenimiento Anual 2021'!$N$7)+S219</f>
        <v>0</v>
      </c>
    </row>
    <row r="220" spans="1:20" ht="28.5">
      <c r="A220" s="6" t="s">
        <v>571</v>
      </c>
      <c r="B220" s="88"/>
      <c r="C220" s="89"/>
      <c r="D220" s="6" t="s">
        <v>572</v>
      </c>
      <c r="E220" s="89"/>
      <c r="F220" s="2" t="s">
        <v>402</v>
      </c>
      <c r="G220" s="6" t="s">
        <v>652</v>
      </c>
      <c r="H220" s="88"/>
      <c r="I220" s="88"/>
      <c r="J220" s="89"/>
      <c r="K220" s="6" t="s">
        <v>653</v>
      </c>
      <c r="L220" s="89"/>
      <c r="M220" s="6" t="s">
        <v>585</v>
      </c>
      <c r="N220" s="89"/>
      <c r="O220" s="3">
        <v>0</v>
      </c>
      <c r="P220" s="2">
        <v>0</v>
      </c>
      <c r="Q220" s="2">
        <v>0</v>
      </c>
      <c r="R220" s="2">
        <v>0</v>
      </c>
      <c r="S220" s="3">
        <v>0</v>
      </c>
      <c r="T220" s="3">
        <f>O220+(P220*'Total Mantenimiento Anual 2021'!$N$7)+(R220*'Total Mantenimiento Anual 2021'!$N$7)+S220</f>
        <v>0</v>
      </c>
    </row>
    <row r="221" spans="1:20" ht="28.5">
      <c r="A221" s="6" t="s">
        <v>571</v>
      </c>
      <c r="B221" s="88"/>
      <c r="C221" s="89"/>
      <c r="D221" s="6" t="s">
        <v>572</v>
      </c>
      <c r="E221" s="89"/>
      <c r="F221" s="2" t="s">
        <v>402</v>
      </c>
      <c r="G221" s="6" t="s">
        <v>654</v>
      </c>
      <c r="H221" s="88"/>
      <c r="I221" s="88"/>
      <c r="J221" s="89"/>
      <c r="K221" s="6" t="s">
        <v>655</v>
      </c>
      <c r="L221" s="89"/>
      <c r="M221" s="6" t="s">
        <v>585</v>
      </c>
      <c r="N221" s="89"/>
      <c r="O221" s="3">
        <v>0</v>
      </c>
      <c r="P221" s="2">
        <v>0</v>
      </c>
      <c r="Q221" s="2">
        <v>1</v>
      </c>
      <c r="R221" s="2">
        <v>1</v>
      </c>
      <c r="S221" s="3">
        <v>0</v>
      </c>
      <c r="T221" s="3">
        <f>O221+(P221*'Total Mantenimiento Anual 2021'!$N$7)+(R221*'Total Mantenimiento Anual 2021'!$N$7)+S221</f>
        <v>9259.2592592592591</v>
      </c>
    </row>
    <row r="222" spans="1:20" ht="28.5">
      <c r="A222" s="6" t="s">
        <v>571</v>
      </c>
      <c r="B222" s="88"/>
      <c r="C222" s="89"/>
      <c r="D222" s="6" t="s">
        <v>656</v>
      </c>
      <c r="E222" s="89"/>
      <c r="F222" s="2" t="s">
        <v>402</v>
      </c>
      <c r="G222" s="6" t="s">
        <v>657</v>
      </c>
      <c r="H222" s="88"/>
      <c r="I222" s="88"/>
      <c r="J222" s="89"/>
      <c r="K222" s="6" t="s">
        <v>658</v>
      </c>
      <c r="L222" s="89"/>
      <c r="M222" s="6" t="s">
        <v>585</v>
      </c>
      <c r="N222" s="89"/>
      <c r="O222" s="3">
        <v>0</v>
      </c>
      <c r="P222" s="2">
        <v>2</v>
      </c>
      <c r="Q222" s="2">
        <v>0</v>
      </c>
      <c r="R222" s="2">
        <v>0</v>
      </c>
      <c r="S222" s="3">
        <v>0</v>
      </c>
      <c r="T222" s="3">
        <f>O222+(P222*'Total Mantenimiento Anual 2021'!$N$7)+(R222*'Total Mantenimiento Anual 2021'!$N$7)+S222</f>
        <v>18518.518518518518</v>
      </c>
    </row>
    <row r="223" spans="1:20" ht="28.5">
      <c r="A223" s="6" t="s">
        <v>571</v>
      </c>
      <c r="B223" s="88"/>
      <c r="C223" s="89"/>
      <c r="D223" s="6" t="s">
        <v>656</v>
      </c>
      <c r="E223" s="89"/>
      <c r="F223" s="2" t="s">
        <v>402</v>
      </c>
      <c r="G223" s="6" t="s">
        <v>659</v>
      </c>
      <c r="H223" s="88"/>
      <c r="I223" s="88"/>
      <c r="J223" s="89"/>
      <c r="K223" s="6" t="s">
        <v>660</v>
      </c>
      <c r="L223" s="89"/>
      <c r="M223" s="6" t="s">
        <v>585</v>
      </c>
      <c r="N223" s="89"/>
      <c r="O223" s="3">
        <v>0</v>
      </c>
      <c r="P223" s="2">
        <v>2</v>
      </c>
      <c r="Q223" s="2">
        <v>0</v>
      </c>
      <c r="R223" s="2">
        <v>0</v>
      </c>
      <c r="S223" s="3">
        <v>0</v>
      </c>
      <c r="T223" s="3">
        <f>O223+(P223*'Total Mantenimiento Anual 2021'!$N$7)+(R223*'Total Mantenimiento Anual 2021'!$N$7)+S223</f>
        <v>18518.518518518518</v>
      </c>
    </row>
    <row r="224" spans="1:20" ht="28.5">
      <c r="A224" s="6" t="s">
        <v>571</v>
      </c>
      <c r="B224" s="88"/>
      <c r="C224" s="89"/>
      <c r="D224" s="6" t="s">
        <v>656</v>
      </c>
      <c r="E224" s="89"/>
      <c r="F224" s="2" t="s">
        <v>402</v>
      </c>
      <c r="G224" s="6" t="s">
        <v>661</v>
      </c>
      <c r="H224" s="88"/>
      <c r="I224" s="88"/>
      <c r="J224" s="89"/>
      <c r="K224" s="6" t="s">
        <v>662</v>
      </c>
      <c r="L224" s="89"/>
      <c r="M224" s="6" t="s">
        <v>585</v>
      </c>
      <c r="N224" s="89"/>
      <c r="O224" s="3">
        <v>0</v>
      </c>
      <c r="P224" s="2">
        <v>2</v>
      </c>
      <c r="Q224" s="2">
        <v>0</v>
      </c>
      <c r="R224" s="2">
        <v>0</v>
      </c>
      <c r="S224" s="3">
        <v>0</v>
      </c>
      <c r="T224" s="3">
        <f>O224+(P224*'Total Mantenimiento Anual 2021'!$N$7)+(R224*'Total Mantenimiento Anual 2021'!$N$7)+S224</f>
        <v>18518.518518518518</v>
      </c>
    </row>
    <row r="225" spans="1:20" ht="28.5">
      <c r="A225" s="6" t="s">
        <v>571</v>
      </c>
      <c r="B225" s="88"/>
      <c r="C225" s="89"/>
      <c r="D225" s="6" t="s">
        <v>656</v>
      </c>
      <c r="E225" s="89"/>
      <c r="F225" s="2" t="s">
        <v>402</v>
      </c>
      <c r="G225" s="6" t="s">
        <v>663</v>
      </c>
      <c r="H225" s="88"/>
      <c r="I225" s="88"/>
      <c r="J225" s="89"/>
      <c r="K225" s="6" t="s">
        <v>664</v>
      </c>
      <c r="L225" s="89"/>
      <c r="M225" s="6" t="s">
        <v>585</v>
      </c>
      <c r="N225" s="89"/>
      <c r="O225" s="3">
        <v>0</v>
      </c>
      <c r="P225" s="2">
        <v>0</v>
      </c>
      <c r="Q225" s="2">
        <v>0</v>
      </c>
      <c r="R225" s="2">
        <v>0</v>
      </c>
      <c r="S225" s="3">
        <v>0</v>
      </c>
      <c r="T225" s="3">
        <f>O225+(P225*'Total Mantenimiento Anual 2021'!$N$7)+(R225*'Total Mantenimiento Anual 2021'!$N$7)+S225</f>
        <v>0</v>
      </c>
    </row>
    <row r="226" spans="1:20" ht="28.5">
      <c r="A226" s="6" t="s">
        <v>571</v>
      </c>
      <c r="B226" s="88"/>
      <c r="C226" s="89"/>
      <c r="D226" s="6" t="s">
        <v>656</v>
      </c>
      <c r="E226" s="89"/>
      <c r="F226" s="2" t="s">
        <v>402</v>
      </c>
      <c r="G226" s="6" t="s">
        <v>665</v>
      </c>
      <c r="H226" s="88"/>
      <c r="I226" s="88"/>
      <c r="J226" s="89"/>
      <c r="K226" s="6" t="s">
        <v>666</v>
      </c>
      <c r="L226" s="89"/>
      <c r="M226" s="6" t="s">
        <v>585</v>
      </c>
      <c r="N226" s="89"/>
      <c r="O226" s="3">
        <v>0</v>
      </c>
      <c r="P226" s="2">
        <v>0</v>
      </c>
      <c r="Q226" s="2">
        <v>0</v>
      </c>
      <c r="R226" s="2">
        <v>0</v>
      </c>
      <c r="S226" s="3">
        <v>0</v>
      </c>
      <c r="T226" s="3">
        <f>O226+(P226*'Total Mantenimiento Anual 2021'!$N$7)+(R226*'Total Mantenimiento Anual 2021'!$N$7)+S226</f>
        <v>0</v>
      </c>
    </row>
    <row r="227" spans="1:20" ht="14.25">
      <c r="A227" s="6" t="s">
        <v>667</v>
      </c>
      <c r="B227" s="88"/>
      <c r="C227" s="89"/>
      <c r="D227" s="6" t="s">
        <v>668</v>
      </c>
      <c r="E227" s="89"/>
      <c r="F227" s="2" t="s">
        <v>669</v>
      </c>
      <c r="G227" s="6" t="s">
        <v>670</v>
      </c>
      <c r="H227" s="88"/>
      <c r="I227" s="88"/>
      <c r="J227" s="89"/>
      <c r="K227" s="6" t="s">
        <v>671</v>
      </c>
      <c r="L227" s="89"/>
      <c r="M227" s="6" t="s">
        <v>239</v>
      </c>
      <c r="N227" s="89"/>
      <c r="O227" s="3">
        <v>0</v>
      </c>
      <c r="P227" s="2">
        <v>0</v>
      </c>
      <c r="Q227" s="2">
        <v>0</v>
      </c>
      <c r="R227" s="2">
        <v>0</v>
      </c>
      <c r="S227" s="3">
        <v>0</v>
      </c>
      <c r="T227" s="3">
        <f>O227+(P227*'Total Mantenimiento Anual 2021'!$N$7)+(R227*'Total Mantenimiento Anual 2021'!$N$7)+S227</f>
        <v>0</v>
      </c>
    </row>
    <row r="228" spans="1:20" ht="14.25">
      <c r="A228" s="6" t="s">
        <v>667</v>
      </c>
      <c r="B228" s="88"/>
      <c r="C228" s="89"/>
      <c r="D228" s="6" t="s">
        <v>668</v>
      </c>
      <c r="E228" s="89"/>
      <c r="F228" s="2" t="s">
        <v>669</v>
      </c>
      <c r="G228" s="6" t="s">
        <v>672</v>
      </c>
      <c r="H228" s="88"/>
      <c r="I228" s="88"/>
      <c r="J228" s="89"/>
      <c r="K228" s="6" t="s">
        <v>673</v>
      </c>
      <c r="L228" s="89"/>
      <c r="M228" s="6" t="s">
        <v>239</v>
      </c>
      <c r="N228" s="89"/>
      <c r="O228" s="3">
        <v>0</v>
      </c>
      <c r="P228" s="2">
        <v>0</v>
      </c>
      <c r="Q228" s="2">
        <v>0</v>
      </c>
      <c r="R228" s="2">
        <v>0</v>
      </c>
      <c r="S228" s="3">
        <v>0</v>
      </c>
      <c r="T228" s="3">
        <f>O228+(P228*'Total Mantenimiento Anual 2021'!$N$7)+(R228*'Total Mantenimiento Anual 2021'!$N$7)+S228</f>
        <v>0</v>
      </c>
    </row>
    <row r="229" spans="1:20" ht="14.25">
      <c r="A229" s="6" t="s">
        <v>667</v>
      </c>
      <c r="B229" s="88"/>
      <c r="C229" s="89"/>
      <c r="D229" s="6" t="s">
        <v>668</v>
      </c>
      <c r="E229" s="89"/>
      <c r="F229" s="2" t="s">
        <v>669</v>
      </c>
      <c r="G229" s="6" t="s">
        <v>674</v>
      </c>
      <c r="H229" s="88"/>
      <c r="I229" s="88"/>
      <c r="J229" s="89"/>
      <c r="K229" s="6" t="s">
        <v>675</v>
      </c>
      <c r="L229" s="89"/>
      <c r="M229" s="6" t="s">
        <v>239</v>
      </c>
      <c r="N229" s="89"/>
      <c r="O229" s="3">
        <v>0</v>
      </c>
      <c r="P229" s="2">
        <v>0</v>
      </c>
      <c r="Q229" s="2">
        <v>0</v>
      </c>
      <c r="R229" s="2">
        <v>0</v>
      </c>
      <c r="S229" s="3">
        <v>0</v>
      </c>
      <c r="T229" s="3">
        <f>O229+(P229*'Total Mantenimiento Anual 2021'!$N$7)+(R229*'Total Mantenimiento Anual 2021'!$N$7)+S229</f>
        <v>0</v>
      </c>
    </row>
    <row r="230" spans="1:20" ht="14.25">
      <c r="A230" s="6" t="s">
        <v>667</v>
      </c>
      <c r="B230" s="88"/>
      <c r="C230" s="89"/>
      <c r="D230" s="6" t="s">
        <v>676</v>
      </c>
      <c r="E230" s="89"/>
      <c r="F230" s="2" t="s">
        <v>677</v>
      </c>
      <c r="G230" s="6" t="s">
        <v>678</v>
      </c>
      <c r="H230" s="88"/>
      <c r="I230" s="88"/>
      <c r="J230" s="89"/>
      <c r="K230" s="6" t="s">
        <v>679</v>
      </c>
      <c r="L230" s="89"/>
      <c r="M230" s="6" t="s">
        <v>239</v>
      </c>
      <c r="N230" s="89"/>
      <c r="O230" s="3">
        <v>0</v>
      </c>
      <c r="P230" s="2">
        <v>0</v>
      </c>
      <c r="Q230" s="2">
        <v>0</v>
      </c>
      <c r="R230" s="2">
        <v>0</v>
      </c>
      <c r="S230" s="3">
        <v>0</v>
      </c>
      <c r="T230" s="3">
        <f>O230+(P230*'Total Mantenimiento Anual 2021'!$N$7)+(R230*'Total Mantenimiento Anual 2021'!$N$7)+S230</f>
        <v>0</v>
      </c>
    </row>
    <row r="231" spans="1:20" ht="14.25">
      <c r="A231" s="6" t="s">
        <v>667</v>
      </c>
      <c r="B231" s="88"/>
      <c r="C231" s="89"/>
      <c r="D231" s="6" t="s">
        <v>680</v>
      </c>
      <c r="E231" s="89"/>
      <c r="F231" s="2" t="s">
        <v>669</v>
      </c>
      <c r="G231" s="6" t="s">
        <v>681</v>
      </c>
      <c r="H231" s="88"/>
      <c r="I231" s="88"/>
      <c r="J231" s="89"/>
      <c r="K231" s="6" t="s">
        <v>682</v>
      </c>
      <c r="L231" s="89"/>
      <c r="M231" s="6" t="s">
        <v>106</v>
      </c>
      <c r="N231" s="89"/>
      <c r="O231" s="3">
        <v>0</v>
      </c>
      <c r="P231" s="2">
        <v>0</v>
      </c>
      <c r="Q231" s="2">
        <v>0</v>
      </c>
      <c r="R231" s="2">
        <v>0</v>
      </c>
      <c r="S231" s="3">
        <v>0</v>
      </c>
      <c r="T231" s="3">
        <f>O231+(P231*'Total Mantenimiento Anual 2021'!$N$7)+(R231*'Total Mantenimiento Anual 2021'!$N$7)+S231</f>
        <v>0</v>
      </c>
    </row>
    <row r="232" spans="1:20" ht="14.25">
      <c r="A232" s="6" t="s">
        <v>667</v>
      </c>
      <c r="B232" s="88"/>
      <c r="C232" s="89"/>
      <c r="D232" s="6" t="s">
        <v>668</v>
      </c>
      <c r="E232" s="89"/>
      <c r="F232" s="2" t="s">
        <v>669</v>
      </c>
      <c r="G232" s="6" t="s">
        <v>683</v>
      </c>
      <c r="H232" s="88"/>
      <c r="I232" s="88"/>
      <c r="J232" s="89"/>
      <c r="K232" s="6" t="s">
        <v>684</v>
      </c>
      <c r="L232" s="89"/>
      <c r="M232" s="6" t="s">
        <v>106</v>
      </c>
      <c r="N232" s="89"/>
      <c r="O232" s="3">
        <v>0</v>
      </c>
      <c r="P232" s="2">
        <v>0</v>
      </c>
      <c r="Q232" s="2">
        <v>0</v>
      </c>
      <c r="R232" s="2">
        <v>0</v>
      </c>
      <c r="S232" s="3">
        <v>0</v>
      </c>
      <c r="T232" s="3">
        <f>O232+(P232*'Total Mantenimiento Anual 2021'!$N$7)+(R232*'Total Mantenimiento Anual 2021'!$N$7)+S232</f>
        <v>0</v>
      </c>
    </row>
    <row r="233" spans="1:20" ht="14.25">
      <c r="A233" s="6" t="s">
        <v>667</v>
      </c>
      <c r="B233" s="88"/>
      <c r="C233" s="89"/>
      <c r="D233" s="6" t="s">
        <v>685</v>
      </c>
      <c r="E233" s="89"/>
      <c r="F233" s="2" t="s">
        <v>669</v>
      </c>
      <c r="G233" s="6" t="s">
        <v>686</v>
      </c>
      <c r="H233" s="88"/>
      <c r="I233" s="88"/>
      <c r="J233" s="89"/>
      <c r="K233" s="6" t="s">
        <v>687</v>
      </c>
      <c r="L233" s="89"/>
      <c r="M233" s="6" t="s">
        <v>106</v>
      </c>
      <c r="N233" s="89"/>
      <c r="O233" s="3">
        <v>0</v>
      </c>
      <c r="P233" s="2">
        <v>0</v>
      </c>
      <c r="Q233" s="2">
        <v>0</v>
      </c>
      <c r="R233" s="2">
        <v>0</v>
      </c>
      <c r="S233" s="3">
        <v>0</v>
      </c>
      <c r="T233" s="3">
        <f>O233+(P233*'Total Mantenimiento Anual 2021'!$N$7)+(R233*'Total Mantenimiento Anual 2021'!$N$7)+S233</f>
        <v>0</v>
      </c>
    </row>
    <row r="234" spans="1:20" ht="14.25">
      <c r="A234" s="6" t="s">
        <v>667</v>
      </c>
      <c r="B234" s="88"/>
      <c r="C234" s="89"/>
      <c r="D234" s="6" t="s">
        <v>685</v>
      </c>
      <c r="E234" s="89"/>
      <c r="F234" s="2" t="s">
        <v>669</v>
      </c>
      <c r="G234" s="6" t="s">
        <v>688</v>
      </c>
      <c r="H234" s="88"/>
      <c r="I234" s="88"/>
      <c r="J234" s="89"/>
      <c r="K234" s="6" t="s">
        <v>689</v>
      </c>
      <c r="L234" s="89"/>
      <c r="M234" s="6" t="s">
        <v>106</v>
      </c>
      <c r="N234" s="89"/>
      <c r="O234" s="3">
        <v>0</v>
      </c>
      <c r="P234" s="2">
        <v>0</v>
      </c>
      <c r="Q234" s="2">
        <v>0</v>
      </c>
      <c r="R234" s="2">
        <v>0</v>
      </c>
      <c r="S234" s="3">
        <v>0</v>
      </c>
      <c r="T234" s="3">
        <f>O234+(P234*'Total Mantenimiento Anual 2021'!$N$7)+(R234*'Total Mantenimiento Anual 2021'!$N$7)+S234</f>
        <v>0</v>
      </c>
    </row>
    <row r="235" spans="1:20" ht="14.25">
      <c r="A235" s="6" t="s">
        <v>667</v>
      </c>
      <c r="B235" s="88"/>
      <c r="C235" s="89"/>
      <c r="D235" s="6" t="s">
        <v>668</v>
      </c>
      <c r="E235" s="89"/>
      <c r="F235" s="2" t="s">
        <v>669</v>
      </c>
      <c r="G235" s="6" t="s">
        <v>690</v>
      </c>
      <c r="H235" s="88"/>
      <c r="I235" s="88"/>
      <c r="J235" s="89"/>
      <c r="K235" s="6" t="s">
        <v>691</v>
      </c>
      <c r="L235" s="89"/>
      <c r="M235" s="6" t="s">
        <v>106</v>
      </c>
      <c r="N235" s="89"/>
      <c r="O235" s="3">
        <v>0</v>
      </c>
      <c r="P235" s="2">
        <v>0</v>
      </c>
      <c r="Q235" s="2">
        <v>0</v>
      </c>
      <c r="R235" s="2">
        <v>0</v>
      </c>
      <c r="S235" s="3">
        <v>0</v>
      </c>
      <c r="T235" s="3">
        <f>O235+(P235*'Total Mantenimiento Anual 2021'!$N$7)+(R235*'Total Mantenimiento Anual 2021'!$N$7)+S235</f>
        <v>0</v>
      </c>
    </row>
    <row r="236" spans="1:20" ht="14.25">
      <c r="A236" s="6" t="s">
        <v>667</v>
      </c>
      <c r="B236" s="88"/>
      <c r="C236" s="89"/>
      <c r="D236" s="6" t="s">
        <v>668</v>
      </c>
      <c r="E236" s="89"/>
      <c r="F236" s="2" t="s">
        <v>669</v>
      </c>
      <c r="G236" s="6" t="s">
        <v>692</v>
      </c>
      <c r="H236" s="88"/>
      <c r="I236" s="88"/>
      <c r="J236" s="89"/>
      <c r="K236" s="6" t="s">
        <v>693</v>
      </c>
      <c r="L236" s="89"/>
      <c r="M236" s="6" t="s">
        <v>106</v>
      </c>
      <c r="N236" s="89"/>
      <c r="O236" s="3">
        <v>0</v>
      </c>
      <c r="P236" s="2">
        <v>0</v>
      </c>
      <c r="Q236" s="2">
        <v>0</v>
      </c>
      <c r="R236" s="2">
        <v>0</v>
      </c>
      <c r="S236" s="3">
        <v>0</v>
      </c>
      <c r="T236" s="3">
        <f>O236+(P236*'Total Mantenimiento Anual 2021'!$N$7)+(R236*'Total Mantenimiento Anual 2021'!$N$7)+S236</f>
        <v>0</v>
      </c>
    </row>
    <row r="237" spans="1:20" ht="14.25">
      <c r="A237" s="6" t="s">
        <v>667</v>
      </c>
      <c r="B237" s="88"/>
      <c r="C237" s="89"/>
      <c r="D237" s="6" t="s">
        <v>668</v>
      </c>
      <c r="E237" s="89"/>
      <c r="F237" s="2" t="s">
        <v>669</v>
      </c>
      <c r="G237" s="6" t="s">
        <v>694</v>
      </c>
      <c r="H237" s="88"/>
      <c r="I237" s="88"/>
      <c r="J237" s="89"/>
      <c r="K237" s="6" t="s">
        <v>695</v>
      </c>
      <c r="L237" s="89"/>
      <c r="M237" s="6" t="s">
        <v>106</v>
      </c>
      <c r="N237" s="89"/>
      <c r="O237" s="3">
        <v>0</v>
      </c>
      <c r="P237" s="2">
        <v>0</v>
      </c>
      <c r="Q237" s="2">
        <v>0</v>
      </c>
      <c r="R237" s="2">
        <v>0</v>
      </c>
      <c r="S237" s="3">
        <v>0</v>
      </c>
      <c r="T237" s="3">
        <f>O237+(P237*'Total Mantenimiento Anual 2021'!$N$7)+(R237*'Total Mantenimiento Anual 2021'!$N$7)+S237</f>
        <v>0</v>
      </c>
    </row>
    <row r="238" spans="1:20" ht="14.25">
      <c r="A238" s="6" t="s">
        <v>667</v>
      </c>
      <c r="B238" s="88"/>
      <c r="C238" s="89"/>
      <c r="D238" s="6" t="s">
        <v>668</v>
      </c>
      <c r="E238" s="89"/>
      <c r="F238" s="2" t="s">
        <v>669</v>
      </c>
      <c r="G238" s="6" t="s">
        <v>696</v>
      </c>
      <c r="H238" s="88"/>
      <c r="I238" s="88"/>
      <c r="J238" s="89"/>
      <c r="K238" s="6" t="s">
        <v>697</v>
      </c>
      <c r="L238" s="89"/>
      <c r="M238" s="6" t="s">
        <v>106</v>
      </c>
      <c r="N238" s="89"/>
      <c r="O238" s="3">
        <v>0</v>
      </c>
      <c r="P238" s="2">
        <v>0</v>
      </c>
      <c r="Q238" s="2">
        <v>0</v>
      </c>
      <c r="R238" s="2">
        <v>0</v>
      </c>
      <c r="S238" s="3">
        <v>0</v>
      </c>
      <c r="T238" s="3">
        <f>O238+(P238*'Total Mantenimiento Anual 2021'!$N$7)+(R238*'Total Mantenimiento Anual 2021'!$N$7)+S238</f>
        <v>0</v>
      </c>
    </row>
    <row r="239" spans="1:20" ht="14.25">
      <c r="A239" s="6" t="s">
        <v>667</v>
      </c>
      <c r="B239" s="88"/>
      <c r="C239" s="89"/>
      <c r="D239" s="6" t="s">
        <v>668</v>
      </c>
      <c r="E239" s="89"/>
      <c r="F239" s="2" t="s">
        <v>669</v>
      </c>
      <c r="G239" s="6" t="s">
        <v>698</v>
      </c>
      <c r="H239" s="88"/>
      <c r="I239" s="88"/>
      <c r="J239" s="89"/>
      <c r="K239" s="6" t="s">
        <v>699</v>
      </c>
      <c r="L239" s="89"/>
      <c r="M239" s="6" t="s">
        <v>106</v>
      </c>
      <c r="N239" s="89"/>
      <c r="O239" s="3">
        <v>0</v>
      </c>
      <c r="P239" s="2">
        <v>0</v>
      </c>
      <c r="Q239" s="2">
        <v>0</v>
      </c>
      <c r="R239" s="2">
        <v>0</v>
      </c>
      <c r="S239" s="3">
        <v>0</v>
      </c>
      <c r="T239" s="3">
        <f>O239+(P239*'Total Mantenimiento Anual 2021'!$N$7)+(R239*'Total Mantenimiento Anual 2021'!$N$7)+S239</f>
        <v>0</v>
      </c>
    </row>
    <row r="240" spans="1:20" ht="14.25">
      <c r="A240" s="6" t="s">
        <v>667</v>
      </c>
      <c r="B240" s="88"/>
      <c r="C240" s="89"/>
      <c r="D240" s="6" t="s">
        <v>668</v>
      </c>
      <c r="E240" s="89"/>
      <c r="F240" s="2" t="s">
        <v>669</v>
      </c>
      <c r="G240" s="6" t="s">
        <v>700</v>
      </c>
      <c r="H240" s="88"/>
      <c r="I240" s="88"/>
      <c r="J240" s="89"/>
      <c r="K240" s="6" t="s">
        <v>701</v>
      </c>
      <c r="L240" s="89"/>
      <c r="M240" s="6" t="s">
        <v>106</v>
      </c>
      <c r="N240" s="89"/>
      <c r="O240" s="3">
        <v>0</v>
      </c>
      <c r="P240" s="2">
        <v>0</v>
      </c>
      <c r="Q240" s="2">
        <v>0</v>
      </c>
      <c r="R240" s="2">
        <v>0</v>
      </c>
      <c r="S240" s="3">
        <v>0</v>
      </c>
      <c r="T240" s="3">
        <f>O240+(P240*'Total Mantenimiento Anual 2021'!$N$7)+(R240*'Total Mantenimiento Anual 2021'!$N$7)+S240</f>
        <v>0</v>
      </c>
    </row>
    <row r="241" spans="1:20" ht="14.25">
      <c r="A241" s="6" t="s">
        <v>667</v>
      </c>
      <c r="B241" s="88"/>
      <c r="C241" s="89"/>
      <c r="D241" s="6" t="s">
        <v>668</v>
      </c>
      <c r="E241" s="89"/>
      <c r="F241" s="2" t="s">
        <v>669</v>
      </c>
      <c r="G241" s="6" t="s">
        <v>702</v>
      </c>
      <c r="H241" s="88"/>
      <c r="I241" s="88"/>
      <c r="J241" s="89"/>
      <c r="K241" s="6" t="s">
        <v>703</v>
      </c>
      <c r="L241" s="89"/>
      <c r="M241" s="6" t="s">
        <v>106</v>
      </c>
      <c r="N241" s="89"/>
      <c r="O241" s="3">
        <v>0</v>
      </c>
      <c r="P241" s="2">
        <v>0</v>
      </c>
      <c r="Q241" s="2">
        <v>0</v>
      </c>
      <c r="R241" s="2">
        <v>0</v>
      </c>
      <c r="S241" s="3">
        <v>0</v>
      </c>
      <c r="T241" s="3">
        <f>O241+(P241*'Total Mantenimiento Anual 2021'!$N$7)+(R241*'Total Mantenimiento Anual 2021'!$N$7)+S241</f>
        <v>0</v>
      </c>
    </row>
    <row r="242" spans="1:20" ht="14.25">
      <c r="A242" s="6" t="s">
        <v>667</v>
      </c>
      <c r="B242" s="88"/>
      <c r="C242" s="89"/>
      <c r="D242" s="6" t="s">
        <v>668</v>
      </c>
      <c r="E242" s="89"/>
      <c r="F242" s="2" t="s">
        <v>669</v>
      </c>
      <c r="G242" s="6" t="s">
        <v>704</v>
      </c>
      <c r="H242" s="88"/>
      <c r="I242" s="88"/>
      <c r="J242" s="89"/>
      <c r="K242" s="6" t="s">
        <v>705</v>
      </c>
      <c r="L242" s="89"/>
      <c r="M242" s="6" t="s">
        <v>106</v>
      </c>
      <c r="N242" s="89"/>
      <c r="O242" s="3">
        <v>0</v>
      </c>
      <c r="P242" s="2">
        <v>0</v>
      </c>
      <c r="Q242" s="2">
        <v>0</v>
      </c>
      <c r="R242" s="2">
        <v>0</v>
      </c>
      <c r="S242" s="3">
        <v>0</v>
      </c>
      <c r="T242" s="3">
        <f>O242+(P242*'Total Mantenimiento Anual 2021'!$N$7)+(R242*'Total Mantenimiento Anual 2021'!$N$7)+S242</f>
        <v>0</v>
      </c>
    </row>
    <row r="243" spans="1:20" ht="14.25">
      <c r="A243" s="6" t="s">
        <v>667</v>
      </c>
      <c r="B243" s="88"/>
      <c r="C243" s="89"/>
      <c r="D243" s="6" t="s">
        <v>668</v>
      </c>
      <c r="E243" s="89"/>
      <c r="F243" s="2" t="s">
        <v>669</v>
      </c>
      <c r="G243" s="6" t="s">
        <v>706</v>
      </c>
      <c r="H243" s="88"/>
      <c r="I243" s="88"/>
      <c r="J243" s="89"/>
      <c r="K243" s="6" t="s">
        <v>707</v>
      </c>
      <c r="L243" s="89"/>
      <c r="M243" s="6" t="s">
        <v>106</v>
      </c>
      <c r="N243" s="89"/>
      <c r="O243" s="3">
        <v>0</v>
      </c>
      <c r="P243" s="2">
        <v>0</v>
      </c>
      <c r="Q243" s="2">
        <v>0</v>
      </c>
      <c r="R243" s="2">
        <v>0</v>
      </c>
      <c r="S243" s="3">
        <v>0</v>
      </c>
      <c r="T243" s="3">
        <f>O243+(P243*'Total Mantenimiento Anual 2021'!$N$7)+(R243*'Total Mantenimiento Anual 2021'!$N$7)+S243</f>
        <v>0</v>
      </c>
    </row>
    <row r="244" spans="1:20" ht="14.25">
      <c r="A244" s="6" t="s">
        <v>667</v>
      </c>
      <c r="B244" s="88"/>
      <c r="C244" s="89"/>
      <c r="D244" s="6" t="s">
        <v>676</v>
      </c>
      <c r="E244" s="89"/>
      <c r="F244" s="2" t="s">
        <v>677</v>
      </c>
      <c r="G244" s="6" t="s">
        <v>708</v>
      </c>
      <c r="H244" s="88"/>
      <c r="I244" s="88"/>
      <c r="J244" s="89"/>
      <c r="K244" s="6" t="s">
        <v>709</v>
      </c>
      <c r="L244" s="89"/>
      <c r="M244" s="6" t="s">
        <v>106</v>
      </c>
      <c r="N244" s="89"/>
      <c r="O244" s="3">
        <v>0</v>
      </c>
      <c r="P244" s="2">
        <v>0</v>
      </c>
      <c r="Q244" s="2">
        <v>0</v>
      </c>
      <c r="R244" s="2">
        <v>0</v>
      </c>
      <c r="S244" s="3">
        <v>0</v>
      </c>
      <c r="T244" s="3">
        <f>O244+(P244*'Total Mantenimiento Anual 2021'!$N$7)+(R244*'Total Mantenimiento Anual 2021'!$N$7)+S244</f>
        <v>0</v>
      </c>
    </row>
    <row r="245" spans="1:20" ht="14.25">
      <c r="A245" s="6" t="s">
        <v>710</v>
      </c>
      <c r="B245" s="88"/>
      <c r="C245" s="89"/>
      <c r="D245" s="6" t="s">
        <v>711</v>
      </c>
      <c r="E245" s="89"/>
      <c r="F245" s="2" t="s">
        <v>669</v>
      </c>
      <c r="G245" s="6" t="s">
        <v>712</v>
      </c>
      <c r="H245" s="88"/>
      <c r="I245" s="88"/>
      <c r="J245" s="89"/>
      <c r="K245" s="6" t="s">
        <v>713</v>
      </c>
      <c r="L245" s="89"/>
      <c r="M245" s="6" t="s">
        <v>239</v>
      </c>
      <c r="N245" s="89"/>
      <c r="O245" s="3">
        <v>0</v>
      </c>
      <c r="P245" s="2">
        <v>0</v>
      </c>
      <c r="Q245" s="2">
        <v>0</v>
      </c>
      <c r="R245" s="2">
        <v>0</v>
      </c>
      <c r="S245" s="3">
        <v>0</v>
      </c>
      <c r="T245" s="3">
        <f>O245+(P245*'Total Mantenimiento Anual 2021'!$N$7)+(R245*'Total Mantenimiento Anual 2021'!$N$7)+S245</f>
        <v>0</v>
      </c>
    </row>
    <row r="246" spans="1:20" ht="14.25">
      <c r="A246" s="6" t="s">
        <v>710</v>
      </c>
      <c r="B246" s="88"/>
      <c r="C246" s="89"/>
      <c r="D246" s="6" t="s">
        <v>711</v>
      </c>
      <c r="E246" s="89"/>
      <c r="F246" s="2" t="s">
        <v>669</v>
      </c>
      <c r="G246" s="6" t="s">
        <v>714</v>
      </c>
      <c r="H246" s="88"/>
      <c r="I246" s="88"/>
      <c r="J246" s="89"/>
      <c r="K246" s="6" t="s">
        <v>715</v>
      </c>
      <c r="L246" s="89"/>
      <c r="M246" s="6" t="s">
        <v>239</v>
      </c>
      <c r="N246" s="89"/>
      <c r="O246" s="3">
        <v>0</v>
      </c>
      <c r="P246" s="2">
        <v>0</v>
      </c>
      <c r="Q246" s="2">
        <v>0</v>
      </c>
      <c r="R246" s="2">
        <v>0</v>
      </c>
      <c r="S246" s="3">
        <v>0</v>
      </c>
      <c r="T246" s="3">
        <f>O246+(P246*'Total Mantenimiento Anual 2021'!$N$7)+(R246*'Total Mantenimiento Anual 2021'!$N$7)+S246</f>
        <v>0</v>
      </c>
    </row>
    <row r="247" spans="1:20" ht="14.25">
      <c r="A247" s="6" t="s">
        <v>710</v>
      </c>
      <c r="B247" s="88"/>
      <c r="C247" s="89"/>
      <c r="D247" s="6" t="s">
        <v>711</v>
      </c>
      <c r="E247" s="89"/>
      <c r="F247" s="2" t="s">
        <v>669</v>
      </c>
      <c r="G247" s="6" t="s">
        <v>716</v>
      </c>
      <c r="H247" s="88"/>
      <c r="I247" s="88"/>
      <c r="J247" s="89"/>
      <c r="K247" s="6" t="s">
        <v>717</v>
      </c>
      <c r="L247" s="89"/>
      <c r="M247" s="6" t="s">
        <v>239</v>
      </c>
      <c r="N247" s="89"/>
      <c r="O247" s="3">
        <v>0</v>
      </c>
      <c r="P247" s="2">
        <v>0</v>
      </c>
      <c r="Q247" s="2">
        <v>0</v>
      </c>
      <c r="R247" s="2">
        <v>0</v>
      </c>
      <c r="S247" s="3">
        <v>0</v>
      </c>
      <c r="T247" s="3">
        <f>O247+(P247*'Total Mantenimiento Anual 2021'!$N$7)+(R247*'Total Mantenimiento Anual 2021'!$N$7)+S247</f>
        <v>0</v>
      </c>
    </row>
    <row r="248" spans="1:20" ht="14.25">
      <c r="A248" s="6" t="s">
        <v>710</v>
      </c>
      <c r="B248" s="88"/>
      <c r="C248" s="89"/>
      <c r="D248" s="6" t="s">
        <v>711</v>
      </c>
      <c r="E248" s="89"/>
      <c r="F248" s="2" t="s">
        <v>669</v>
      </c>
      <c r="G248" s="6" t="s">
        <v>718</v>
      </c>
      <c r="H248" s="88"/>
      <c r="I248" s="88"/>
      <c r="J248" s="89"/>
      <c r="K248" s="6" t="s">
        <v>719</v>
      </c>
      <c r="L248" s="89"/>
      <c r="M248" s="6" t="s">
        <v>106</v>
      </c>
      <c r="N248" s="89"/>
      <c r="O248" s="3">
        <v>0</v>
      </c>
      <c r="P248" s="2">
        <v>1</v>
      </c>
      <c r="Q248" s="2">
        <v>0</v>
      </c>
      <c r="R248" s="2">
        <v>0</v>
      </c>
      <c r="S248" s="3">
        <v>0</v>
      </c>
      <c r="T248" s="3">
        <f>O248+(P248*'Total Mantenimiento Anual 2021'!$N$7)+(R248*'Total Mantenimiento Anual 2021'!$N$7)+S248</f>
        <v>9259.2592592592591</v>
      </c>
    </row>
    <row r="249" spans="1:20" ht="14.25">
      <c r="A249" s="6" t="s">
        <v>710</v>
      </c>
      <c r="B249" s="88"/>
      <c r="C249" s="89"/>
      <c r="D249" s="6" t="s">
        <v>711</v>
      </c>
      <c r="E249" s="89"/>
      <c r="F249" s="2" t="s">
        <v>669</v>
      </c>
      <c r="G249" s="6" t="s">
        <v>720</v>
      </c>
      <c r="H249" s="88"/>
      <c r="I249" s="88"/>
      <c r="J249" s="89"/>
      <c r="K249" s="6" t="s">
        <v>721</v>
      </c>
      <c r="L249" s="89"/>
      <c r="M249" s="6" t="s">
        <v>106</v>
      </c>
      <c r="N249" s="89"/>
      <c r="O249" s="3">
        <v>0</v>
      </c>
      <c r="P249" s="2">
        <v>0</v>
      </c>
      <c r="Q249" s="2">
        <v>0</v>
      </c>
      <c r="R249" s="2">
        <v>0</v>
      </c>
      <c r="S249" s="3">
        <v>0</v>
      </c>
      <c r="T249" s="3">
        <f>O249+(P249*'Total Mantenimiento Anual 2021'!$N$7)+(R249*'Total Mantenimiento Anual 2021'!$N$7)+S249</f>
        <v>0</v>
      </c>
    </row>
    <row r="250" spans="1:20" ht="14.25">
      <c r="A250" s="6" t="s">
        <v>710</v>
      </c>
      <c r="B250" s="88"/>
      <c r="C250" s="89"/>
      <c r="D250" s="6" t="s">
        <v>711</v>
      </c>
      <c r="E250" s="89"/>
      <c r="F250" s="2" t="s">
        <v>669</v>
      </c>
      <c r="G250" s="6" t="s">
        <v>722</v>
      </c>
      <c r="H250" s="88"/>
      <c r="I250" s="88"/>
      <c r="J250" s="89"/>
      <c r="K250" s="6" t="s">
        <v>723</v>
      </c>
      <c r="L250" s="89"/>
      <c r="M250" s="6" t="s">
        <v>106</v>
      </c>
      <c r="N250" s="89"/>
      <c r="O250" s="3">
        <v>0</v>
      </c>
      <c r="P250" s="2">
        <v>1</v>
      </c>
      <c r="Q250" s="2">
        <v>0</v>
      </c>
      <c r="R250" s="2">
        <v>0</v>
      </c>
      <c r="S250" s="3">
        <v>0</v>
      </c>
      <c r="T250" s="3">
        <f>O250+(P250*'Total Mantenimiento Anual 2021'!$N$7)+(R250*'Total Mantenimiento Anual 2021'!$N$7)+S250</f>
        <v>9259.2592592592591</v>
      </c>
    </row>
    <row r="251" spans="1:20" ht="14.25">
      <c r="A251" s="6" t="s">
        <v>710</v>
      </c>
      <c r="B251" s="88"/>
      <c r="C251" s="89"/>
      <c r="D251" s="6" t="s">
        <v>711</v>
      </c>
      <c r="E251" s="89"/>
      <c r="F251" s="2" t="s">
        <v>669</v>
      </c>
      <c r="G251" s="6" t="s">
        <v>724</v>
      </c>
      <c r="H251" s="88"/>
      <c r="I251" s="88"/>
      <c r="J251" s="89"/>
      <c r="K251" s="6" t="s">
        <v>725</v>
      </c>
      <c r="L251" s="89"/>
      <c r="M251" s="6" t="s">
        <v>106</v>
      </c>
      <c r="N251" s="89"/>
      <c r="O251" s="3">
        <v>0</v>
      </c>
      <c r="P251" s="2">
        <v>0</v>
      </c>
      <c r="Q251" s="2">
        <v>0</v>
      </c>
      <c r="R251" s="2">
        <v>0</v>
      </c>
      <c r="S251" s="3">
        <v>0</v>
      </c>
      <c r="T251" s="3">
        <f>O251+(P251*'Total Mantenimiento Anual 2021'!$N$7)+(R251*'Total Mantenimiento Anual 2021'!$N$7)+S251</f>
        <v>0</v>
      </c>
    </row>
    <row r="252" spans="1:20" ht="14.25">
      <c r="A252" s="6" t="s">
        <v>710</v>
      </c>
      <c r="B252" s="88"/>
      <c r="C252" s="89"/>
      <c r="D252" s="6" t="s">
        <v>711</v>
      </c>
      <c r="E252" s="89"/>
      <c r="F252" s="2" t="s">
        <v>669</v>
      </c>
      <c r="G252" s="6" t="s">
        <v>726</v>
      </c>
      <c r="H252" s="88"/>
      <c r="I252" s="88"/>
      <c r="J252" s="89"/>
      <c r="K252" s="6" t="s">
        <v>727</v>
      </c>
      <c r="L252" s="89"/>
      <c r="M252" s="6" t="s">
        <v>106</v>
      </c>
      <c r="N252" s="89"/>
      <c r="O252" s="3">
        <v>0</v>
      </c>
      <c r="P252" s="2">
        <v>0</v>
      </c>
      <c r="Q252" s="2">
        <v>0</v>
      </c>
      <c r="R252" s="2">
        <v>0</v>
      </c>
      <c r="S252" s="3">
        <v>0</v>
      </c>
      <c r="T252" s="3">
        <f>O252+(P252*'Total Mantenimiento Anual 2021'!$N$7)+(R252*'Total Mantenimiento Anual 2021'!$N$7)+S252</f>
        <v>0</v>
      </c>
    </row>
    <row r="253" spans="1:20" ht="14.25">
      <c r="A253" s="6" t="s">
        <v>728</v>
      </c>
      <c r="B253" s="88"/>
      <c r="C253" s="89"/>
      <c r="D253" s="6" t="s">
        <v>729</v>
      </c>
      <c r="E253" s="89"/>
      <c r="F253" s="2" t="s">
        <v>1504</v>
      </c>
      <c r="G253" s="6" t="s">
        <v>730</v>
      </c>
      <c r="H253" s="88"/>
      <c r="I253" s="88"/>
      <c r="J253" s="89"/>
      <c r="K253" s="6" t="s">
        <v>731</v>
      </c>
      <c r="L253" s="89"/>
      <c r="M253" s="6" t="s">
        <v>239</v>
      </c>
      <c r="N253" s="89"/>
      <c r="O253" s="3">
        <v>0</v>
      </c>
      <c r="P253" s="2">
        <v>0</v>
      </c>
      <c r="Q253" s="2">
        <v>0</v>
      </c>
      <c r="R253" s="2">
        <v>0</v>
      </c>
      <c r="S253" s="3">
        <v>0</v>
      </c>
      <c r="T253" s="3">
        <f>O253+(P253*'Total Mantenimiento Anual 2021'!$N$7)+(R253*'Total Mantenimiento Anual 2021'!$N$7)+S253</f>
        <v>0</v>
      </c>
    </row>
    <row r="254" spans="1:20" ht="14.25">
      <c r="A254" s="6" t="s">
        <v>732</v>
      </c>
      <c r="B254" s="88"/>
      <c r="C254" s="89"/>
      <c r="D254" s="6" t="s">
        <v>733</v>
      </c>
      <c r="E254" s="89"/>
      <c r="F254" s="2" t="s">
        <v>734</v>
      </c>
      <c r="G254" s="6" t="s">
        <v>735</v>
      </c>
      <c r="H254" s="88"/>
      <c r="I254" s="88"/>
      <c r="J254" s="89"/>
      <c r="K254" s="6" t="s">
        <v>736</v>
      </c>
      <c r="L254" s="89"/>
      <c r="M254" s="6" t="s">
        <v>23</v>
      </c>
      <c r="N254" s="89"/>
      <c r="O254" s="3">
        <v>0</v>
      </c>
      <c r="P254" s="2">
        <v>1</v>
      </c>
      <c r="Q254" s="2">
        <v>0</v>
      </c>
      <c r="R254" s="2">
        <v>0</v>
      </c>
      <c r="S254" s="3">
        <v>0</v>
      </c>
      <c r="T254" s="3">
        <f>O254+(P254*'Total Mantenimiento Anual 2021'!$N$7)+(R254*'Total Mantenimiento Anual 2021'!$N$7)+S254</f>
        <v>9259.2592592592591</v>
      </c>
    </row>
    <row r="255" spans="1:20" ht="14.25">
      <c r="A255" s="6" t="s">
        <v>732</v>
      </c>
      <c r="B255" s="88"/>
      <c r="C255" s="89"/>
      <c r="D255" s="6" t="s">
        <v>737</v>
      </c>
      <c r="E255" s="89"/>
      <c r="F255" s="2" t="s">
        <v>169</v>
      </c>
      <c r="G255" s="6" t="s">
        <v>738</v>
      </c>
      <c r="H255" s="88"/>
      <c r="I255" s="88"/>
      <c r="J255" s="89"/>
      <c r="K255" s="6" t="s">
        <v>739</v>
      </c>
      <c r="L255" s="89"/>
      <c r="M255" s="6" t="s">
        <v>23</v>
      </c>
      <c r="N255" s="89"/>
      <c r="O255" s="3">
        <v>0</v>
      </c>
      <c r="P255" s="2">
        <v>1</v>
      </c>
      <c r="Q255" s="2">
        <v>0</v>
      </c>
      <c r="R255" s="2">
        <v>0</v>
      </c>
      <c r="S255" s="3">
        <v>0</v>
      </c>
      <c r="T255" s="3">
        <f>O255+(P255*'Total Mantenimiento Anual 2021'!$N$7)+(R255*'Total Mantenimiento Anual 2021'!$N$7)+S255</f>
        <v>9259.2592592592591</v>
      </c>
    </row>
    <row r="256" spans="1:20" ht="14.25">
      <c r="A256" s="6" t="s">
        <v>740</v>
      </c>
      <c r="B256" s="88"/>
      <c r="C256" s="89"/>
      <c r="D256" s="6" t="s">
        <v>741</v>
      </c>
      <c r="E256" s="89"/>
      <c r="F256" s="2" t="s">
        <v>742</v>
      </c>
      <c r="G256" s="6" t="s">
        <v>743</v>
      </c>
      <c r="H256" s="88"/>
      <c r="I256" s="88"/>
      <c r="J256" s="89"/>
      <c r="K256" s="6" t="s">
        <v>744</v>
      </c>
      <c r="L256" s="89"/>
      <c r="M256" s="6" t="s">
        <v>23</v>
      </c>
      <c r="N256" s="89"/>
      <c r="O256" s="3">
        <v>0</v>
      </c>
      <c r="P256" s="2">
        <v>1</v>
      </c>
      <c r="Q256" s="2">
        <v>0</v>
      </c>
      <c r="R256" s="2">
        <v>0</v>
      </c>
      <c r="S256" s="3">
        <v>0</v>
      </c>
      <c r="T256" s="3">
        <f>O256+(P256*'Total Mantenimiento Anual 2021'!$N$7)+(R256*'Total Mantenimiento Anual 2021'!$N$7)+S256</f>
        <v>9259.2592592592591</v>
      </c>
    </row>
    <row r="257" spans="1:20" ht="14.25">
      <c r="A257" s="6" t="s">
        <v>740</v>
      </c>
      <c r="B257" s="88"/>
      <c r="C257" s="89"/>
      <c r="D257" s="6" t="s">
        <v>741</v>
      </c>
      <c r="E257" s="89"/>
      <c r="F257" s="2" t="s">
        <v>742</v>
      </c>
      <c r="G257" s="6" t="s">
        <v>745</v>
      </c>
      <c r="H257" s="88"/>
      <c r="I257" s="88"/>
      <c r="J257" s="89"/>
      <c r="K257" s="6" t="s">
        <v>746</v>
      </c>
      <c r="L257" s="89"/>
      <c r="M257" s="6" t="s">
        <v>23</v>
      </c>
      <c r="N257" s="89"/>
      <c r="O257" s="3">
        <v>0</v>
      </c>
      <c r="P257" s="2">
        <v>1</v>
      </c>
      <c r="Q257" s="2">
        <v>0</v>
      </c>
      <c r="R257" s="2">
        <v>0</v>
      </c>
      <c r="S257" s="3">
        <v>0</v>
      </c>
      <c r="T257" s="3">
        <f>O257+(P257*'Total Mantenimiento Anual 2021'!$N$7)+(R257*'Total Mantenimiento Anual 2021'!$N$7)+S257</f>
        <v>9259.2592592592591</v>
      </c>
    </row>
    <row r="258" spans="1:20" ht="14.25">
      <c r="A258" s="6" t="s">
        <v>740</v>
      </c>
      <c r="B258" s="88"/>
      <c r="C258" s="89"/>
      <c r="D258" s="6" t="s">
        <v>741</v>
      </c>
      <c r="E258" s="89"/>
      <c r="F258" s="2" t="s">
        <v>742</v>
      </c>
      <c r="G258" s="6" t="s">
        <v>747</v>
      </c>
      <c r="H258" s="88"/>
      <c r="I258" s="88"/>
      <c r="J258" s="89"/>
      <c r="K258" s="6" t="s">
        <v>748</v>
      </c>
      <c r="L258" s="89"/>
      <c r="M258" s="6" t="s">
        <v>23</v>
      </c>
      <c r="N258" s="89"/>
      <c r="O258" s="3">
        <v>0</v>
      </c>
      <c r="P258" s="2">
        <v>1</v>
      </c>
      <c r="Q258" s="2">
        <v>1</v>
      </c>
      <c r="R258" s="2">
        <v>2</v>
      </c>
      <c r="S258" s="3">
        <v>0</v>
      </c>
      <c r="T258" s="3">
        <f>O258+(P258*'Total Mantenimiento Anual 2021'!$N$7)+(R258*'Total Mantenimiento Anual 2021'!$N$7)+S258</f>
        <v>27777.777777777777</v>
      </c>
    </row>
    <row r="259" spans="1:20" ht="28.5">
      <c r="A259" s="6" t="s">
        <v>749</v>
      </c>
      <c r="B259" s="88"/>
      <c r="C259" s="89"/>
      <c r="D259" s="6" t="s">
        <v>750</v>
      </c>
      <c r="E259" s="89"/>
      <c r="F259" s="2" t="s">
        <v>751</v>
      </c>
      <c r="G259" s="6" t="s">
        <v>752</v>
      </c>
      <c r="H259" s="88"/>
      <c r="I259" s="88"/>
      <c r="J259" s="89"/>
      <c r="K259" s="6" t="s">
        <v>753</v>
      </c>
      <c r="L259" s="89"/>
      <c r="M259" s="6" t="s">
        <v>30</v>
      </c>
      <c r="N259" s="89"/>
      <c r="O259" s="3">
        <v>0</v>
      </c>
      <c r="P259" s="2">
        <v>0</v>
      </c>
      <c r="Q259" s="2">
        <v>0</v>
      </c>
      <c r="R259" s="2">
        <v>0</v>
      </c>
      <c r="S259" s="3">
        <v>0</v>
      </c>
      <c r="T259" s="3">
        <f>O259+(P259*'Total Mantenimiento Anual 2021'!$N$7)+(R259*'Total Mantenimiento Anual 2021'!$N$7)+S259</f>
        <v>0</v>
      </c>
    </row>
    <row r="260" spans="1:20" ht="14.25">
      <c r="A260" s="6" t="s">
        <v>754</v>
      </c>
      <c r="B260" s="88"/>
      <c r="C260" s="89"/>
      <c r="D260" s="6" t="s">
        <v>755</v>
      </c>
      <c r="E260" s="89"/>
      <c r="F260" s="2" t="s">
        <v>756</v>
      </c>
      <c r="G260" s="6" t="s">
        <v>757</v>
      </c>
      <c r="H260" s="88"/>
      <c r="I260" s="88"/>
      <c r="J260" s="89"/>
      <c r="K260" s="6" t="s">
        <v>758</v>
      </c>
      <c r="L260" s="89"/>
      <c r="M260" s="6" t="s">
        <v>40</v>
      </c>
      <c r="N260" s="89"/>
      <c r="O260" s="3">
        <v>0</v>
      </c>
      <c r="P260" s="2">
        <v>0</v>
      </c>
      <c r="Q260" s="2">
        <v>0</v>
      </c>
      <c r="R260" s="2">
        <v>0</v>
      </c>
      <c r="S260" s="3">
        <v>0</v>
      </c>
      <c r="T260" s="3">
        <f>O260+(P260*'Total Mantenimiento Anual 2021'!$N$7)+(R260*'Total Mantenimiento Anual 2021'!$N$7)+S260</f>
        <v>0</v>
      </c>
    </row>
    <row r="261" spans="1:20" ht="14.25">
      <c r="A261" s="6" t="s">
        <v>759</v>
      </c>
      <c r="B261" s="88"/>
      <c r="C261" s="89"/>
      <c r="D261" s="6" t="s">
        <v>760</v>
      </c>
      <c r="E261" s="89"/>
      <c r="F261" s="2" t="s">
        <v>761</v>
      </c>
      <c r="G261" s="6" t="s">
        <v>762</v>
      </c>
      <c r="H261" s="88"/>
      <c r="I261" s="88"/>
      <c r="J261" s="89"/>
      <c r="K261" s="6" t="s">
        <v>763</v>
      </c>
      <c r="L261" s="89"/>
      <c r="M261" s="6" t="s">
        <v>40</v>
      </c>
      <c r="N261" s="89"/>
      <c r="O261" s="3">
        <v>0</v>
      </c>
      <c r="P261" s="2">
        <v>0</v>
      </c>
      <c r="Q261" s="2">
        <v>0</v>
      </c>
      <c r="R261" s="2">
        <v>0</v>
      </c>
      <c r="S261" s="3">
        <v>0</v>
      </c>
      <c r="T261" s="3">
        <f>O261+(P261*'Total Mantenimiento Anual 2021'!$N$7)+(R261*'Total Mantenimiento Anual 2021'!$N$7)+S261</f>
        <v>0</v>
      </c>
    </row>
    <row r="262" spans="1:20" ht="14.25">
      <c r="A262" s="6" t="s">
        <v>759</v>
      </c>
      <c r="B262" s="88"/>
      <c r="C262" s="89"/>
      <c r="D262" s="6" t="s">
        <v>760</v>
      </c>
      <c r="E262" s="89"/>
      <c r="F262" s="2" t="s">
        <v>761</v>
      </c>
      <c r="G262" s="6" t="s">
        <v>764</v>
      </c>
      <c r="H262" s="88"/>
      <c r="I262" s="88"/>
      <c r="J262" s="89"/>
      <c r="K262" s="6" t="s">
        <v>765</v>
      </c>
      <c r="L262" s="89"/>
      <c r="M262" s="6" t="s">
        <v>40</v>
      </c>
      <c r="N262" s="89"/>
      <c r="O262" s="3">
        <v>0</v>
      </c>
      <c r="P262" s="2">
        <v>0</v>
      </c>
      <c r="Q262" s="2">
        <v>0</v>
      </c>
      <c r="R262" s="2">
        <v>0</v>
      </c>
      <c r="S262" s="3">
        <v>0</v>
      </c>
      <c r="T262" s="3">
        <f>O262+(P262*'Total Mantenimiento Anual 2021'!$N$7)+(R262*'Total Mantenimiento Anual 2021'!$N$7)+S262</f>
        <v>0</v>
      </c>
    </row>
    <row r="263" spans="1:20" ht="14.25">
      <c r="A263" s="6" t="s">
        <v>766</v>
      </c>
      <c r="B263" s="88"/>
      <c r="C263" s="89"/>
      <c r="D263" s="6" t="s">
        <v>767</v>
      </c>
      <c r="E263" s="89"/>
      <c r="F263" s="2" t="s">
        <v>768</v>
      </c>
      <c r="G263" s="6" t="s">
        <v>769</v>
      </c>
      <c r="H263" s="88"/>
      <c r="I263" s="88"/>
      <c r="J263" s="89"/>
      <c r="K263" s="6" t="s">
        <v>770</v>
      </c>
      <c r="L263" s="89"/>
      <c r="M263" s="6" t="s">
        <v>23</v>
      </c>
      <c r="N263" s="89"/>
      <c r="O263" s="3">
        <v>0</v>
      </c>
      <c r="P263" s="2">
        <v>0</v>
      </c>
      <c r="Q263" s="2">
        <v>0</v>
      </c>
      <c r="R263" s="2">
        <v>0</v>
      </c>
      <c r="S263" s="3">
        <v>0</v>
      </c>
      <c r="T263" s="3">
        <f>O263+(P263*'Total Mantenimiento Anual 2021'!$N$7)+(R263*'Total Mantenimiento Anual 2021'!$N$7)+S263</f>
        <v>0</v>
      </c>
    </row>
    <row r="264" spans="1:20" ht="14.25">
      <c r="A264" s="6" t="s">
        <v>771</v>
      </c>
      <c r="B264" s="88"/>
      <c r="C264" s="89"/>
      <c r="D264" s="6" t="s">
        <v>772</v>
      </c>
      <c r="E264" s="89"/>
      <c r="F264" s="2" t="s">
        <v>38</v>
      </c>
      <c r="G264" s="6" t="s">
        <v>773</v>
      </c>
      <c r="H264" s="88"/>
      <c r="I264" s="88"/>
      <c r="J264" s="89"/>
      <c r="K264" s="6" t="s">
        <v>774</v>
      </c>
      <c r="L264" s="89"/>
      <c r="M264" s="6" t="s">
        <v>40</v>
      </c>
      <c r="N264" s="89"/>
      <c r="O264" s="3">
        <v>0</v>
      </c>
      <c r="P264" s="2">
        <v>0</v>
      </c>
      <c r="Q264" s="2">
        <v>0</v>
      </c>
      <c r="R264" s="2">
        <v>0</v>
      </c>
      <c r="S264" s="3">
        <v>0</v>
      </c>
      <c r="T264" s="3">
        <f>O264+(P264*'Total Mantenimiento Anual 2021'!$N$7)+(R264*'Total Mantenimiento Anual 2021'!$N$7)+S264</f>
        <v>0</v>
      </c>
    </row>
    <row r="265" spans="1:20" ht="14.25">
      <c r="A265" s="6" t="s">
        <v>775</v>
      </c>
      <c r="B265" s="88"/>
      <c r="C265" s="89"/>
      <c r="D265" s="6" t="s">
        <v>776</v>
      </c>
      <c r="E265" s="89"/>
      <c r="F265" s="2" t="s">
        <v>777</v>
      </c>
      <c r="G265" s="6" t="s">
        <v>778</v>
      </c>
      <c r="H265" s="88"/>
      <c r="I265" s="88"/>
      <c r="J265" s="89"/>
      <c r="K265" s="6" t="s">
        <v>779</v>
      </c>
      <c r="L265" s="89"/>
      <c r="M265" s="6" t="s">
        <v>23</v>
      </c>
      <c r="N265" s="89"/>
      <c r="O265" s="3">
        <v>0</v>
      </c>
      <c r="P265" s="2">
        <v>0</v>
      </c>
      <c r="Q265" s="2">
        <v>0</v>
      </c>
      <c r="R265" s="2">
        <v>0</v>
      </c>
      <c r="S265" s="3">
        <v>0</v>
      </c>
      <c r="T265" s="3">
        <f>O265+(P265*'Total Mantenimiento Anual 2021'!$N$7)+(R265*'Total Mantenimiento Anual 2021'!$N$7)+S265</f>
        <v>0</v>
      </c>
    </row>
    <row r="266" spans="1:20" ht="14.25">
      <c r="A266" s="6" t="s">
        <v>780</v>
      </c>
      <c r="B266" s="88"/>
      <c r="C266" s="89"/>
      <c r="D266" s="6" t="s">
        <v>781</v>
      </c>
      <c r="E266" s="89"/>
      <c r="F266" s="2" t="s">
        <v>782</v>
      </c>
      <c r="G266" s="6" t="s">
        <v>783</v>
      </c>
      <c r="H266" s="88"/>
      <c r="I266" s="88"/>
      <c r="J266" s="89"/>
      <c r="K266" s="6" t="s">
        <v>784</v>
      </c>
      <c r="L266" s="89"/>
      <c r="M266" s="6" t="s">
        <v>23</v>
      </c>
      <c r="N266" s="89"/>
      <c r="O266" s="3">
        <v>0</v>
      </c>
      <c r="P266" s="2">
        <v>0</v>
      </c>
      <c r="Q266" s="2">
        <v>0</v>
      </c>
      <c r="R266" s="2">
        <v>0</v>
      </c>
      <c r="S266" s="3">
        <v>0</v>
      </c>
      <c r="T266" s="3">
        <f>O266+(P266*'Total Mantenimiento Anual 2021'!$N$7)+(R266*'Total Mantenimiento Anual 2021'!$N$7)+S266</f>
        <v>0</v>
      </c>
    </row>
    <row r="267" spans="1:20" ht="28.5">
      <c r="A267" s="6" t="s">
        <v>780</v>
      </c>
      <c r="B267" s="88"/>
      <c r="C267" s="89"/>
      <c r="D267" s="6" t="s">
        <v>785</v>
      </c>
      <c r="E267" s="89"/>
      <c r="F267" s="2" t="s">
        <v>792</v>
      </c>
      <c r="G267" s="6" t="s">
        <v>787</v>
      </c>
      <c r="H267" s="88"/>
      <c r="I267" s="88"/>
      <c r="J267" s="89"/>
      <c r="K267" s="6" t="s">
        <v>788</v>
      </c>
      <c r="L267" s="89"/>
      <c r="M267" s="6" t="s">
        <v>23</v>
      </c>
      <c r="N267" s="89"/>
      <c r="O267" s="3">
        <v>0</v>
      </c>
      <c r="P267" s="2">
        <v>2</v>
      </c>
      <c r="Q267" s="2">
        <v>0</v>
      </c>
      <c r="R267" s="2">
        <v>0</v>
      </c>
      <c r="S267" s="3">
        <v>802807</v>
      </c>
      <c r="T267" s="3">
        <f>O267+(P267*'Total Mantenimiento Anual 2021'!$N$7)+(R267*'Total Mantenimiento Anual 2021'!$N$7)+S267</f>
        <v>821325.51851851854</v>
      </c>
    </row>
    <row r="268" spans="1:20" ht="28.5">
      <c r="A268" s="6" t="s">
        <v>780</v>
      </c>
      <c r="B268" s="88"/>
      <c r="C268" s="89"/>
      <c r="D268" s="6" t="s">
        <v>789</v>
      </c>
      <c r="E268" s="89"/>
      <c r="F268" s="2" t="s">
        <v>792</v>
      </c>
      <c r="G268" s="6" t="s">
        <v>790</v>
      </c>
      <c r="H268" s="88"/>
      <c r="I268" s="88"/>
      <c r="J268" s="89"/>
      <c r="K268" s="6" t="s">
        <v>791</v>
      </c>
      <c r="L268" s="89"/>
      <c r="M268" s="6" t="s">
        <v>23</v>
      </c>
      <c r="N268" s="89"/>
      <c r="O268" s="3">
        <v>0</v>
      </c>
      <c r="P268" s="2">
        <v>0</v>
      </c>
      <c r="Q268" s="2">
        <v>0</v>
      </c>
      <c r="R268" s="2">
        <v>0</v>
      </c>
      <c r="S268" s="3">
        <v>0</v>
      </c>
      <c r="T268" s="3">
        <f>O268+(P268*'Total Mantenimiento Anual 2021'!$N$7)+(R268*'Total Mantenimiento Anual 2021'!$N$7)+S268</f>
        <v>0</v>
      </c>
    </row>
    <row r="269" spans="1:20" ht="28.5">
      <c r="A269" s="6" t="s">
        <v>780</v>
      </c>
      <c r="B269" s="88"/>
      <c r="C269" s="89"/>
      <c r="D269" s="6" t="s">
        <v>789</v>
      </c>
      <c r="E269" s="89"/>
      <c r="F269" s="2" t="s">
        <v>792</v>
      </c>
      <c r="G269" s="6" t="s">
        <v>793</v>
      </c>
      <c r="H269" s="88"/>
      <c r="I269" s="88"/>
      <c r="J269" s="89"/>
      <c r="K269" s="6" t="s">
        <v>794</v>
      </c>
      <c r="L269" s="89"/>
      <c r="M269" s="6" t="s">
        <v>23</v>
      </c>
      <c r="N269" s="89"/>
      <c r="O269" s="3">
        <v>0</v>
      </c>
      <c r="P269" s="2">
        <v>2</v>
      </c>
      <c r="Q269" s="2">
        <v>0</v>
      </c>
      <c r="R269" s="2">
        <v>0</v>
      </c>
      <c r="S269" s="3">
        <v>1232372</v>
      </c>
      <c r="T269" s="3">
        <f>O269+(P269*'Total Mantenimiento Anual 2021'!$N$7)+(R269*'Total Mantenimiento Anual 2021'!$N$7)+S269</f>
        <v>1250890.5185185184</v>
      </c>
    </row>
    <row r="270" spans="1:20" ht="28.5">
      <c r="A270" s="6" t="s">
        <v>780</v>
      </c>
      <c r="B270" s="88"/>
      <c r="C270" s="89"/>
      <c r="D270" s="6" t="s">
        <v>789</v>
      </c>
      <c r="E270" s="89"/>
      <c r="F270" s="2" t="s">
        <v>792</v>
      </c>
      <c r="G270" s="6" t="s">
        <v>795</v>
      </c>
      <c r="H270" s="88"/>
      <c r="I270" s="88"/>
      <c r="J270" s="89"/>
      <c r="K270" s="6" t="s">
        <v>796</v>
      </c>
      <c r="L270" s="89"/>
      <c r="M270" s="6" t="s">
        <v>23</v>
      </c>
      <c r="N270" s="89"/>
      <c r="O270" s="3">
        <v>0</v>
      </c>
      <c r="P270" s="2">
        <v>0</v>
      </c>
      <c r="Q270" s="2">
        <v>0</v>
      </c>
      <c r="R270" s="2">
        <v>0</v>
      </c>
      <c r="S270" s="3">
        <v>0</v>
      </c>
      <c r="T270" s="3">
        <f>O270+(P270*'Total Mantenimiento Anual 2021'!$N$7)+(R270*'Total Mantenimiento Anual 2021'!$N$7)+S270</f>
        <v>0</v>
      </c>
    </row>
    <row r="271" spans="1:20" ht="28.5">
      <c r="A271" s="6" t="s">
        <v>780</v>
      </c>
      <c r="B271" s="88"/>
      <c r="C271" s="89"/>
      <c r="D271" s="6" t="s">
        <v>789</v>
      </c>
      <c r="E271" s="89"/>
      <c r="F271" s="2" t="s">
        <v>792</v>
      </c>
      <c r="G271" s="6" t="s">
        <v>797</v>
      </c>
      <c r="H271" s="88"/>
      <c r="I271" s="88"/>
      <c r="J271" s="89"/>
      <c r="K271" s="6" t="s">
        <v>798</v>
      </c>
      <c r="L271" s="89"/>
      <c r="M271" s="6" t="s">
        <v>23</v>
      </c>
      <c r="N271" s="89"/>
      <c r="O271" s="3">
        <v>0</v>
      </c>
      <c r="P271" s="2">
        <v>2</v>
      </c>
      <c r="Q271" s="2">
        <v>0</v>
      </c>
      <c r="R271" s="2">
        <v>0</v>
      </c>
      <c r="S271" s="3">
        <v>1232372</v>
      </c>
      <c r="T271" s="3">
        <f>O271+(P271*'Total Mantenimiento Anual 2021'!$N$7)+(R271*'Total Mantenimiento Anual 2021'!$N$7)+S271</f>
        <v>1250890.5185185184</v>
      </c>
    </row>
    <row r="272" spans="1:20" ht="14.25">
      <c r="A272" s="6" t="s">
        <v>780</v>
      </c>
      <c r="B272" s="88"/>
      <c r="C272" s="89"/>
      <c r="D272" s="6" t="s">
        <v>799</v>
      </c>
      <c r="E272" s="89"/>
      <c r="F272" s="2" t="s">
        <v>782</v>
      </c>
      <c r="G272" s="6" t="s">
        <v>800</v>
      </c>
      <c r="H272" s="88"/>
      <c r="I272" s="88"/>
      <c r="J272" s="89"/>
      <c r="K272" s="6" t="s">
        <v>801</v>
      </c>
      <c r="L272" s="89"/>
      <c r="M272" s="6" t="s">
        <v>30</v>
      </c>
      <c r="N272" s="89"/>
      <c r="O272" s="3">
        <v>0</v>
      </c>
      <c r="P272" s="2">
        <v>0</v>
      </c>
      <c r="Q272" s="2">
        <v>2</v>
      </c>
      <c r="R272" s="2">
        <v>2</v>
      </c>
      <c r="S272" s="3">
        <v>0</v>
      </c>
      <c r="T272" s="3">
        <f>O272+(P272*'Total Mantenimiento Anual 2021'!$N$7)+(R272*'Total Mantenimiento Anual 2021'!$N$7)+S272</f>
        <v>18518.518518518518</v>
      </c>
    </row>
    <row r="273" spans="1:20" ht="14.25">
      <c r="A273" s="6" t="s">
        <v>780</v>
      </c>
      <c r="B273" s="88"/>
      <c r="C273" s="89"/>
      <c r="D273" s="6" t="s">
        <v>799</v>
      </c>
      <c r="E273" s="89"/>
      <c r="F273" s="2" t="s">
        <v>782</v>
      </c>
      <c r="G273" s="6" t="s">
        <v>802</v>
      </c>
      <c r="H273" s="88"/>
      <c r="I273" s="88"/>
      <c r="J273" s="89"/>
      <c r="K273" s="6" t="s">
        <v>803</v>
      </c>
      <c r="L273" s="89"/>
      <c r="M273" s="6" t="s">
        <v>30</v>
      </c>
      <c r="N273" s="89"/>
      <c r="O273" s="3">
        <v>0</v>
      </c>
      <c r="P273" s="2">
        <v>0</v>
      </c>
      <c r="Q273" s="2">
        <v>0</v>
      </c>
      <c r="R273" s="2">
        <v>0</v>
      </c>
      <c r="S273" s="3">
        <v>0</v>
      </c>
      <c r="T273" s="3">
        <f>O273+(P273*'Total Mantenimiento Anual 2021'!$N$7)+(R273*'Total Mantenimiento Anual 2021'!$N$7)+S273</f>
        <v>0</v>
      </c>
    </row>
    <row r="274" spans="1:20" ht="14.25">
      <c r="A274" s="6" t="s">
        <v>804</v>
      </c>
      <c r="B274" s="88"/>
      <c r="C274" s="89"/>
      <c r="D274" s="6" t="s">
        <v>805</v>
      </c>
      <c r="E274" s="89"/>
      <c r="F274" s="2" t="s">
        <v>169</v>
      </c>
      <c r="G274" s="6" t="s">
        <v>806</v>
      </c>
      <c r="H274" s="88"/>
      <c r="I274" s="88"/>
      <c r="J274" s="89"/>
      <c r="K274" s="6" t="s">
        <v>807</v>
      </c>
      <c r="L274" s="89"/>
      <c r="M274" s="6" t="s">
        <v>23</v>
      </c>
      <c r="N274" s="89"/>
      <c r="O274" s="3">
        <v>0</v>
      </c>
      <c r="P274" s="2">
        <v>0</v>
      </c>
      <c r="Q274" s="2">
        <v>0</v>
      </c>
      <c r="R274" s="2">
        <v>0</v>
      </c>
      <c r="S274" s="3">
        <v>0</v>
      </c>
      <c r="T274" s="3">
        <f>O274+(P274*'Total Mantenimiento Anual 2021'!$N$7)+(R274*'Total Mantenimiento Anual 2021'!$N$7)+S274</f>
        <v>0</v>
      </c>
    </row>
    <row r="275" spans="1:20" ht="14.25">
      <c r="A275" s="6" t="s">
        <v>804</v>
      </c>
      <c r="B275" s="88"/>
      <c r="C275" s="89"/>
      <c r="D275" s="6" t="s">
        <v>808</v>
      </c>
      <c r="E275" s="89"/>
      <c r="F275" s="2" t="s">
        <v>169</v>
      </c>
      <c r="G275" s="6" t="s">
        <v>809</v>
      </c>
      <c r="H275" s="88"/>
      <c r="I275" s="88"/>
      <c r="J275" s="89"/>
      <c r="K275" s="6" t="s">
        <v>810</v>
      </c>
      <c r="L275" s="89"/>
      <c r="M275" s="6" t="s">
        <v>23</v>
      </c>
      <c r="N275" s="89"/>
      <c r="O275" s="3">
        <v>0</v>
      </c>
      <c r="P275" s="2">
        <v>0</v>
      </c>
      <c r="Q275" s="2">
        <v>0</v>
      </c>
      <c r="R275" s="2">
        <v>0</v>
      </c>
      <c r="S275" s="3">
        <v>0</v>
      </c>
      <c r="T275" s="3">
        <f>O275+(P275*'Total Mantenimiento Anual 2021'!$N$7)+(R275*'Total Mantenimiento Anual 2021'!$N$7)+S275</f>
        <v>0</v>
      </c>
    </row>
    <row r="276" spans="1:20" ht="14.25">
      <c r="A276" s="6" t="s">
        <v>811</v>
      </c>
      <c r="B276" s="88"/>
      <c r="C276" s="89"/>
      <c r="D276" s="6" t="s">
        <v>812</v>
      </c>
      <c r="E276" s="89"/>
      <c r="F276" s="2" t="s">
        <v>20</v>
      </c>
      <c r="G276" s="6" t="s">
        <v>813</v>
      </c>
      <c r="H276" s="88"/>
      <c r="I276" s="88"/>
      <c r="J276" s="89"/>
      <c r="K276" s="6" t="s">
        <v>814</v>
      </c>
      <c r="L276" s="89"/>
      <c r="M276" s="6" t="s">
        <v>23</v>
      </c>
      <c r="N276" s="89"/>
      <c r="O276" s="3">
        <v>0</v>
      </c>
      <c r="P276" s="2">
        <v>0</v>
      </c>
      <c r="Q276" s="2">
        <v>0</v>
      </c>
      <c r="R276" s="2">
        <v>0</v>
      </c>
      <c r="S276" s="3">
        <v>0</v>
      </c>
      <c r="T276" s="3">
        <f>O276+(P276*'Total Mantenimiento Anual 2021'!$N$7)+(R276*'Total Mantenimiento Anual 2021'!$N$7)+S276</f>
        <v>0</v>
      </c>
    </row>
    <row r="277" spans="1:20" ht="14.25">
      <c r="A277" s="6" t="s">
        <v>811</v>
      </c>
      <c r="B277" s="88"/>
      <c r="C277" s="89"/>
      <c r="D277" s="6" t="s">
        <v>812</v>
      </c>
      <c r="E277" s="89"/>
      <c r="F277" s="2" t="s">
        <v>20</v>
      </c>
      <c r="G277" s="6" t="s">
        <v>815</v>
      </c>
      <c r="H277" s="88"/>
      <c r="I277" s="88"/>
      <c r="J277" s="89"/>
      <c r="K277" s="6" t="s">
        <v>816</v>
      </c>
      <c r="L277" s="89"/>
      <c r="M277" s="6" t="s">
        <v>23</v>
      </c>
      <c r="N277" s="89"/>
      <c r="O277" s="3">
        <v>0</v>
      </c>
      <c r="P277" s="2">
        <v>0</v>
      </c>
      <c r="Q277" s="2">
        <v>0</v>
      </c>
      <c r="R277" s="2">
        <v>0</v>
      </c>
      <c r="S277" s="3">
        <v>0</v>
      </c>
      <c r="T277" s="3">
        <f>O277+(P277*'Total Mantenimiento Anual 2021'!$N$7)+(R277*'Total Mantenimiento Anual 2021'!$N$7)+S277</f>
        <v>0</v>
      </c>
    </row>
    <row r="278" spans="1:20" ht="14.25">
      <c r="A278" s="6" t="s">
        <v>811</v>
      </c>
      <c r="B278" s="88"/>
      <c r="C278" s="89"/>
      <c r="D278" s="6" t="s">
        <v>812</v>
      </c>
      <c r="E278" s="89"/>
      <c r="F278" s="2" t="s">
        <v>20</v>
      </c>
      <c r="G278" s="6" t="s">
        <v>817</v>
      </c>
      <c r="H278" s="88"/>
      <c r="I278" s="88"/>
      <c r="J278" s="89"/>
      <c r="K278" s="6" t="s">
        <v>818</v>
      </c>
      <c r="L278" s="89"/>
      <c r="M278" s="6" t="s">
        <v>23</v>
      </c>
      <c r="N278" s="89"/>
      <c r="O278" s="3">
        <v>0</v>
      </c>
      <c r="P278" s="2">
        <v>0</v>
      </c>
      <c r="Q278" s="2">
        <v>0</v>
      </c>
      <c r="R278" s="2">
        <v>0</v>
      </c>
      <c r="S278" s="3">
        <v>0</v>
      </c>
      <c r="T278" s="3">
        <f>O278+(P278*'Total Mantenimiento Anual 2021'!$N$7)+(R278*'Total Mantenimiento Anual 2021'!$N$7)+S278</f>
        <v>0</v>
      </c>
    </row>
    <row r="279" spans="1:20" ht="14.25">
      <c r="A279" s="6" t="s">
        <v>811</v>
      </c>
      <c r="B279" s="88"/>
      <c r="C279" s="89"/>
      <c r="D279" s="6" t="s">
        <v>819</v>
      </c>
      <c r="E279" s="89"/>
      <c r="F279" s="2" t="s">
        <v>20</v>
      </c>
      <c r="G279" s="6" t="s">
        <v>820</v>
      </c>
      <c r="H279" s="88"/>
      <c r="I279" s="88"/>
      <c r="J279" s="89"/>
      <c r="K279" s="6" t="s">
        <v>821</v>
      </c>
      <c r="L279" s="89"/>
      <c r="M279" s="6" t="s">
        <v>30</v>
      </c>
      <c r="N279" s="89"/>
      <c r="O279" s="3">
        <v>0</v>
      </c>
      <c r="P279" s="2">
        <v>0</v>
      </c>
      <c r="Q279" s="2">
        <v>0</v>
      </c>
      <c r="R279" s="2">
        <v>0</v>
      </c>
      <c r="S279" s="3">
        <v>0</v>
      </c>
      <c r="T279" s="3">
        <f>O279+(P279*'Total Mantenimiento Anual 2021'!$N$7)+(R279*'Total Mantenimiento Anual 2021'!$N$7)+S279</f>
        <v>0</v>
      </c>
    </row>
    <row r="280" spans="1:20" ht="14.25">
      <c r="A280" s="6" t="s">
        <v>811</v>
      </c>
      <c r="B280" s="88"/>
      <c r="C280" s="89"/>
      <c r="D280" s="6" t="s">
        <v>819</v>
      </c>
      <c r="E280" s="89"/>
      <c r="F280" s="2" t="s">
        <v>20</v>
      </c>
      <c r="G280" s="6" t="s">
        <v>822</v>
      </c>
      <c r="H280" s="88"/>
      <c r="I280" s="88"/>
      <c r="J280" s="89"/>
      <c r="K280" s="6" t="s">
        <v>823</v>
      </c>
      <c r="L280" s="89"/>
      <c r="M280" s="6" t="s">
        <v>30</v>
      </c>
      <c r="N280" s="89"/>
      <c r="O280" s="3">
        <v>0</v>
      </c>
      <c r="P280" s="2">
        <v>0</v>
      </c>
      <c r="Q280" s="2">
        <v>0</v>
      </c>
      <c r="R280" s="2">
        <v>0</v>
      </c>
      <c r="S280" s="3">
        <v>0</v>
      </c>
      <c r="T280" s="3">
        <f>O280+(P280*'Total Mantenimiento Anual 2021'!$N$7)+(R280*'Total Mantenimiento Anual 2021'!$N$7)+S280</f>
        <v>0</v>
      </c>
    </row>
    <row r="281" spans="1:20" ht="14.25">
      <c r="A281" s="6" t="s">
        <v>811</v>
      </c>
      <c r="B281" s="88"/>
      <c r="C281" s="89"/>
      <c r="D281" s="6" t="s">
        <v>819</v>
      </c>
      <c r="E281" s="89"/>
      <c r="F281" s="2" t="s">
        <v>20</v>
      </c>
      <c r="G281" s="6" t="s">
        <v>824</v>
      </c>
      <c r="H281" s="88"/>
      <c r="I281" s="88"/>
      <c r="J281" s="89"/>
      <c r="K281" s="6" t="s">
        <v>825</v>
      </c>
      <c r="L281" s="89"/>
      <c r="M281" s="6" t="s">
        <v>30</v>
      </c>
      <c r="N281" s="89"/>
      <c r="O281" s="3">
        <v>0</v>
      </c>
      <c r="P281" s="2">
        <v>0</v>
      </c>
      <c r="Q281" s="2">
        <v>0</v>
      </c>
      <c r="R281" s="2">
        <v>0</v>
      </c>
      <c r="S281" s="3">
        <v>0</v>
      </c>
      <c r="T281" s="3">
        <f>O281+(P281*'Total Mantenimiento Anual 2021'!$N$7)+(R281*'Total Mantenimiento Anual 2021'!$N$7)+S281</f>
        <v>0</v>
      </c>
    </row>
    <row r="282" spans="1:20" ht="14.25">
      <c r="A282" s="6" t="s">
        <v>811</v>
      </c>
      <c r="B282" s="88"/>
      <c r="C282" s="89"/>
      <c r="D282" s="6" t="s">
        <v>819</v>
      </c>
      <c r="E282" s="89"/>
      <c r="F282" s="2" t="s">
        <v>20</v>
      </c>
      <c r="G282" s="6" t="s">
        <v>826</v>
      </c>
      <c r="H282" s="88"/>
      <c r="I282" s="88"/>
      <c r="J282" s="89"/>
      <c r="K282" s="6" t="s">
        <v>827</v>
      </c>
      <c r="L282" s="89"/>
      <c r="M282" s="6" t="s">
        <v>30</v>
      </c>
      <c r="N282" s="89"/>
      <c r="O282" s="3">
        <v>0</v>
      </c>
      <c r="P282" s="2">
        <v>0</v>
      </c>
      <c r="Q282" s="2">
        <v>0</v>
      </c>
      <c r="R282" s="2">
        <v>0</v>
      </c>
      <c r="S282" s="3">
        <v>0</v>
      </c>
      <c r="T282" s="3">
        <f>O282+(P282*'Total Mantenimiento Anual 2021'!$N$7)+(R282*'Total Mantenimiento Anual 2021'!$N$7)+S282</f>
        <v>0</v>
      </c>
    </row>
    <row r="283" spans="1:20" ht="14.25">
      <c r="A283" s="6" t="s">
        <v>811</v>
      </c>
      <c r="B283" s="88"/>
      <c r="C283" s="89"/>
      <c r="D283" s="6" t="s">
        <v>828</v>
      </c>
      <c r="E283" s="89"/>
      <c r="F283" s="2" t="s">
        <v>20</v>
      </c>
      <c r="G283" s="6" t="s">
        <v>829</v>
      </c>
      <c r="H283" s="88"/>
      <c r="I283" s="88"/>
      <c r="J283" s="89"/>
      <c r="K283" s="6" t="s">
        <v>830</v>
      </c>
      <c r="L283" s="89"/>
      <c r="M283" s="6" t="s">
        <v>30</v>
      </c>
      <c r="N283" s="89"/>
      <c r="O283" s="3">
        <v>0</v>
      </c>
      <c r="P283" s="2">
        <v>0</v>
      </c>
      <c r="Q283" s="2">
        <v>0</v>
      </c>
      <c r="R283" s="2">
        <v>0</v>
      </c>
      <c r="S283" s="3">
        <v>0</v>
      </c>
      <c r="T283" s="3">
        <f>O283+(P283*'Total Mantenimiento Anual 2021'!$N$7)+(R283*'Total Mantenimiento Anual 2021'!$N$7)+S283</f>
        <v>0</v>
      </c>
    </row>
    <row r="284" spans="1:20" ht="14.25">
      <c r="A284" s="6" t="s">
        <v>811</v>
      </c>
      <c r="B284" s="88"/>
      <c r="C284" s="89"/>
      <c r="D284" s="6" t="s">
        <v>819</v>
      </c>
      <c r="E284" s="89"/>
      <c r="F284" s="2" t="s">
        <v>20</v>
      </c>
      <c r="G284" s="6" t="s">
        <v>831</v>
      </c>
      <c r="H284" s="88"/>
      <c r="I284" s="88"/>
      <c r="J284" s="89"/>
      <c r="K284" s="6" t="s">
        <v>832</v>
      </c>
      <c r="L284" s="89"/>
      <c r="M284" s="6" t="s">
        <v>96</v>
      </c>
      <c r="N284" s="89"/>
      <c r="O284" s="3">
        <v>0</v>
      </c>
      <c r="P284" s="2">
        <v>0</v>
      </c>
      <c r="Q284" s="2">
        <v>0</v>
      </c>
      <c r="R284" s="2">
        <v>0</v>
      </c>
      <c r="S284" s="3">
        <v>0</v>
      </c>
      <c r="T284" s="3">
        <f>O284+(P284*'Total Mantenimiento Anual 2021'!$N$7)+(R284*'Total Mantenimiento Anual 2021'!$N$7)+S284</f>
        <v>0</v>
      </c>
    </row>
    <row r="285" spans="1:20" ht="14.25">
      <c r="A285" s="6" t="s">
        <v>811</v>
      </c>
      <c r="B285" s="88"/>
      <c r="C285" s="89"/>
      <c r="D285" s="6" t="s">
        <v>812</v>
      </c>
      <c r="E285" s="89"/>
      <c r="F285" s="2" t="s">
        <v>20</v>
      </c>
      <c r="G285" s="6" t="s">
        <v>833</v>
      </c>
      <c r="H285" s="88"/>
      <c r="I285" s="88"/>
      <c r="J285" s="89"/>
      <c r="K285" s="6" t="s">
        <v>834</v>
      </c>
      <c r="L285" s="89"/>
      <c r="M285" s="6" t="s">
        <v>96</v>
      </c>
      <c r="N285" s="89"/>
      <c r="O285" s="3">
        <v>0</v>
      </c>
      <c r="P285" s="2">
        <v>0</v>
      </c>
      <c r="Q285" s="2">
        <v>0</v>
      </c>
      <c r="R285" s="2">
        <v>0</v>
      </c>
      <c r="S285" s="3">
        <v>0</v>
      </c>
      <c r="T285" s="3">
        <f>O285+(P285*'Total Mantenimiento Anual 2021'!$N$7)+(R285*'Total Mantenimiento Anual 2021'!$N$7)+S285</f>
        <v>0</v>
      </c>
    </row>
    <row r="286" spans="1:20" ht="14.25">
      <c r="A286" s="6" t="s">
        <v>811</v>
      </c>
      <c r="B286" s="88"/>
      <c r="C286" s="89"/>
      <c r="D286" s="6" t="s">
        <v>819</v>
      </c>
      <c r="E286" s="89"/>
      <c r="F286" s="2" t="s">
        <v>20</v>
      </c>
      <c r="G286" s="6" t="s">
        <v>835</v>
      </c>
      <c r="H286" s="88"/>
      <c r="I286" s="88"/>
      <c r="J286" s="89"/>
      <c r="K286" s="6" t="s">
        <v>836</v>
      </c>
      <c r="L286" s="89"/>
      <c r="M286" s="6" t="s">
        <v>96</v>
      </c>
      <c r="N286" s="89"/>
      <c r="O286" s="3">
        <v>0</v>
      </c>
      <c r="P286" s="2">
        <v>0</v>
      </c>
      <c r="Q286" s="2">
        <v>0</v>
      </c>
      <c r="R286" s="2">
        <v>0</v>
      </c>
      <c r="S286" s="3">
        <v>0</v>
      </c>
      <c r="T286" s="3">
        <f>O286+(P286*'Total Mantenimiento Anual 2021'!$N$7)+(R286*'Total Mantenimiento Anual 2021'!$N$7)+S286</f>
        <v>0</v>
      </c>
    </row>
    <row r="287" spans="1:20" ht="14.25">
      <c r="A287" s="6" t="s">
        <v>811</v>
      </c>
      <c r="B287" s="88"/>
      <c r="C287" s="89"/>
      <c r="D287" s="6" t="s">
        <v>812</v>
      </c>
      <c r="E287" s="89"/>
      <c r="F287" s="2" t="s">
        <v>20</v>
      </c>
      <c r="G287" s="6" t="s">
        <v>837</v>
      </c>
      <c r="H287" s="88"/>
      <c r="I287" s="88"/>
      <c r="J287" s="89"/>
      <c r="K287" s="6" t="s">
        <v>838</v>
      </c>
      <c r="L287" s="89"/>
      <c r="M287" s="6" t="s">
        <v>35</v>
      </c>
      <c r="N287" s="89"/>
      <c r="O287" s="3">
        <v>0</v>
      </c>
      <c r="P287" s="2">
        <v>0</v>
      </c>
      <c r="Q287" s="2">
        <v>0</v>
      </c>
      <c r="R287" s="2">
        <v>0</v>
      </c>
      <c r="S287" s="3">
        <v>0</v>
      </c>
      <c r="T287" s="3">
        <f>O287+(P287*'Total Mantenimiento Anual 2021'!$N$7)+(R287*'Total Mantenimiento Anual 2021'!$N$7)+S287</f>
        <v>0</v>
      </c>
    </row>
    <row r="288" spans="1:20" ht="14.25">
      <c r="A288" s="6" t="s">
        <v>811</v>
      </c>
      <c r="B288" s="88"/>
      <c r="C288" s="89"/>
      <c r="D288" s="6" t="s">
        <v>812</v>
      </c>
      <c r="E288" s="89"/>
      <c r="F288" s="2" t="s">
        <v>20</v>
      </c>
      <c r="G288" s="6" t="s">
        <v>839</v>
      </c>
      <c r="H288" s="88"/>
      <c r="I288" s="88"/>
      <c r="J288" s="89"/>
      <c r="K288" s="6" t="s">
        <v>840</v>
      </c>
      <c r="L288" s="89"/>
      <c r="M288" s="6" t="s">
        <v>35</v>
      </c>
      <c r="N288" s="89"/>
      <c r="O288" s="3">
        <v>0</v>
      </c>
      <c r="P288" s="2">
        <v>0</v>
      </c>
      <c r="Q288" s="2">
        <v>0</v>
      </c>
      <c r="R288" s="2">
        <v>0</v>
      </c>
      <c r="S288" s="3">
        <v>0</v>
      </c>
      <c r="T288" s="3">
        <f>O288+(P288*'Total Mantenimiento Anual 2021'!$N$7)+(R288*'Total Mantenimiento Anual 2021'!$N$7)+S288</f>
        <v>0</v>
      </c>
    </row>
    <row r="289" spans="1:20" ht="14.25">
      <c r="A289" s="6" t="s">
        <v>811</v>
      </c>
      <c r="B289" s="88"/>
      <c r="C289" s="89"/>
      <c r="D289" s="6" t="s">
        <v>819</v>
      </c>
      <c r="E289" s="89"/>
      <c r="F289" s="2" t="s">
        <v>20</v>
      </c>
      <c r="G289" s="6" t="s">
        <v>841</v>
      </c>
      <c r="H289" s="88"/>
      <c r="I289" s="88"/>
      <c r="J289" s="89"/>
      <c r="K289" s="6" t="s">
        <v>842</v>
      </c>
      <c r="L289" s="89"/>
      <c r="M289" s="6" t="s">
        <v>239</v>
      </c>
      <c r="N289" s="89"/>
      <c r="O289" s="3">
        <v>0</v>
      </c>
      <c r="P289" s="2">
        <v>0</v>
      </c>
      <c r="Q289" s="2">
        <v>0</v>
      </c>
      <c r="R289" s="2">
        <v>0</v>
      </c>
      <c r="S289" s="3">
        <v>0</v>
      </c>
      <c r="T289" s="3">
        <f>O289+(P289*'Total Mantenimiento Anual 2021'!$N$7)+(R289*'Total Mantenimiento Anual 2021'!$N$7)+S289</f>
        <v>0</v>
      </c>
    </row>
    <row r="290" spans="1:20" ht="14.25">
      <c r="A290" s="6" t="s">
        <v>811</v>
      </c>
      <c r="B290" s="88"/>
      <c r="C290" s="89"/>
      <c r="D290" s="6" t="s">
        <v>812</v>
      </c>
      <c r="E290" s="89"/>
      <c r="F290" s="2" t="s">
        <v>20</v>
      </c>
      <c r="G290" s="6" t="s">
        <v>843</v>
      </c>
      <c r="H290" s="88"/>
      <c r="I290" s="88"/>
      <c r="J290" s="89"/>
      <c r="K290" s="6" t="s">
        <v>844</v>
      </c>
      <c r="L290" s="89"/>
      <c r="M290" s="6" t="s">
        <v>239</v>
      </c>
      <c r="N290" s="89"/>
      <c r="O290" s="3">
        <v>0</v>
      </c>
      <c r="P290" s="2">
        <v>0</v>
      </c>
      <c r="Q290" s="2">
        <v>0</v>
      </c>
      <c r="R290" s="2">
        <v>0</v>
      </c>
      <c r="S290" s="3">
        <v>0</v>
      </c>
      <c r="T290" s="3">
        <f>O290+(P290*'Total Mantenimiento Anual 2021'!$N$7)+(R290*'Total Mantenimiento Anual 2021'!$N$7)+S290</f>
        <v>0</v>
      </c>
    </row>
    <row r="291" spans="1:20" ht="14.25">
      <c r="A291" s="6" t="s">
        <v>811</v>
      </c>
      <c r="B291" s="88"/>
      <c r="C291" s="89"/>
      <c r="D291" s="6" t="s">
        <v>812</v>
      </c>
      <c r="E291" s="89"/>
      <c r="F291" s="2" t="s">
        <v>20</v>
      </c>
      <c r="G291" s="6" t="s">
        <v>845</v>
      </c>
      <c r="H291" s="88"/>
      <c r="I291" s="88"/>
      <c r="J291" s="89"/>
      <c r="K291" s="6" t="s">
        <v>846</v>
      </c>
      <c r="L291" s="89"/>
      <c r="M291" s="6" t="s">
        <v>239</v>
      </c>
      <c r="N291" s="89"/>
      <c r="O291" s="3">
        <v>0</v>
      </c>
      <c r="P291" s="2">
        <v>0</v>
      </c>
      <c r="Q291" s="2">
        <v>0</v>
      </c>
      <c r="R291" s="2">
        <v>0</v>
      </c>
      <c r="S291" s="3">
        <v>0</v>
      </c>
      <c r="T291" s="3">
        <f>O291+(P291*'Total Mantenimiento Anual 2021'!$N$7)+(R291*'Total Mantenimiento Anual 2021'!$N$7)+S291</f>
        <v>0</v>
      </c>
    </row>
    <row r="292" spans="1:20" ht="14.25">
      <c r="A292" s="6" t="s">
        <v>811</v>
      </c>
      <c r="B292" s="88"/>
      <c r="C292" s="89"/>
      <c r="D292" s="6" t="s">
        <v>812</v>
      </c>
      <c r="E292" s="89"/>
      <c r="F292" s="2" t="s">
        <v>20</v>
      </c>
      <c r="G292" s="6" t="s">
        <v>847</v>
      </c>
      <c r="H292" s="88"/>
      <c r="I292" s="88"/>
      <c r="J292" s="89"/>
      <c r="K292" s="6" t="s">
        <v>848</v>
      </c>
      <c r="L292" s="89"/>
      <c r="M292" s="6" t="s">
        <v>106</v>
      </c>
      <c r="N292" s="89"/>
      <c r="O292" s="3">
        <v>0</v>
      </c>
      <c r="P292" s="2">
        <v>0</v>
      </c>
      <c r="Q292" s="2">
        <v>0</v>
      </c>
      <c r="R292" s="2">
        <v>0</v>
      </c>
      <c r="S292" s="3">
        <v>0</v>
      </c>
      <c r="T292" s="3">
        <f>O292+(P292*'Total Mantenimiento Anual 2021'!$N$7)+(R292*'Total Mantenimiento Anual 2021'!$N$7)+S292</f>
        <v>0</v>
      </c>
    </row>
    <row r="293" spans="1:20" ht="14.25">
      <c r="A293" s="6" t="s">
        <v>811</v>
      </c>
      <c r="B293" s="88"/>
      <c r="C293" s="89"/>
      <c r="D293" s="6" t="s">
        <v>812</v>
      </c>
      <c r="E293" s="89"/>
      <c r="F293" s="2" t="s">
        <v>20</v>
      </c>
      <c r="G293" s="6" t="s">
        <v>849</v>
      </c>
      <c r="H293" s="88"/>
      <c r="I293" s="88"/>
      <c r="J293" s="89"/>
      <c r="K293" s="6" t="s">
        <v>850</v>
      </c>
      <c r="L293" s="89"/>
      <c r="M293" s="6" t="s">
        <v>106</v>
      </c>
      <c r="N293" s="89"/>
      <c r="O293" s="3">
        <v>0</v>
      </c>
      <c r="P293" s="2">
        <v>0</v>
      </c>
      <c r="Q293" s="2">
        <v>0</v>
      </c>
      <c r="R293" s="2">
        <v>0</v>
      </c>
      <c r="S293" s="3">
        <v>0</v>
      </c>
      <c r="T293" s="3">
        <f>O293+(P293*'Total Mantenimiento Anual 2021'!$N$7)+(R293*'Total Mantenimiento Anual 2021'!$N$7)+S293</f>
        <v>0</v>
      </c>
    </row>
    <row r="294" spans="1:20" ht="14.25">
      <c r="A294" s="6" t="s">
        <v>811</v>
      </c>
      <c r="B294" s="88"/>
      <c r="C294" s="89"/>
      <c r="D294" s="6" t="s">
        <v>812</v>
      </c>
      <c r="E294" s="89"/>
      <c r="F294" s="2" t="s">
        <v>20</v>
      </c>
      <c r="G294" s="6" t="s">
        <v>851</v>
      </c>
      <c r="H294" s="88"/>
      <c r="I294" s="88"/>
      <c r="J294" s="89"/>
      <c r="K294" s="6" t="s">
        <v>852</v>
      </c>
      <c r="L294" s="89"/>
      <c r="M294" s="6" t="s">
        <v>106</v>
      </c>
      <c r="N294" s="89"/>
      <c r="O294" s="3">
        <v>0</v>
      </c>
      <c r="P294" s="2">
        <v>0</v>
      </c>
      <c r="Q294" s="2">
        <v>0</v>
      </c>
      <c r="R294" s="2">
        <v>0</v>
      </c>
      <c r="S294" s="3">
        <v>0</v>
      </c>
      <c r="T294" s="3">
        <f>O294+(P294*'Total Mantenimiento Anual 2021'!$N$7)+(R294*'Total Mantenimiento Anual 2021'!$N$7)+S294</f>
        <v>0</v>
      </c>
    </row>
    <row r="295" spans="1:20" ht="14.25">
      <c r="A295" s="6" t="s">
        <v>811</v>
      </c>
      <c r="B295" s="88"/>
      <c r="C295" s="89"/>
      <c r="D295" s="6" t="s">
        <v>812</v>
      </c>
      <c r="E295" s="89"/>
      <c r="F295" s="2" t="s">
        <v>20</v>
      </c>
      <c r="G295" s="6" t="s">
        <v>853</v>
      </c>
      <c r="H295" s="88"/>
      <c r="I295" s="88"/>
      <c r="J295" s="89"/>
      <c r="K295" s="6" t="s">
        <v>854</v>
      </c>
      <c r="L295" s="89"/>
      <c r="M295" s="6" t="s">
        <v>106</v>
      </c>
      <c r="N295" s="89"/>
      <c r="O295" s="3">
        <v>0</v>
      </c>
      <c r="P295" s="2">
        <v>0</v>
      </c>
      <c r="Q295" s="2">
        <v>0</v>
      </c>
      <c r="R295" s="2">
        <v>0</v>
      </c>
      <c r="S295" s="3">
        <v>0</v>
      </c>
      <c r="T295" s="3">
        <f>O295+(P295*'Total Mantenimiento Anual 2021'!$N$7)+(R295*'Total Mantenimiento Anual 2021'!$N$7)+S295</f>
        <v>0</v>
      </c>
    </row>
    <row r="296" spans="1:20" ht="14.25">
      <c r="A296" s="6" t="s">
        <v>811</v>
      </c>
      <c r="B296" s="88"/>
      <c r="C296" s="89"/>
      <c r="D296" s="6" t="s">
        <v>812</v>
      </c>
      <c r="E296" s="89"/>
      <c r="F296" s="2" t="s">
        <v>20</v>
      </c>
      <c r="G296" s="6" t="s">
        <v>855</v>
      </c>
      <c r="H296" s="88"/>
      <c r="I296" s="88"/>
      <c r="J296" s="89"/>
      <c r="K296" s="6" t="s">
        <v>856</v>
      </c>
      <c r="L296" s="89"/>
      <c r="M296" s="6" t="s">
        <v>106</v>
      </c>
      <c r="N296" s="89"/>
      <c r="O296" s="3">
        <v>0</v>
      </c>
      <c r="P296" s="2">
        <v>0</v>
      </c>
      <c r="Q296" s="2">
        <v>0</v>
      </c>
      <c r="R296" s="2">
        <v>0</v>
      </c>
      <c r="S296" s="3">
        <v>0</v>
      </c>
      <c r="T296" s="3">
        <f>O296+(P296*'Total Mantenimiento Anual 2021'!$N$7)+(R296*'Total Mantenimiento Anual 2021'!$N$7)+S296</f>
        <v>0</v>
      </c>
    </row>
    <row r="297" spans="1:20" ht="14.25">
      <c r="A297" s="6" t="s">
        <v>811</v>
      </c>
      <c r="B297" s="88"/>
      <c r="C297" s="89"/>
      <c r="D297" s="6" t="s">
        <v>828</v>
      </c>
      <c r="E297" s="89"/>
      <c r="F297" s="2" t="s">
        <v>20</v>
      </c>
      <c r="G297" s="6" t="s">
        <v>857</v>
      </c>
      <c r="H297" s="88"/>
      <c r="I297" s="88"/>
      <c r="J297" s="89"/>
      <c r="K297" s="6" t="s">
        <v>858</v>
      </c>
      <c r="L297" s="89"/>
      <c r="M297" s="6" t="s">
        <v>106</v>
      </c>
      <c r="N297" s="89"/>
      <c r="O297" s="3">
        <v>0</v>
      </c>
      <c r="P297" s="2">
        <v>0</v>
      </c>
      <c r="Q297" s="2">
        <v>0</v>
      </c>
      <c r="R297" s="2">
        <v>0</v>
      </c>
      <c r="S297" s="3">
        <v>0</v>
      </c>
      <c r="T297" s="3">
        <f>O297+(P297*'Total Mantenimiento Anual 2021'!$N$7)+(R297*'Total Mantenimiento Anual 2021'!$N$7)+S297</f>
        <v>0</v>
      </c>
    </row>
    <row r="298" spans="1:20" ht="14.25">
      <c r="A298" s="6" t="s">
        <v>811</v>
      </c>
      <c r="B298" s="88"/>
      <c r="C298" s="89"/>
      <c r="D298" s="6" t="s">
        <v>828</v>
      </c>
      <c r="E298" s="89"/>
      <c r="F298" s="2" t="s">
        <v>20</v>
      </c>
      <c r="G298" s="6" t="s">
        <v>859</v>
      </c>
      <c r="H298" s="88"/>
      <c r="I298" s="88"/>
      <c r="J298" s="89"/>
      <c r="K298" s="6" t="s">
        <v>860</v>
      </c>
      <c r="L298" s="89"/>
      <c r="M298" s="6" t="s">
        <v>106</v>
      </c>
      <c r="N298" s="89"/>
      <c r="O298" s="3">
        <v>0</v>
      </c>
      <c r="P298" s="2">
        <v>0</v>
      </c>
      <c r="Q298" s="2">
        <v>0</v>
      </c>
      <c r="R298" s="2">
        <v>0</v>
      </c>
      <c r="S298" s="3">
        <v>0</v>
      </c>
      <c r="T298" s="3">
        <f>O298+(P298*'Total Mantenimiento Anual 2021'!$N$7)+(R298*'Total Mantenimiento Anual 2021'!$N$7)+S298</f>
        <v>0</v>
      </c>
    </row>
    <row r="299" spans="1:20" ht="14.25">
      <c r="A299" s="6" t="s">
        <v>861</v>
      </c>
      <c r="B299" s="88"/>
      <c r="C299" s="89"/>
      <c r="D299" s="6" t="s">
        <v>862</v>
      </c>
      <c r="E299" s="89"/>
      <c r="F299" s="2" t="s">
        <v>863</v>
      </c>
      <c r="G299" s="6" t="s">
        <v>864</v>
      </c>
      <c r="H299" s="88"/>
      <c r="I299" s="88"/>
      <c r="J299" s="89"/>
      <c r="K299" s="6" t="s">
        <v>865</v>
      </c>
      <c r="L299" s="89"/>
      <c r="M299" s="6" t="s">
        <v>23</v>
      </c>
      <c r="N299" s="89"/>
      <c r="O299" s="3">
        <v>0</v>
      </c>
      <c r="P299" s="2">
        <v>0</v>
      </c>
      <c r="Q299" s="2">
        <v>0</v>
      </c>
      <c r="R299" s="2">
        <v>0</v>
      </c>
      <c r="S299" s="3">
        <v>0</v>
      </c>
      <c r="T299" s="3">
        <f>O299+(P299*'Total Mantenimiento Anual 2021'!$N$7)+(R299*'Total Mantenimiento Anual 2021'!$N$7)+S299</f>
        <v>0</v>
      </c>
    </row>
    <row r="300" spans="1:20" ht="14.25">
      <c r="A300" s="6" t="s">
        <v>861</v>
      </c>
      <c r="B300" s="88"/>
      <c r="C300" s="89"/>
      <c r="D300" s="6" t="s">
        <v>866</v>
      </c>
      <c r="E300" s="89"/>
      <c r="F300" s="2" t="s">
        <v>863</v>
      </c>
      <c r="G300" s="6" t="s">
        <v>867</v>
      </c>
      <c r="H300" s="88"/>
      <c r="I300" s="88"/>
      <c r="J300" s="89"/>
      <c r="K300" s="6" t="s">
        <v>868</v>
      </c>
      <c r="L300" s="89"/>
      <c r="M300" s="6" t="s">
        <v>23</v>
      </c>
      <c r="N300" s="89"/>
      <c r="O300" s="3">
        <v>0</v>
      </c>
      <c r="P300" s="2">
        <v>0</v>
      </c>
      <c r="Q300" s="2">
        <v>0</v>
      </c>
      <c r="R300" s="2">
        <v>0</v>
      </c>
      <c r="S300" s="3">
        <v>0</v>
      </c>
      <c r="T300" s="3">
        <f>O300+(P300*'Total Mantenimiento Anual 2021'!$N$7)+(R300*'Total Mantenimiento Anual 2021'!$N$7)+S300</f>
        <v>0</v>
      </c>
    </row>
    <row r="301" spans="1:20" ht="14.25">
      <c r="A301" s="6" t="s">
        <v>861</v>
      </c>
      <c r="B301" s="88"/>
      <c r="C301" s="89"/>
      <c r="D301" s="6" t="s">
        <v>869</v>
      </c>
      <c r="E301" s="89"/>
      <c r="F301" s="2" t="s">
        <v>863</v>
      </c>
      <c r="G301" s="6" t="s">
        <v>870</v>
      </c>
      <c r="H301" s="88"/>
      <c r="I301" s="88"/>
      <c r="J301" s="89"/>
      <c r="K301" s="6" t="s">
        <v>871</v>
      </c>
      <c r="L301" s="89"/>
      <c r="M301" s="6" t="s">
        <v>23</v>
      </c>
      <c r="N301" s="89"/>
      <c r="O301" s="3">
        <v>0</v>
      </c>
      <c r="P301" s="2">
        <v>0</v>
      </c>
      <c r="Q301" s="2">
        <v>0</v>
      </c>
      <c r="R301" s="2">
        <v>0</v>
      </c>
      <c r="S301" s="3">
        <v>0</v>
      </c>
      <c r="T301" s="3">
        <f>O301+(P301*'Total Mantenimiento Anual 2021'!$N$7)+(R301*'Total Mantenimiento Anual 2021'!$N$7)+S301</f>
        <v>0</v>
      </c>
    </row>
    <row r="302" spans="1:20" ht="14.25">
      <c r="A302" s="6" t="s">
        <v>861</v>
      </c>
      <c r="B302" s="88"/>
      <c r="C302" s="89"/>
      <c r="D302" s="6" t="s">
        <v>872</v>
      </c>
      <c r="E302" s="89"/>
      <c r="F302" s="2" t="s">
        <v>863</v>
      </c>
      <c r="G302" s="6" t="s">
        <v>873</v>
      </c>
      <c r="H302" s="88"/>
      <c r="I302" s="88"/>
      <c r="J302" s="89"/>
      <c r="K302" s="6" t="s">
        <v>874</v>
      </c>
      <c r="L302" s="89"/>
      <c r="M302" s="6" t="s">
        <v>23</v>
      </c>
      <c r="N302" s="89"/>
      <c r="O302" s="3">
        <v>0</v>
      </c>
      <c r="P302" s="2">
        <v>0</v>
      </c>
      <c r="Q302" s="2">
        <v>0</v>
      </c>
      <c r="R302" s="2">
        <v>0</v>
      </c>
      <c r="S302" s="3">
        <v>0</v>
      </c>
      <c r="T302" s="3">
        <f>O302+(P302*'Total Mantenimiento Anual 2021'!$N$7)+(R302*'Total Mantenimiento Anual 2021'!$N$7)+S302</f>
        <v>0</v>
      </c>
    </row>
    <row r="303" spans="1:20" ht="14.25">
      <c r="A303" s="6" t="s">
        <v>861</v>
      </c>
      <c r="B303" s="88"/>
      <c r="C303" s="89"/>
      <c r="D303" s="6" t="s">
        <v>875</v>
      </c>
      <c r="E303" s="89"/>
      <c r="F303" s="2" t="s">
        <v>863</v>
      </c>
      <c r="G303" s="6" t="s">
        <v>876</v>
      </c>
      <c r="H303" s="88"/>
      <c r="I303" s="88"/>
      <c r="J303" s="89"/>
      <c r="K303" s="6" t="s">
        <v>877</v>
      </c>
      <c r="L303" s="89"/>
      <c r="M303" s="6" t="s">
        <v>23</v>
      </c>
      <c r="N303" s="89"/>
      <c r="O303" s="3">
        <v>0</v>
      </c>
      <c r="P303" s="2">
        <v>0</v>
      </c>
      <c r="Q303" s="2">
        <v>0</v>
      </c>
      <c r="R303" s="2">
        <v>0</v>
      </c>
      <c r="S303" s="3">
        <v>0</v>
      </c>
      <c r="T303" s="3">
        <f>O303+(P303*'Total Mantenimiento Anual 2021'!$N$7)+(R303*'Total Mantenimiento Anual 2021'!$N$7)+S303</f>
        <v>0</v>
      </c>
    </row>
    <row r="304" spans="1:20" ht="14.25">
      <c r="A304" s="6" t="s">
        <v>861</v>
      </c>
      <c r="B304" s="88"/>
      <c r="C304" s="89"/>
      <c r="D304" s="6" t="s">
        <v>875</v>
      </c>
      <c r="E304" s="89"/>
      <c r="F304" s="2" t="s">
        <v>863</v>
      </c>
      <c r="G304" s="6" t="s">
        <v>878</v>
      </c>
      <c r="H304" s="88"/>
      <c r="I304" s="88"/>
      <c r="J304" s="89"/>
      <c r="K304" s="6" t="s">
        <v>879</v>
      </c>
      <c r="L304" s="89"/>
      <c r="M304" s="6" t="s">
        <v>23</v>
      </c>
      <c r="N304" s="89"/>
      <c r="O304" s="3">
        <v>0</v>
      </c>
      <c r="P304" s="2">
        <v>0</v>
      </c>
      <c r="Q304" s="2">
        <v>0</v>
      </c>
      <c r="R304" s="2">
        <v>0</v>
      </c>
      <c r="S304" s="3">
        <v>0</v>
      </c>
      <c r="T304" s="3">
        <f>O304+(P304*'Total Mantenimiento Anual 2021'!$N$7)+(R304*'Total Mantenimiento Anual 2021'!$N$7)+S304</f>
        <v>0</v>
      </c>
    </row>
    <row r="305" spans="1:20" ht="14.25">
      <c r="A305" s="6" t="s">
        <v>861</v>
      </c>
      <c r="B305" s="88"/>
      <c r="C305" s="89"/>
      <c r="D305" s="6" t="s">
        <v>875</v>
      </c>
      <c r="E305" s="89"/>
      <c r="F305" s="2" t="s">
        <v>863</v>
      </c>
      <c r="G305" s="6" t="s">
        <v>880</v>
      </c>
      <c r="H305" s="88"/>
      <c r="I305" s="88"/>
      <c r="J305" s="89"/>
      <c r="K305" s="6" t="s">
        <v>881</v>
      </c>
      <c r="L305" s="89"/>
      <c r="M305" s="6" t="s">
        <v>23</v>
      </c>
      <c r="N305" s="89"/>
      <c r="O305" s="3">
        <v>0</v>
      </c>
      <c r="P305" s="2">
        <v>0</v>
      </c>
      <c r="Q305" s="2">
        <v>0</v>
      </c>
      <c r="R305" s="2">
        <v>0</v>
      </c>
      <c r="S305" s="3">
        <v>0</v>
      </c>
      <c r="T305" s="3">
        <f>O305+(P305*'Total Mantenimiento Anual 2021'!$N$7)+(R305*'Total Mantenimiento Anual 2021'!$N$7)+S305</f>
        <v>0</v>
      </c>
    </row>
    <row r="306" spans="1:20" ht="14.25">
      <c r="A306" s="6" t="s">
        <v>861</v>
      </c>
      <c r="B306" s="88"/>
      <c r="C306" s="89"/>
      <c r="D306" s="6" t="s">
        <v>882</v>
      </c>
      <c r="E306" s="89"/>
      <c r="F306" s="2" t="s">
        <v>883</v>
      </c>
      <c r="G306" s="6" t="s">
        <v>884</v>
      </c>
      <c r="H306" s="88"/>
      <c r="I306" s="88"/>
      <c r="J306" s="89"/>
      <c r="K306" s="6" t="s">
        <v>885</v>
      </c>
      <c r="L306" s="89"/>
      <c r="M306" s="6" t="s">
        <v>23</v>
      </c>
      <c r="N306" s="89"/>
      <c r="O306" s="3">
        <v>0</v>
      </c>
      <c r="P306" s="2">
        <v>0</v>
      </c>
      <c r="Q306" s="2">
        <v>0</v>
      </c>
      <c r="R306" s="2">
        <v>0</v>
      </c>
      <c r="S306" s="3">
        <v>0</v>
      </c>
      <c r="T306" s="3">
        <f>O306+(P306*'Total Mantenimiento Anual 2021'!$N$7)+(R306*'Total Mantenimiento Anual 2021'!$N$7)+S306</f>
        <v>0</v>
      </c>
    </row>
    <row r="307" spans="1:20" ht="14.25">
      <c r="A307" s="6" t="s">
        <v>861</v>
      </c>
      <c r="B307" s="88"/>
      <c r="C307" s="89"/>
      <c r="D307" s="6" t="s">
        <v>886</v>
      </c>
      <c r="E307" s="89"/>
      <c r="F307" s="2" t="s">
        <v>887</v>
      </c>
      <c r="G307" s="6" t="s">
        <v>888</v>
      </c>
      <c r="H307" s="88"/>
      <c r="I307" s="88"/>
      <c r="J307" s="89"/>
      <c r="K307" s="6" t="s">
        <v>889</v>
      </c>
      <c r="L307" s="89"/>
      <c r="M307" s="6" t="s">
        <v>239</v>
      </c>
      <c r="N307" s="89"/>
      <c r="O307" s="3">
        <v>0</v>
      </c>
      <c r="P307" s="2">
        <v>0</v>
      </c>
      <c r="Q307" s="2">
        <v>0</v>
      </c>
      <c r="R307" s="2">
        <v>0</v>
      </c>
      <c r="S307" s="3">
        <v>0</v>
      </c>
      <c r="T307" s="3">
        <f>O307+(P307*'Total Mantenimiento Anual 2021'!$N$7)+(R307*'Total Mantenimiento Anual 2021'!$N$7)+S307</f>
        <v>0</v>
      </c>
    </row>
    <row r="308" spans="1:20" ht="14.25">
      <c r="A308" s="6" t="s">
        <v>861</v>
      </c>
      <c r="B308" s="88"/>
      <c r="C308" s="89"/>
      <c r="D308" s="6" t="s">
        <v>886</v>
      </c>
      <c r="E308" s="89"/>
      <c r="F308" s="2" t="s">
        <v>887</v>
      </c>
      <c r="G308" s="6" t="s">
        <v>890</v>
      </c>
      <c r="H308" s="88"/>
      <c r="I308" s="88"/>
      <c r="J308" s="89"/>
      <c r="K308" s="6" t="s">
        <v>891</v>
      </c>
      <c r="L308" s="89"/>
      <c r="M308" s="6" t="s">
        <v>239</v>
      </c>
      <c r="N308" s="89"/>
      <c r="O308" s="3">
        <v>0</v>
      </c>
      <c r="P308" s="2">
        <v>0</v>
      </c>
      <c r="Q308" s="2">
        <v>0</v>
      </c>
      <c r="R308" s="2">
        <v>0</v>
      </c>
      <c r="S308" s="3">
        <v>0</v>
      </c>
      <c r="T308" s="3">
        <f>O308+(P308*'Total Mantenimiento Anual 2021'!$N$7)+(R308*'Total Mantenimiento Anual 2021'!$N$7)+S308</f>
        <v>0</v>
      </c>
    </row>
    <row r="309" spans="1:20" ht="14.25">
      <c r="A309" s="6" t="s">
        <v>861</v>
      </c>
      <c r="B309" s="88"/>
      <c r="C309" s="89"/>
      <c r="D309" s="6" t="s">
        <v>882</v>
      </c>
      <c r="E309" s="89"/>
      <c r="F309" s="2" t="s">
        <v>883</v>
      </c>
      <c r="G309" s="6" t="s">
        <v>892</v>
      </c>
      <c r="H309" s="88"/>
      <c r="I309" s="88"/>
      <c r="J309" s="89"/>
      <c r="K309" s="6" t="s">
        <v>893</v>
      </c>
      <c r="L309" s="89"/>
      <c r="M309" s="6" t="s">
        <v>239</v>
      </c>
      <c r="N309" s="89"/>
      <c r="O309" s="3">
        <v>0</v>
      </c>
      <c r="P309" s="2">
        <v>0</v>
      </c>
      <c r="Q309" s="2">
        <v>0</v>
      </c>
      <c r="R309" s="2">
        <v>0</v>
      </c>
      <c r="S309" s="3">
        <v>0</v>
      </c>
      <c r="T309" s="3">
        <f>O309+(P309*'Total Mantenimiento Anual 2021'!$N$7)+(R309*'Total Mantenimiento Anual 2021'!$N$7)+S309</f>
        <v>0</v>
      </c>
    </row>
    <row r="310" spans="1:20" ht="14.25">
      <c r="A310" s="6" t="s">
        <v>861</v>
      </c>
      <c r="B310" s="88"/>
      <c r="C310" s="89"/>
      <c r="D310" s="6" t="s">
        <v>869</v>
      </c>
      <c r="E310" s="89"/>
      <c r="F310" s="2" t="s">
        <v>863</v>
      </c>
      <c r="G310" s="6" t="s">
        <v>894</v>
      </c>
      <c r="H310" s="88"/>
      <c r="I310" s="88"/>
      <c r="J310" s="89"/>
      <c r="K310" s="6" t="s">
        <v>895</v>
      </c>
      <c r="L310" s="89"/>
      <c r="M310" s="6" t="s">
        <v>896</v>
      </c>
      <c r="N310" s="89"/>
      <c r="O310" s="3">
        <v>0</v>
      </c>
      <c r="P310" s="2">
        <v>0</v>
      </c>
      <c r="Q310" s="2">
        <v>0</v>
      </c>
      <c r="R310" s="2">
        <v>0</v>
      </c>
      <c r="S310" s="3">
        <v>0</v>
      </c>
      <c r="T310" s="3">
        <f>O310+(P310*'Total Mantenimiento Anual 2021'!$N$7)+(R310*'Total Mantenimiento Anual 2021'!$N$7)+S310</f>
        <v>0</v>
      </c>
    </row>
    <row r="311" spans="1:20" ht="14.25">
      <c r="A311" s="6" t="s">
        <v>861</v>
      </c>
      <c r="B311" s="88"/>
      <c r="C311" s="89"/>
      <c r="D311" s="6" t="s">
        <v>897</v>
      </c>
      <c r="E311" s="89"/>
      <c r="F311" s="2" t="s">
        <v>863</v>
      </c>
      <c r="G311" s="6" t="s">
        <v>898</v>
      </c>
      <c r="H311" s="88"/>
      <c r="I311" s="88"/>
      <c r="J311" s="89"/>
      <c r="K311" s="6" t="s">
        <v>899</v>
      </c>
      <c r="L311" s="89"/>
      <c r="M311" s="6" t="s">
        <v>106</v>
      </c>
      <c r="N311" s="89"/>
      <c r="O311" s="3">
        <v>0</v>
      </c>
      <c r="P311" s="2">
        <v>0</v>
      </c>
      <c r="Q311" s="2">
        <v>0</v>
      </c>
      <c r="R311" s="2">
        <v>0</v>
      </c>
      <c r="S311" s="3">
        <v>0</v>
      </c>
      <c r="T311" s="3">
        <f>O311+(P311*'Total Mantenimiento Anual 2021'!$N$7)+(R311*'Total Mantenimiento Anual 2021'!$N$7)+S311</f>
        <v>0</v>
      </c>
    </row>
    <row r="312" spans="1:20" ht="14.25">
      <c r="A312" s="6" t="s">
        <v>861</v>
      </c>
      <c r="B312" s="88"/>
      <c r="C312" s="89"/>
      <c r="D312" s="6" t="s">
        <v>897</v>
      </c>
      <c r="E312" s="89"/>
      <c r="F312" s="2" t="s">
        <v>900</v>
      </c>
      <c r="G312" s="6" t="s">
        <v>901</v>
      </c>
      <c r="H312" s="88"/>
      <c r="I312" s="88"/>
      <c r="J312" s="89"/>
      <c r="K312" s="6" t="s">
        <v>902</v>
      </c>
      <c r="L312" s="89"/>
      <c r="M312" s="6" t="s">
        <v>106</v>
      </c>
      <c r="N312" s="89"/>
      <c r="O312" s="3">
        <v>0</v>
      </c>
      <c r="P312" s="2">
        <v>0</v>
      </c>
      <c r="Q312" s="2">
        <v>0</v>
      </c>
      <c r="R312" s="2">
        <v>0</v>
      </c>
      <c r="S312" s="3">
        <v>0</v>
      </c>
      <c r="T312" s="3">
        <f>O312+(P312*'Total Mantenimiento Anual 2021'!$N$7)+(R312*'Total Mantenimiento Anual 2021'!$N$7)+S312</f>
        <v>0</v>
      </c>
    </row>
    <row r="313" spans="1:20" ht="14.25">
      <c r="A313" s="6" t="s">
        <v>903</v>
      </c>
      <c r="B313" s="88"/>
      <c r="C313" s="89"/>
      <c r="D313" s="6" t="s">
        <v>904</v>
      </c>
      <c r="E313" s="89"/>
      <c r="F313" s="2" t="s">
        <v>905</v>
      </c>
      <c r="G313" s="6" t="s">
        <v>906</v>
      </c>
      <c r="H313" s="88"/>
      <c r="I313" s="88"/>
      <c r="J313" s="89"/>
      <c r="K313" s="6" t="s">
        <v>907</v>
      </c>
      <c r="L313" s="89"/>
      <c r="M313" s="6" t="s">
        <v>23</v>
      </c>
      <c r="N313" s="89"/>
      <c r="O313" s="3">
        <v>0</v>
      </c>
      <c r="P313" s="2">
        <v>0</v>
      </c>
      <c r="Q313" s="2">
        <v>0</v>
      </c>
      <c r="R313" s="2">
        <v>0</v>
      </c>
      <c r="S313" s="3">
        <v>0</v>
      </c>
      <c r="T313" s="3">
        <f>O313+(P313*'Total Mantenimiento Anual 2021'!$N$7)+(R313*'Total Mantenimiento Anual 2021'!$N$7)+S313</f>
        <v>0</v>
      </c>
    </row>
    <row r="314" spans="1:20" ht="14.25">
      <c r="A314" s="6" t="s">
        <v>903</v>
      </c>
      <c r="B314" s="88"/>
      <c r="C314" s="89"/>
      <c r="D314" s="6" t="s">
        <v>904</v>
      </c>
      <c r="E314" s="89"/>
      <c r="F314" s="2" t="s">
        <v>905</v>
      </c>
      <c r="G314" s="6" t="s">
        <v>908</v>
      </c>
      <c r="H314" s="88"/>
      <c r="I314" s="88"/>
      <c r="J314" s="89"/>
      <c r="K314" s="6" t="s">
        <v>909</v>
      </c>
      <c r="L314" s="89"/>
      <c r="M314" s="6" t="s">
        <v>106</v>
      </c>
      <c r="N314" s="89"/>
      <c r="O314" s="3">
        <v>0</v>
      </c>
      <c r="P314" s="2">
        <v>0</v>
      </c>
      <c r="Q314" s="2">
        <v>0</v>
      </c>
      <c r="R314" s="2">
        <v>0</v>
      </c>
      <c r="S314" s="3">
        <v>0</v>
      </c>
      <c r="T314" s="3">
        <f>O314+(P314*'Total Mantenimiento Anual 2021'!$N$7)+(R314*'Total Mantenimiento Anual 2021'!$N$7)+S314</f>
        <v>0</v>
      </c>
    </row>
    <row r="315" spans="1:20" ht="14.25">
      <c r="A315" s="6" t="s">
        <v>903</v>
      </c>
      <c r="B315" s="88"/>
      <c r="C315" s="89"/>
      <c r="D315" s="6" t="s">
        <v>904</v>
      </c>
      <c r="E315" s="89"/>
      <c r="F315" s="2" t="s">
        <v>905</v>
      </c>
      <c r="G315" s="6" t="s">
        <v>910</v>
      </c>
      <c r="H315" s="88"/>
      <c r="I315" s="88"/>
      <c r="J315" s="89"/>
      <c r="K315" s="6" t="s">
        <v>911</v>
      </c>
      <c r="L315" s="89"/>
      <c r="M315" s="6" t="s">
        <v>106</v>
      </c>
      <c r="N315" s="89"/>
      <c r="O315" s="3">
        <v>0</v>
      </c>
      <c r="P315" s="2">
        <v>0</v>
      </c>
      <c r="Q315" s="2">
        <v>0</v>
      </c>
      <c r="R315" s="2">
        <v>0</v>
      </c>
      <c r="S315" s="3">
        <v>0</v>
      </c>
      <c r="T315" s="3">
        <f>O315+(P315*'Total Mantenimiento Anual 2021'!$N$7)+(R315*'Total Mantenimiento Anual 2021'!$N$7)+S315</f>
        <v>0</v>
      </c>
    </row>
    <row r="316" spans="1:20" ht="14.25">
      <c r="A316" s="6" t="s">
        <v>912</v>
      </c>
      <c r="B316" s="88"/>
      <c r="C316" s="89"/>
      <c r="D316" s="6" t="s">
        <v>913</v>
      </c>
      <c r="E316" s="89"/>
      <c r="F316" s="2" t="s">
        <v>914</v>
      </c>
      <c r="G316" s="6" t="s">
        <v>915</v>
      </c>
      <c r="H316" s="88"/>
      <c r="I316" s="88"/>
      <c r="J316" s="89"/>
      <c r="K316" s="6" t="s">
        <v>916</v>
      </c>
      <c r="L316" s="89"/>
      <c r="M316" s="6" t="s">
        <v>23</v>
      </c>
      <c r="N316" s="89"/>
      <c r="O316" s="3">
        <v>0</v>
      </c>
      <c r="P316" s="2">
        <v>0</v>
      </c>
      <c r="Q316" s="2">
        <v>0</v>
      </c>
      <c r="R316" s="2">
        <v>0</v>
      </c>
      <c r="S316" s="3">
        <v>0</v>
      </c>
      <c r="T316" s="3">
        <f>O316+(P316*'Total Mantenimiento Anual 2021'!$N$7)+(R316*'Total Mantenimiento Anual 2021'!$N$7)+S316</f>
        <v>0</v>
      </c>
    </row>
    <row r="317" spans="1:20" ht="14.25">
      <c r="A317" s="6" t="s">
        <v>917</v>
      </c>
      <c r="B317" s="88"/>
      <c r="C317" s="89"/>
      <c r="D317" s="6" t="s">
        <v>918</v>
      </c>
      <c r="E317" s="89"/>
      <c r="F317" s="2" t="s">
        <v>919</v>
      </c>
      <c r="G317" s="6" t="s">
        <v>920</v>
      </c>
      <c r="H317" s="88"/>
      <c r="I317" s="88"/>
      <c r="J317" s="89"/>
      <c r="K317" s="6" t="s">
        <v>921</v>
      </c>
      <c r="L317" s="89"/>
      <c r="M317" s="6" t="s">
        <v>118</v>
      </c>
      <c r="N317" s="89"/>
      <c r="O317" s="3">
        <v>0</v>
      </c>
      <c r="P317" s="2">
        <v>0</v>
      </c>
      <c r="Q317" s="2">
        <v>0</v>
      </c>
      <c r="R317" s="2">
        <v>0</v>
      </c>
      <c r="S317" s="3">
        <v>0</v>
      </c>
      <c r="T317" s="3">
        <f>O317+(P317*'Total Mantenimiento Anual 2021'!$N$7)+(R317*'Total Mantenimiento Anual 2021'!$N$7)+S317</f>
        <v>0</v>
      </c>
    </row>
    <row r="318" spans="1:20" ht="14.25">
      <c r="A318" s="6" t="s">
        <v>917</v>
      </c>
      <c r="B318" s="88"/>
      <c r="C318" s="89"/>
      <c r="D318" s="6" t="s">
        <v>918</v>
      </c>
      <c r="E318" s="89"/>
      <c r="F318" s="2" t="s">
        <v>919</v>
      </c>
      <c r="G318" s="6" t="s">
        <v>922</v>
      </c>
      <c r="H318" s="88"/>
      <c r="I318" s="88"/>
      <c r="J318" s="89"/>
      <c r="K318" s="6" t="s">
        <v>923</v>
      </c>
      <c r="L318" s="89"/>
      <c r="M318" s="6" t="s">
        <v>118</v>
      </c>
      <c r="N318" s="89"/>
      <c r="O318" s="3">
        <v>0</v>
      </c>
      <c r="P318" s="2">
        <v>0</v>
      </c>
      <c r="Q318" s="2">
        <v>0</v>
      </c>
      <c r="R318" s="2">
        <v>0</v>
      </c>
      <c r="S318" s="3">
        <v>0</v>
      </c>
      <c r="T318" s="3">
        <f>O318+(P318*'Total Mantenimiento Anual 2021'!$N$7)+(R318*'Total Mantenimiento Anual 2021'!$N$7)+S318</f>
        <v>0</v>
      </c>
    </row>
    <row r="319" spans="1:20" ht="14.25">
      <c r="A319" s="6" t="s">
        <v>917</v>
      </c>
      <c r="B319" s="88"/>
      <c r="C319" s="89"/>
      <c r="D319" s="6" t="s">
        <v>918</v>
      </c>
      <c r="E319" s="89"/>
      <c r="F319" s="2" t="s">
        <v>919</v>
      </c>
      <c r="G319" s="6" t="s">
        <v>924</v>
      </c>
      <c r="H319" s="88"/>
      <c r="I319" s="88"/>
      <c r="J319" s="89"/>
      <c r="K319" s="6" t="s">
        <v>925</v>
      </c>
      <c r="L319" s="89"/>
      <c r="M319" s="6" t="s">
        <v>118</v>
      </c>
      <c r="N319" s="89"/>
      <c r="O319" s="3">
        <v>0</v>
      </c>
      <c r="P319" s="2">
        <v>0</v>
      </c>
      <c r="Q319" s="2">
        <v>0</v>
      </c>
      <c r="R319" s="2">
        <v>0</v>
      </c>
      <c r="S319" s="3">
        <v>0</v>
      </c>
      <c r="T319" s="3">
        <f>O319+(P319*'Total Mantenimiento Anual 2021'!$N$7)+(R319*'Total Mantenimiento Anual 2021'!$N$7)+S319</f>
        <v>0</v>
      </c>
    </row>
    <row r="320" spans="1:20" ht="14.25">
      <c r="A320" s="6" t="s">
        <v>926</v>
      </c>
      <c r="B320" s="88"/>
      <c r="C320" s="89"/>
      <c r="D320" s="6" t="s">
        <v>927</v>
      </c>
      <c r="E320" s="89"/>
      <c r="F320" s="2" t="s">
        <v>928</v>
      </c>
      <c r="G320" s="6" t="s">
        <v>929</v>
      </c>
      <c r="H320" s="88"/>
      <c r="I320" s="88"/>
      <c r="J320" s="89"/>
      <c r="K320" s="6" t="s">
        <v>930</v>
      </c>
      <c r="L320" s="89"/>
      <c r="M320" s="6" t="s">
        <v>23</v>
      </c>
      <c r="N320" s="89"/>
      <c r="O320" s="3">
        <v>0</v>
      </c>
      <c r="P320" s="2">
        <v>0</v>
      </c>
      <c r="Q320" s="2">
        <v>0</v>
      </c>
      <c r="R320" s="2">
        <v>0</v>
      </c>
      <c r="S320" s="3">
        <v>0</v>
      </c>
      <c r="T320" s="3">
        <f>O320+(P320*'Total Mantenimiento Anual 2021'!$N$7)+(R320*'Total Mantenimiento Anual 2021'!$N$7)+S320</f>
        <v>0</v>
      </c>
    </row>
    <row r="321" spans="1:20" ht="14.25">
      <c r="A321" s="6" t="s">
        <v>931</v>
      </c>
      <c r="B321" s="88"/>
      <c r="C321" s="89"/>
      <c r="D321" s="6" t="s">
        <v>932</v>
      </c>
      <c r="E321" s="89"/>
      <c r="F321" s="2" t="s">
        <v>933</v>
      </c>
      <c r="G321" s="6" t="s">
        <v>934</v>
      </c>
      <c r="H321" s="88"/>
      <c r="I321" s="88"/>
      <c r="J321" s="89"/>
      <c r="K321" s="6" t="s">
        <v>935</v>
      </c>
      <c r="L321" s="89"/>
      <c r="M321" s="6" t="s">
        <v>35</v>
      </c>
      <c r="N321" s="89"/>
      <c r="O321" s="3">
        <v>0</v>
      </c>
      <c r="P321" s="2">
        <v>0</v>
      </c>
      <c r="Q321" s="2">
        <v>0</v>
      </c>
      <c r="R321" s="2">
        <v>0</v>
      </c>
      <c r="S321" s="3">
        <v>0</v>
      </c>
      <c r="T321" s="3">
        <f>O321+(P321*'Total Mantenimiento Anual 2021'!$N$7)+(R321*'Total Mantenimiento Anual 2021'!$N$7)+S321</f>
        <v>0</v>
      </c>
    </row>
    <row r="322" spans="1:20" ht="14.25">
      <c r="A322" s="6" t="s">
        <v>931</v>
      </c>
      <c r="B322" s="88"/>
      <c r="C322" s="89"/>
      <c r="D322" s="6" t="s">
        <v>936</v>
      </c>
      <c r="E322" s="89"/>
      <c r="F322" s="2" t="s">
        <v>937</v>
      </c>
      <c r="G322" s="6" t="s">
        <v>938</v>
      </c>
      <c r="H322" s="88"/>
      <c r="I322" s="88"/>
      <c r="J322" s="89"/>
      <c r="K322" s="6" t="s">
        <v>117</v>
      </c>
      <c r="L322" s="89"/>
      <c r="M322" s="6" t="s">
        <v>302</v>
      </c>
      <c r="N322" s="89"/>
      <c r="O322" s="3">
        <v>0</v>
      </c>
      <c r="P322" s="2">
        <v>0</v>
      </c>
      <c r="Q322" s="2">
        <v>0</v>
      </c>
      <c r="R322" s="2">
        <v>0</v>
      </c>
      <c r="S322" s="3">
        <v>0</v>
      </c>
      <c r="T322" s="3">
        <f>O322+(P322*'Total Mantenimiento Anual 2021'!$N$7)+(R322*'Total Mantenimiento Anual 2021'!$N$7)+S322</f>
        <v>0</v>
      </c>
    </row>
    <row r="323" spans="1:20" ht="14.25">
      <c r="A323" s="6" t="s">
        <v>939</v>
      </c>
      <c r="B323" s="88"/>
      <c r="C323" s="89"/>
      <c r="D323" s="6" t="s">
        <v>940</v>
      </c>
      <c r="E323" s="89"/>
      <c r="F323" s="2" t="s">
        <v>246</v>
      </c>
      <c r="G323" s="6" t="s">
        <v>941</v>
      </c>
      <c r="H323" s="88"/>
      <c r="I323" s="88"/>
      <c r="J323" s="89"/>
      <c r="K323" s="6" t="s">
        <v>942</v>
      </c>
      <c r="L323" s="89"/>
      <c r="M323" s="6" t="s">
        <v>138</v>
      </c>
      <c r="N323" s="89"/>
      <c r="O323" s="3">
        <v>0</v>
      </c>
      <c r="P323" s="2">
        <v>0</v>
      </c>
      <c r="Q323" s="2">
        <v>0</v>
      </c>
      <c r="R323" s="2">
        <v>0</v>
      </c>
      <c r="S323" s="3">
        <v>0</v>
      </c>
      <c r="T323" s="3">
        <f>O323+(P323*'Total Mantenimiento Anual 2021'!$N$7)+(R323*'Total Mantenimiento Anual 2021'!$N$7)+S323</f>
        <v>0</v>
      </c>
    </row>
    <row r="324" spans="1:20" ht="14.25">
      <c r="A324" s="6" t="s">
        <v>943</v>
      </c>
      <c r="B324" s="88"/>
      <c r="C324" s="89"/>
      <c r="D324" s="6" t="s">
        <v>944</v>
      </c>
      <c r="E324" s="89"/>
      <c r="F324" s="2" t="s">
        <v>945</v>
      </c>
      <c r="G324" s="6" t="s">
        <v>946</v>
      </c>
      <c r="H324" s="88"/>
      <c r="I324" s="88"/>
      <c r="J324" s="89"/>
      <c r="K324" s="6" t="s">
        <v>947</v>
      </c>
      <c r="L324" s="89"/>
      <c r="M324" s="6" t="s">
        <v>516</v>
      </c>
      <c r="N324" s="89"/>
      <c r="O324" s="3">
        <v>0</v>
      </c>
      <c r="P324" s="2">
        <v>0</v>
      </c>
      <c r="Q324" s="2">
        <v>0</v>
      </c>
      <c r="R324" s="2">
        <v>0</v>
      </c>
      <c r="S324" s="3">
        <v>0</v>
      </c>
      <c r="T324" s="3">
        <f>O324+(P324*'Total Mantenimiento Anual 2021'!$N$7)+(R324*'Total Mantenimiento Anual 2021'!$N$7)+S324</f>
        <v>0</v>
      </c>
    </row>
    <row r="325" spans="1:20" ht="14.25">
      <c r="A325" s="6" t="s">
        <v>943</v>
      </c>
      <c r="B325" s="88"/>
      <c r="C325" s="89"/>
      <c r="D325" s="6" t="s">
        <v>948</v>
      </c>
      <c r="E325" s="89"/>
      <c r="F325" s="2" t="s">
        <v>246</v>
      </c>
      <c r="G325" s="6" t="s">
        <v>949</v>
      </c>
      <c r="H325" s="88"/>
      <c r="I325" s="88"/>
      <c r="J325" s="89"/>
      <c r="K325" s="6" t="s">
        <v>258</v>
      </c>
      <c r="L325" s="89"/>
      <c r="M325" s="6" t="s">
        <v>23</v>
      </c>
      <c r="N325" s="89"/>
      <c r="O325" s="3">
        <v>0</v>
      </c>
      <c r="P325" s="2">
        <v>0</v>
      </c>
      <c r="Q325" s="2">
        <v>0</v>
      </c>
      <c r="R325" s="2">
        <v>0</v>
      </c>
      <c r="S325" s="3">
        <v>0</v>
      </c>
      <c r="T325" s="3">
        <f>O325+(P325*'Total Mantenimiento Anual 2021'!$N$7)+(R325*'Total Mantenimiento Anual 2021'!$N$7)+S325</f>
        <v>0</v>
      </c>
    </row>
    <row r="326" spans="1:20" ht="14.25">
      <c r="A326" s="6" t="s">
        <v>943</v>
      </c>
      <c r="B326" s="88"/>
      <c r="C326" s="89"/>
      <c r="D326" s="6" t="s">
        <v>948</v>
      </c>
      <c r="E326" s="89"/>
      <c r="F326" s="2" t="s">
        <v>246</v>
      </c>
      <c r="G326" s="6" t="s">
        <v>950</v>
      </c>
      <c r="H326" s="88"/>
      <c r="I326" s="88"/>
      <c r="J326" s="89"/>
      <c r="K326" s="6" t="s">
        <v>951</v>
      </c>
      <c r="L326" s="89"/>
      <c r="M326" s="6" t="s">
        <v>23</v>
      </c>
      <c r="N326" s="89"/>
      <c r="O326" s="3">
        <v>0</v>
      </c>
      <c r="P326" s="2">
        <v>0</v>
      </c>
      <c r="Q326" s="2">
        <v>0</v>
      </c>
      <c r="R326" s="2">
        <v>0</v>
      </c>
      <c r="S326" s="3">
        <v>0</v>
      </c>
      <c r="T326" s="3">
        <f>O326+(P326*'Total Mantenimiento Anual 2021'!$N$7)+(R326*'Total Mantenimiento Anual 2021'!$N$7)+S326</f>
        <v>0</v>
      </c>
    </row>
    <row r="327" spans="1:20" ht="14.25">
      <c r="A327" s="6" t="s">
        <v>943</v>
      </c>
      <c r="B327" s="88"/>
      <c r="C327" s="89"/>
      <c r="D327" s="6" t="s">
        <v>952</v>
      </c>
      <c r="E327" s="89"/>
      <c r="F327" s="2" t="s">
        <v>246</v>
      </c>
      <c r="G327" s="6" t="s">
        <v>953</v>
      </c>
      <c r="H327" s="88"/>
      <c r="I327" s="88"/>
      <c r="J327" s="89"/>
      <c r="K327" s="6" t="s">
        <v>954</v>
      </c>
      <c r="L327" s="89"/>
      <c r="M327" s="6" t="s">
        <v>23</v>
      </c>
      <c r="N327" s="89"/>
      <c r="O327" s="3">
        <v>0</v>
      </c>
      <c r="P327" s="2">
        <v>0</v>
      </c>
      <c r="Q327" s="2">
        <v>0</v>
      </c>
      <c r="R327" s="2">
        <v>0</v>
      </c>
      <c r="S327" s="3">
        <v>0</v>
      </c>
      <c r="T327" s="3">
        <f>O327+(P327*'Total Mantenimiento Anual 2021'!$N$7)+(R327*'Total Mantenimiento Anual 2021'!$N$7)+S327</f>
        <v>0</v>
      </c>
    </row>
    <row r="328" spans="1:20" ht="14.25">
      <c r="A328" s="6" t="s">
        <v>943</v>
      </c>
      <c r="B328" s="88"/>
      <c r="C328" s="89"/>
      <c r="D328" s="6" t="s">
        <v>952</v>
      </c>
      <c r="E328" s="89"/>
      <c r="F328" s="2" t="s">
        <v>246</v>
      </c>
      <c r="G328" s="6" t="s">
        <v>955</v>
      </c>
      <c r="H328" s="88"/>
      <c r="I328" s="88"/>
      <c r="J328" s="89"/>
      <c r="K328" s="6" t="s">
        <v>956</v>
      </c>
      <c r="L328" s="89"/>
      <c r="M328" s="6" t="s">
        <v>23</v>
      </c>
      <c r="N328" s="89"/>
      <c r="O328" s="3">
        <v>0</v>
      </c>
      <c r="P328" s="2">
        <v>0</v>
      </c>
      <c r="Q328" s="2">
        <v>0</v>
      </c>
      <c r="R328" s="2">
        <v>0</v>
      </c>
      <c r="S328" s="3">
        <v>0</v>
      </c>
      <c r="T328" s="3">
        <f>O328+(P328*'Total Mantenimiento Anual 2021'!$N$7)+(R328*'Total Mantenimiento Anual 2021'!$N$7)+S328</f>
        <v>0</v>
      </c>
    </row>
    <row r="329" spans="1:20" ht="14.25">
      <c r="A329" s="6" t="s">
        <v>943</v>
      </c>
      <c r="B329" s="88"/>
      <c r="C329" s="89"/>
      <c r="D329" s="6" t="s">
        <v>957</v>
      </c>
      <c r="E329" s="89"/>
      <c r="F329" s="2" t="s">
        <v>782</v>
      </c>
      <c r="G329" s="6" t="s">
        <v>958</v>
      </c>
      <c r="H329" s="88"/>
      <c r="I329" s="88"/>
      <c r="J329" s="89"/>
      <c r="K329" s="6" t="s">
        <v>959</v>
      </c>
      <c r="L329" s="89"/>
      <c r="M329" s="6" t="s">
        <v>23</v>
      </c>
      <c r="N329" s="89"/>
      <c r="O329" s="3">
        <v>0</v>
      </c>
      <c r="P329" s="2">
        <v>0</v>
      </c>
      <c r="Q329" s="2">
        <v>0</v>
      </c>
      <c r="R329" s="2">
        <v>0</v>
      </c>
      <c r="S329" s="3">
        <v>0</v>
      </c>
      <c r="T329" s="3">
        <f>O329+(P329*'Total Mantenimiento Anual 2021'!$N$7)+(R329*'Total Mantenimiento Anual 2021'!$N$7)+S329</f>
        <v>0</v>
      </c>
    </row>
    <row r="330" spans="1:20" ht="14.25">
      <c r="A330" s="6" t="s">
        <v>943</v>
      </c>
      <c r="B330" s="88"/>
      <c r="C330" s="89"/>
      <c r="D330" s="6" t="s">
        <v>960</v>
      </c>
      <c r="E330" s="89"/>
      <c r="F330" s="2" t="s">
        <v>961</v>
      </c>
      <c r="G330" s="6" t="s">
        <v>962</v>
      </c>
      <c r="H330" s="88"/>
      <c r="I330" s="88"/>
      <c r="J330" s="89"/>
      <c r="K330" s="6" t="s">
        <v>963</v>
      </c>
      <c r="L330" s="89"/>
      <c r="M330" s="6" t="s">
        <v>23</v>
      </c>
      <c r="N330" s="89"/>
      <c r="O330" s="3">
        <v>0</v>
      </c>
      <c r="P330" s="2">
        <v>0</v>
      </c>
      <c r="Q330" s="2">
        <v>0</v>
      </c>
      <c r="R330" s="2">
        <v>0</v>
      </c>
      <c r="S330" s="3">
        <v>0</v>
      </c>
      <c r="T330" s="3">
        <f>O330+(P330*'Total Mantenimiento Anual 2021'!$N$7)+(R330*'Total Mantenimiento Anual 2021'!$N$7)+S330</f>
        <v>0</v>
      </c>
    </row>
    <row r="331" spans="1:20" ht="14.25">
      <c r="A331" s="6" t="s">
        <v>943</v>
      </c>
      <c r="B331" s="88"/>
      <c r="C331" s="89"/>
      <c r="D331" s="6" t="s">
        <v>960</v>
      </c>
      <c r="E331" s="89"/>
      <c r="F331" s="2" t="s">
        <v>961</v>
      </c>
      <c r="G331" s="6" t="s">
        <v>964</v>
      </c>
      <c r="H331" s="88"/>
      <c r="I331" s="88"/>
      <c r="J331" s="89"/>
      <c r="K331" s="6" t="s">
        <v>965</v>
      </c>
      <c r="L331" s="89"/>
      <c r="M331" s="6" t="s">
        <v>23</v>
      </c>
      <c r="N331" s="89"/>
      <c r="O331" s="3">
        <v>0</v>
      </c>
      <c r="P331" s="2">
        <v>1</v>
      </c>
      <c r="Q331" s="2">
        <v>0</v>
      </c>
      <c r="R331" s="2">
        <v>0</v>
      </c>
      <c r="S331" s="3">
        <v>0</v>
      </c>
      <c r="T331" s="3">
        <f>O331+(P331*'Total Mantenimiento Anual 2021'!$N$7)+(R331*'Total Mantenimiento Anual 2021'!$N$7)+S331</f>
        <v>9259.2592592592591</v>
      </c>
    </row>
    <row r="332" spans="1:20" ht="14.25">
      <c r="A332" s="6" t="s">
        <v>943</v>
      </c>
      <c r="B332" s="88"/>
      <c r="C332" s="89"/>
      <c r="D332" s="6" t="s">
        <v>966</v>
      </c>
      <c r="E332" s="89"/>
      <c r="F332" s="2" t="s">
        <v>246</v>
      </c>
      <c r="G332" s="6" t="s">
        <v>967</v>
      </c>
      <c r="H332" s="88"/>
      <c r="I332" s="88"/>
      <c r="J332" s="89"/>
      <c r="K332" s="6" t="s">
        <v>968</v>
      </c>
      <c r="L332" s="89"/>
      <c r="M332" s="6" t="s">
        <v>23</v>
      </c>
      <c r="N332" s="89"/>
      <c r="O332" s="3">
        <v>0</v>
      </c>
      <c r="P332" s="2">
        <v>1</v>
      </c>
      <c r="Q332" s="2">
        <v>0</v>
      </c>
      <c r="R332" s="2">
        <v>0</v>
      </c>
      <c r="S332" s="3">
        <v>0</v>
      </c>
      <c r="T332" s="3">
        <f>O332+(P332*'Total Mantenimiento Anual 2021'!$N$7)+(R332*'Total Mantenimiento Anual 2021'!$N$7)+S332</f>
        <v>9259.2592592592591</v>
      </c>
    </row>
    <row r="333" spans="1:20" ht="14.25">
      <c r="A333" s="6" t="s">
        <v>943</v>
      </c>
      <c r="B333" s="88"/>
      <c r="C333" s="89"/>
      <c r="D333" s="6" t="s">
        <v>966</v>
      </c>
      <c r="E333" s="89"/>
      <c r="F333" s="2" t="s">
        <v>246</v>
      </c>
      <c r="G333" s="6" t="s">
        <v>969</v>
      </c>
      <c r="H333" s="88"/>
      <c r="I333" s="88"/>
      <c r="J333" s="89"/>
      <c r="K333" s="6" t="s">
        <v>970</v>
      </c>
      <c r="L333" s="89"/>
      <c r="M333" s="6" t="s">
        <v>23</v>
      </c>
      <c r="N333" s="89"/>
      <c r="O333" s="3">
        <v>0</v>
      </c>
      <c r="P333" s="2">
        <v>1</v>
      </c>
      <c r="Q333" s="2">
        <v>0</v>
      </c>
      <c r="R333" s="2">
        <v>0</v>
      </c>
      <c r="S333" s="3">
        <v>0</v>
      </c>
      <c r="T333" s="3">
        <f>O333+(P333*'Total Mantenimiento Anual 2021'!$N$7)+(R333*'Total Mantenimiento Anual 2021'!$N$7)+S333</f>
        <v>9259.2592592592591</v>
      </c>
    </row>
    <row r="334" spans="1:20" ht="14.25">
      <c r="A334" s="6" t="s">
        <v>943</v>
      </c>
      <c r="B334" s="88"/>
      <c r="C334" s="89"/>
      <c r="D334" s="6" t="s">
        <v>966</v>
      </c>
      <c r="E334" s="89"/>
      <c r="F334" s="2" t="s">
        <v>246</v>
      </c>
      <c r="G334" s="6" t="s">
        <v>971</v>
      </c>
      <c r="H334" s="88"/>
      <c r="I334" s="88"/>
      <c r="J334" s="89"/>
      <c r="K334" s="6" t="s">
        <v>972</v>
      </c>
      <c r="L334" s="89"/>
      <c r="M334" s="6" t="s">
        <v>23</v>
      </c>
      <c r="N334" s="89"/>
      <c r="O334" s="3">
        <v>1940000</v>
      </c>
      <c r="P334" s="2">
        <v>0</v>
      </c>
      <c r="Q334" s="2">
        <v>1</v>
      </c>
      <c r="R334" s="2">
        <v>3</v>
      </c>
      <c r="S334" s="3">
        <v>0</v>
      </c>
      <c r="T334" s="3">
        <f>O334+(P334*'Total Mantenimiento Anual 2021'!$N$7)+(R334*'Total Mantenimiento Anual 2021'!$N$7)+S334</f>
        <v>1967777.7777777778</v>
      </c>
    </row>
    <row r="335" spans="1:20" ht="14.25">
      <c r="A335" s="6" t="s">
        <v>943</v>
      </c>
      <c r="B335" s="88"/>
      <c r="C335" s="89"/>
      <c r="D335" s="6" t="s">
        <v>973</v>
      </c>
      <c r="E335" s="89"/>
      <c r="F335" s="2" t="s">
        <v>260</v>
      </c>
      <c r="G335" s="6" t="s">
        <v>974</v>
      </c>
      <c r="H335" s="88"/>
      <c r="I335" s="88"/>
      <c r="J335" s="89"/>
      <c r="K335" s="6" t="s">
        <v>975</v>
      </c>
      <c r="L335" s="89"/>
      <c r="M335" s="6" t="s">
        <v>23</v>
      </c>
      <c r="N335" s="89"/>
      <c r="O335" s="3">
        <v>0</v>
      </c>
      <c r="P335" s="2">
        <v>0</v>
      </c>
      <c r="Q335" s="2">
        <v>0</v>
      </c>
      <c r="R335" s="2">
        <v>0</v>
      </c>
      <c r="S335" s="3">
        <v>0</v>
      </c>
      <c r="T335" s="3">
        <f>O335+(P335*'Total Mantenimiento Anual 2021'!$N$7)+(R335*'Total Mantenimiento Anual 2021'!$N$7)+S335</f>
        <v>0</v>
      </c>
    </row>
    <row r="336" spans="1:20" ht="14.25">
      <c r="A336" s="6" t="s">
        <v>943</v>
      </c>
      <c r="B336" s="88"/>
      <c r="C336" s="89"/>
      <c r="D336" s="6" t="s">
        <v>973</v>
      </c>
      <c r="E336" s="89"/>
      <c r="F336" s="2" t="s">
        <v>260</v>
      </c>
      <c r="G336" s="6" t="s">
        <v>976</v>
      </c>
      <c r="H336" s="88"/>
      <c r="I336" s="88"/>
      <c r="J336" s="89"/>
      <c r="K336" s="6" t="s">
        <v>977</v>
      </c>
      <c r="L336" s="89"/>
      <c r="M336" s="6" t="s">
        <v>23</v>
      </c>
      <c r="N336" s="89"/>
      <c r="O336" s="3">
        <v>0</v>
      </c>
      <c r="P336" s="2">
        <v>0</v>
      </c>
      <c r="Q336" s="2">
        <v>0</v>
      </c>
      <c r="R336" s="2">
        <v>0</v>
      </c>
      <c r="S336" s="3">
        <v>0</v>
      </c>
      <c r="T336" s="3">
        <f>O336+(P336*'Total Mantenimiento Anual 2021'!$N$7)+(R336*'Total Mantenimiento Anual 2021'!$N$7)+S336</f>
        <v>0</v>
      </c>
    </row>
    <row r="337" spans="1:20" ht="14.25">
      <c r="A337" s="6" t="s">
        <v>943</v>
      </c>
      <c r="B337" s="88"/>
      <c r="C337" s="89"/>
      <c r="D337" s="6" t="s">
        <v>973</v>
      </c>
      <c r="E337" s="89"/>
      <c r="F337" s="2" t="s">
        <v>260</v>
      </c>
      <c r="G337" s="6" t="s">
        <v>978</v>
      </c>
      <c r="H337" s="88"/>
      <c r="I337" s="88"/>
      <c r="J337" s="89"/>
      <c r="K337" s="6" t="s">
        <v>979</v>
      </c>
      <c r="L337" s="89"/>
      <c r="M337" s="6" t="s">
        <v>23</v>
      </c>
      <c r="N337" s="89"/>
      <c r="O337" s="3">
        <v>0</v>
      </c>
      <c r="P337" s="2">
        <v>0</v>
      </c>
      <c r="Q337" s="2">
        <v>0</v>
      </c>
      <c r="R337" s="2">
        <v>0</v>
      </c>
      <c r="S337" s="3">
        <v>0</v>
      </c>
      <c r="T337" s="3">
        <f>O337+(P337*'Total Mantenimiento Anual 2021'!$N$7)+(R337*'Total Mantenimiento Anual 2021'!$N$7)+S337</f>
        <v>0</v>
      </c>
    </row>
    <row r="338" spans="1:20" ht="14.25">
      <c r="A338" s="6" t="s">
        <v>943</v>
      </c>
      <c r="B338" s="88"/>
      <c r="C338" s="89"/>
      <c r="D338" s="6" t="s">
        <v>973</v>
      </c>
      <c r="E338" s="89"/>
      <c r="F338" s="2" t="s">
        <v>260</v>
      </c>
      <c r="G338" s="6" t="s">
        <v>980</v>
      </c>
      <c r="H338" s="88"/>
      <c r="I338" s="88"/>
      <c r="J338" s="89"/>
      <c r="K338" s="6" t="s">
        <v>981</v>
      </c>
      <c r="L338" s="89"/>
      <c r="M338" s="6" t="s">
        <v>23</v>
      </c>
      <c r="N338" s="89"/>
      <c r="O338" s="3">
        <v>0</v>
      </c>
      <c r="P338" s="2">
        <v>0</v>
      </c>
      <c r="Q338" s="2">
        <v>0</v>
      </c>
      <c r="R338" s="2">
        <v>0</v>
      </c>
      <c r="S338" s="3">
        <v>0</v>
      </c>
      <c r="T338" s="3">
        <f>O338+(P338*'Total Mantenimiento Anual 2021'!$N$7)+(R338*'Total Mantenimiento Anual 2021'!$N$7)+S338</f>
        <v>0</v>
      </c>
    </row>
    <row r="339" spans="1:20" ht="14.25">
      <c r="A339" s="6" t="s">
        <v>943</v>
      </c>
      <c r="B339" s="88"/>
      <c r="C339" s="89"/>
      <c r="D339" s="6" t="s">
        <v>982</v>
      </c>
      <c r="E339" s="89"/>
      <c r="F339" s="2" t="s">
        <v>246</v>
      </c>
      <c r="G339" s="6" t="s">
        <v>983</v>
      </c>
      <c r="H339" s="88"/>
      <c r="I339" s="88"/>
      <c r="J339" s="89"/>
      <c r="K339" s="6" t="s">
        <v>984</v>
      </c>
      <c r="L339" s="89"/>
      <c r="M339" s="6" t="s">
        <v>66</v>
      </c>
      <c r="N339" s="89"/>
      <c r="O339" s="3">
        <v>0</v>
      </c>
      <c r="P339" s="2">
        <v>0</v>
      </c>
      <c r="Q339" s="2">
        <v>0</v>
      </c>
      <c r="R339" s="2">
        <v>0</v>
      </c>
      <c r="S339" s="3">
        <v>0</v>
      </c>
      <c r="T339" s="3">
        <f>O339+(P339*'Total Mantenimiento Anual 2021'!$N$7)+(R339*'Total Mantenimiento Anual 2021'!$N$7)+S339</f>
        <v>0</v>
      </c>
    </row>
    <row r="340" spans="1:20" ht="14.25">
      <c r="A340" s="6" t="s">
        <v>943</v>
      </c>
      <c r="B340" s="88"/>
      <c r="C340" s="89"/>
      <c r="D340" s="6" t="s">
        <v>966</v>
      </c>
      <c r="E340" s="89"/>
      <c r="F340" s="2" t="s">
        <v>246</v>
      </c>
      <c r="G340" s="6" t="s">
        <v>985</v>
      </c>
      <c r="H340" s="88"/>
      <c r="I340" s="88"/>
      <c r="J340" s="89"/>
      <c r="K340" s="6" t="s">
        <v>986</v>
      </c>
      <c r="L340" s="89"/>
      <c r="M340" s="6" t="s">
        <v>66</v>
      </c>
      <c r="N340" s="89"/>
      <c r="O340" s="3">
        <v>0</v>
      </c>
      <c r="P340" s="2">
        <v>1</v>
      </c>
      <c r="Q340" s="2">
        <v>0</v>
      </c>
      <c r="R340" s="2">
        <v>0</v>
      </c>
      <c r="S340" s="3">
        <v>0</v>
      </c>
      <c r="T340" s="3">
        <f>O340+(P340*'Total Mantenimiento Anual 2021'!$N$7)+(R340*'Total Mantenimiento Anual 2021'!$N$7)+S340</f>
        <v>9259.2592592592591</v>
      </c>
    </row>
    <row r="341" spans="1:20" ht="14.25">
      <c r="A341" s="6" t="s">
        <v>943</v>
      </c>
      <c r="B341" s="88"/>
      <c r="C341" s="89"/>
      <c r="D341" s="6" t="s">
        <v>987</v>
      </c>
      <c r="E341" s="89"/>
      <c r="F341" s="2" t="s">
        <v>260</v>
      </c>
      <c r="G341" s="6" t="s">
        <v>988</v>
      </c>
      <c r="H341" s="88"/>
      <c r="I341" s="88"/>
      <c r="J341" s="89"/>
      <c r="K341" s="6" t="s">
        <v>989</v>
      </c>
      <c r="L341" s="89"/>
      <c r="M341" s="6" t="s">
        <v>71</v>
      </c>
      <c r="N341" s="89"/>
      <c r="O341" s="3">
        <v>0</v>
      </c>
      <c r="P341" s="2">
        <v>0</v>
      </c>
      <c r="Q341" s="2">
        <v>0</v>
      </c>
      <c r="R341" s="2">
        <v>0</v>
      </c>
      <c r="S341" s="3">
        <v>0</v>
      </c>
      <c r="T341" s="3">
        <f>O341+(P341*'Total Mantenimiento Anual 2021'!$N$7)+(R341*'Total Mantenimiento Anual 2021'!$N$7)+S341</f>
        <v>0</v>
      </c>
    </row>
    <row r="342" spans="1:20" ht="14.25">
      <c r="A342" s="6" t="s">
        <v>943</v>
      </c>
      <c r="B342" s="88"/>
      <c r="C342" s="89"/>
      <c r="D342" s="6" t="s">
        <v>973</v>
      </c>
      <c r="E342" s="89"/>
      <c r="F342" s="2" t="s">
        <v>260</v>
      </c>
      <c r="G342" s="6" t="s">
        <v>990</v>
      </c>
      <c r="H342" s="88"/>
      <c r="I342" s="88"/>
      <c r="J342" s="89"/>
      <c r="K342" s="6" t="s">
        <v>991</v>
      </c>
      <c r="L342" s="89"/>
      <c r="M342" s="6" t="s">
        <v>71</v>
      </c>
      <c r="N342" s="89"/>
      <c r="O342" s="3">
        <v>0</v>
      </c>
      <c r="P342" s="2">
        <v>0</v>
      </c>
      <c r="Q342" s="2">
        <v>0</v>
      </c>
      <c r="R342" s="2">
        <v>0</v>
      </c>
      <c r="S342" s="3">
        <v>0</v>
      </c>
      <c r="T342" s="3">
        <f>O342+(P342*'Total Mantenimiento Anual 2021'!$N$7)+(R342*'Total Mantenimiento Anual 2021'!$N$7)+S342</f>
        <v>0</v>
      </c>
    </row>
    <row r="343" spans="1:20" ht="14.25">
      <c r="A343" s="6" t="s">
        <v>943</v>
      </c>
      <c r="B343" s="88"/>
      <c r="C343" s="89"/>
      <c r="D343" s="6" t="s">
        <v>948</v>
      </c>
      <c r="E343" s="89"/>
      <c r="F343" s="2" t="s">
        <v>246</v>
      </c>
      <c r="G343" s="6" t="s">
        <v>992</v>
      </c>
      <c r="H343" s="88"/>
      <c r="I343" s="88"/>
      <c r="J343" s="89"/>
      <c r="K343" s="6" t="s">
        <v>993</v>
      </c>
      <c r="L343" s="89"/>
      <c r="M343" s="6" t="s">
        <v>328</v>
      </c>
      <c r="N343" s="89"/>
      <c r="O343" s="3">
        <v>0</v>
      </c>
      <c r="P343" s="2">
        <v>0</v>
      </c>
      <c r="Q343" s="2">
        <v>2</v>
      </c>
      <c r="R343" s="2">
        <v>4</v>
      </c>
      <c r="S343" s="3">
        <v>0</v>
      </c>
      <c r="T343" s="3">
        <f>O343+(P343*'Total Mantenimiento Anual 2021'!$N$7)+(R343*'Total Mantenimiento Anual 2021'!$N$7)+S343</f>
        <v>37037.037037037036</v>
      </c>
    </row>
    <row r="344" spans="1:20" ht="14.25">
      <c r="A344" s="6" t="s">
        <v>943</v>
      </c>
      <c r="B344" s="88"/>
      <c r="C344" s="89"/>
      <c r="D344" s="6" t="s">
        <v>948</v>
      </c>
      <c r="E344" s="89"/>
      <c r="F344" s="2" t="s">
        <v>246</v>
      </c>
      <c r="G344" s="6" t="s">
        <v>994</v>
      </c>
      <c r="H344" s="88"/>
      <c r="I344" s="88"/>
      <c r="J344" s="89"/>
      <c r="K344" s="6" t="s">
        <v>995</v>
      </c>
      <c r="L344" s="89"/>
      <c r="M344" s="6" t="s">
        <v>328</v>
      </c>
      <c r="N344" s="89"/>
      <c r="O344" s="3">
        <v>0</v>
      </c>
      <c r="P344" s="2">
        <v>0</v>
      </c>
      <c r="Q344" s="2">
        <v>0</v>
      </c>
      <c r="R344" s="2">
        <v>0</v>
      </c>
      <c r="S344" s="3">
        <v>0</v>
      </c>
      <c r="T344" s="3">
        <f>O344+(P344*'Total Mantenimiento Anual 2021'!$N$7)+(R344*'Total Mantenimiento Anual 2021'!$N$7)+S344</f>
        <v>0</v>
      </c>
    </row>
    <row r="345" spans="1:20" ht="14.25">
      <c r="A345" s="6" t="s">
        <v>943</v>
      </c>
      <c r="B345" s="88"/>
      <c r="C345" s="89"/>
      <c r="D345" s="6" t="s">
        <v>966</v>
      </c>
      <c r="E345" s="89"/>
      <c r="F345" s="2" t="s">
        <v>246</v>
      </c>
      <c r="G345" s="6" t="s">
        <v>996</v>
      </c>
      <c r="H345" s="88"/>
      <c r="I345" s="88"/>
      <c r="J345" s="89"/>
      <c r="K345" s="6" t="s">
        <v>997</v>
      </c>
      <c r="L345" s="89"/>
      <c r="M345" s="6" t="s">
        <v>328</v>
      </c>
      <c r="N345" s="89"/>
      <c r="O345" s="3">
        <v>0</v>
      </c>
      <c r="P345" s="2">
        <v>0</v>
      </c>
      <c r="Q345" s="2">
        <v>0</v>
      </c>
      <c r="R345" s="2">
        <v>0</v>
      </c>
      <c r="S345" s="3">
        <v>0</v>
      </c>
      <c r="T345" s="3">
        <f>O345+(P345*'Total Mantenimiento Anual 2021'!$N$7)+(R345*'Total Mantenimiento Anual 2021'!$N$7)+S345</f>
        <v>0</v>
      </c>
    </row>
    <row r="346" spans="1:20" ht="14.25">
      <c r="A346" s="6" t="s">
        <v>943</v>
      </c>
      <c r="B346" s="88"/>
      <c r="C346" s="89"/>
      <c r="D346" s="6" t="s">
        <v>966</v>
      </c>
      <c r="E346" s="89"/>
      <c r="F346" s="2" t="s">
        <v>246</v>
      </c>
      <c r="G346" s="6" t="s">
        <v>998</v>
      </c>
      <c r="H346" s="88"/>
      <c r="I346" s="88"/>
      <c r="J346" s="89"/>
      <c r="K346" s="6" t="s">
        <v>999</v>
      </c>
      <c r="L346" s="89"/>
      <c r="M346" s="6" t="s">
        <v>328</v>
      </c>
      <c r="N346" s="89"/>
      <c r="O346" s="3">
        <v>0</v>
      </c>
      <c r="P346" s="2">
        <v>0</v>
      </c>
      <c r="Q346" s="2">
        <v>0</v>
      </c>
      <c r="R346" s="2">
        <v>0</v>
      </c>
      <c r="S346" s="3">
        <v>0</v>
      </c>
      <c r="T346" s="3">
        <f>O346+(P346*'Total Mantenimiento Anual 2021'!$N$7)+(R346*'Total Mantenimiento Anual 2021'!$N$7)+S346</f>
        <v>0</v>
      </c>
    </row>
    <row r="347" spans="1:20" ht="14.25">
      <c r="A347" s="6" t="s">
        <v>943</v>
      </c>
      <c r="B347" s="88"/>
      <c r="C347" s="89"/>
      <c r="D347" s="6" t="s">
        <v>966</v>
      </c>
      <c r="E347" s="89"/>
      <c r="F347" s="2" t="s">
        <v>246</v>
      </c>
      <c r="G347" s="6" t="s">
        <v>1000</v>
      </c>
      <c r="H347" s="88"/>
      <c r="I347" s="88"/>
      <c r="J347" s="89"/>
      <c r="K347" s="6" t="s">
        <v>1001</v>
      </c>
      <c r="L347" s="89"/>
      <c r="M347" s="6" t="s">
        <v>75</v>
      </c>
      <c r="N347" s="89"/>
      <c r="O347" s="3">
        <v>0</v>
      </c>
      <c r="P347" s="2">
        <v>0</v>
      </c>
      <c r="Q347" s="2">
        <v>0</v>
      </c>
      <c r="R347" s="2">
        <v>0</v>
      </c>
      <c r="S347" s="3">
        <v>0</v>
      </c>
      <c r="T347" s="3">
        <f>O347+(P347*'Total Mantenimiento Anual 2021'!$N$7)+(R347*'Total Mantenimiento Anual 2021'!$N$7)+S347</f>
        <v>0</v>
      </c>
    </row>
    <row r="348" spans="1:20" ht="14.25">
      <c r="A348" s="6" t="s">
        <v>943</v>
      </c>
      <c r="B348" s="88"/>
      <c r="C348" s="89"/>
      <c r="D348" s="6" t="s">
        <v>966</v>
      </c>
      <c r="E348" s="89"/>
      <c r="F348" s="2" t="s">
        <v>246</v>
      </c>
      <c r="G348" s="6" t="s">
        <v>1002</v>
      </c>
      <c r="H348" s="88"/>
      <c r="I348" s="88"/>
      <c r="J348" s="89"/>
      <c r="K348" s="6" t="s">
        <v>1003</v>
      </c>
      <c r="L348" s="89"/>
      <c r="M348" s="6" t="s">
        <v>75</v>
      </c>
      <c r="N348" s="89"/>
      <c r="O348" s="3">
        <v>0</v>
      </c>
      <c r="P348" s="2">
        <v>0</v>
      </c>
      <c r="Q348" s="2">
        <v>0</v>
      </c>
      <c r="R348" s="2">
        <v>0</v>
      </c>
      <c r="S348" s="3">
        <v>0</v>
      </c>
      <c r="T348" s="3">
        <f>O348+(P348*'Total Mantenimiento Anual 2021'!$N$7)+(R348*'Total Mantenimiento Anual 2021'!$N$7)+S348</f>
        <v>0</v>
      </c>
    </row>
    <row r="349" spans="1:20" ht="14.25">
      <c r="A349" s="6" t="s">
        <v>943</v>
      </c>
      <c r="B349" s="88"/>
      <c r="C349" s="89"/>
      <c r="D349" s="6" t="s">
        <v>1004</v>
      </c>
      <c r="E349" s="89"/>
      <c r="F349" s="2" t="s">
        <v>1005</v>
      </c>
      <c r="G349" s="6" t="s">
        <v>1006</v>
      </c>
      <c r="H349" s="88"/>
      <c r="I349" s="88"/>
      <c r="J349" s="89"/>
      <c r="K349" s="6" t="s">
        <v>1007</v>
      </c>
      <c r="L349" s="89"/>
      <c r="M349" s="6" t="s">
        <v>75</v>
      </c>
      <c r="N349" s="89"/>
      <c r="O349" s="3">
        <v>0</v>
      </c>
      <c r="P349" s="2">
        <v>0</v>
      </c>
      <c r="Q349" s="2">
        <v>0</v>
      </c>
      <c r="R349" s="2">
        <v>0</v>
      </c>
      <c r="S349" s="3">
        <v>0</v>
      </c>
      <c r="T349" s="3">
        <f>O349+(P349*'Total Mantenimiento Anual 2021'!$N$7)+(R349*'Total Mantenimiento Anual 2021'!$N$7)+S349</f>
        <v>0</v>
      </c>
    </row>
    <row r="350" spans="1:20" ht="14.25">
      <c r="A350" s="6" t="s">
        <v>943</v>
      </c>
      <c r="B350" s="88"/>
      <c r="C350" s="89"/>
      <c r="D350" s="6" t="s">
        <v>987</v>
      </c>
      <c r="E350" s="89"/>
      <c r="F350" s="2" t="s">
        <v>260</v>
      </c>
      <c r="G350" s="6" t="s">
        <v>1008</v>
      </c>
      <c r="H350" s="88"/>
      <c r="I350" s="88"/>
      <c r="J350" s="89"/>
      <c r="K350" s="6" t="s">
        <v>1009</v>
      </c>
      <c r="L350" s="89"/>
      <c r="M350" s="6" t="s">
        <v>75</v>
      </c>
      <c r="N350" s="89"/>
      <c r="O350" s="3">
        <v>0</v>
      </c>
      <c r="P350" s="2">
        <v>0</v>
      </c>
      <c r="Q350" s="2">
        <v>0</v>
      </c>
      <c r="R350" s="2">
        <v>0</v>
      </c>
      <c r="S350" s="3">
        <v>0</v>
      </c>
      <c r="T350" s="3">
        <f>O350+(P350*'Total Mantenimiento Anual 2021'!$N$7)+(R350*'Total Mantenimiento Anual 2021'!$N$7)+S350</f>
        <v>0</v>
      </c>
    </row>
    <row r="351" spans="1:20" ht="14.25">
      <c r="A351" s="6" t="s">
        <v>943</v>
      </c>
      <c r="B351" s="88"/>
      <c r="C351" s="89"/>
      <c r="D351" s="6" t="s">
        <v>952</v>
      </c>
      <c r="E351" s="89"/>
      <c r="F351" s="2" t="s">
        <v>246</v>
      </c>
      <c r="G351" s="6" t="s">
        <v>1010</v>
      </c>
      <c r="H351" s="88"/>
      <c r="I351" s="88"/>
      <c r="J351" s="89"/>
      <c r="K351" s="6" t="s">
        <v>1011</v>
      </c>
      <c r="L351" s="89"/>
      <c r="M351" s="6" t="s">
        <v>30</v>
      </c>
      <c r="N351" s="89"/>
      <c r="O351" s="3">
        <v>0</v>
      </c>
      <c r="P351" s="2">
        <v>0</v>
      </c>
      <c r="Q351" s="2">
        <v>1</v>
      </c>
      <c r="R351" s="2">
        <v>2</v>
      </c>
      <c r="S351" s="3">
        <v>0</v>
      </c>
      <c r="T351" s="3">
        <f>O351+(P351*'Total Mantenimiento Anual 2021'!$N$7)+(R351*'Total Mantenimiento Anual 2021'!$N$7)+S351</f>
        <v>18518.518518518518</v>
      </c>
    </row>
    <row r="352" spans="1:20" ht="14.25">
      <c r="A352" s="6" t="s">
        <v>943</v>
      </c>
      <c r="B352" s="88"/>
      <c r="C352" s="89"/>
      <c r="D352" s="6" t="s">
        <v>952</v>
      </c>
      <c r="E352" s="89"/>
      <c r="F352" s="2" t="s">
        <v>246</v>
      </c>
      <c r="G352" s="6" t="s">
        <v>1012</v>
      </c>
      <c r="H352" s="88"/>
      <c r="I352" s="88"/>
      <c r="J352" s="89"/>
      <c r="K352" s="6" t="s">
        <v>1013</v>
      </c>
      <c r="L352" s="89"/>
      <c r="M352" s="6" t="s">
        <v>30</v>
      </c>
      <c r="N352" s="89"/>
      <c r="O352" s="3">
        <v>0</v>
      </c>
      <c r="P352" s="2">
        <v>0</v>
      </c>
      <c r="Q352" s="2">
        <v>0</v>
      </c>
      <c r="R352" s="2">
        <v>0</v>
      </c>
      <c r="S352" s="3">
        <v>0</v>
      </c>
      <c r="T352" s="3">
        <f>O352+(P352*'Total Mantenimiento Anual 2021'!$N$7)+(R352*'Total Mantenimiento Anual 2021'!$N$7)+S352</f>
        <v>0</v>
      </c>
    </row>
    <row r="353" spans="1:20" ht="14.25">
      <c r="A353" s="6" t="s">
        <v>943</v>
      </c>
      <c r="B353" s="88"/>
      <c r="C353" s="89"/>
      <c r="D353" s="6" t="s">
        <v>957</v>
      </c>
      <c r="E353" s="89"/>
      <c r="F353" s="2" t="s">
        <v>782</v>
      </c>
      <c r="G353" s="6" t="s">
        <v>1014</v>
      </c>
      <c r="H353" s="88"/>
      <c r="I353" s="88"/>
      <c r="J353" s="89"/>
      <c r="K353" s="6" t="s">
        <v>1015</v>
      </c>
      <c r="L353" s="89"/>
      <c r="M353" s="6" t="s">
        <v>30</v>
      </c>
      <c r="N353" s="89"/>
      <c r="O353" s="3">
        <v>0</v>
      </c>
      <c r="P353" s="2">
        <v>0</v>
      </c>
      <c r="Q353" s="2">
        <v>0</v>
      </c>
      <c r="R353" s="2">
        <v>0</v>
      </c>
      <c r="S353" s="3">
        <v>0</v>
      </c>
      <c r="T353" s="3">
        <f>O353+(P353*'Total Mantenimiento Anual 2021'!$N$7)+(R353*'Total Mantenimiento Anual 2021'!$N$7)+S353</f>
        <v>0</v>
      </c>
    </row>
    <row r="354" spans="1:20" ht="14.25">
      <c r="A354" s="6" t="s">
        <v>943</v>
      </c>
      <c r="B354" s="88"/>
      <c r="C354" s="89"/>
      <c r="D354" s="6" t="s">
        <v>957</v>
      </c>
      <c r="E354" s="89"/>
      <c r="F354" s="2" t="s">
        <v>782</v>
      </c>
      <c r="G354" s="6" t="s">
        <v>1016</v>
      </c>
      <c r="H354" s="88"/>
      <c r="I354" s="88"/>
      <c r="J354" s="89"/>
      <c r="K354" s="6" t="s">
        <v>1017</v>
      </c>
      <c r="L354" s="89"/>
      <c r="M354" s="6" t="s">
        <v>30</v>
      </c>
      <c r="N354" s="89"/>
      <c r="O354" s="3">
        <v>0</v>
      </c>
      <c r="P354" s="2">
        <v>0</v>
      </c>
      <c r="Q354" s="2">
        <v>0</v>
      </c>
      <c r="R354" s="2">
        <v>0</v>
      </c>
      <c r="S354" s="3">
        <v>0</v>
      </c>
      <c r="T354" s="3">
        <f>O354+(P354*'Total Mantenimiento Anual 2021'!$N$7)+(R354*'Total Mantenimiento Anual 2021'!$N$7)+S354</f>
        <v>0</v>
      </c>
    </row>
    <row r="355" spans="1:20" ht="14.25">
      <c r="A355" s="6" t="s">
        <v>943</v>
      </c>
      <c r="B355" s="88"/>
      <c r="C355" s="89"/>
      <c r="D355" s="6" t="s">
        <v>973</v>
      </c>
      <c r="E355" s="89"/>
      <c r="F355" s="2" t="s">
        <v>260</v>
      </c>
      <c r="G355" s="6" t="s">
        <v>1018</v>
      </c>
      <c r="H355" s="88"/>
      <c r="I355" s="88"/>
      <c r="J355" s="89"/>
      <c r="K355" s="6" t="s">
        <v>1019</v>
      </c>
      <c r="L355" s="89"/>
      <c r="M355" s="6" t="s">
        <v>30</v>
      </c>
      <c r="N355" s="89"/>
      <c r="O355" s="3">
        <v>0</v>
      </c>
      <c r="P355" s="2">
        <v>1</v>
      </c>
      <c r="Q355" s="2">
        <v>0</v>
      </c>
      <c r="R355" s="2">
        <v>0</v>
      </c>
      <c r="S355" s="3">
        <v>0</v>
      </c>
      <c r="T355" s="3">
        <f>O355+(P355*'Total Mantenimiento Anual 2021'!$N$7)+(R355*'Total Mantenimiento Anual 2021'!$N$7)+S355</f>
        <v>9259.2592592592591</v>
      </c>
    </row>
    <row r="356" spans="1:20" ht="14.25">
      <c r="A356" s="6" t="s">
        <v>943</v>
      </c>
      <c r="B356" s="88"/>
      <c r="C356" s="89"/>
      <c r="D356" s="6" t="s">
        <v>973</v>
      </c>
      <c r="E356" s="89"/>
      <c r="F356" s="2" t="s">
        <v>260</v>
      </c>
      <c r="G356" s="6" t="s">
        <v>1020</v>
      </c>
      <c r="H356" s="88"/>
      <c r="I356" s="88"/>
      <c r="J356" s="89"/>
      <c r="K356" s="6" t="s">
        <v>1021</v>
      </c>
      <c r="L356" s="89"/>
      <c r="M356" s="6" t="s">
        <v>30</v>
      </c>
      <c r="N356" s="89"/>
      <c r="O356" s="3">
        <v>0</v>
      </c>
      <c r="P356" s="2">
        <v>0</v>
      </c>
      <c r="Q356" s="2">
        <v>0</v>
      </c>
      <c r="R356" s="2">
        <v>0</v>
      </c>
      <c r="S356" s="3">
        <v>0</v>
      </c>
      <c r="T356" s="3">
        <f>O356+(P356*'Total Mantenimiento Anual 2021'!$N$7)+(R356*'Total Mantenimiento Anual 2021'!$N$7)+S356</f>
        <v>0</v>
      </c>
    </row>
    <row r="357" spans="1:20" ht="14.25">
      <c r="A357" s="6" t="s">
        <v>943</v>
      </c>
      <c r="B357" s="88"/>
      <c r="C357" s="89"/>
      <c r="D357" s="6" t="s">
        <v>966</v>
      </c>
      <c r="E357" s="89"/>
      <c r="F357" s="2" t="s">
        <v>246</v>
      </c>
      <c r="G357" s="6" t="s">
        <v>1022</v>
      </c>
      <c r="H357" s="88"/>
      <c r="I357" s="88"/>
      <c r="J357" s="89"/>
      <c r="K357" s="6" t="s">
        <v>1023</v>
      </c>
      <c r="L357" s="89"/>
      <c r="M357" s="6" t="s">
        <v>30</v>
      </c>
      <c r="N357" s="89"/>
      <c r="O357" s="3">
        <v>0</v>
      </c>
      <c r="P357" s="2">
        <v>1</v>
      </c>
      <c r="Q357" s="2">
        <v>2</v>
      </c>
      <c r="R357" s="2">
        <v>2</v>
      </c>
      <c r="S357" s="3">
        <v>0</v>
      </c>
      <c r="T357" s="3">
        <f>O357+(P357*'Total Mantenimiento Anual 2021'!$N$7)+(R357*'Total Mantenimiento Anual 2021'!$N$7)+S357</f>
        <v>27777.777777777777</v>
      </c>
    </row>
    <row r="358" spans="1:20" ht="14.25">
      <c r="A358" s="6" t="s">
        <v>943</v>
      </c>
      <c r="B358" s="88"/>
      <c r="C358" s="89"/>
      <c r="D358" s="6" t="s">
        <v>966</v>
      </c>
      <c r="E358" s="89"/>
      <c r="F358" s="2" t="s">
        <v>246</v>
      </c>
      <c r="G358" s="6" t="s">
        <v>1024</v>
      </c>
      <c r="H358" s="88"/>
      <c r="I358" s="88"/>
      <c r="J358" s="89"/>
      <c r="K358" s="6" t="s">
        <v>1025</v>
      </c>
      <c r="L358" s="89"/>
      <c r="M358" s="6" t="s">
        <v>30</v>
      </c>
      <c r="N358" s="89"/>
      <c r="O358" s="3">
        <v>0</v>
      </c>
      <c r="P358" s="2">
        <v>0</v>
      </c>
      <c r="Q358" s="2">
        <v>0</v>
      </c>
      <c r="R358" s="2">
        <v>0</v>
      </c>
      <c r="S358" s="3">
        <v>0</v>
      </c>
      <c r="T358" s="3">
        <f>O358+(P358*'Total Mantenimiento Anual 2021'!$N$7)+(R358*'Total Mantenimiento Anual 2021'!$N$7)+S358</f>
        <v>0</v>
      </c>
    </row>
    <row r="359" spans="1:20" ht="14.25">
      <c r="A359" s="6" t="s">
        <v>943</v>
      </c>
      <c r="B359" s="88"/>
      <c r="C359" s="89"/>
      <c r="D359" s="6" t="s">
        <v>948</v>
      </c>
      <c r="E359" s="89"/>
      <c r="F359" s="2" t="s">
        <v>246</v>
      </c>
      <c r="G359" s="6" t="s">
        <v>1026</v>
      </c>
      <c r="H359" s="88"/>
      <c r="I359" s="88"/>
      <c r="J359" s="89"/>
      <c r="K359" s="6" t="s">
        <v>1027</v>
      </c>
      <c r="L359" s="89"/>
      <c r="M359" s="6" t="s">
        <v>81</v>
      </c>
      <c r="N359" s="89"/>
      <c r="O359" s="3">
        <v>615000</v>
      </c>
      <c r="P359" s="2">
        <v>0</v>
      </c>
      <c r="Q359" s="2">
        <v>1</v>
      </c>
      <c r="R359" s="2">
        <v>4</v>
      </c>
      <c r="S359" s="3">
        <v>0</v>
      </c>
      <c r="T359" s="3">
        <f>O359+(P359*'Total Mantenimiento Anual 2021'!$N$7)+(R359*'Total Mantenimiento Anual 2021'!$N$7)+S359</f>
        <v>652037.03703703708</v>
      </c>
    </row>
    <row r="360" spans="1:20" ht="14.25">
      <c r="A360" s="6" t="s">
        <v>943</v>
      </c>
      <c r="B360" s="88"/>
      <c r="C360" s="89"/>
      <c r="D360" s="6" t="s">
        <v>948</v>
      </c>
      <c r="E360" s="89"/>
      <c r="F360" s="2" t="s">
        <v>246</v>
      </c>
      <c r="G360" s="6" t="s">
        <v>1028</v>
      </c>
      <c r="H360" s="88"/>
      <c r="I360" s="88"/>
      <c r="J360" s="89"/>
      <c r="K360" s="6" t="s">
        <v>1029</v>
      </c>
      <c r="L360" s="89"/>
      <c r="M360" s="6" t="s">
        <v>81</v>
      </c>
      <c r="N360" s="89"/>
      <c r="O360" s="3">
        <v>0</v>
      </c>
      <c r="P360" s="2">
        <v>0</v>
      </c>
      <c r="Q360" s="2">
        <v>0</v>
      </c>
      <c r="R360" s="2">
        <v>0</v>
      </c>
      <c r="S360" s="3">
        <v>0</v>
      </c>
      <c r="T360" s="3">
        <f>O360+(P360*'Total Mantenimiento Anual 2021'!$N$7)+(R360*'Total Mantenimiento Anual 2021'!$N$7)+S360</f>
        <v>0</v>
      </c>
    </row>
    <row r="361" spans="1:20" ht="14.25">
      <c r="A361" s="6" t="s">
        <v>943</v>
      </c>
      <c r="B361" s="88"/>
      <c r="C361" s="89"/>
      <c r="D361" s="6" t="s">
        <v>966</v>
      </c>
      <c r="E361" s="89"/>
      <c r="F361" s="2" t="s">
        <v>246</v>
      </c>
      <c r="G361" s="6" t="s">
        <v>1030</v>
      </c>
      <c r="H361" s="88"/>
      <c r="I361" s="88"/>
      <c r="J361" s="89"/>
      <c r="K361" s="6" t="s">
        <v>1031</v>
      </c>
      <c r="L361" s="89"/>
      <c r="M361" s="6" t="s">
        <v>81</v>
      </c>
      <c r="N361" s="89"/>
      <c r="O361" s="3">
        <v>0</v>
      </c>
      <c r="P361" s="2">
        <v>0</v>
      </c>
      <c r="Q361" s="2">
        <v>0</v>
      </c>
      <c r="R361" s="2">
        <v>0</v>
      </c>
      <c r="S361" s="3">
        <v>0</v>
      </c>
      <c r="T361" s="3">
        <f>O361+(P361*'Total Mantenimiento Anual 2021'!$N$7)+(R361*'Total Mantenimiento Anual 2021'!$N$7)+S361</f>
        <v>0</v>
      </c>
    </row>
    <row r="362" spans="1:20" ht="14.25">
      <c r="A362" s="6" t="s">
        <v>943</v>
      </c>
      <c r="B362" s="88"/>
      <c r="C362" s="89"/>
      <c r="D362" s="6" t="s">
        <v>1004</v>
      </c>
      <c r="E362" s="89"/>
      <c r="F362" s="2" t="s">
        <v>1005</v>
      </c>
      <c r="G362" s="6" t="s">
        <v>1032</v>
      </c>
      <c r="H362" s="88"/>
      <c r="I362" s="88"/>
      <c r="J362" s="89"/>
      <c r="K362" s="6" t="s">
        <v>1033</v>
      </c>
      <c r="L362" s="89"/>
      <c r="M362" s="6" t="s">
        <v>81</v>
      </c>
      <c r="N362" s="89"/>
      <c r="O362" s="3">
        <v>0</v>
      </c>
      <c r="P362" s="2">
        <v>1</v>
      </c>
      <c r="Q362" s="2">
        <v>0</v>
      </c>
      <c r="R362" s="2">
        <v>0</v>
      </c>
      <c r="S362" s="3">
        <v>0</v>
      </c>
      <c r="T362" s="3">
        <f>O362+(P362*'Total Mantenimiento Anual 2021'!$N$7)+(R362*'Total Mantenimiento Anual 2021'!$N$7)+S362</f>
        <v>9259.2592592592591</v>
      </c>
    </row>
    <row r="363" spans="1:20" ht="14.25">
      <c r="A363" s="6" t="s">
        <v>943</v>
      </c>
      <c r="B363" s="88"/>
      <c r="C363" s="89"/>
      <c r="D363" s="6" t="s">
        <v>987</v>
      </c>
      <c r="E363" s="89"/>
      <c r="F363" s="2" t="s">
        <v>260</v>
      </c>
      <c r="G363" s="6" t="s">
        <v>1034</v>
      </c>
      <c r="H363" s="88"/>
      <c r="I363" s="88"/>
      <c r="J363" s="89"/>
      <c r="K363" s="6" t="s">
        <v>1035</v>
      </c>
      <c r="L363" s="89"/>
      <c r="M363" s="6" t="s">
        <v>81</v>
      </c>
      <c r="N363" s="89"/>
      <c r="O363" s="3">
        <v>0</v>
      </c>
      <c r="P363" s="2">
        <v>0</v>
      </c>
      <c r="Q363" s="2">
        <v>1</v>
      </c>
      <c r="R363" s="2">
        <v>2</v>
      </c>
      <c r="S363" s="3">
        <v>0</v>
      </c>
      <c r="T363" s="3">
        <f>O363+(P363*'Total Mantenimiento Anual 2021'!$N$7)+(R363*'Total Mantenimiento Anual 2021'!$N$7)+S363</f>
        <v>18518.518518518518</v>
      </c>
    </row>
    <row r="364" spans="1:20" ht="14.25">
      <c r="A364" s="6" t="s">
        <v>943</v>
      </c>
      <c r="B364" s="88"/>
      <c r="C364" s="89"/>
      <c r="D364" s="6" t="s">
        <v>1036</v>
      </c>
      <c r="E364" s="89"/>
      <c r="F364" s="2" t="s">
        <v>260</v>
      </c>
      <c r="G364" s="6" t="s">
        <v>1037</v>
      </c>
      <c r="H364" s="88"/>
      <c r="I364" s="88"/>
      <c r="J364" s="89"/>
      <c r="K364" s="6" t="s">
        <v>1038</v>
      </c>
      <c r="L364" s="89"/>
      <c r="M364" s="6" t="s">
        <v>88</v>
      </c>
      <c r="N364" s="89"/>
      <c r="O364" s="3">
        <v>0</v>
      </c>
      <c r="P364" s="2">
        <v>0</v>
      </c>
      <c r="Q364" s="2">
        <v>0</v>
      </c>
      <c r="R364" s="2">
        <v>0</v>
      </c>
      <c r="S364" s="3">
        <v>0</v>
      </c>
      <c r="T364" s="3">
        <f>O364+(P364*'Total Mantenimiento Anual 2021'!$N$7)+(R364*'Total Mantenimiento Anual 2021'!$N$7)+S364</f>
        <v>0</v>
      </c>
    </row>
    <row r="365" spans="1:20" ht="14.25">
      <c r="A365" s="6" t="s">
        <v>943</v>
      </c>
      <c r="B365" s="88"/>
      <c r="C365" s="89"/>
      <c r="D365" s="6" t="s">
        <v>966</v>
      </c>
      <c r="E365" s="89"/>
      <c r="F365" s="2" t="s">
        <v>246</v>
      </c>
      <c r="G365" s="6" t="s">
        <v>1039</v>
      </c>
      <c r="H365" s="88"/>
      <c r="I365" s="88"/>
      <c r="J365" s="89"/>
      <c r="K365" s="6" t="s">
        <v>1040</v>
      </c>
      <c r="L365" s="89"/>
      <c r="M365" s="6" t="s">
        <v>88</v>
      </c>
      <c r="N365" s="89"/>
      <c r="O365" s="3">
        <v>0</v>
      </c>
      <c r="P365" s="2">
        <v>0</v>
      </c>
      <c r="Q365" s="2">
        <v>0</v>
      </c>
      <c r="R365" s="2">
        <v>0</v>
      </c>
      <c r="S365" s="3">
        <v>0</v>
      </c>
      <c r="T365" s="3">
        <f>O365+(P365*'Total Mantenimiento Anual 2021'!$N$7)+(R365*'Total Mantenimiento Anual 2021'!$N$7)+S365</f>
        <v>0</v>
      </c>
    </row>
    <row r="366" spans="1:20" ht="14.25">
      <c r="A366" s="6" t="s">
        <v>943</v>
      </c>
      <c r="B366" s="88"/>
      <c r="C366" s="89"/>
      <c r="D366" s="6" t="s">
        <v>966</v>
      </c>
      <c r="E366" s="89"/>
      <c r="F366" s="2" t="s">
        <v>246</v>
      </c>
      <c r="G366" s="6" t="s">
        <v>1041</v>
      </c>
      <c r="H366" s="88"/>
      <c r="I366" s="88"/>
      <c r="J366" s="89"/>
      <c r="K366" s="6" t="s">
        <v>1042</v>
      </c>
      <c r="L366" s="89"/>
      <c r="M366" s="6" t="s">
        <v>88</v>
      </c>
      <c r="N366" s="89"/>
      <c r="O366" s="3">
        <v>0</v>
      </c>
      <c r="P366" s="2">
        <v>1</v>
      </c>
      <c r="Q366" s="2">
        <v>0</v>
      </c>
      <c r="R366" s="2">
        <v>0</v>
      </c>
      <c r="S366" s="3">
        <v>0</v>
      </c>
      <c r="T366" s="3">
        <f>O366+(P366*'Total Mantenimiento Anual 2021'!$N$7)+(R366*'Total Mantenimiento Anual 2021'!$N$7)+S366</f>
        <v>9259.2592592592591</v>
      </c>
    </row>
    <row r="367" spans="1:20" ht="14.25">
      <c r="A367" s="6" t="s">
        <v>943</v>
      </c>
      <c r="B367" s="88"/>
      <c r="C367" s="89"/>
      <c r="D367" s="6" t="s">
        <v>1004</v>
      </c>
      <c r="E367" s="89"/>
      <c r="F367" s="2" t="s">
        <v>1005</v>
      </c>
      <c r="G367" s="6" t="s">
        <v>1043</v>
      </c>
      <c r="H367" s="88"/>
      <c r="I367" s="88"/>
      <c r="J367" s="89"/>
      <c r="K367" s="6" t="s">
        <v>1044</v>
      </c>
      <c r="L367" s="89"/>
      <c r="M367" s="6" t="s">
        <v>88</v>
      </c>
      <c r="N367" s="89"/>
      <c r="O367" s="3">
        <v>0</v>
      </c>
      <c r="P367" s="2">
        <v>0</v>
      </c>
      <c r="Q367" s="2">
        <v>0</v>
      </c>
      <c r="R367" s="2">
        <v>0</v>
      </c>
      <c r="S367" s="3">
        <v>0</v>
      </c>
      <c r="T367" s="3">
        <f>O367+(P367*'Total Mantenimiento Anual 2021'!$N$7)+(R367*'Total Mantenimiento Anual 2021'!$N$7)+S367</f>
        <v>0</v>
      </c>
    </row>
    <row r="368" spans="1:20" ht="14.25">
      <c r="A368" s="6" t="s">
        <v>943</v>
      </c>
      <c r="B368" s="88"/>
      <c r="C368" s="89"/>
      <c r="D368" s="6" t="s">
        <v>987</v>
      </c>
      <c r="E368" s="89"/>
      <c r="F368" s="2" t="s">
        <v>260</v>
      </c>
      <c r="G368" s="6" t="s">
        <v>1045</v>
      </c>
      <c r="H368" s="88"/>
      <c r="I368" s="88"/>
      <c r="J368" s="89"/>
      <c r="K368" s="6" t="s">
        <v>1046</v>
      </c>
      <c r="L368" s="89"/>
      <c r="M368" s="6" t="s">
        <v>88</v>
      </c>
      <c r="N368" s="89"/>
      <c r="O368" s="3">
        <v>0</v>
      </c>
      <c r="P368" s="2">
        <v>0</v>
      </c>
      <c r="Q368" s="2">
        <v>0</v>
      </c>
      <c r="R368" s="2">
        <v>0</v>
      </c>
      <c r="S368" s="3">
        <v>0</v>
      </c>
      <c r="T368" s="3">
        <f>O368+(P368*'Total Mantenimiento Anual 2021'!$N$7)+(R368*'Total Mantenimiento Anual 2021'!$N$7)+S368</f>
        <v>0</v>
      </c>
    </row>
    <row r="369" spans="1:20" ht="14.25">
      <c r="A369" s="6" t="s">
        <v>943</v>
      </c>
      <c r="B369" s="88"/>
      <c r="C369" s="89"/>
      <c r="D369" s="6" t="s">
        <v>948</v>
      </c>
      <c r="E369" s="89"/>
      <c r="F369" s="2" t="s">
        <v>246</v>
      </c>
      <c r="G369" s="6" t="s">
        <v>1047</v>
      </c>
      <c r="H369" s="88"/>
      <c r="I369" s="88"/>
      <c r="J369" s="89"/>
      <c r="K369" s="6" t="s">
        <v>1048</v>
      </c>
      <c r="L369" s="89"/>
      <c r="M369" s="6" t="s">
        <v>93</v>
      </c>
      <c r="N369" s="89"/>
      <c r="O369" s="3">
        <v>0</v>
      </c>
      <c r="P369" s="2">
        <v>0</v>
      </c>
      <c r="Q369" s="2">
        <v>0</v>
      </c>
      <c r="R369" s="2">
        <v>0</v>
      </c>
      <c r="S369" s="3">
        <v>0</v>
      </c>
      <c r="T369" s="3">
        <f>O369+(P369*'Total Mantenimiento Anual 2021'!$N$7)+(R369*'Total Mantenimiento Anual 2021'!$N$7)+S369</f>
        <v>0</v>
      </c>
    </row>
    <row r="370" spans="1:20" ht="14.25">
      <c r="A370" s="6" t="s">
        <v>943</v>
      </c>
      <c r="B370" s="88"/>
      <c r="C370" s="89"/>
      <c r="D370" s="6" t="s">
        <v>973</v>
      </c>
      <c r="E370" s="89"/>
      <c r="F370" s="2" t="s">
        <v>260</v>
      </c>
      <c r="G370" s="6" t="s">
        <v>1049</v>
      </c>
      <c r="H370" s="88"/>
      <c r="I370" s="88"/>
      <c r="J370" s="89"/>
      <c r="K370" s="6" t="s">
        <v>1050</v>
      </c>
      <c r="L370" s="89"/>
      <c r="M370" s="6" t="s">
        <v>93</v>
      </c>
      <c r="N370" s="89"/>
      <c r="O370" s="3">
        <v>0</v>
      </c>
      <c r="P370" s="2">
        <v>0</v>
      </c>
      <c r="Q370" s="2">
        <v>0</v>
      </c>
      <c r="R370" s="2">
        <v>0</v>
      </c>
      <c r="S370" s="3">
        <v>0</v>
      </c>
      <c r="T370" s="3">
        <f>O370+(P370*'Total Mantenimiento Anual 2021'!$N$7)+(R370*'Total Mantenimiento Anual 2021'!$N$7)+S370</f>
        <v>0</v>
      </c>
    </row>
    <row r="371" spans="1:20" ht="14.25">
      <c r="A371" s="6" t="s">
        <v>943</v>
      </c>
      <c r="B371" s="88"/>
      <c r="C371" s="89"/>
      <c r="D371" s="6" t="s">
        <v>987</v>
      </c>
      <c r="E371" s="89"/>
      <c r="F371" s="2" t="s">
        <v>260</v>
      </c>
      <c r="G371" s="6" t="s">
        <v>1051</v>
      </c>
      <c r="H371" s="88"/>
      <c r="I371" s="88"/>
      <c r="J371" s="89"/>
      <c r="K371" s="6" t="s">
        <v>1052</v>
      </c>
      <c r="L371" s="89"/>
      <c r="M371" s="6" t="s">
        <v>93</v>
      </c>
      <c r="N371" s="89"/>
      <c r="O371" s="3">
        <v>0</v>
      </c>
      <c r="P371" s="2">
        <v>0</v>
      </c>
      <c r="Q371" s="2">
        <v>0</v>
      </c>
      <c r="R371" s="2">
        <v>0</v>
      </c>
      <c r="S371" s="3">
        <v>0</v>
      </c>
      <c r="T371" s="3">
        <f>O371+(P371*'Total Mantenimiento Anual 2021'!$N$7)+(R371*'Total Mantenimiento Anual 2021'!$N$7)+S371</f>
        <v>0</v>
      </c>
    </row>
    <row r="372" spans="1:20" ht="14.25">
      <c r="A372" s="6" t="s">
        <v>943</v>
      </c>
      <c r="B372" s="88"/>
      <c r="C372" s="89"/>
      <c r="D372" s="6" t="s">
        <v>987</v>
      </c>
      <c r="E372" s="89"/>
      <c r="F372" s="2" t="s">
        <v>260</v>
      </c>
      <c r="G372" s="6" t="s">
        <v>1053</v>
      </c>
      <c r="H372" s="88"/>
      <c r="I372" s="88"/>
      <c r="J372" s="89"/>
      <c r="K372" s="6" t="s">
        <v>1054</v>
      </c>
      <c r="L372" s="89"/>
      <c r="M372" s="6" t="s">
        <v>93</v>
      </c>
      <c r="N372" s="89"/>
      <c r="O372" s="3">
        <v>0</v>
      </c>
      <c r="P372" s="2">
        <v>0</v>
      </c>
      <c r="Q372" s="2">
        <v>1</v>
      </c>
      <c r="R372" s="2">
        <v>1</v>
      </c>
      <c r="S372" s="3">
        <v>0</v>
      </c>
      <c r="T372" s="3">
        <f>O372+(P372*'Total Mantenimiento Anual 2021'!$N$7)+(R372*'Total Mantenimiento Anual 2021'!$N$7)+S372</f>
        <v>9259.2592592592591</v>
      </c>
    </row>
    <row r="373" spans="1:20" ht="14.25">
      <c r="A373" s="6" t="s">
        <v>943</v>
      </c>
      <c r="B373" s="88"/>
      <c r="C373" s="89"/>
      <c r="D373" s="6" t="s">
        <v>952</v>
      </c>
      <c r="E373" s="89"/>
      <c r="F373" s="2" t="s">
        <v>246</v>
      </c>
      <c r="G373" s="6" t="s">
        <v>1055</v>
      </c>
      <c r="H373" s="88"/>
      <c r="I373" s="88"/>
      <c r="J373" s="89"/>
      <c r="K373" s="6" t="s">
        <v>1056</v>
      </c>
      <c r="L373" s="89"/>
      <c r="M373" s="6" t="s">
        <v>96</v>
      </c>
      <c r="N373" s="89"/>
      <c r="O373" s="3">
        <v>0</v>
      </c>
      <c r="P373" s="2">
        <v>0</v>
      </c>
      <c r="Q373" s="2">
        <v>0</v>
      </c>
      <c r="R373" s="2">
        <v>0</v>
      </c>
      <c r="S373" s="3">
        <v>0</v>
      </c>
      <c r="T373" s="3">
        <f>O373+(P373*'Total Mantenimiento Anual 2021'!$N$7)+(R373*'Total Mantenimiento Anual 2021'!$N$7)+S373</f>
        <v>0</v>
      </c>
    </row>
    <row r="374" spans="1:20" ht="14.25">
      <c r="A374" s="6" t="s">
        <v>943</v>
      </c>
      <c r="B374" s="88"/>
      <c r="C374" s="89"/>
      <c r="D374" s="6" t="s">
        <v>1004</v>
      </c>
      <c r="E374" s="89"/>
      <c r="F374" s="2" t="s">
        <v>1005</v>
      </c>
      <c r="G374" s="6" t="s">
        <v>1057</v>
      </c>
      <c r="H374" s="88"/>
      <c r="I374" s="88"/>
      <c r="J374" s="89"/>
      <c r="K374" s="6" t="s">
        <v>1058</v>
      </c>
      <c r="L374" s="89"/>
      <c r="M374" s="6" t="s">
        <v>96</v>
      </c>
      <c r="N374" s="89"/>
      <c r="O374" s="3">
        <v>0</v>
      </c>
      <c r="P374" s="2">
        <v>0</v>
      </c>
      <c r="Q374" s="2">
        <v>0</v>
      </c>
      <c r="R374" s="2">
        <v>0</v>
      </c>
      <c r="S374" s="3">
        <v>0</v>
      </c>
      <c r="T374" s="3">
        <f>O374+(P374*'Total Mantenimiento Anual 2021'!$N$7)+(R374*'Total Mantenimiento Anual 2021'!$N$7)+S374</f>
        <v>0</v>
      </c>
    </row>
    <row r="375" spans="1:20" ht="14.25">
      <c r="A375" s="6" t="s">
        <v>943</v>
      </c>
      <c r="B375" s="88"/>
      <c r="C375" s="89"/>
      <c r="D375" s="6" t="s">
        <v>1004</v>
      </c>
      <c r="E375" s="89"/>
      <c r="F375" s="2" t="s">
        <v>1005</v>
      </c>
      <c r="G375" s="6" t="s">
        <v>1059</v>
      </c>
      <c r="H375" s="88"/>
      <c r="I375" s="88"/>
      <c r="J375" s="89"/>
      <c r="K375" s="6" t="s">
        <v>1060</v>
      </c>
      <c r="L375" s="89"/>
      <c r="M375" s="6" t="s">
        <v>96</v>
      </c>
      <c r="N375" s="89"/>
      <c r="O375" s="3">
        <v>0</v>
      </c>
      <c r="P375" s="2">
        <v>0</v>
      </c>
      <c r="Q375" s="2">
        <v>0</v>
      </c>
      <c r="R375" s="2">
        <v>0</v>
      </c>
      <c r="S375" s="3">
        <v>0</v>
      </c>
      <c r="T375" s="3">
        <f>O375+(P375*'Total Mantenimiento Anual 2021'!$N$7)+(R375*'Total Mantenimiento Anual 2021'!$N$7)+S375</f>
        <v>0</v>
      </c>
    </row>
    <row r="376" spans="1:20" ht="14.25">
      <c r="A376" s="6" t="s">
        <v>943</v>
      </c>
      <c r="B376" s="88"/>
      <c r="C376" s="89"/>
      <c r="D376" s="6" t="s">
        <v>973</v>
      </c>
      <c r="E376" s="89"/>
      <c r="F376" s="2" t="s">
        <v>260</v>
      </c>
      <c r="G376" s="6" t="s">
        <v>1061</v>
      </c>
      <c r="H376" s="88"/>
      <c r="I376" s="88"/>
      <c r="J376" s="89"/>
      <c r="K376" s="6" t="s">
        <v>1062</v>
      </c>
      <c r="L376" s="89"/>
      <c r="M376" s="6" t="s">
        <v>99</v>
      </c>
      <c r="N376" s="89"/>
      <c r="O376" s="3">
        <v>0</v>
      </c>
      <c r="P376" s="2">
        <v>0</v>
      </c>
      <c r="Q376" s="2">
        <v>0</v>
      </c>
      <c r="R376" s="2">
        <v>0</v>
      </c>
      <c r="S376" s="3">
        <v>0</v>
      </c>
      <c r="T376" s="3">
        <f>O376+(P376*'Total Mantenimiento Anual 2021'!$N$7)+(R376*'Total Mantenimiento Anual 2021'!$N$7)+S376</f>
        <v>0</v>
      </c>
    </row>
    <row r="377" spans="1:20" ht="14.25">
      <c r="A377" s="6" t="s">
        <v>943</v>
      </c>
      <c r="B377" s="88"/>
      <c r="C377" s="89"/>
      <c r="D377" s="6" t="s">
        <v>973</v>
      </c>
      <c r="E377" s="89"/>
      <c r="F377" s="2" t="s">
        <v>260</v>
      </c>
      <c r="G377" s="6" t="s">
        <v>1063</v>
      </c>
      <c r="H377" s="88"/>
      <c r="I377" s="88"/>
      <c r="J377" s="89"/>
      <c r="K377" s="6" t="s">
        <v>1064</v>
      </c>
      <c r="L377" s="89"/>
      <c r="M377" s="6" t="s">
        <v>102</v>
      </c>
      <c r="N377" s="89"/>
      <c r="O377" s="3">
        <v>0</v>
      </c>
      <c r="P377" s="2">
        <v>0</v>
      </c>
      <c r="Q377" s="2">
        <v>0</v>
      </c>
      <c r="R377" s="2">
        <v>0</v>
      </c>
      <c r="S377" s="3">
        <v>0</v>
      </c>
      <c r="T377" s="3">
        <f>O377+(P377*'Total Mantenimiento Anual 2021'!$N$7)+(R377*'Total Mantenimiento Anual 2021'!$N$7)+S377</f>
        <v>0</v>
      </c>
    </row>
    <row r="378" spans="1:20" ht="14.25">
      <c r="A378" s="6" t="s">
        <v>943</v>
      </c>
      <c r="B378" s="88"/>
      <c r="C378" s="89"/>
      <c r="D378" s="6" t="s">
        <v>973</v>
      </c>
      <c r="E378" s="89"/>
      <c r="F378" s="2" t="s">
        <v>260</v>
      </c>
      <c r="G378" s="6" t="s">
        <v>1065</v>
      </c>
      <c r="H378" s="88"/>
      <c r="I378" s="88"/>
      <c r="J378" s="89"/>
      <c r="K378" s="6" t="s">
        <v>1066</v>
      </c>
      <c r="L378" s="89"/>
      <c r="M378" s="6" t="s">
        <v>102</v>
      </c>
      <c r="N378" s="89"/>
      <c r="O378" s="3">
        <v>0</v>
      </c>
      <c r="P378" s="2">
        <v>0</v>
      </c>
      <c r="Q378" s="2">
        <v>0</v>
      </c>
      <c r="R378" s="2">
        <v>0</v>
      </c>
      <c r="S378" s="3">
        <v>0</v>
      </c>
      <c r="T378" s="3">
        <f>O378+(P378*'Total Mantenimiento Anual 2021'!$N$7)+(R378*'Total Mantenimiento Anual 2021'!$N$7)+S378</f>
        <v>0</v>
      </c>
    </row>
    <row r="379" spans="1:20" ht="14.25">
      <c r="A379" s="6" t="s">
        <v>943</v>
      </c>
      <c r="B379" s="88"/>
      <c r="C379" s="89"/>
      <c r="D379" s="6" t="s">
        <v>952</v>
      </c>
      <c r="E379" s="89"/>
      <c r="F379" s="2" t="s">
        <v>246</v>
      </c>
      <c r="G379" s="6" t="s">
        <v>1067</v>
      </c>
      <c r="H379" s="88"/>
      <c r="I379" s="88"/>
      <c r="J379" s="89"/>
      <c r="K379" s="6" t="s">
        <v>1068</v>
      </c>
      <c r="L379" s="89"/>
      <c r="M379" s="6" t="s">
        <v>310</v>
      </c>
      <c r="N379" s="89"/>
      <c r="O379" s="3">
        <v>0</v>
      </c>
      <c r="P379" s="2">
        <v>0</v>
      </c>
      <c r="Q379" s="2">
        <v>0</v>
      </c>
      <c r="R379" s="2">
        <v>0</v>
      </c>
      <c r="S379" s="3">
        <v>0</v>
      </c>
      <c r="T379" s="3">
        <f>O379+(P379*'Total Mantenimiento Anual 2021'!$N$7)+(R379*'Total Mantenimiento Anual 2021'!$N$7)+S379</f>
        <v>0</v>
      </c>
    </row>
    <row r="380" spans="1:20" ht="14.25">
      <c r="A380" s="6" t="s">
        <v>943</v>
      </c>
      <c r="B380" s="88"/>
      <c r="C380" s="89"/>
      <c r="D380" s="6" t="s">
        <v>1069</v>
      </c>
      <c r="E380" s="89"/>
      <c r="F380" s="2" t="s">
        <v>1070</v>
      </c>
      <c r="G380" s="6" t="s">
        <v>1071</v>
      </c>
      <c r="H380" s="88"/>
      <c r="I380" s="88"/>
      <c r="J380" s="89"/>
      <c r="K380" s="6" t="s">
        <v>1072</v>
      </c>
      <c r="L380" s="89"/>
      <c r="M380" s="6" t="s">
        <v>138</v>
      </c>
      <c r="N380" s="89"/>
      <c r="O380" s="3">
        <v>0</v>
      </c>
      <c r="P380" s="2">
        <v>0</v>
      </c>
      <c r="Q380" s="2">
        <v>0</v>
      </c>
      <c r="R380" s="2">
        <v>0</v>
      </c>
      <c r="S380" s="3">
        <v>0</v>
      </c>
      <c r="T380" s="3">
        <f>O380+(P380*'Total Mantenimiento Anual 2021'!$N$7)+(R380*'Total Mantenimiento Anual 2021'!$N$7)+S380</f>
        <v>0</v>
      </c>
    </row>
    <row r="381" spans="1:20" ht="14.25">
      <c r="A381" s="6" t="s">
        <v>943</v>
      </c>
      <c r="B381" s="88"/>
      <c r="C381" s="89"/>
      <c r="D381" s="6" t="s">
        <v>1069</v>
      </c>
      <c r="E381" s="89"/>
      <c r="F381" s="2" t="s">
        <v>1070</v>
      </c>
      <c r="G381" s="6" t="s">
        <v>1073</v>
      </c>
      <c r="H381" s="88"/>
      <c r="I381" s="88"/>
      <c r="J381" s="89"/>
      <c r="K381" s="6" t="s">
        <v>1074</v>
      </c>
      <c r="L381" s="89"/>
      <c r="M381" s="6" t="s">
        <v>138</v>
      </c>
      <c r="N381" s="89"/>
      <c r="O381" s="3">
        <v>0</v>
      </c>
      <c r="P381" s="2">
        <v>0</v>
      </c>
      <c r="Q381" s="2">
        <v>0</v>
      </c>
      <c r="R381" s="2">
        <v>0</v>
      </c>
      <c r="S381" s="3">
        <v>0</v>
      </c>
      <c r="T381" s="3">
        <f>O381+(P381*'Total Mantenimiento Anual 2021'!$N$7)+(R381*'Total Mantenimiento Anual 2021'!$N$7)+S381</f>
        <v>0</v>
      </c>
    </row>
    <row r="382" spans="1:20" ht="14.25">
      <c r="A382" s="6" t="s">
        <v>943</v>
      </c>
      <c r="B382" s="88"/>
      <c r="C382" s="89"/>
      <c r="D382" s="6" t="s">
        <v>948</v>
      </c>
      <c r="E382" s="89"/>
      <c r="F382" s="2" t="s">
        <v>246</v>
      </c>
      <c r="G382" s="6" t="s">
        <v>1075</v>
      </c>
      <c r="H382" s="88"/>
      <c r="I382" s="88"/>
      <c r="J382" s="89"/>
      <c r="K382" s="6" t="s">
        <v>1076</v>
      </c>
      <c r="L382" s="89"/>
      <c r="M382" s="6" t="s">
        <v>35</v>
      </c>
      <c r="N382" s="89"/>
      <c r="O382" s="3">
        <v>0</v>
      </c>
      <c r="P382" s="2">
        <v>0</v>
      </c>
      <c r="Q382" s="2">
        <v>0</v>
      </c>
      <c r="R382" s="2">
        <v>0</v>
      </c>
      <c r="S382" s="3">
        <v>0</v>
      </c>
      <c r="T382" s="3">
        <f>O382+(P382*'Total Mantenimiento Anual 2021'!$N$7)+(R382*'Total Mantenimiento Anual 2021'!$N$7)+S382</f>
        <v>0</v>
      </c>
    </row>
    <row r="383" spans="1:20" ht="14.25">
      <c r="A383" s="6" t="s">
        <v>943</v>
      </c>
      <c r="B383" s="88"/>
      <c r="C383" s="89"/>
      <c r="D383" s="6" t="s">
        <v>948</v>
      </c>
      <c r="E383" s="89"/>
      <c r="F383" s="2" t="s">
        <v>246</v>
      </c>
      <c r="G383" s="6" t="s">
        <v>1077</v>
      </c>
      <c r="H383" s="88"/>
      <c r="I383" s="88"/>
      <c r="J383" s="89"/>
      <c r="K383" s="6" t="s">
        <v>1078</v>
      </c>
      <c r="L383" s="89"/>
      <c r="M383" s="6" t="s">
        <v>35</v>
      </c>
      <c r="N383" s="89"/>
      <c r="O383" s="3">
        <v>0</v>
      </c>
      <c r="P383" s="2">
        <v>0</v>
      </c>
      <c r="Q383" s="2">
        <v>0</v>
      </c>
      <c r="R383" s="2">
        <v>0</v>
      </c>
      <c r="S383" s="3">
        <v>0</v>
      </c>
      <c r="T383" s="3">
        <f>O383+(P383*'Total Mantenimiento Anual 2021'!$N$7)+(R383*'Total Mantenimiento Anual 2021'!$N$7)+S383</f>
        <v>0</v>
      </c>
    </row>
    <row r="384" spans="1:20" ht="14.25">
      <c r="A384" s="6" t="s">
        <v>943</v>
      </c>
      <c r="B384" s="88"/>
      <c r="C384" s="89"/>
      <c r="D384" s="6" t="s">
        <v>948</v>
      </c>
      <c r="E384" s="89"/>
      <c r="F384" s="2" t="s">
        <v>246</v>
      </c>
      <c r="G384" s="6" t="s">
        <v>1079</v>
      </c>
      <c r="H384" s="88"/>
      <c r="I384" s="88"/>
      <c r="J384" s="89"/>
      <c r="K384" s="6" t="s">
        <v>1080</v>
      </c>
      <c r="L384" s="89"/>
      <c r="M384" s="6" t="s">
        <v>35</v>
      </c>
      <c r="N384" s="89"/>
      <c r="O384" s="3">
        <v>0</v>
      </c>
      <c r="P384" s="2">
        <v>0</v>
      </c>
      <c r="Q384" s="2">
        <v>0</v>
      </c>
      <c r="R384" s="2">
        <v>0</v>
      </c>
      <c r="S384" s="3">
        <v>0</v>
      </c>
      <c r="T384" s="3">
        <f>O384+(P384*'Total Mantenimiento Anual 2021'!$N$7)+(R384*'Total Mantenimiento Anual 2021'!$N$7)+S384</f>
        <v>0</v>
      </c>
    </row>
    <row r="385" spans="1:20" ht="14.25">
      <c r="A385" s="6" t="s">
        <v>943</v>
      </c>
      <c r="B385" s="88"/>
      <c r="C385" s="89"/>
      <c r="D385" s="6" t="s">
        <v>948</v>
      </c>
      <c r="E385" s="89"/>
      <c r="F385" s="2" t="s">
        <v>246</v>
      </c>
      <c r="G385" s="6" t="s">
        <v>1081</v>
      </c>
      <c r="H385" s="88"/>
      <c r="I385" s="88"/>
      <c r="J385" s="89"/>
      <c r="K385" s="6" t="s">
        <v>1082</v>
      </c>
      <c r="L385" s="89"/>
      <c r="M385" s="6" t="s">
        <v>35</v>
      </c>
      <c r="N385" s="89"/>
      <c r="O385" s="3">
        <v>0</v>
      </c>
      <c r="P385" s="2">
        <v>0</v>
      </c>
      <c r="Q385" s="2">
        <v>0</v>
      </c>
      <c r="R385" s="2">
        <v>0</v>
      </c>
      <c r="S385" s="3">
        <v>0</v>
      </c>
      <c r="T385" s="3">
        <f>O385+(P385*'Total Mantenimiento Anual 2021'!$N$7)+(R385*'Total Mantenimiento Anual 2021'!$N$7)+S385</f>
        <v>0</v>
      </c>
    </row>
    <row r="386" spans="1:20" ht="14.25">
      <c r="A386" s="6" t="s">
        <v>943</v>
      </c>
      <c r="B386" s="88"/>
      <c r="C386" s="89"/>
      <c r="D386" s="6" t="s">
        <v>948</v>
      </c>
      <c r="E386" s="89"/>
      <c r="F386" s="2" t="s">
        <v>246</v>
      </c>
      <c r="G386" s="6" t="s">
        <v>1083</v>
      </c>
      <c r="H386" s="88"/>
      <c r="I386" s="88"/>
      <c r="J386" s="89"/>
      <c r="K386" s="6" t="s">
        <v>1084</v>
      </c>
      <c r="L386" s="89"/>
      <c r="M386" s="6" t="s">
        <v>35</v>
      </c>
      <c r="N386" s="89"/>
      <c r="O386" s="3">
        <v>0</v>
      </c>
      <c r="P386" s="2">
        <v>0</v>
      </c>
      <c r="Q386" s="2">
        <v>0</v>
      </c>
      <c r="R386" s="2">
        <v>0</v>
      </c>
      <c r="S386" s="3">
        <v>0</v>
      </c>
      <c r="T386" s="3">
        <f>O386+(P386*'Total Mantenimiento Anual 2021'!$N$7)+(R386*'Total Mantenimiento Anual 2021'!$N$7)+S386</f>
        <v>0</v>
      </c>
    </row>
    <row r="387" spans="1:20" ht="14.25">
      <c r="A387" s="6" t="s">
        <v>943</v>
      </c>
      <c r="B387" s="88"/>
      <c r="C387" s="89"/>
      <c r="D387" s="6" t="s">
        <v>982</v>
      </c>
      <c r="E387" s="89"/>
      <c r="F387" s="2" t="s">
        <v>246</v>
      </c>
      <c r="G387" s="6" t="s">
        <v>1085</v>
      </c>
      <c r="H387" s="88"/>
      <c r="I387" s="88"/>
      <c r="J387" s="89"/>
      <c r="K387" s="6" t="s">
        <v>1086</v>
      </c>
      <c r="L387" s="89"/>
      <c r="M387" s="6" t="s">
        <v>35</v>
      </c>
      <c r="N387" s="89"/>
      <c r="O387" s="3">
        <v>0</v>
      </c>
      <c r="P387" s="2">
        <v>0</v>
      </c>
      <c r="Q387" s="2">
        <v>0</v>
      </c>
      <c r="R387" s="2">
        <v>0</v>
      </c>
      <c r="S387" s="3">
        <v>0</v>
      </c>
      <c r="T387" s="3">
        <f>O387+(P387*'Total Mantenimiento Anual 2021'!$N$7)+(R387*'Total Mantenimiento Anual 2021'!$N$7)+S387</f>
        <v>0</v>
      </c>
    </row>
    <row r="388" spans="1:20" ht="14.25">
      <c r="A388" s="6" t="s">
        <v>943</v>
      </c>
      <c r="B388" s="88"/>
      <c r="C388" s="89"/>
      <c r="D388" s="6" t="s">
        <v>982</v>
      </c>
      <c r="E388" s="89"/>
      <c r="F388" s="2" t="s">
        <v>246</v>
      </c>
      <c r="G388" s="6" t="s">
        <v>1087</v>
      </c>
      <c r="H388" s="88"/>
      <c r="I388" s="88"/>
      <c r="J388" s="89"/>
      <c r="K388" s="6" t="s">
        <v>1088</v>
      </c>
      <c r="L388" s="89"/>
      <c r="M388" s="6" t="s">
        <v>35</v>
      </c>
      <c r="N388" s="89"/>
      <c r="O388" s="3">
        <v>0</v>
      </c>
      <c r="P388" s="2">
        <v>0</v>
      </c>
      <c r="Q388" s="2">
        <v>2</v>
      </c>
      <c r="R388" s="2">
        <v>2</v>
      </c>
      <c r="S388" s="3">
        <v>0</v>
      </c>
      <c r="T388" s="3">
        <f>O388+(P388*'Total Mantenimiento Anual 2021'!$N$7)+(R388*'Total Mantenimiento Anual 2021'!$N$7)+S388</f>
        <v>18518.518518518518</v>
      </c>
    </row>
    <row r="389" spans="1:20" ht="14.25">
      <c r="A389" s="6" t="s">
        <v>943</v>
      </c>
      <c r="B389" s="88"/>
      <c r="C389" s="89"/>
      <c r="D389" s="6" t="s">
        <v>982</v>
      </c>
      <c r="E389" s="89"/>
      <c r="F389" s="2" t="s">
        <v>246</v>
      </c>
      <c r="G389" s="6" t="s">
        <v>1089</v>
      </c>
      <c r="H389" s="88"/>
      <c r="I389" s="88"/>
      <c r="J389" s="89"/>
      <c r="K389" s="6" t="s">
        <v>1090</v>
      </c>
      <c r="L389" s="89"/>
      <c r="M389" s="6" t="s">
        <v>35</v>
      </c>
      <c r="N389" s="89"/>
      <c r="O389" s="3">
        <v>0</v>
      </c>
      <c r="P389" s="2">
        <v>0</v>
      </c>
      <c r="Q389" s="2">
        <v>0</v>
      </c>
      <c r="R389" s="2">
        <v>0</v>
      </c>
      <c r="S389" s="3">
        <v>0</v>
      </c>
      <c r="T389" s="3">
        <f>O389+(P389*'Total Mantenimiento Anual 2021'!$N$7)+(R389*'Total Mantenimiento Anual 2021'!$N$7)+S389</f>
        <v>0</v>
      </c>
    </row>
    <row r="390" spans="1:20" ht="14.25">
      <c r="A390" s="6" t="s">
        <v>943</v>
      </c>
      <c r="B390" s="88"/>
      <c r="C390" s="89"/>
      <c r="D390" s="6" t="s">
        <v>1091</v>
      </c>
      <c r="E390" s="89"/>
      <c r="F390" s="2" t="s">
        <v>246</v>
      </c>
      <c r="G390" s="6" t="s">
        <v>1092</v>
      </c>
      <c r="H390" s="88"/>
      <c r="I390" s="88"/>
      <c r="J390" s="89"/>
      <c r="K390" s="6" t="s">
        <v>1093</v>
      </c>
      <c r="L390" s="89"/>
      <c r="M390" s="6" t="s">
        <v>35</v>
      </c>
      <c r="N390" s="89"/>
      <c r="O390" s="3">
        <v>0</v>
      </c>
      <c r="P390" s="2">
        <v>0</v>
      </c>
      <c r="Q390" s="2">
        <v>0</v>
      </c>
      <c r="R390" s="2">
        <v>0</v>
      </c>
      <c r="S390" s="3">
        <v>0</v>
      </c>
      <c r="T390" s="3">
        <f>O390+(P390*'Total Mantenimiento Anual 2021'!$N$7)+(R390*'Total Mantenimiento Anual 2021'!$N$7)+S390</f>
        <v>0</v>
      </c>
    </row>
    <row r="391" spans="1:20" ht="14.25">
      <c r="A391" s="6" t="s">
        <v>943</v>
      </c>
      <c r="B391" s="88"/>
      <c r="C391" s="89"/>
      <c r="D391" s="6" t="s">
        <v>982</v>
      </c>
      <c r="E391" s="89"/>
      <c r="F391" s="2" t="s">
        <v>246</v>
      </c>
      <c r="G391" s="6" t="s">
        <v>1094</v>
      </c>
      <c r="H391" s="88"/>
      <c r="I391" s="88"/>
      <c r="J391" s="89"/>
      <c r="K391" s="6" t="s">
        <v>1095</v>
      </c>
      <c r="L391" s="89"/>
      <c r="M391" s="6" t="s">
        <v>35</v>
      </c>
      <c r="N391" s="89"/>
      <c r="O391" s="3">
        <v>0</v>
      </c>
      <c r="P391" s="2">
        <v>0</v>
      </c>
      <c r="Q391" s="2">
        <v>1</v>
      </c>
      <c r="R391" s="2">
        <v>1</v>
      </c>
      <c r="S391" s="3">
        <v>0</v>
      </c>
      <c r="T391" s="3">
        <f>O391+(P391*'Total Mantenimiento Anual 2021'!$N$7)+(R391*'Total Mantenimiento Anual 2021'!$N$7)+S391</f>
        <v>9259.2592592592591</v>
      </c>
    </row>
    <row r="392" spans="1:20" ht="14.25">
      <c r="A392" s="6" t="s">
        <v>943</v>
      </c>
      <c r="B392" s="88"/>
      <c r="C392" s="89"/>
      <c r="D392" s="6" t="s">
        <v>982</v>
      </c>
      <c r="E392" s="89"/>
      <c r="F392" s="2" t="s">
        <v>246</v>
      </c>
      <c r="G392" s="6" t="s">
        <v>1096</v>
      </c>
      <c r="H392" s="88"/>
      <c r="I392" s="88"/>
      <c r="J392" s="89"/>
      <c r="K392" s="6" t="s">
        <v>1097</v>
      </c>
      <c r="L392" s="89"/>
      <c r="M392" s="6" t="s">
        <v>35</v>
      </c>
      <c r="N392" s="89"/>
      <c r="O392" s="3">
        <v>0</v>
      </c>
      <c r="P392" s="2">
        <v>0</v>
      </c>
      <c r="Q392" s="2">
        <v>0</v>
      </c>
      <c r="R392" s="2">
        <v>0</v>
      </c>
      <c r="S392" s="3">
        <v>0</v>
      </c>
      <c r="T392" s="3">
        <f>O392+(P392*'Total Mantenimiento Anual 2021'!$N$7)+(R392*'Total Mantenimiento Anual 2021'!$N$7)+S392</f>
        <v>0</v>
      </c>
    </row>
    <row r="393" spans="1:20" ht="14.25">
      <c r="A393" s="6" t="s">
        <v>943</v>
      </c>
      <c r="B393" s="88"/>
      <c r="C393" s="89"/>
      <c r="D393" s="6" t="s">
        <v>982</v>
      </c>
      <c r="E393" s="89"/>
      <c r="F393" s="2" t="s">
        <v>246</v>
      </c>
      <c r="G393" s="6" t="s">
        <v>1098</v>
      </c>
      <c r="H393" s="88"/>
      <c r="I393" s="88"/>
      <c r="J393" s="89"/>
      <c r="K393" s="6" t="s">
        <v>1099</v>
      </c>
      <c r="L393" s="89"/>
      <c r="M393" s="6" t="s">
        <v>35</v>
      </c>
      <c r="N393" s="89"/>
      <c r="O393" s="3">
        <v>0</v>
      </c>
      <c r="P393" s="2">
        <v>0</v>
      </c>
      <c r="Q393" s="2">
        <v>0</v>
      </c>
      <c r="R393" s="2">
        <v>0</v>
      </c>
      <c r="S393" s="3">
        <v>0</v>
      </c>
      <c r="T393" s="3">
        <f>O393+(P393*'Total Mantenimiento Anual 2021'!$N$7)+(R393*'Total Mantenimiento Anual 2021'!$N$7)+S393</f>
        <v>0</v>
      </c>
    </row>
    <row r="394" spans="1:20" ht="14.25">
      <c r="A394" s="6" t="s">
        <v>943</v>
      </c>
      <c r="B394" s="88"/>
      <c r="C394" s="89"/>
      <c r="D394" s="6" t="s">
        <v>982</v>
      </c>
      <c r="E394" s="89"/>
      <c r="F394" s="2" t="s">
        <v>246</v>
      </c>
      <c r="G394" s="6" t="s">
        <v>1100</v>
      </c>
      <c r="H394" s="88"/>
      <c r="I394" s="88"/>
      <c r="J394" s="89"/>
      <c r="K394" s="6" t="s">
        <v>1101</v>
      </c>
      <c r="L394" s="89"/>
      <c r="M394" s="6" t="s">
        <v>35</v>
      </c>
      <c r="N394" s="89"/>
      <c r="O394" s="3">
        <v>0</v>
      </c>
      <c r="P394" s="2">
        <v>0</v>
      </c>
      <c r="Q394" s="2">
        <v>0</v>
      </c>
      <c r="R394" s="2">
        <v>0</v>
      </c>
      <c r="S394" s="3">
        <v>0</v>
      </c>
      <c r="T394" s="3">
        <f>O394+(P394*'Total Mantenimiento Anual 2021'!$N$7)+(R394*'Total Mantenimiento Anual 2021'!$N$7)+S394</f>
        <v>0</v>
      </c>
    </row>
    <row r="395" spans="1:20" ht="14.25">
      <c r="A395" s="6" t="s">
        <v>943</v>
      </c>
      <c r="B395" s="88"/>
      <c r="C395" s="89"/>
      <c r="D395" s="6" t="s">
        <v>982</v>
      </c>
      <c r="E395" s="89"/>
      <c r="F395" s="2" t="s">
        <v>246</v>
      </c>
      <c r="G395" s="6" t="s">
        <v>1102</v>
      </c>
      <c r="H395" s="88"/>
      <c r="I395" s="88"/>
      <c r="J395" s="89"/>
      <c r="K395" s="6" t="s">
        <v>1103</v>
      </c>
      <c r="L395" s="89"/>
      <c r="M395" s="6" t="s">
        <v>1104</v>
      </c>
      <c r="N395" s="89"/>
      <c r="O395" s="3">
        <v>0</v>
      </c>
      <c r="P395" s="2">
        <v>0</v>
      </c>
      <c r="Q395" s="2">
        <v>0</v>
      </c>
      <c r="R395" s="2">
        <v>0</v>
      </c>
      <c r="S395" s="3">
        <v>0</v>
      </c>
      <c r="T395" s="3">
        <f>O395+(P395*'Total Mantenimiento Anual 2021'!$N$7)+(R395*'Total Mantenimiento Anual 2021'!$N$7)+S395</f>
        <v>0</v>
      </c>
    </row>
    <row r="396" spans="1:20" ht="14.25">
      <c r="A396" s="6" t="s">
        <v>943</v>
      </c>
      <c r="B396" s="88"/>
      <c r="C396" s="89"/>
      <c r="D396" s="6" t="s">
        <v>960</v>
      </c>
      <c r="E396" s="89"/>
      <c r="F396" s="2" t="s">
        <v>961</v>
      </c>
      <c r="G396" s="6" t="s">
        <v>1105</v>
      </c>
      <c r="H396" s="88"/>
      <c r="I396" s="88"/>
      <c r="J396" s="89"/>
      <c r="K396" s="6" t="s">
        <v>1106</v>
      </c>
      <c r="L396" s="89"/>
      <c r="M396" s="6" t="s">
        <v>239</v>
      </c>
      <c r="N396" s="89"/>
      <c r="O396" s="3">
        <v>345000</v>
      </c>
      <c r="P396" s="2">
        <v>1</v>
      </c>
      <c r="Q396" s="2">
        <v>1</v>
      </c>
      <c r="R396" s="2">
        <v>3</v>
      </c>
      <c r="S396" s="3">
        <v>0</v>
      </c>
      <c r="T396" s="3">
        <f>O396+(P396*'Total Mantenimiento Anual 2021'!$N$7)+(R396*'Total Mantenimiento Anual 2021'!$N$7)+S396</f>
        <v>382037.03703703702</v>
      </c>
    </row>
    <row r="397" spans="1:20" ht="14.25">
      <c r="A397" s="6" t="s">
        <v>943</v>
      </c>
      <c r="B397" s="88"/>
      <c r="C397" s="89"/>
      <c r="D397" s="6" t="s">
        <v>960</v>
      </c>
      <c r="E397" s="89"/>
      <c r="F397" s="2" t="s">
        <v>961</v>
      </c>
      <c r="G397" s="6" t="s">
        <v>1107</v>
      </c>
      <c r="H397" s="88"/>
      <c r="I397" s="88"/>
      <c r="J397" s="89"/>
      <c r="K397" s="6" t="s">
        <v>1108</v>
      </c>
      <c r="L397" s="89"/>
      <c r="M397" s="6" t="s">
        <v>239</v>
      </c>
      <c r="N397" s="89"/>
      <c r="O397" s="3">
        <v>1445500</v>
      </c>
      <c r="P397" s="2">
        <v>1</v>
      </c>
      <c r="Q397" s="2">
        <v>2</v>
      </c>
      <c r="R397" s="2">
        <v>6</v>
      </c>
      <c r="S397" s="3">
        <v>0</v>
      </c>
      <c r="T397" s="3">
        <f>O397+(P397*'Total Mantenimiento Anual 2021'!$N$7)+(R397*'Total Mantenimiento Anual 2021'!$N$7)+S397</f>
        <v>1510314.8148148148</v>
      </c>
    </row>
    <row r="398" spans="1:20" ht="14.25">
      <c r="A398" s="6" t="s">
        <v>943</v>
      </c>
      <c r="B398" s="88"/>
      <c r="C398" s="89"/>
      <c r="D398" s="6" t="s">
        <v>960</v>
      </c>
      <c r="E398" s="89"/>
      <c r="F398" s="2" t="s">
        <v>961</v>
      </c>
      <c r="G398" s="6" t="s">
        <v>1109</v>
      </c>
      <c r="H398" s="88"/>
      <c r="I398" s="88"/>
      <c r="J398" s="89"/>
      <c r="K398" s="6" t="s">
        <v>1110</v>
      </c>
      <c r="L398" s="89"/>
      <c r="M398" s="6" t="s">
        <v>239</v>
      </c>
      <c r="N398" s="89"/>
      <c r="O398" s="3">
        <v>0</v>
      </c>
      <c r="P398" s="2">
        <v>1</v>
      </c>
      <c r="Q398" s="2">
        <v>0</v>
      </c>
      <c r="R398" s="2">
        <v>0</v>
      </c>
      <c r="S398" s="3">
        <v>0</v>
      </c>
      <c r="T398" s="3">
        <f>O398+(P398*'Total Mantenimiento Anual 2021'!$N$7)+(R398*'Total Mantenimiento Anual 2021'!$N$7)+S398</f>
        <v>9259.2592592592591</v>
      </c>
    </row>
    <row r="399" spans="1:20" ht="14.25">
      <c r="A399" s="6" t="s">
        <v>943</v>
      </c>
      <c r="B399" s="88"/>
      <c r="C399" s="89"/>
      <c r="D399" s="6" t="s">
        <v>960</v>
      </c>
      <c r="E399" s="89"/>
      <c r="F399" s="2" t="s">
        <v>961</v>
      </c>
      <c r="G399" s="6" t="s">
        <v>1111</v>
      </c>
      <c r="H399" s="88"/>
      <c r="I399" s="88"/>
      <c r="J399" s="89"/>
      <c r="K399" s="6" t="s">
        <v>1112</v>
      </c>
      <c r="L399" s="89"/>
      <c r="M399" s="6" t="s">
        <v>239</v>
      </c>
      <c r="N399" s="89"/>
      <c r="O399" s="3">
        <v>0</v>
      </c>
      <c r="P399" s="2">
        <v>1</v>
      </c>
      <c r="Q399" s="2">
        <v>0</v>
      </c>
      <c r="R399" s="2">
        <v>0</v>
      </c>
      <c r="S399" s="3">
        <v>0</v>
      </c>
      <c r="T399" s="3">
        <f>O399+(P399*'Total Mantenimiento Anual 2021'!$N$7)+(R399*'Total Mantenimiento Anual 2021'!$N$7)+S399</f>
        <v>9259.2592592592591</v>
      </c>
    </row>
    <row r="400" spans="1:20" ht="14.25">
      <c r="A400" s="6" t="s">
        <v>943</v>
      </c>
      <c r="B400" s="88"/>
      <c r="C400" s="89"/>
      <c r="D400" s="6" t="s">
        <v>960</v>
      </c>
      <c r="E400" s="89"/>
      <c r="F400" s="2" t="s">
        <v>961</v>
      </c>
      <c r="G400" s="6" t="s">
        <v>1113</v>
      </c>
      <c r="H400" s="88"/>
      <c r="I400" s="88"/>
      <c r="J400" s="89"/>
      <c r="K400" s="6" t="s">
        <v>1114</v>
      </c>
      <c r="L400" s="89"/>
      <c r="M400" s="6" t="s">
        <v>239</v>
      </c>
      <c r="N400" s="89"/>
      <c r="O400" s="3">
        <v>0</v>
      </c>
      <c r="P400" s="2">
        <v>1</v>
      </c>
      <c r="Q400" s="2">
        <v>0</v>
      </c>
      <c r="R400" s="2">
        <v>0</v>
      </c>
      <c r="S400" s="3">
        <v>0</v>
      </c>
      <c r="T400" s="3">
        <f>O400+(P400*'Total Mantenimiento Anual 2021'!$N$7)+(R400*'Total Mantenimiento Anual 2021'!$N$7)+S400</f>
        <v>9259.2592592592591</v>
      </c>
    </row>
    <row r="401" spans="1:20" ht="14.25">
      <c r="A401" s="6" t="s">
        <v>943</v>
      </c>
      <c r="B401" s="88"/>
      <c r="C401" s="89"/>
      <c r="D401" s="6" t="s">
        <v>960</v>
      </c>
      <c r="E401" s="89"/>
      <c r="F401" s="2" t="s">
        <v>961</v>
      </c>
      <c r="G401" s="6" t="s">
        <v>1115</v>
      </c>
      <c r="H401" s="88"/>
      <c r="I401" s="88"/>
      <c r="J401" s="89"/>
      <c r="K401" s="6" t="s">
        <v>1116</v>
      </c>
      <c r="L401" s="89"/>
      <c r="M401" s="6" t="s">
        <v>239</v>
      </c>
      <c r="N401" s="89"/>
      <c r="O401" s="3">
        <v>0</v>
      </c>
      <c r="P401" s="2">
        <v>1</v>
      </c>
      <c r="Q401" s="2">
        <v>0</v>
      </c>
      <c r="R401" s="2">
        <v>0</v>
      </c>
      <c r="S401" s="3">
        <v>0</v>
      </c>
      <c r="T401" s="3">
        <f>O401+(P401*'Total Mantenimiento Anual 2021'!$N$7)+(R401*'Total Mantenimiento Anual 2021'!$N$7)+S401</f>
        <v>9259.2592592592591</v>
      </c>
    </row>
    <row r="402" spans="1:20" ht="14.25">
      <c r="A402" s="6" t="s">
        <v>943</v>
      </c>
      <c r="B402" s="88"/>
      <c r="C402" s="89"/>
      <c r="D402" s="6" t="s">
        <v>960</v>
      </c>
      <c r="E402" s="89"/>
      <c r="F402" s="2" t="s">
        <v>961</v>
      </c>
      <c r="G402" s="6" t="s">
        <v>1117</v>
      </c>
      <c r="H402" s="88"/>
      <c r="I402" s="88"/>
      <c r="J402" s="89"/>
      <c r="K402" s="6" t="s">
        <v>1118</v>
      </c>
      <c r="L402" s="89"/>
      <c r="M402" s="6" t="s">
        <v>239</v>
      </c>
      <c r="N402" s="89"/>
      <c r="O402" s="3">
        <v>0</v>
      </c>
      <c r="P402" s="2">
        <v>1</v>
      </c>
      <c r="Q402" s="2">
        <v>0</v>
      </c>
      <c r="R402" s="2">
        <v>0</v>
      </c>
      <c r="S402" s="3">
        <v>0</v>
      </c>
      <c r="T402" s="3">
        <f>O402+(P402*'Total Mantenimiento Anual 2021'!$N$7)+(R402*'Total Mantenimiento Anual 2021'!$N$7)+S402</f>
        <v>9259.2592592592591</v>
      </c>
    </row>
    <row r="403" spans="1:20" ht="14.25">
      <c r="A403" s="6" t="s">
        <v>943</v>
      </c>
      <c r="B403" s="88"/>
      <c r="C403" s="89"/>
      <c r="D403" s="6" t="s">
        <v>960</v>
      </c>
      <c r="E403" s="89"/>
      <c r="F403" s="2" t="s">
        <v>961</v>
      </c>
      <c r="G403" s="6" t="s">
        <v>1119</v>
      </c>
      <c r="H403" s="88"/>
      <c r="I403" s="88"/>
      <c r="J403" s="89"/>
      <c r="K403" s="6" t="s">
        <v>1120</v>
      </c>
      <c r="L403" s="89"/>
      <c r="M403" s="6" t="s">
        <v>239</v>
      </c>
      <c r="N403" s="89"/>
      <c r="O403" s="3">
        <v>0</v>
      </c>
      <c r="P403" s="2">
        <v>1</v>
      </c>
      <c r="Q403" s="2">
        <v>0</v>
      </c>
      <c r="R403" s="2">
        <v>0</v>
      </c>
      <c r="S403" s="3">
        <v>0</v>
      </c>
      <c r="T403" s="3">
        <f>O403+(P403*'Total Mantenimiento Anual 2021'!$N$7)+(R403*'Total Mantenimiento Anual 2021'!$N$7)+S403</f>
        <v>9259.2592592592591</v>
      </c>
    </row>
    <row r="404" spans="1:20" ht="14.25">
      <c r="A404" s="6" t="s">
        <v>943</v>
      </c>
      <c r="B404" s="88"/>
      <c r="C404" s="89"/>
      <c r="D404" s="6" t="s">
        <v>960</v>
      </c>
      <c r="E404" s="89"/>
      <c r="F404" s="2" t="s">
        <v>961</v>
      </c>
      <c r="G404" s="6" t="s">
        <v>1121</v>
      </c>
      <c r="H404" s="88"/>
      <c r="I404" s="88"/>
      <c r="J404" s="89"/>
      <c r="K404" s="6" t="s">
        <v>1122</v>
      </c>
      <c r="L404" s="89"/>
      <c r="M404" s="6" t="s">
        <v>239</v>
      </c>
      <c r="N404" s="89"/>
      <c r="O404" s="3">
        <v>0</v>
      </c>
      <c r="P404" s="2">
        <v>1</v>
      </c>
      <c r="Q404" s="2">
        <v>0</v>
      </c>
      <c r="R404" s="2">
        <v>0</v>
      </c>
      <c r="S404" s="3">
        <v>0</v>
      </c>
      <c r="T404" s="3">
        <f>O404+(P404*'Total Mantenimiento Anual 2021'!$N$7)+(R404*'Total Mantenimiento Anual 2021'!$N$7)+S404</f>
        <v>9259.2592592592591</v>
      </c>
    </row>
    <row r="405" spans="1:20" ht="14.25">
      <c r="A405" s="6" t="s">
        <v>943</v>
      </c>
      <c r="B405" s="88"/>
      <c r="C405" s="89"/>
      <c r="D405" s="6" t="s">
        <v>960</v>
      </c>
      <c r="E405" s="89"/>
      <c r="F405" s="2" t="s">
        <v>961</v>
      </c>
      <c r="G405" s="6" t="s">
        <v>1123</v>
      </c>
      <c r="H405" s="88"/>
      <c r="I405" s="88"/>
      <c r="J405" s="89"/>
      <c r="K405" s="6" t="s">
        <v>1124</v>
      </c>
      <c r="L405" s="89"/>
      <c r="M405" s="6" t="s">
        <v>239</v>
      </c>
      <c r="N405" s="89"/>
      <c r="O405" s="3">
        <v>0</v>
      </c>
      <c r="P405" s="2">
        <v>1</v>
      </c>
      <c r="Q405" s="2">
        <v>0</v>
      </c>
      <c r="R405" s="2">
        <v>0</v>
      </c>
      <c r="S405" s="3">
        <v>0</v>
      </c>
      <c r="T405" s="3">
        <f>O405+(P405*'Total Mantenimiento Anual 2021'!$N$7)+(R405*'Total Mantenimiento Anual 2021'!$N$7)+S405</f>
        <v>9259.2592592592591</v>
      </c>
    </row>
    <row r="406" spans="1:20" ht="14.25">
      <c r="A406" s="6" t="s">
        <v>943</v>
      </c>
      <c r="B406" s="88"/>
      <c r="C406" s="89"/>
      <c r="D406" s="6" t="s">
        <v>960</v>
      </c>
      <c r="E406" s="89"/>
      <c r="F406" s="2" t="s">
        <v>961</v>
      </c>
      <c r="G406" s="6" t="s">
        <v>1125</v>
      </c>
      <c r="H406" s="88"/>
      <c r="I406" s="88"/>
      <c r="J406" s="89"/>
      <c r="K406" s="6" t="s">
        <v>1126</v>
      </c>
      <c r="L406" s="89"/>
      <c r="M406" s="6" t="s">
        <v>239</v>
      </c>
      <c r="N406" s="89"/>
      <c r="O406" s="3">
        <v>0</v>
      </c>
      <c r="P406" s="2">
        <v>1</v>
      </c>
      <c r="Q406" s="2">
        <v>0</v>
      </c>
      <c r="R406" s="2">
        <v>0</v>
      </c>
      <c r="S406" s="3">
        <v>0</v>
      </c>
      <c r="T406" s="3">
        <f>O406+(P406*'Total Mantenimiento Anual 2021'!$N$7)+(R406*'Total Mantenimiento Anual 2021'!$N$7)+S406</f>
        <v>9259.2592592592591</v>
      </c>
    </row>
    <row r="407" spans="1:20" ht="14.25">
      <c r="A407" s="6" t="s">
        <v>943</v>
      </c>
      <c r="B407" s="88"/>
      <c r="C407" s="89"/>
      <c r="D407" s="6" t="s">
        <v>960</v>
      </c>
      <c r="E407" s="89"/>
      <c r="F407" s="2" t="s">
        <v>961</v>
      </c>
      <c r="G407" s="6" t="s">
        <v>1127</v>
      </c>
      <c r="H407" s="88"/>
      <c r="I407" s="88"/>
      <c r="J407" s="89"/>
      <c r="K407" s="6" t="s">
        <v>1128</v>
      </c>
      <c r="L407" s="89"/>
      <c r="M407" s="6" t="s">
        <v>239</v>
      </c>
      <c r="N407" s="89"/>
      <c r="O407" s="3">
        <v>0</v>
      </c>
      <c r="P407" s="2">
        <v>1</v>
      </c>
      <c r="Q407" s="2">
        <v>0</v>
      </c>
      <c r="R407" s="2">
        <v>0</v>
      </c>
      <c r="S407" s="3">
        <v>0</v>
      </c>
      <c r="T407" s="3">
        <f>O407+(P407*'Total Mantenimiento Anual 2021'!$N$7)+(R407*'Total Mantenimiento Anual 2021'!$N$7)+S407</f>
        <v>9259.2592592592591</v>
      </c>
    </row>
    <row r="408" spans="1:20" ht="14.25">
      <c r="A408" s="6" t="s">
        <v>943</v>
      </c>
      <c r="B408" s="88"/>
      <c r="C408" s="89"/>
      <c r="D408" s="6" t="s">
        <v>960</v>
      </c>
      <c r="E408" s="89"/>
      <c r="F408" s="2" t="s">
        <v>961</v>
      </c>
      <c r="G408" s="6" t="s">
        <v>1129</v>
      </c>
      <c r="H408" s="88"/>
      <c r="I408" s="88"/>
      <c r="J408" s="89"/>
      <c r="K408" s="6" t="s">
        <v>1130</v>
      </c>
      <c r="L408" s="89"/>
      <c r="M408" s="6" t="s">
        <v>239</v>
      </c>
      <c r="N408" s="89"/>
      <c r="O408" s="3">
        <v>0</v>
      </c>
      <c r="P408" s="2">
        <v>1</v>
      </c>
      <c r="Q408" s="2">
        <v>0</v>
      </c>
      <c r="R408" s="2">
        <v>0</v>
      </c>
      <c r="S408" s="3">
        <v>0</v>
      </c>
      <c r="T408" s="3">
        <f>O408+(P408*'Total Mantenimiento Anual 2021'!$N$7)+(R408*'Total Mantenimiento Anual 2021'!$N$7)+S408</f>
        <v>9259.2592592592591</v>
      </c>
    </row>
    <row r="409" spans="1:20" ht="14.25">
      <c r="A409" s="6" t="s">
        <v>943</v>
      </c>
      <c r="B409" s="88"/>
      <c r="C409" s="89"/>
      <c r="D409" s="6" t="s">
        <v>960</v>
      </c>
      <c r="E409" s="89"/>
      <c r="F409" s="2" t="s">
        <v>961</v>
      </c>
      <c r="G409" s="6" t="s">
        <v>1131</v>
      </c>
      <c r="H409" s="88"/>
      <c r="I409" s="88"/>
      <c r="J409" s="89"/>
      <c r="K409" s="6" t="s">
        <v>1132</v>
      </c>
      <c r="L409" s="89"/>
      <c r="M409" s="6" t="s">
        <v>239</v>
      </c>
      <c r="N409" s="89"/>
      <c r="O409" s="3">
        <v>0</v>
      </c>
      <c r="P409" s="2">
        <v>1</v>
      </c>
      <c r="Q409" s="2">
        <v>0</v>
      </c>
      <c r="R409" s="2">
        <v>0</v>
      </c>
      <c r="S409" s="3">
        <v>0</v>
      </c>
      <c r="T409" s="3">
        <f>O409+(P409*'Total Mantenimiento Anual 2021'!$N$7)+(R409*'Total Mantenimiento Anual 2021'!$N$7)+S409</f>
        <v>9259.2592592592591</v>
      </c>
    </row>
    <row r="410" spans="1:20" ht="14.25">
      <c r="A410" s="6" t="s">
        <v>943</v>
      </c>
      <c r="B410" s="88"/>
      <c r="C410" s="89"/>
      <c r="D410" s="6" t="s">
        <v>960</v>
      </c>
      <c r="E410" s="89"/>
      <c r="F410" s="2" t="s">
        <v>961</v>
      </c>
      <c r="G410" s="6" t="s">
        <v>1133</v>
      </c>
      <c r="H410" s="88"/>
      <c r="I410" s="88"/>
      <c r="J410" s="89"/>
      <c r="K410" s="6" t="s">
        <v>1134</v>
      </c>
      <c r="L410" s="89"/>
      <c r="M410" s="6" t="s">
        <v>239</v>
      </c>
      <c r="N410" s="89"/>
      <c r="O410" s="3">
        <v>0</v>
      </c>
      <c r="P410" s="2">
        <v>1</v>
      </c>
      <c r="Q410" s="2">
        <v>0</v>
      </c>
      <c r="R410" s="2">
        <v>0</v>
      </c>
      <c r="S410" s="3">
        <v>0</v>
      </c>
      <c r="T410" s="3">
        <f>O410+(P410*'Total Mantenimiento Anual 2021'!$N$7)+(R410*'Total Mantenimiento Anual 2021'!$N$7)+S410</f>
        <v>9259.2592592592591</v>
      </c>
    </row>
    <row r="411" spans="1:20" ht="14.25">
      <c r="A411" s="6" t="s">
        <v>943</v>
      </c>
      <c r="B411" s="88"/>
      <c r="C411" s="89"/>
      <c r="D411" s="6" t="s">
        <v>1091</v>
      </c>
      <c r="E411" s="89"/>
      <c r="F411" s="2" t="s">
        <v>246</v>
      </c>
      <c r="G411" s="6" t="s">
        <v>1135</v>
      </c>
      <c r="H411" s="88"/>
      <c r="I411" s="88"/>
      <c r="J411" s="89"/>
      <c r="K411" s="6" t="s">
        <v>1136</v>
      </c>
      <c r="L411" s="89"/>
      <c r="M411" s="6" t="s">
        <v>239</v>
      </c>
      <c r="N411" s="89"/>
      <c r="O411" s="3">
        <v>319400</v>
      </c>
      <c r="P411" s="2">
        <v>1</v>
      </c>
      <c r="Q411" s="2">
        <v>1</v>
      </c>
      <c r="R411" s="2">
        <v>2</v>
      </c>
      <c r="S411" s="3">
        <v>0</v>
      </c>
      <c r="T411" s="3">
        <f>O411+(P411*'Total Mantenimiento Anual 2021'!$N$7)+(R411*'Total Mantenimiento Anual 2021'!$N$7)+S411</f>
        <v>347177.77777777781</v>
      </c>
    </row>
    <row r="412" spans="1:20" ht="14.25">
      <c r="A412" s="6" t="s">
        <v>943</v>
      </c>
      <c r="B412" s="88"/>
      <c r="C412" s="89"/>
      <c r="D412" s="6" t="s">
        <v>1004</v>
      </c>
      <c r="E412" s="89"/>
      <c r="F412" s="2" t="s">
        <v>1005</v>
      </c>
      <c r="G412" s="6" t="s">
        <v>1137</v>
      </c>
      <c r="H412" s="88"/>
      <c r="I412" s="88"/>
      <c r="J412" s="89"/>
      <c r="K412" s="6" t="s">
        <v>1138</v>
      </c>
      <c r="L412" s="89"/>
      <c r="M412" s="6" t="s">
        <v>239</v>
      </c>
      <c r="N412" s="89"/>
      <c r="O412" s="3">
        <v>0</v>
      </c>
      <c r="P412" s="2">
        <v>1</v>
      </c>
      <c r="Q412" s="2">
        <v>0</v>
      </c>
      <c r="R412" s="2">
        <v>0</v>
      </c>
      <c r="S412" s="3">
        <v>0</v>
      </c>
      <c r="T412" s="3">
        <f>O412+(P412*'Total Mantenimiento Anual 2021'!$N$7)+(R412*'Total Mantenimiento Anual 2021'!$N$7)+S412</f>
        <v>9259.2592592592591</v>
      </c>
    </row>
    <row r="413" spans="1:20" ht="14.25">
      <c r="A413" s="6" t="s">
        <v>943</v>
      </c>
      <c r="B413" s="88"/>
      <c r="C413" s="89"/>
      <c r="D413" s="6" t="s">
        <v>973</v>
      </c>
      <c r="E413" s="89"/>
      <c r="F413" s="2" t="s">
        <v>260</v>
      </c>
      <c r="G413" s="6" t="s">
        <v>1139</v>
      </c>
      <c r="H413" s="88"/>
      <c r="I413" s="88"/>
      <c r="J413" s="89"/>
      <c r="K413" s="6" t="s">
        <v>1140</v>
      </c>
      <c r="L413" s="89"/>
      <c r="M413" s="6" t="s">
        <v>239</v>
      </c>
      <c r="N413" s="89"/>
      <c r="O413" s="3">
        <v>0</v>
      </c>
      <c r="P413" s="2">
        <v>0</v>
      </c>
      <c r="Q413" s="2">
        <v>0</v>
      </c>
      <c r="R413" s="2">
        <v>0</v>
      </c>
      <c r="S413" s="3">
        <v>0</v>
      </c>
      <c r="T413" s="3">
        <f>O413+(P413*'Total Mantenimiento Anual 2021'!$N$7)+(R413*'Total Mantenimiento Anual 2021'!$N$7)+S413</f>
        <v>0</v>
      </c>
    </row>
    <row r="414" spans="1:20" ht="14.25">
      <c r="A414" s="6" t="s">
        <v>943</v>
      </c>
      <c r="B414" s="88"/>
      <c r="C414" s="89"/>
      <c r="D414" s="6" t="s">
        <v>1141</v>
      </c>
      <c r="E414" s="89"/>
      <c r="F414" s="2" t="s">
        <v>260</v>
      </c>
      <c r="G414" s="6" t="s">
        <v>1142</v>
      </c>
      <c r="H414" s="88"/>
      <c r="I414" s="88"/>
      <c r="J414" s="89"/>
      <c r="K414" s="6" t="s">
        <v>1143</v>
      </c>
      <c r="L414" s="89"/>
      <c r="M414" s="6" t="s">
        <v>239</v>
      </c>
      <c r="N414" s="89"/>
      <c r="O414" s="3">
        <v>0</v>
      </c>
      <c r="P414" s="2">
        <v>0</v>
      </c>
      <c r="Q414" s="2">
        <v>0</v>
      </c>
      <c r="R414" s="2">
        <v>0</v>
      </c>
      <c r="S414" s="3">
        <v>0</v>
      </c>
      <c r="T414" s="3">
        <f>O414+(P414*'Total Mantenimiento Anual 2021'!$N$7)+(R414*'Total Mantenimiento Anual 2021'!$N$7)+S414</f>
        <v>0</v>
      </c>
    </row>
    <row r="415" spans="1:20" ht="14.25">
      <c r="A415" s="6" t="s">
        <v>943</v>
      </c>
      <c r="B415" s="88"/>
      <c r="C415" s="89"/>
      <c r="D415" s="6" t="s">
        <v>960</v>
      </c>
      <c r="E415" s="89"/>
      <c r="F415" s="2" t="s">
        <v>961</v>
      </c>
      <c r="G415" s="6" t="s">
        <v>1144</v>
      </c>
      <c r="H415" s="88"/>
      <c r="I415" s="88"/>
      <c r="J415" s="89"/>
      <c r="K415" s="6" t="s">
        <v>1145</v>
      </c>
      <c r="L415" s="89"/>
      <c r="M415" s="6" t="s">
        <v>239</v>
      </c>
      <c r="N415" s="89"/>
      <c r="O415" s="3">
        <v>0</v>
      </c>
      <c r="P415" s="2">
        <v>0</v>
      </c>
      <c r="Q415" s="2">
        <v>0</v>
      </c>
      <c r="R415" s="2">
        <v>0</v>
      </c>
      <c r="S415" s="3">
        <v>0</v>
      </c>
      <c r="T415" s="3">
        <f>O415+(P415*'Total Mantenimiento Anual 2021'!$N$7)+(R415*'Total Mantenimiento Anual 2021'!$N$7)+S415</f>
        <v>0</v>
      </c>
    </row>
    <row r="416" spans="1:20" ht="14.25">
      <c r="A416" s="6" t="s">
        <v>943</v>
      </c>
      <c r="B416" s="88"/>
      <c r="C416" s="89"/>
      <c r="D416" s="6" t="s">
        <v>1004</v>
      </c>
      <c r="E416" s="89"/>
      <c r="F416" s="2" t="s">
        <v>1005</v>
      </c>
      <c r="G416" s="6" t="s">
        <v>1146</v>
      </c>
      <c r="H416" s="88"/>
      <c r="I416" s="88"/>
      <c r="J416" s="89"/>
      <c r="K416" s="6" t="s">
        <v>1147</v>
      </c>
      <c r="L416" s="89"/>
      <c r="M416" s="6" t="s">
        <v>106</v>
      </c>
      <c r="N416" s="89"/>
      <c r="O416" s="3">
        <v>0</v>
      </c>
      <c r="P416" s="2">
        <v>0</v>
      </c>
      <c r="Q416" s="2">
        <v>0</v>
      </c>
      <c r="R416" s="2">
        <v>0</v>
      </c>
      <c r="S416" s="3">
        <v>0</v>
      </c>
      <c r="T416" s="3">
        <f>O416+(P416*'Total Mantenimiento Anual 2021'!$N$7)+(R416*'Total Mantenimiento Anual 2021'!$N$7)+S416</f>
        <v>0</v>
      </c>
    </row>
    <row r="417" spans="1:20" ht="14.25">
      <c r="A417" s="6" t="s">
        <v>943</v>
      </c>
      <c r="B417" s="88"/>
      <c r="C417" s="89"/>
      <c r="D417" s="6" t="s">
        <v>982</v>
      </c>
      <c r="E417" s="89"/>
      <c r="F417" s="2" t="s">
        <v>246</v>
      </c>
      <c r="G417" s="6" t="s">
        <v>1148</v>
      </c>
      <c r="H417" s="88"/>
      <c r="I417" s="88"/>
      <c r="J417" s="89"/>
      <c r="K417" s="6" t="s">
        <v>1149</v>
      </c>
      <c r="L417" s="89"/>
      <c r="M417" s="6" t="s">
        <v>106</v>
      </c>
      <c r="N417" s="89"/>
      <c r="O417" s="3">
        <v>0</v>
      </c>
      <c r="P417" s="2">
        <v>0</v>
      </c>
      <c r="Q417" s="2">
        <v>0</v>
      </c>
      <c r="R417" s="2">
        <v>0</v>
      </c>
      <c r="S417" s="3">
        <v>0</v>
      </c>
      <c r="T417" s="3">
        <f>O417+(P417*'Total Mantenimiento Anual 2021'!$N$7)+(R417*'Total Mantenimiento Anual 2021'!$N$7)+S417</f>
        <v>0</v>
      </c>
    </row>
    <row r="418" spans="1:20" ht="14.25">
      <c r="A418" s="6" t="s">
        <v>943</v>
      </c>
      <c r="B418" s="88"/>
      <c r="C418" s="89"/>
      <c r="D418" s="6" t="s">
        <v>966</v>
      </c>
      <c r="E418" s="89"/>
      <c r="F418" s="2" t="s">
        <v>246</v>
      </c>
      <c r="G418" s="6" t="s">
        <v>1150</v>
      </c>
      <c r="H418" s="88"/>
      <c r="I418" s="88"/>
      <c r="J418" s="89"/>
      <c r="K418" s="6" t="s">
        <v>1151</v>
      </c>
      <c r="L418" s="89"/>
      <c r="M418" s="6" t="s">
        <v>106</v>
      </c>
      <c r="N418" s="89"/>
      <c r="O418" s="3">
        <v>0</v>
      </c>
      <c r="P418" s="2">
        <v>0</v>
      </c>
      <c r="Q418" s="2">
        <v>2</v>
      </c>
      <c r="R418" s="2">
        <v>3</v>
      </c>
      <c r="S418" s="3">
        <v>0</v>
      </c>
      <c r="T418" s="3">
        <f>O418+(P418*'Total Mantenimiento Anual 2021'!$N$7)+(R418*'Total Mantenimiento Anual 2021'!$N$7)+S418</f>
        <v>27777.777777777777</v>
      </c>
    </row>
    <row r="419" spans="1:20" ht="14.25">
      <c r="A419" s="6" t="s">
        <v>943</v>
      </c>
      <c r="B419" s="88"/>
      <c r="C419" s="89"/>
      <c r="D419" s="6" t="s">
        <v>948</v>
      </c>
      <c r="E419" s="89"/>
      <c r="F419" s="2" t="s">
        <v>246</v>
      </c>
      <c r="G419" s="6" t="s">
        <v>1152</v>
      </c>
      <c r="H419" s="88"/>
      <c r="I419" s="88"/>
      <c r="J419" s="89"/>
      <c r="K419" s="6" t="s">
        <v>1153</v>
      </c>
      <c r="L419" s="89"/>
      <c r="M419" s="6" t="s">
        <v>302</v>
      </c>
      <c r="N419" s="89"/>
      <c r="O419" s="3">
        <v>0</v>
      </c>
      <c r="P419" s="2">
        <v>0</v>
      </c>
      <c r="Q419" s="2">
        <v>0</v>
      </c>
      <c r="R419" s="2">
        <v>0</v>
      </c>
      <c r="S419" s="3">
        <v>0</v>
      </c>
      <c r="T419" s="3">
        <f>O419+(P419*'Total Mantenimiento Anual 2021'!$N$7)+(R419*'Total Mantenimiento Anual 2021'!$N$7)+S419</f>
        <v>0</v>
      </c>
    </row>
    <row r="420" spans="1:20" ht="14.25">
      <c r="A420" s="6" t="s">
        <v>943</v>
      </c>
      <c r="B420" s="88"/>
      <c r="C420" s="89"/>
      <c r="D420" s="6" t="s">
        <v>973</v>
      </c>
      <c r="E420" s="89"/>
      <c r="F420" s="2" t="s">
        <v>260</v>
      </c>
      <c r="G420" s="6" t="s">
        <v>1154</v>
      </c>
      <c r="H420" s="88"/>
      <c r="I420" s="88"/>
      <c r="J420" s="89"/>
      <c r="K420" s="6" t="s">
        <v>1155</v>
      </c>
      <c r="L420" s="89"/>
      <c r="M420" s="6" t="s">
        <v>302</v>
      </c>
      <c r="N420" s="89"/>
      <c r="O420" s="3">
        <v>0</v>
      </c>
      <c r="P420" s="2">
        <v>0</v>
      </c>
      <c r="Q420" s="2">
        <v>0</v>
      </c>
      <c r="R420" s="2">
        <v>0</v>
      </c>
      <c r="S420" s="3">
        <v>0</v>
      </c>
      <c r="T420" s="3">
        <f>O420+(P420*'Total Mantenimiento Anual 2021'!$N$7)+(R420*'Total Mantenimiento Anual 2021'!$N$7)+S420</f>
        <v>0</v>
      </c>
    </row>
    <row r="421" spans="1:20" ht="14.25">
      <c r="A421" s="6" t="s">
        <v>943</v>
      </c>
      <c r="B421" s="88"/>
      <c r="C421" s="89"/>
      <c r="D421" s="6" t="s">
        <v>973</v>
      </c>
      <c r="E421" s="89"/>
      <c r="F421" s="2" t="s">
        <v>260</v>
      </c>
      <c r="G421" s="6" t="s">
        <v>1156</v>
      </c>
      <c r="H421" s="88"/>
      <c r="I421" s="88"/>
      <c r="J421" s="89"/>
      <c r="K421" s="6" t="s">
        <v>1157</v>
      </c>
      <c r="L421" s="89"/>
      <c r="M421" s="6" t="s">
        <v>302</v>
      </c>
      <c r="N421" s="89"/>
      <c r="O421" s="3">
        <v>0</v>
      </c>
      <c r="P421" s="2">
        <v>0</v>
      </c>
      <c r="Q421" s="2">
        <v>0</v>
      </c>
      <c r="R421" s="2">
        <v>0</v>
      </c>
      <c r="S421" s="3">
        <v>0</v>
      </c>
      <c r="T421" s="3">
        <f>O421+(P421*'Total Mantenimiento Anual 2021'!$N$7)+(R421*'Total Mantenimiento Anual 2021'!$N$7)+S421</f>
        <v>0</v>
      </c>
    </row>
    <row r="422" spans="1:20" ht="14.25">
      <c r="A422" s="6" t="s">
        <v>943</v>
      </c>
      <c r="B422" s="88"/>
      <c r="C422" s="89"/>
      <c r="D422" s="6" t="s">
        <v>973</v>
      </c>
      <c r="E422" s="89"/>
      <c r="F422" s="2" t="s">
        <v>260</v>
      </c>
      <c r="G422" s="6" t="s">
        <v>1158</v>
      </c>
      <c r="H422" s="88"/>
      <c r="I422" s="88"/>
      <c r="J422" s="89"/>
      <c r="K422" s="6" t="s">
        <v>1159</v>
      </c>
      <c r="L422" s="89"/>
      <c r="M422" s="6" t="s">
        <v>302</v>
      </c>
      <c r="N422" s="89"/>
      <c r="O422" s="3">
        <v>0</v>
      </c>
      <c r="P422" s="2">
        <v>0</v>
      </c>
      <c r="Q422" s="2">
        <v>0</v>
      </c>
      <c r="R422" s="2">
        <v>0</v>
      </c>
      <c r="S422" s="3">
        <v>0</v>
      </c>
      <c r="T422" s="3">
        <f>O422+(P422*'Total Mantenimiento Anual 2021'!$N$7)+(R422*'Total Mantenimiento Anual 2021'!$N$7)+S422</f>
        <v>0</v>
      </c>
    </row>
    <row r="423" spans="1:20" ht="14.25">
      <c r="A423" s="6" t="s">
        <v>943</v>
      </c>
      <c r="B423" s="88"/>
      <c r="C423" s="89"/>
      <c r="D423" s="6" t="s">
        <v>973</v>
      </c>
      <c r="E423" s="89"/>
      <c r="F423" s="2" t="s">
        <v>260</v>
      </c>
      <c r="G423" s="6" t="s">
        <v>1160</v>
      </c>
      <c r="H423" s="88"/>
      <c r="I423" s="88"/>
      <c r="J423" s="89"/>
      <c r="K423" s="6" t="s">
        <v>1161</v>
      </c>
      <c r="L423" s="89"/>
      <c r="M423" s="6" t="s">
        <v>302</v>
      </c>
      <c r="N423" s="89"/>
      <c r="O423" s="3">
        <v>0</v>
      </c>
      <c r="P423" s="2">
        <v>0</v>
      </c>
      <c r="Q423" s="2">
        <v>0</v>
      </c>
      <c r="R423" s="2">
        <v>0</v>
      </c>
      <c r="S423" s="3">
        <v>0</v>
      </c>
      <c r="T423" s="3">
        <f>O423+(P423*'Total Mantenimiento Anual 2021'!$N$7)+(R423*'Total Mantenimiento Anual 2021'!$N$7)+S423</f>
        <v>0</v>
      </c>
    </row>
    <row r="424" spans="1:20" ht="14.25">
      <c r="A424" s="6" t="s">
        <v>943</v>
      </c>
      <c r="B424" s="88"/>
      <c r="C424" s="89"/>
      <c r="D424" s="6" t="s">
        <v>973</v>
      </c>
      <c r="E424" s="89"/>
      <c r="F424" s="2" t="s">
        <v>260</v>
      </c>
      <c r="G424" s="6" t="s">
        <v>1162</v>
      </c>
      <c r="H424" s="88"/>
      <c r="I424" s="88"/>
      <c r="J424" s="89"/>
      <c r="K424" s="6" t="s">
        <v>1163</v>
      </c>
      <c r="L424" s="89"/>
      <c r="M424" s="6" t="s">
        <v>302</v>
      </c>
      <c r="N424" s="89"/>
      <c r="O424" s="3">
        <v>0</v>
      </c>
      <c r="P424" s="2">
        <v>0</v>
      </c>
      <c r="Q424" s="2">
        <v>0</v>
      </c>
      <c r="R424" s="2">
        <v>0</v>
      </c>
      <c r="S424" s="3">
        <v>0</v>
      </c>
      <c r="T424" s="3">
        <f>O424+(P424*'Total Mantenimiento Anual 2021'!$N$7)+(R424*'Total Mantenimiento Anual 2021'!$N$7)+S424</f>
        <v>0</v>
      </c>
    </row>
    <row r="425" spans="1:20" ht="14.25">
      <c r="A425" s="6" t="s">
        <v>943</v>
      </c>
      <c r="B425" s="88"/>
      <c r="C425" s="89"/>
      <c r="D425" s="6" t="s">
        <v>973</v>
      </c>
      <c r="E425" s="89"/>
      <c r="F425" s="2" t="s">
        <v>260</v>
      </c>
      <c r="G425" s="6" t="s">
        <v>1164</v>
      </c>
      <c r="H425" s="88"/>
      <c r="I425" s="88"/>
      <c r="J425" s="89"/>
      <c r="K425" s="6" t="s">
        <v>1165</v>
      </c>
      <c r="L425" s="89"/>
      <c r="M425" s="6" t="s">
        <v>302</v>
      </c>
      <c r="N425" s="89"/>
      <c r="O425" s="3">
        <v>0</v>
      </c>
      <c r="P425" s="2">
        <v>0</v>
      </c>
      <c r="Q425" s="2">
        <v>0</v>
      </c>
      <c r="R425" s="2">
        <v>0</v>
      </c>
      <c r="S425" s="3">
        <v>0</v>
      </c>
      <c r="T425" s="3">
        <f>O425+(P425*'Total Mantenimiento Anual 2021'!$N$7)+(R425*'Total Mantenimiento Anual 2021'!$N$7)+S425</f>
        <v>0</v>
      </c>
    </row>
    <row r="426" spans="1:20" ht="14.25">
      <c r="A426" s="6" t="s">
        <v>943</v>
      </c>
      <c r="B426" s="88"/>
      <c r="C426" s="89"/>
      <c r="D426" s="6" t="s">
        <v>973</v>
      </c>
      <c r="E426" s="89"/>
      <c r="F426" s="2" t="s">
        <v>260</v>
      </c>
      <c r="G426" s="6" t="s">
        <v>1166</v>
      </c>
      <c r="H426" s="88"/>
      <c r="I426" s="88"/>
      <c r="J426" s="89"/>
      <c r="K426" s="6" t="s">
        <v>1167</v>
      </c>
      <c r="L426" s="89"/>
      <c r="M426" s="6" t="s">
        <v>302</v>
      </c>
      <c r="N426" s="89"/>
      <c r="O426" s="3">
        <v>0</v>
      </c>
      <c r="P426" s="2">
        <v>0</v>
      </c>
      <c r="Q426" s="2">
        <v>0</v>
      </c>
      <c r="R426" s="2">
        <v>0</v>
      </c>
      <c r="S426" s="3">
        <v>0</v>
      </c>
      <c r="T426" s="3">
        <f>O426+(P426*'Total Mantenimiento Anual 2021'!$N$7)+(R426*'Total Mantenimiento Anual 2021'!$N$7)+S426</f>
        <v>0</v>
      </c>
    </row>
    <row r="427" spans="1:20" ht="14.25">
      <c r="A427" s="6" t="s">
        <v>943</v>
      </c>
      <c r="B427" s="88"/>
      <c r="C427" s="89"/>
      <c r="D427" s="6" t="s">
        <v>973</v>
      </c>
      <c r="E427" s="89"/>
      <c r="F427" s="2" t="s">
        <v>260</v>
      </c>
      <c r="G427" s="6" t="s">
        <v>1168</v>
      </c>
      <c r="H427" s="88"/>
      <c r="I427" s="88"/>
      <c r="J427" s="89"/>
      <c r="K427" s="6" t="s">
        <v>1169</v>
      </c>
      <c r="L427" s="89"/>
      <c r="M427" s="6" t="s">
        <v>302</v>
      </c>
      <c r="N427" s="89"/>
      <c r="O427" s="3">
        <v>0</v>
      </c>
      <c r="P427" s="2">
        <v>0</v>
      </c>
      <c r="Q427" s="2">
        <v>0</v>
      </c>
      <c r="R427" s="2">
        <v>0</v>
      </c>
      <c r="S427" s="3">
        <v>0</v>
      </c>
      <c r="T427" s="3">
        <f>O427+(P427*'Total Mantenimiento Anual 2021'!$N$7)+(R427*'Total Mantenimiento Anual 2021'!$N$7)+S427</f>
        <v>0</v>
      </c>
    </row>
    <row r="428" spans="1:20" ht="14.25">
      <c r="A428" s="6" t="s">
        <v>943</v>
      </c>
      <c r="B428" s="88"/>
      <c r="C428" s="89"/>
      <c r="D428" s="6" t="s">
        <v>973</v>
      </c>
      <c r="E428" s="89"/>
      <c r="F428" s="2" t="s">
        <v>260</v>
      </c>
      <c r="G428" s="6" t="s">
        <v>1170</v>
      </c>
      <c r="H428" s="88"/>
      <c r="I428" s="88"/>
      <c r="J428" s="89"/>
      <c r="K428" s="6" t="s">
        <v>1171</v>
      </c>
      <c r="L428" s="89"/>
      <c r="M428" s="6" t="s">
        <v>302</v>
      </c>
      <c r="N428" s="89"/>
      <c r="O428" s="3">
        <v>0</v>
      </c>
      <c r="P428" s="2">
        <v>0</v>
      </c>
      <c r="Q428" s="2">
        <v>0</v>
      </c>
      <c r="R428" s="2">
        <v>0</v>
      </c>
      <c r="S428" s="3">
        <v>0</v>
      </c>
      <c r="T428" s="3">
        <f>O428+(P428*'Total Mantenimiento Anual 2021'!$N$7)+(R428*'Total Mantenimiento Anual 2021'!$N$7)+S428</f>
        <v>0</v>
      </c>
    </row>
    <row r="429" spans="1:20" ht="14.25">
      <c r="A429" s="6" t="s">
        <v>943</v>
      </c>
      <c r="B429" s="88"/>
      <c r="C429" s="89"/>
      <c r="D429" s="6" t="s">
        <v>973</v>
      </c>
      <c r="E429" s="89"/>
      <c r="F429" s="2" t="s">
        <v>260</v>
      </c>
      <c r="G429" s="6" t="s">
        <v>1172</v>
      </c>
      <c r="H429" s="88"/>
      <c r="I429" s="88"/>
      <c r="J429" s="89"/>
      <c r="K429" s="6" t="s">
        <v>1173</v>
      </c>
      <c r="L429" s="89"/>
      <c r="M429" s="6" t="s">
        <v>302</v>
      </c>
      <c r="N429" s="89"/>
      <c r="O429" s="3">
        <v>0</v>
      </c>
      <c r="P429" s="2">
        <v>0</v>
      </c>
      <c r="Q429" s="2">
        <v>0</v>
      </c>
      <c r="R429" s="2">
        <v>0</v>
      </c>
      <c r="S429" s="3">
        <v>0</v>
      </c>
      <c r="T429" s="3">
        <f>O429+(P429*'Total Mantenimiento Anual 2021'!$N$7)+(R429*'Total Mantenimiento Anual 2021'!$N$7)+S429</f>
        <v>0</v>
      </c>
    </row>
    <row r="430" spans="1:20" ht="14.25">
      <c r="A430" s="6" t="s">
        <v>943</v>
      </c>
      <c r="B430" s="88"/>
      <c r="C430" s="89"/>
      <c r="D430" s="6" t="s">
        <v>973</v>
      </c>
      <c r="E430" s="89"/>
      <c r="F430" s="2" t="s">
        <v>260</v>
      </c>
      <c r="G430" s="6" t="s">
        <v>1174</v>
      </c>
      <c r="H430" s="88"/>
      <c r="I430" s="88"/>
      <c r="J430" s="89"/>
      <c r="K430" s="6" t="s">
        <v>1175</v>
      </c>
      <c r="L430" s="89"/>
      <c r="M430" s="6" t="s">
        <v>302</v>
      </c>
      <c r="N430" s="89"/>
      <c r="O430" s="3">
        <v>0</v>
      </c>
      <c r="P430" s="2">
        <v>0</v>
      </c>
      <c r="Q430" s="2">
        <v>0</v>
      </c>
      <c r="R430" s="2">
        <v>0</v>
      </c>
      <c r="S430" s="3">
        <v>0</v>
      </c>
      <c r="T430" s="3">
        <f>O430+(P430*'Total Mantenimiento Anual 2021'!$N$7)+(R430*'Total Mantenimiento Anual 2021'!$N$7)+S430</f>
        <v>0</v>
      </c>
    </row>
    <row r="431" spans="1:20" ht="14.25">
      <c r="A431" s="6" t="s">
        <v>943</v>
      </c>
      <c r="B431" s="88"/>
      <c r="C431" s="89"/>
      <c r="D431" s="6" t="s">
        <v>973</v>
      </c>
      <c r="E431" s="89"/>
      <c r="F431" s="2" t="s">
        <v>260</v>
      </c>
      <c r="G431" s="6" t="s">
        <v>1176</v>
      </c>
      <c r="H431" s="88"/>
      <c r="I431" s="88"/>
      <c r="J431" s="89"/>
      <c r="K431" s="6" t="s">
        <v>1177</v>
      </c>
      <c r="L431" s="89"/>
      <c r="M431" s="6" t="s">
        <v>302</v>
      </c>
      <c r="N431" s="89"/>
      <c r="O431" s="3">
        <v>0</v>
      </c>
      <c r="P431" s="2">
        <v>0</v>
      </c>
      <c r="Q431" s="2">
        <v>0</v>
      </c>
      <c r="R431" s="2">
        <v>0</v>
      </c>
      <c r="S431" s="3">
        <v>0</v>
      </c>
      <c r="T431" s="3">
        <f>O431+(P431*'Total Mantenimiento Anual 2021'!$N$7)+(R431*'Total Mantenimiento Anual 2021'!$N$7)+S431</f>
        <v>0</v>
      </c>
    </row>
    <row r="432" spans="1:20" ht="14.25">
      <c r="A432" s="6" t="s">
        <v>943</v>
      </c>
      <c r="B432" s="88"/>
      <c r="C432" s="89"/>
      <c r="D432" s="6" t="s">
        <v>973</v>
      </c>
      <c r="E432" s="89"/>
      <c r="F432" s="2" t="s">
        <v>260</v>
      </c>
      <c r="G432" s="6" t="s">
        <v>1178</v>
      </c>
      <c r="H432" s="88"/>
      <c r="I432" s="88"/>
      <c r="J432" s="89"/>
      <c r="K432" s="6" t="s">
        <v>1179</v>
      </c>
      <c r="L432" s="89"/>
      <c r="M432" s="6" t="s">
        <v>302</v>
      </c>
      <c r="N432" s="89"/>
      <c r="O432" s="3">
        <v>0</v>
      </c>
      <c r="P432" s="2">
        <v>0</v>
      </c>
      <c r="Q432" s="2">
        <v>0</v>
      </c>
      <c r="R432" s="2">
        <v>0</v>
      </c>
      <c r="S432" s="3">
        <v>0</v>
      </c>
      <c r="T432" s="3">
        <f>O432+(P432*'Total Mantenimiento Anual 2021'!$N$7)+(R432*'Total Mantenimiento Anual 2021'!$N$7)+S432</f>
        <v>0</v>
      </c>
    </row>
    <row r="433" spans="1:20" ht="14.25">
      <c r="A433" s="6" t="s">
        <v>943</v>
      </c>
      <c r="B433" s="88"/>
      <c r="C433" s="89"/>
      <c r="D433" s="6" t="s">
        <v>966</v>
      </c>
      <c r="E433" s="89"/>
      <c r="F433" s="2" t="s">
        <v>246</v>
      </c>
      <c r="G433" s="6" t="s">
        <v>1180</v>
      </c>
      <c r="H433" s="88"/>
      <c r="I433" s="88"/>
      <c r="J433" s="89"/>
      <c r="K433" s="6" t="s">
        <v>1181</v>
      </c>
      <c r="L433" s="89"/>
      <c r="M433" s="6" t="s">
        <v>302</v>
      </c>
      <c r="N433" s="89"/>
      <c r="O433" s="3">
        <v>0</v>
      </c>
      <c r="P433" s="2">
        <v>1</v>
      </c>
      <c r="Q433" s="2">
        <v>0</v>
      </c>
      <c r="R433" s="2">
        <v>0</v>
      </c>
      <c r="S433" s="3">
        <v>0</v>
      </c>
      <c r="T433" s="3">
        <f>O433+(P433*'Total Mantenimiento Anual 2021'!$N$7)+(R433*'Total Mantenimiento Anual 2021'!$N$7)+S433</f>
        <v>9259.2592592592591</v>
      </c>
    </row>
    <row r="434" spans="1:20" ht="14.25">
      <c r="A434" s="6" t="s">
        <v>943</v>
      </c>
      <c r="B434" s="88"/>
      <c r="C434" s="89"/>
      <c r="D434" s="6" t="s">
        <v>966</v>
      </c>
      <c r="E434" s="89"/>
      <c r="F434" s="2" t="s">
        <v>246</v>
      </c>
      <c r="G434" s="6" t="s">
        <v>1182</v>
      </c>
      <c r="H434" s="88"/>
      <c r="I434" s="88"/>
      <c r="J434" s="89"/>
      <c r="K434" s="6" t="s">
        <v>1183</v>
      </c>
      <c r="L434" s="89"/>
      <c r="M434" s="6" t="s">
        <v>302</v>
      </c>
      <c r="N434" s="89"/>
      <c r="O434" s="3">
        <v>0</v>
      </c>
      <c r="P434" s="2">
        <v>0</v>
      </c>
      <c r="Q434" s="2">
        <v>0</v>
      </c>
      <c r="R434" s="2">
        <v>0</v>
      </c>
      <c r="S434" s="3">
        <v>0</v>
      </c>
      <c r="T434" s="3">
        <f>O434+(P434*'Total Mantenimiento Anual 2021'!$N$7)+(R434*'Total Mantenimiento Anual 2021'!$N$7)+S434</f>
        <v>0</v>
      </c>
    </row>
    <row r="435" spans="1:20" ht="14.25">
      <c r="A435" s="6" t="s">
        <v>943</v>
      </c>
      <c r="B435" s="88"/>
      <c r="C435" s="89"/>
      <c r="D435" s="6" t="s">
        <v>966</v>
      </c>
      <c r="E435" s="89"/>
      <c r="F435" s="2" t="s">
        <v>246</v>
      </c>
      <c r="G435" s="6" t="s">
        <v>1184</v>
      </c>
      <c r="H435" s="88"/>
      <c r="I435" s="88"/>
      <c r="J435" s="89"/>
      <c r="K435" s="6" t="s">
        <v>1185</v>
      </c>
      <c r="L435" s="89"/>
      <c r="M435" s="6" t="s">
        <v>302</v>
      </c>
      <c r="N435" s="89"/>
      <c r="O435" s="3">
        <v>0</v>
      </c>
      <c r="P435" s="2">
        <v>0</v>
      </c>
      <c r="Q435" s="2">
        <v>0</v>
      </c>
      <c r="R435" s="2">
        <v>0</v>
      </c>
      <c r="S435" s="3">
        <v>0</v>
      </c>
      <c r="T435" s="3">
        <f>O435+(P435*'Total Mantenimiento Anual 2021'!$N$7)+(R435*'Total Mantenimiento Anual 2021'!$N$7)+S435</f>
        <v>0</v>
      </c>
    </row>
    <row r="436" spans="1:20" ht="14.25">
      <c r="A436" s="6" t="s">
        <v>943</v>
      </c>
      <c r="B436" s="88"/>
      <c r="C436" s="89"/>
      <c r="D436" s="6" t="s">
        <v>966</v>
      </c>
      <c r="E436" s="89"/>
      <c r="F436" s="2" t="s">
        <v>246</v>
      </c>
      <c r="G436" s="6" t="s">
        <v>1186</v>
      </c>
      <c r="H436" s="88"/>
      <c r="I436" s="88"/>
      <c r="J436" s="89"/>
      <c r="K436" s="6" t="s">
        <v>1187</v>
      </c>
      <c r="L436" s="89"/>
      <c r="M436" s="6" t="s">
        <v>302</v>
      </c>
      <c r="N436" s="89"/>
      <c r="O436" s="3">
        <v>0</v>
      </c>
      <c r="P436" s="2">
        <v>0</v>
      </c>
      <c r="Q436" s="2">
        <v>0</v>
      </c>
      <c r="R436" s="2">
        <v>0</v>
      </c>
      <c r="S436" s="3">
        <v>0</v>
      </c>
      <c r="T436" s="3">
        <f>O436+(P436*'Total Mantenimiento Anual 2021'!$N$7)+(R436*'Total Mantenimiento Anual 2021'!$N$7)+S436</f>
        <v>0</v>
      </c>
    </row>
    <row r="437" spans="1:20" ht="14.25">
      <c r="A437" s="6" t="s">
        <v>943</v>
      </c>
      <c r="B437" s="88"/>
      <c r="C437" s="89"/>
      <c r="D437" s="6" t="s">
        <v>966</v>
      </c>
      <c r="E437" s="89"/>
      <c r="F437" s="2" t="s">
        <v>246</v>
      </c>
      <c r="G437" s="6" t="s">
        <v>1188</v>
      </c>
      <c r="H437" s="88"/>
      <c r="I437" s="88"/>
      <c r="J437" s="89"/>
      <c r="K437" s="6" t="s">
        <v>1189</v>
      </c>
      <c r="L437" s="89"/>
      <c r="M437" s="6" t="s">
        <v>302</v>
      </c>
      <c r="N437" s="89"/>
      <c r="O437" s="3">
        <v>0</v>
      </c>
      <c r="P437" s="2">
        <v>0</v>
      </c>
      <c r="Q437" s="2">
        <v>0</v>
      </c>
      <c r="R437" s="2">
        <v>0</v>
      </c>
      <c r="S437" s="3">
        <v>0</v>
      </c>
      <c r="T437" s="3">
        <f>O437+(P437*'Total Mantenimiento Anual 2021'!$N$7)+(R437*'Total Mantenimiento Anual 2021'!$N$7)+S437</f>
        <v>0</v>
      </c>
    </row>
    <row r="438" spans="1:20" ht="14.25">
      <c r="A438" s="6" t="s">
        <v>943</v>
      </c>
      <c r="B438" s="88"/>
      <c r="C438" s="89"/>
      <c r="D438" s="6" t="s">
        <v>944</v>
      </c>
      <c r="E438" s="89"/>
      <c r="F438" s="2" t="s">
        <v>945</v>
      </c>
      <c r="G438" s="6" t="s">
        <v>1190</v>
      </c>
      <c r="H438" s="88"/>
      <c r="I438" s="88"/>
      <c r="J438" s="89"/>
      <c r="K438" s="6" t="s">
        <v>1191</v>
      </c>
      <c r="L438" s="89"/>
      <c r="M438" s="6" t="s">
        <v>302</v>
      </c>
      <c r="N438" s="89"/>
      <c r="O438" s="3">
        <v>45000</v>
      </c>
      <c r="P438" s="2">
        <v>0</v>
      </c>
      <c r="Q438" s="2">
        <v>1</v>
      </c>
      <c r="R438" s="2">
        <v>2</v>
      </c>
      <c r="S438" s="3">
        <v>0</v>
      </c>
      <c r="T438" s="3">
        <f>O438+(P438*'Total Mantenimiento Anual 2021'!$N$7)+(R438*'Total Mantenimiento Anual 2021'!$N$7)+S438</f>
        <v>63518.518518518518</v>
      </c>
    </row>
    <row r="439" spans="1:20" ht="14.25">
      <c r="A439" s="6" t="s">
        <v>943</v>
      </c>
      <c r="B439" s="88"/>
      <c r="C439" s="89"/>
      <c r="D439" s="6" t="s">
        <v>973</v>
      </c>
      <c r="E439" s="89"/>
      <c r="F439" s="2" t="s">
        <v>260</v>
      </c>
      <c r="G439" s="6" t="s">
        <v>1192</v>
      </c>
      <c r="H439" s="88"/>
      <c r="I439" s="88"/>
      <c r="J439" s="89"/>
      <c r="K439" s="6" t="s">
        <v>1193</v>
      </c>
      <c r="L439" s="89"/>
      <c r="M439" s="6" t="s">
        <v>302</v>
      </c>
      <c r="N439" s="89"/>
      <c r="O439" s="3">
        <v>0</v>
      </c>
      <c r="P439" s="2">
        <v>0</v>
      </c>
      <c r="Q439" s="2">
        <v>0</v>
      </c>
      <c r="R439" s="2">
        <v>0</v>
      </c>
      <c r="S439" s="3">
        <v>0</v>
      </c>
      <c r="T439" s="3">
        <f>O439+(P439*'Total Mantenimiento Anual 2021'!$N$7)+(R439*'Total Mantenimiento Anual 2021'!$N$7)+S439</f>
        <v>0</v>
      </c>
    </row>
    <row r="440" spans="1:20" ht="14.25">
      <c r="A440" s="6" t="s">
        <v>943</v>
      </c>
      <c r="B440" s="88"/>
      <c r="C440" s="89"/>
      <c r="D440" s="6" t="s">
        <v>948</v>
      </c>
      <c r="E440" s="89"/>
      <c r="F440" s="2" t="s">
        <v>246</v>
      </c>
      <c r="G440" s="6" t="s">
        <v>1194</v>
      </c>
      <c r="H440" s="88"/>
      <c r="I440" s="88"/>
      <c r="J440" s="89"/>
      <c r="K440" s="6" t="s">
        <v>1195</v>
      </c>
      <c r="L440" s="89"/>
      <c r="M440" s="6" t="s">
        <v>1196</v>
      </c>
      <c r="N440" s="89"/>
      <c r="O440" s="3">
        <v>1576000</v>
      </c>
      <c r="P440" s="2">
        <v>0</v>
      </c>
      <c r="Q440" s="2">
        <v>1</v>
      </c>
      <c r="R440" s="2">
        <v>1</v>
      </c>
      <c r="S440" s="3">
        <v>0</v>
      </c>
      <c r="T440" s="3">
        <f>O440+(P440*'Total Mantenimiento Anual 2021'!$N$7)+(R440*'Total Mantenimiento Anual 2021'!$N$7)+S440</f>
        <v>1585259.2592592593</v>
      </c>
    </row>
    <row r="441" spans="1:20" ht="14.25">
      <c r="A441" s="6" t="s">
        <v>1197</v>
      </c>
      <c r="B441" s="88"/>
      <c r="C441" s="89"/>
      <c r="D441" s="6" t="s">
        <v>1198</v>
      </c>
      <c r="E441" s="89"/>
      <c r="F441" s="2" t="s">
        <v>1199</v>
      </c>
      <c r="G441" s="6" t="s">
        <v>1200</v>
      </c>
      <c r="H441" s="88"/>
      <c r="I441" s="88"/>
      <c r="J441" s="89"/>
      <c r="K441" s="6" t="s">
        <v>1201</v>
      </c>
      <c r="L441" s="89"/>
      <c r="M441" s="6" t="s">
        <v>106</v>
      </c>
      <c r="N441" s="89"/>
      <c r="O441" s="3">
        <v>0</v>
      </c>
      <c r="P441" s="2">
        <v>0</v>
      </c>
      <c r="Q441" s="2">
        <v>0</v>
      </c>
      <c r="R441" s="2">
        <v>0</v>
      </c>
      <c r="S441" s="3">
        <v>0</v>
      </c>
      <c r="T441" s="3">
        <f>O441+(P441*'Total Mantenimiento Anual 2021'!$N$7)+(R441*'Total Mantenimiento Anual 2021'!$N$7)+S441</f>
        <v>0</v>
      </c>
    </row>
    <row r="442" spans="1:20" ht="14.25">
      <c r="A442" s="6" t="s">
        <v>1197</v>
      </c>
      <c r="B442" s="88"/>
      <c r="C442" s="89"/>
      <c r="D442" s="6" t="s">
        <v>1198</v>
      </c>
      <c r="E442" s="89"/>
      <c r="F442" s="2" t="s">
        <v>1199</v>
      </c>
      <c r="G442" s="6" t="s">
        <v>1202</v>
      </c>
      <c r="H442" s="88"/>
      <c r="I442" s="88"/>
      <c r="J442" s="89"/>
      <c r="K442" s="6" t="s">
        <v>1203</v>
      </c>
      <c r="L442" s="89"/>
      <c r="M442" s="6" t="s">
        <v>106</v>
      </c>
      <c r="N442" s="89"/>
      <c r="O442" s="3">
        <v>0</v>
      </c>
      <c r="P442" s="2">
        <v>0</v>
      </c>
      <c r="Q442" s="2">
        <v>0</v>
      </c>
      <c r="R442" s="2">
        <v>0</v>
      </c>
      <c r="S442" s="3">
        <v>0</v>
      </c>
      <c r="T442" s="3">
        <f>O442+(P442*'Total Mantenimiento Anual 2021'!$N$7)+(R442*'Total Mantenimiento Anual 2021'!$N$7)+S442</f>
        <v>0</v>
      </c>
    </row>
    <row r="443" spans="1:20" ht="14.25">
      <c r="A443" s="6" t="s">
        <v>1197</v>
      </c>
      <c r="B443" s="88"/>
      <c r="C443" s="89"/>
      <c r="D443" s="6" t="s">
        <v>1198</v>
      </c>
      <c r="E443" s="89"/>
      <c r="F443" s="2" t="s">
        <v>1199</v>
      </c>
      <c r="G443" s="6" t="s">
        <v>1204</v>
      </c>
      <c r="H443" s="88"/>
      <c r="I443" s="88"/>
      <c r="J443" s="89"/>
      <c r="K443" s="6" t="s">
        <v>1205</v>
      </c>
      <c r="L443" s="89"/>
      <c r="M443" s="6" t="s">
        <v>106</v>
      </c>
      <c r="N443" s="89"/>
      <c r="O443" s="3">
        <v>0</v>
      </c>
      <c r="P443" s="2">
        <v>0</v>
      </c>
      <c r="Q443" s="2">
        <v>0</v>
      </c>
      <c r="R443" s="2">
        <v>0</v>
      </c>
      <c r="S443" s="3">
        <v>0</v>
      </c>
      <c r="T443" s="3">
        <f>O443+(P443*'Total Mantenimiento Anual 2021'!$N$7)+(R443*'Total Mantenimiento Anual 2021'!$N$7)+S443</f>
        <v>0</v>
      </c>
    </row>
    <row r="444" spans="1:20" ht="14.25">
      <c r="A444" s="6" t="s">
        <v>1206</v>
      </c>
      <c r="B444" s="88"/>
      <c r="C444" s="89"/>
      <c r="D444" s="6" t="s">
        <v>1207</v>
      </c>
      <c r="E444" s="89"/>
      <c r="F444" s="2" t="s">
        <v>330</v>
      </c>
      <c r="G444" s="6" t="s">
        <v>1208</v>
      </c>
      <c r="H444" s="88"/>
      <c r="I444" s="88"/>
      <c r="J444" s="89"/>
      <c r="K444" s="6" t="s">
        <v>1209</v>
      </c>
      <c r="L444" s="89"/>
      <c r="M444" s="6" t="s">
        <v>310</v>
      </c>
      <c r="N444" s="89"/>
      <c r="O444" s="3">
        <v>0</v>
      </c>
      <c r="P444" s="2">
        <v>0</v>
      </c>
      <c r="Q444" s="2">
        <v>0</v>
      </c>
      <c r="R444" s="2">
        <v>0</v>
      </c>
      <c r="S444" s="3">
        <v>0</v>
      </c>
      <c r="T444" s="3">
        <f>O444+(P444*'Total Mantenimiento Anual 2021'!$N$7)+(R444*'Total Mantenimiento Anual 2021'!$N$7)+S444</f>
        <v>0</v>
      </c>
    </row>
    <row r="445" spans="1:20" ht="14.25">
      <c r="A445" s="6" t="s">
        <v>1210</v>
      </c>
      <c r="B445" s="88"/>
      <c r="C445" s="89"/>
      <c r="D445" s="6" t="s">
        <v>1211</v>
      </c>
      <c r="E445" s="89"/>
      <c r="F445" s="2" t="s">
        <v>260</v>
      </c>
      <c r="G445" s="6" t="s">
        <v>1212</v>
      </c>
      <c r="H445" s="88"/>
      <c r="I445" s="88"/>
      <c r="J445" s="89"/>
      <c r="K445" s="6" t="s">
        <v>1213</v>
      </c>
      <c r="L445" s="89"/>
      <c r="M445" s="6" t="s">
        <v>328</v>
      </c>
      <c r="N445" s="89"/>
      <c r="O445" s="3">
        <v>0</v>
      </c>
      <c r="P445" s="2">
        <v>0</v>
      </c>
      <c r="Q445" s="2">
        <v>0</v>
      </c>
      <c r="R445" s="2">
        <v>0</v>
      </c>
      <c r="S445" s="3">
        <v>0</v>
      </c>
      <c r="T445" s="3">
        <f>O445+(P445*'Total Mantenimiento Anual 2021'!$N$7)+(R445*'Total Mantenimiento Anual 2021'!$N$7)+S445</f>
        <v>0</v>
      </c>
    </row>
    <row r="446" spans="1:20" ht="14.25">
      <c r="A446" s="6" t="s">
        <v>1210</v>
      </c>
      <c r="B446" s="88"/>
      <c r="C446" s="89"/>
      <c r="D446" s="6" t="s">
        <v>1211</v>
      </c>
      <c r="E446" s="89"/>
      <c r="F446" s="2" t="s">
        <v>260</v>
      </c>
      <c r="G446" s="6" t="s">
        <v>1214</v>
      </c>
      <c r="H446" s="88"/>
      <c r="I446" s="88"/>
      <c r="J446" s="89"/>
      <c r="K446" s="6" t="s">
        <v>1215</v>
      </c>
      <c r="L446" s="89"/>
      <c r="M446" s="6" t="s">
        <v>35</v>
      </c>
      <c r="N446" s="89"/>
      <c r="O446" s="3">
        <v>0</v>
      </c>
      <c r="P446" s="2">
        <v>0</v>
      </c>
      <c r="Q446" s="2">
        <v>0</v>
      </c>
      <c r="R446" s="2">
        <v>0</v>
      </c>
      <c r="S446" s="3">
        <v>0</v>
      </c>
      <c r="T446" s="3">
        <f>O446+(P446*'Total Mantenimiento Anual 2021'!$N$7)+(R446*'Total Mantenimiento Anual 2021'!$N$7)+S446</f>
        <v>0</v>
      </c>
    </row>
    <row r="447" spans="1:20" ht="14.25">
      <c r="A447" s="6" t="s">
        <v>1210</v>
      </c>
      <c r="B447" s="88"/>
      <c r="C447" s="89"/>
      <c r="D447" s="6" t="s">
        <v>1211</v>
      </c>
      <c r="E447" s="89"/>
      <c r="F447" s="2" t="s">
        <v>260</v>
      </c>
      <c r="G447" s="6" t="s">
        <v>1216</v>
      </c>
      <c r="H447" s="88"/>
      <c r="I447" s="88"/>
      <c r="J447" s="89"/>
      <c r="K447" s="6" t="s">
        <v>1217</v>
      </c>
      <c r="L447" s="89"/>
      <c r="M447" s="6" t="s">
        <v>106</v>
      </c>
      <c r="N447" s="89"/>
      <c r="O447" s="3">
        <v>0</v>
      </c>
      <c r="P447" s="2">
        <v>0</v>
      </c>
      <c r="Q447" s="2">
        <v>0</v>
      </c>
      <c r="R447" s="2">
        <v>0</v>
      </c>
      <c r="S447" s="3">
        <v>0</v>
      </c>
      <c r="T447" s="3">
        <f>O447+(P447*'Total Mantenimiento Anual 2021'!$N$7)+(R447*'Total Mantenimiento Anual 2021'!$N$7)+S447</f>
        <v>0</v>
      </c>
    </row>
    <row r="448" spans="1:20" ht="14.25">
      <c r="A448" s="6" t="s">
        <v>1218</v>
      </c>
      <c r="B448" s="88"/>
      <c r="C448" s="89"/>
      <c r="D448" s="6" t="s">
        <v>1219</v>
      </c>
      <c r="E448" s="89"/>
      <c r="F448" s="2" t="s">
        <v>1220</v>
      </c>
      <c r="G448" s="6" t="s">
        <v>1221</v>
      </c>
      <c r="H448" s="88"/>
      <c r="I448" s="88"/>
      <c r="J448" s="89"/>
      <c r="K448" s="6" t="s">
        <v>1222</v>
      </c>
      <c r="L448" s="89"/>
      <c r="M448" s="6" t="s">
        <v>40</v>
      </c>
      <c r="N448" s="89"/>
      <c r="O448" s="3">
        <v>0</v>
      </c>
      <c r="P448" s="2">
        <v>0</v>
      </c>
      <c r="Q448" s="2">
        <v>0</v>
      </c>
      <c r="R448" s="2">
        <v>0</v>
      </c>
      <c r="S448" s="3">
        <v>0</v>
      </c>
      <c r="T448" s="3">
        <f>O448+(P448*'Total Mantenimiento Anual 2021'!$N$7)+(R448*'Total Mantenimiento Anual 2021'!$N$7)+S448</f>
        <v>0</v>
      </c>
    </row>
    <row r="449" spans="1:20" ht="14.25">
      <c r="A449" s="6" t="s">
        <v>1218</v>
      </c>
      <c r="B449" s="88"/>
      <c r="C449" s="89"/>
      <c r="D449" s="6" t="s">
        <v>1219</v>
      </c>
      <c r="E449" s="89"/>
      <c r="F449" s="2" t="s">
        <v>1220</v>
      </c>
      <c r="G449" s="6" t="s">
        <v>1223</v>
      </c>
      <c r="H449" s="88"/>
      <c r="I449" s="88"/>
      <c r="J449" s="89"/>
      <c r="K449" s="6" t="s">
        <v>117</v>
      </c>
      <c r="L449" s="89"/>
      <c r="M449" s="6" t="s">
        <v>40</v>
      </c>
      <c r="N449" s="89"/>
      <c r="O449" s="3">
        <v>0</v>
      </c>
      <c r="P449" s="2">
        <v>0</v>
      </c>
      <c r="Q449" s="2">
        <v>0</v>
      </c>
      <c r="R449" s="2">
        <v>0</v>
      </c>
      <c r="S449" s="3">
        <v>0</v>
      </c>
      <c r="T449" s="3">
        <f>O449+(P449*'Total Mantenimiento Anual 2021'!$N$7)+(R449*'Total Mantenimiento Anual 2021'!$N$7)+S449</f>
        <v>0</v>
      </c>
    </row>
    <row r="450" spans="1:20" ht="14.25">
      <c r="A450" s="6" t="s">
        <v>1218</v>
      </c>
      <c r="B450" s="88"/>
      <c r="C450" s="89"/>
      <c r="D450" s="6" t="s">
        <v>1219</v>
      </c>
      <c r="E450" s="89"/>
      <c r="F450" s="2" t="s">
        <v>1220</v>
      </c>
      <c r="G450" s="6" t="s">
        <v>1224</v>
      </c>
      <c r="H450" s="88"/>
      <c r="I450" s="88"/>
      <c r="J450" s="89"/>
      <c r="K450" s="6" t="s">
        <v>117</v>
      </c>
      <c r="L450" s="89"/>
      <c r="M450" s="6" t="s">
        <v>40</v>
      </c>
      <c r="N450" s="89"/>
      <c r="O450" s="3">
        <v>0</v>
      </c>
      <c r="P450" s="2">
        <v>0</v>
      </c>
      <c r="Q450" s="2">
        <v>0</v>
      </c>
      <c r="R450" s="2">
        <v>0</v>
      </c>
      <c r="S450" s="3">
        <v>0</v>
      </c>
      <c r="T450" s="3">
        <f>O450+(P450*'Total Mantenimiento Anual 2021'!$N$7)+(R450*'Total Mantenimiento Anual 2021'!$N$7)+S450</f>
        <v>0</v>
      </c>
    </row>
    <row r="451" spans="1:20" ht="14.25">
      <c r="A451" s="6" t="s">
        <v>1218</v>
      </c>
      <c r="B451" s="88"/>
      <c r="C451" s="89"/>
      <c r="D451" s="6" t="s">
        <v>1219</v>
      </c>
      <c r="E451" s="89"/>
      <c r="F451" s="2" t="s">
        <v>1220</v>
      </c>
      <c r="G451" s="6" t="s">
        <v>1225</v>
      </c>
      <c r="H451" s="88"/>
      <c r="I451" s="88"/>
      <c r="J451" s="89"/>
      <c r="K451" s="6" t="s">
        <v>220</v>
      </c>
      <c r="L451" s="89"/>
      <c r="M451" s="6" t="s">
        <v>40</v>
      </c>
      <c r="N451" s="89"/>
      <c r="O451" s="3">
        <v>0</v>
      </c>
      <c r="P451" s="2">
        <v>0</v>
      </c>
      <c r="Q451" s="2">
        <v>0</v>
      </c>
      <c r="R451" s="2">
        <v>0</v>
      </c>
      <c r="S451" s="3">
        <v>0</v>
      </c>
      <c r="T451" s="3">
        <f>O451+(P451*'Total Mantenimiento Anual 2021'!$N$7)+(R451*'Total Mantenimiento Anual 2021'!$N$7)+S451</f>
        <v>0</v>
      </c>
    </row>
    <row r="452" spans="1:20" ht="14.25">
      <c r="A452" s="6" t="s">
        <v>1226</v>
      </c>
      <c r="B452" s="88"/>
      <c r="C452" s="89"/>
      <c r="D452" s="6" t="s">
        <v>1227</v>
      </c>
      <c r="E452" s="89"/>
      <c r="F452" s="2" t="s">
        <v>777</v>
      </c>
      <c r="G452" s="6" t="s">
        <v>1228</v>
      </c>
      <c r="H452" s="88"/>
      <c r="I452" s="88"/>
      <c r="J452" s="89"/>
      <c r="K452" s="6" t="s">
        <v>1229</v>
      </c>
      <c r="L452" s="89"/>
      <c r="M452" s="6" t="s">
        <v>35</v>
      </c>
      <c r="N452" s="89"/>
      <c r="O452" s="3">
        <v>0</v>
      </c>
      <c r="P452" s="2">
        <v>0</v>
      </c>
      <c r="Q452" s="2">
        <v>0</v>
      </c>
      <c r="R452" s="2">
        <v>0</v>
      </c>
      <c r="S452" s="3">
        <v>0</v>
      </c>
      <c r="T452" s="3">
        <f>O452+(P452*'Total Mantenimiento Anual 2021'!$N$7)+(R452*'Total Mantenimiento Anual 2021'!$N$7)+S452</f>
        <v>0</v>
      </c>
    </row>
    <row r="453" spans="1:20" ht="14.25">
      <c r="A453" s="6" t="s">
        <v>1226</v>
      </c>
      <c r="B453" s="88"/>
      <c r="C453" s="89"/>
      <c r="D453" s="6" t="s">
        <v>1227</v>
      </c>
      <c r="E453" s="89"/>
      <c r="F453" s="2" t="s">
        <v>777</v>
      </c>
      <c r="G453" s="6" t="s">
        <v>1230</v>
      </c>
      <c r="H453" s="88"/>
      <c r="I453" s="88"/>
      <c r="J453" s="89"/>
      <c r="K453" s="6" t="s">
        <v>1231</v>
      </c>
      <c r="L453" s="89"/>
      <c r="M453" s="6" t="s">
        <v>896</v>
      </c>
      <c r="N453" s="89"/>
      <c r="O453" s="3">
        <v>0</v>
      </c>
      <c r="P453" s="2">
        <v>0</v>
      </c>
      <c r="Q453" s="2">
        <v>0</v>
      </c>
      <c r="R453" s="2">
        <v>0</v>
      </c>
      <c r="S453" s="3">
        <v>0</v>
      </c>
      <c r="T453" s="3">
        <f>O453+(P453*'Total Mantenimiento Anual 2021'!$N$7)+(R453*'Total Mantenimiento Anual 2021'!$N$7)+S453</f>
        <v>0</v>
      </c>
    </row>
    <row r="454" spans="1:20" ht="14.25">
      <c r="A454" s="6" t="s">
        <v>1226</v>
      </c>
      <c r="B454" s="88"/>
      <c r="C454" s="89"/>
      <c r="D454" s="6" t="s">
        <v>1227</v>
      </c>
      <c r="E454" s="89"/>
      <c r="F454" s="2" t="s">
        <v>777</v>
      </c>
      <c r="G454" s="6" t="s">
        <v>1232</v>
      </c>
      <c r="H454" s="88"/>
      <c r="I454" s="88"/>
      <c r="J454" s="89"/>
      <c r="K454" s="6" t="s">
        <v>1233</v>
      </c>
      <c r="L454" s="89"/>
      <c r="M454" s="6" t="s">
        <v>106</v>
      </c>
      <c r="N454" s="89"/>
      <c r="O454" s="3">
        <v>0</v>
      </c>
      <c r="P454" s="2">
        <v>0</v>
      </c>
      <c r="Q454" s="2">
        <v>0</v>
      </c>
      <c r="R454" s="2">
        <v>0</v>
      </c>
      <c r="S454" s="3">
        <v>0</v>
      </c>
      <c r="T454" s="3">
        <f>O454+(P454*'Total Mantenimiento Anual 2021'!$N$7)+(R454*'Total Mantenimiento Anual 2021'!$N$7)+S454</f>
        <v>0</v>
      </c>
    </row>
    <row r="455" spans="1:20" ht="14.25">
      <c r="A455" s="6" t="s">
        <v>1234</v>
      </c>
      <c r="B455" s="88"/>
      <c r="C455" s="89"/>
      <c r="D455" s="6" t="s">
        <v>1235</v>
      </c>
      <c r="E455" s="89"/>
      <c r="F455" s="2" t="s">
        <v>1236</v>
      </c>
      <c r="G455" s="6" t="s">
        <v>1237</v>
      </c>
      <c r="H455" s="88"/>
      <c r="I455" s="88"/>
      <c r="J455" s="89"/>
      <c r="K455" s="6" t="s">
        <v>1238</v>
      </c>
      <c r="L455" s="89"/>
      <c r="M455" s="6" t="s">
        <v>99</v>
      </c>
      <c r="N455" s="89"/>
      <c r="O455" s="3">
        <v>0</v>
      </c>
      <c r="P455" s="2">
        <v>0</v>
      </c>
      <c r="Q455" s="2">
        <v>0</v>
      </c>
      <c r="R455" s="2">
        <v>0</v>
      </c>
      <c r="S455" s="3">
        <v>0</v>
      </c>
      <c r="T455" s="3">
        <f>O455+(P455*'Total Mantenimiento Anual 2021'!$N$7)+(R455*'Total Mantenimiento Anual 2021'!$N$7)+S455</f>
        <v>0</v>
      </c>
    </row>
    <row r="456" spans="1:20" ht="14.25">
      <c r="A456" s="6" t="s">
        <v>1234</v>
      </c>
      <c r="B456" s="88"/>
      <c r="C456" s="89"/>
      <c r="D456" s="6" t="s">
        <v>1235</v>
      </c>
      <c r="E456" s="89"/>
      <c r="F456" s="2" t="s">
        <v>1236</v>
      </c>
      <c r="G456" s="6" t="s">
        <v>1239</v>
      </c>
      <c r="H456" s="88"/>
      <c r="I456" s="88"/>
      <c r="J456" s="89"/>
      <c r="K456" s="6" t="s">
        <v>1238</v>
      </c>
      <c r="L456" s="89"/>
      <c r="M456" s="6" t="s">
        <v>99</v>
      </c>
      <c r="N456" s="89"/>
      <c r="O456" s="3">
        <v>0</v>
      </c>
      <c r="P456" s="2">
        <v>0</v>
      </c>
      <c r="Q456" s="2">
        <v>0</v>
      </c>
      <c r="R456" s="2">
        <v>0</v>
      </c>
      <c r="S456" s="3">
        <v>0</v>
      </c>
      <c r="T456" s="3">
        <f>O456+(P456*'Total Mantenimiento Anual 2021'!$N$7)+(R456*'Total Mantenimiento Anual 2021'!$N$7)+S456</f>
        <v>0</v>
      </c>
    </row>
    <row r="457" spans="1:20" ht="14.25">
      <c r="A457" s="6" t="s">
        <v>1234</v>
      </c>
      <c r="B457" s="88"/>
      <c r="C457" s="89"/>
      <c r="D457" s="6" t="s">
        <v>1240</v>
      </c>
      <c r="E457" s="89"/>
      <c r="F457" s="2" t="s">
        <v>1236</v>
      </c>
      <c r="G457" s="6" t="s">
        <v>1241</v>
      </c>
      <c r="H457" s="88"/>
      <c r="I457" s="88"/>
      <c r="J457" s="89"/>
      <c r="K457" s="6" t="s">
        <v>1242</v>
      </c>
      <c r="L457" s="89"/>
      <c r="M457" s="6" t="s">
        <v>99</v>
      </c>
      <c r="N457" s="89"/>
      <c r="O457" s="3">
        <v>0</v>
      </c>
      <c r="P457" s="2">
        <v>0</v>
      </c>
      <c r="Q457" s="2">
        <v>0</v>
      </c>
      <c r="R457" s="2">
        <v>0</v>
      </c>
      <c r="S457" s="3">
        <v>0</v>
      </c>
      <c r="T457" s="3">
        <f>O457+(P457*'Total Mantenimiento Anual 2021'!$N$7)+(R457*'Total Mantenimiento Anual 2021'!$N$7)+S457</f>
        <v>0</v>
      </c>
    </row>
    <row r="458" spans="1:20" ht="14.25">
      <c r="A458" s="6" t="s">
        <v>1243</v>
      </c>
      <c r="B458" s="88"/>
      <c r="C458" s="89"/>
      <c r="D458" s="6" t="s">
        <v>1244</v>
      </c>
      <c r="E458" s="89"/>
      <c r="F458" s="2" t="s">
        <v>1245</v>
      </c>
      <c r="G458" s="6" t="s">
        <v>1246</v>
      </c>
      <c r="H458" s="88"/>
      <c r="I458" s="88"/>
      <c r="J458" s="89"/>
      <c r="K458" s="6" t="s">
        <v>1247</v>
      </c>
      <c r="L458" s="89"/>
      <c r="M458" s="6" t="s">
        <v>318</v>
      </c>
      <c r="N458" s="89"/>
      <c r="O458" s="3">
        <v>0</v>
      </c>
      <c r="P458" s="2">
        <v>0</v>
      </c>
      <c r="Q458" s="2">
        <v>0</v>
      </c>
      <c r="R458" s="2">
        <v>0</v>
      </c>
      <c r="S458" s="3">
        <v>0</v>
      </c>
      <c r="T458" s="3">
        <f>O458+(P458*'Total Mantenimiento Anual 2021'!$N$7)+(R458*'Total Mantenimiento Anual 2021'!$N$7)+S458</f>
        <v>0</v>
      </c>
    </row>
    <row r="459" spans="1:20" ht="14.25">
      <c r="A459" s="6" t="s">
        <v>1248</v>
      </c>
      <c r="B459" s="88"/>
      <c r="C459" s="89"/>
      <c r="D459" s="6" t="s">
        <v>1249</v>
      </c>
      <c r="E459" s="89"/>
      <c r="F459" s="2" t="s">
        <v>1250</v>
      </c>
      <c r="G459" s="6" t="s">
        <v>1251</v>
      </c>
      <c r="H459" s="88"/>
      <c r="I459" s="88"/>
      <c r="J459" s="89"/>
      <c r="K459" s="6" t="s">
        <v>1252</v>
      </c>
      <c r="L459" s="89"/>
      <c r="M459" s="6" t="s">
        <v>30</v>
      </c>
      <c r="N459" s="89"/>
      <c r="O459" s="3">
        <v>0</v>
      </c>
      <c r="P459" s="2">
        <v>0</v>
      </c>
      <c r="Q459" s="2">
        <v>1</v>
      </c>
      <c r="R459" s="2">
        <v>1</v>
      </c>
      <c r="S459" s="3">
        <v>0</v>
      </c>
      <c r="T459" s="3">
        <f>O459+(P459*'Total Mantenimiento Anual 2021'!$N$7)+(R459*'Total Mantenimiento Anual 2021'!$N$7)+S459</f>
        <v>9259.2592592592591</v>
      </c>
    </row>
    <row r="460" spans="1:20" ht="14.25">
      <c r="A460" s="6" t="s">
        <v>1248</v>
      </c>
      <c r="B460" s="88"/>
      <c r="C460" s="89"/>
      <c r="D460" s="6" t="s">
        <v>1253</v>
      </c>
      <c r="E460" s="89"/>
      <c r="F460" s="2" t="s">
        <v>457</v>
      </c>
      <c r="G460" s="6" t="s">
        <v>1254</v>
      </c>
      <c r="H460" s="88"/>
      <c r="I460" s="88"/>
      <c r="J460" s="89"/>
      <c r="K460" s="6" t="s">
        <v>1255</v>
      </c>
      <c r="L460" s="89"/>
      <c r="M460" s="6" t="s">
        <v>30</v>
      </c>
      <c r="N460" s="89"/>
      <c r="O460" s="3">
        <v>0</v>
      </c>
      <c r="P460" s="2">
        <v>0</v>
      </c>
      <c r="Q460" s="2">
        <v>0</v>
      </c>
      <c r="R460" s="2">
        <v>0</v>
      </c>
      <c r="S460" s="3">
        <v>0</v>
      </c>
      <c r="T460" s="3">
        <f>O460+(P460*'Total Mantenimiento Anual 2021'!$N$7)+(R460*'Total Mantenimiento Anual 2021'!$N$7)+S460</f>
        <v>0</v>
      </c>
    </row>
    <row r="461" spans="1:20" ht="14.25">
      <c r="A461" s="6" t="s">
        <v>1256</v>
      </c>
      <c r="B461" s="88"/>
      <c r="C461" s="89"/>
      <c r="D461" s="6" t="s">
        <v>1257</v>
      </c>
      <c r="E461" s="89"/>
      <c r="F461" s="2" t="s">
        <v>1258</v>
      </c>
      <c r="G461" s="6" t="s">
        <v>1259</v>
      </c>
      <c r="H461" s="88"/>
      <c r="I461" s="88"/>
      <c r="J461" s="89"/>
      <c r="K461" s="6" t="s">
        <v>1260</v>
      </c>
      <c r="L461" s="89"/>
      <c r="M461" s="6" t="s">
        <v>66</v>
      </c>
      <c r="N461" s="89"/>
      <c r="O461" s="3">
        <v>0</v>
      </c>
      <c r="P461" s="2">
        <v>0</v>
      </c>
      <c r="Q461" s="2">
        <v>0</v>
      </c>
      <c r="R461" s="2">
        <v>0</v>
      </c>
      <c r="S461" s="3">
        <v>0</v>
      </c>
      <c r="T461" s="3">
        <f>O461+(P461*'Total Mantenimiento Anual 2021'!$N$7)+(R461*'Total Mantenimiento Anual 2021'!$N$7)+S461</f>
        <v>0</v>
      </c>
    </row>
    <row r="462" spans="1:20" ht="14.25">
      <c r="A462" s="6" t="s">
        <v>1256</v>
      </c>
      <c r="B462" s="88"/>
      <c r="C462" s="89"/>
      <c r="D462" s="6" t="s">
        <v>1257</v>
      </c>
      <c r="E462" s="89"/>
      <c r="F462" s="2" t="s">
        <v>1258</v>
      </c>
      <c r="G462" s="6" t="s">
        <v>1261</v>
      </c>
      <c r="H462" s="88"/>
      <c r="I462" s="88"/>
      <c r="J462" s="89"/>
      <c r="K462" s="6" t="s">
        <v>1262</v>
      </c>
      <c r="L462" s="89"/>
      <c r="M462" s="6" t="s">
        <v>81</v>
      </c>
      <c r="N462" s="89"/>
      <c r="O462" s="3">
        <v>232000</v>
      </c>
      <c r="P462" s="2">
        <v>1</v>
      </c>
      <c r="Q462" s="2">
        <v>1</v>
      </c>
      <c r="R462" s="2">
        <v>1</v>
      </c>
      <c r="S462" s="3">
        <v>0</v>
      </c>
      <c r="T462" s="3">
        <f>O462+(P462*'Total Mantenimiento Anual 2021'!$N$7)+(R462*'Total Mantenimiento Anual 2021'!$N$7)+S462</f>
        <v>250518.51851851854</v>
      </c>
    </row>
    <row r="463" spans="1:20" ht="14.25">
      <c r="A463" s="6" t="s">
        <v>1256</v>
      </c>
      <c r="B463" s="88"/>
      <c r="C463" s="89"/>
      <c r="D463" s="6" t="s">
        <v>1263</v>
      </c>
      <c r="E463" s="89"/>
      <c r="F463" s="2" t="s">
        <v>1258</v>
      </c>
      <c r="G463" s="6" t="s">
        <v>1264</v>
      </c>
      <c r="H463" s="88"/>
      <c r="I463" s="88"/>
      <c r="J463" s="89"/>
      <c r="K463" s="6" t="s">
        <v>1265</v>
      </c>
      <c r="L463" s="89"/>
      <c r="M463" s="6" t="s">
        <v>96</v>
      </c>
      <c r="N463" s="89"/>
      <c r="O463" s="3">
        <v>0</v>
      </c>
      <c r="P463" s="2">
        <v>0</v>
      </c>
      <c r="Q463" s="2">
        <v>0</v>
      </c>
      <c r="R463" s="2">
        <v>0</v>
      </c>
      <c r="S463" s="3">
        <v>0</v>
      </c>
      <c r="T463" s="3">
        <f>O463+(P463*'Total Mantenimiento Anual 2021'!$N$7)+(R463*'Total Mantenimiento Anual 2021'!$N$7)+S463</f>
        <v>0</v>
      </c>
    </row>
    <row r="464" spans="1:20" ht="14.25">
      <c r="A464" s="6" t="s">
        <v>1256</v>
      </c>
      <c r="B464" s="88"/>
      <c r="C464" s="89"/>
      <c r="D464" s="6" t="s">
        <v>1266</v>
      </c>
      <c r="E464" s="89"/>
      <c r="F464" s="2" t="s">
        <v>1267</v>
      </c>
      <c r="G464" s="6" t="s">
        <v>1268</v>
      </c>
      <c r="H464" s="88"/>
      <c r="I464" s="88"/>
      <c r="J464" s="89"/>
      <c r="K464" s="6" t="s">
        <v>1269</v>
      </c>
      <c r="L464" s="89"/>
      <c r="M464" s="6" t="s">
        <v>96</v>
      </c>
      <c r="N464" s="89"/>
      <c r="O464" s="3">
        <v>0</v>
      </c>
      <c r="P464" s="2">
        <v>0</v>
      </c>
      <c r="Q464" s="2">
        <v>0</v>
      </c>
      <c r="R464" s="2">
        <v>0</v>
      </c>
      <c r="S464" s="3">
        <v>0</v>
      </c>
      <c r="T464" s="3">
        <f>O464+(P464*'Total Mantenimiento Anual 2021'!$N$7)+(R464*'Total Mantenimiento Anual 2021'!$N$7)+S464</f>
        <v>0</v>
      </c>
    </row>
    <row r="465" spans="1:20" ht="14.25">
      <c r="A465" s="6" t="s">
        <v>1256</v>
      </c>
      <c r="B465" s="88"/>
      <c r="C465" s="89"/>
      <c r="D465" s="6" t="s">
        <v>1270</v>
      </c>
      <c r="E465" s="89"/>
      <c r="F465" s="2" t="s">
        <v>1271</v>
      </c>
      <c r="G465" s="6" t="s">
        <v>1272</v>
      </c>
      <c r="H465" s="88"/>
      <c r="I465" s="88"/>
      <c r="J465" s="89"/>
      <c r="K465" s="6" t="s">
        <v>1273</v>
      </c>
      <c r="L465" s="89"/>
      <c r="M465" s="6" t="s">
        <v>96</v>
      </c>
      <c r="N465" s="89"/>
      <c r="O465" s="3">
        <v>0</v>
      </c>
      <c r="P465" s="2">
        <v>0</v>
      </c>
      <c r="Q465" s="2">
        <v>0</v>
      </c>
      <c r="R465" s="2">
        <v>0</v>
      </c>
      <c r="S465" s="3">
        <v>0</v>
      </c>
      <c r="T465" s="3">
        <f>O465+(P465*'Total Mantenimiento Anual 2021'!$N$7)+(R465*'Total Mantenimiento Anual 2021'!$N$7)+S465</f>
        <v>0</v>
      </c>
    </row>
    <row r="466" spans="1:20" ht="14.25">
      <c r="A466" s="6" t="s">
        <v>1256</v>
      </c>
      <c r="B466" s="88"/>
      <c r="C466" s="89"/>
      <c r="D466" s="6" t="s">
        <v>1257</v>
      </c>
      <c r="E466" s="89"/>
      <c r="F466" s="2" t="s">
        <v>1258</v>
      </c>
      <c r="G466" s="6" t="s">
        <v>1274</v>
      </c>
      <c r="H466" s="88"/>
      <c r="I466" s="88"/>
      <c r="J466" s="89"/>
      <c r="K466" s="6" t="s">
        <v>1275</v>
      </c>
      <c r="L466" s="89"/>
      <c r="M466" s="6" t="s">
        <v>99</v>
      </c>
      <c r="N466" s="89"/>
      <c r="O466" s="3">
        <v>0</v>
      </c>
      <c r="P466" s="2">
        <v>0</v>
      </c>
      <c r="Q466" s="2">
        <v>0</v>
      </c>
      <c r="R466" s="2">
        <v>0</v>
      </c>
      <c r="S466" s="3">
        <v>0</v>
      </c>
      <c r="T466" s="3">
        <f>O466+(P466*'Total Mantenimiento Anual 2021'!$N$7)+(R466*'Total Mantenimiento Anual 2021'!$N$7)+S466</f>
        <v>0</v>
      </c>
    </row>
    <row r="467" spans="1:20" ht="14.25">
      <c r="A467" s="6" t="s">
        <v>1256</v>
      </c>
      <c r="B467" s="88"/>
      <c r="C467" s="89"/>
      <c r="D467" s="6" t="s">
        <v>1276</v>
      </c>
      <c r="E467" s="89"/>
      <c r="F467" s="2" t="s">
        <v>1258</v>
      </c>
      <c r="G467" s="6" t="s">
        <v>1277</v>
      </c>
      <c r="H467" s="88"/>
      <c r="I467" s="88"/>
      <c r="J467" s="89"/>
      <c r="K467" s="6" t="s">
        <v>1278</v>
      </c>
      <c r="L467" s="89"/>
      <c r="M467" s="6" t="s">
        <v>310</v>
      </c>
      <c r="N467" s="89"/>
      <c r="O467" s="3">
        <v>0</v>
      </c>
      <c r="P467" s="2">
        <v>0</v>
      </c>
      <c r="Q467" s="2">
        <v>0</v>
      </c>
      <c r="R467" s="2">
        <v>0</v>
      </c>
      <c r="S467" s="3">
        <v>0</v>
      </c>
      <c r="T467" s="3">
        <f>O467+(P467*'Total Mantenimiento Anual 2021'!$N$7)+(R467*'Total Mantenimiento Anual 2021'!$N$7)+S467</f>
        <v>0</v>
      </c>
    </row>
    <row r="468" spans="1:20" ht="14.25">
      <c r="A468" s="6" t="s">
        <v>1256</v>
      </c>
      <c r="B468" s="88"/>
      <c r="C468" s="89"/>
      <c r="D468" s="6" t="s">
        <v>1279</v>
      </c>
      <c r="E468" s="89"/>
      <c r="F468" s="2" t="s">
        <v>1280</v>
      </c>
      <c r="G468" s="6" t="s">
        <v>1281</v>
      </c>
      <c r="H468" s="88"/>
      <c r="I468" s="88"/>
      <c r="J468" s="89"/>
      <c r="K468" s="6" t="s">
        <v>1282</v>
      </c>
      <c r="L468" s="89"/>
      <c r="M468" s="6" t="s">
        <v>310</v>
      </c>
      <c r="N468" s="89"/>
      <c r="O468" s="3">
        <v>0</v>
      </c>
      <c r="P468" s="2">
        <v>0</v>
      </c>
      <c r="Q468" s="2">
        <v>0</v>
      </c>
      <c r="R468" s="2">
        <v>0</v>
      </c>
      <c r="S468" s="3">
        <v>0</v>
      </c>
      <c r="T468" s="3">
        <f>O468+(P468*'Total Mantenimiento Anual 2021'!$N$7)+(R468*'Total Mantenimiento Anual 2021'!$N$7)+S468</f>
        <v>0</v>
      </c>
    </row>
    <row r="469" spans="1:20" ht="14.25">
      <c r="A469" s="6" t="s">
        <v>1256</v>
      </c>
      <c r="B469" s="88"/>
      <c r="C469" s="89"/>
      <c r="D469" s="6" t="s">
        <v>1257</v>
      </c>
      <c r="E469" s="89"/>
      <c r="F469" s="2" t="s">
        <v>1258</v>
      </c>
      <c r="G469" s="6" t="s">
        <v>1283</v>
      </c>
      <c r="H469" s="88"/>
      <c r="I469" s="88"/>
      <c r="J469" s="89"/>
      <c r="K469" s="6" t="s">
        <v>1284</v>
      </c>
      <c r="L469" s="89"/>
      <c r="M469" s="6" t="s">
        <v>35</v>
      </c>
      <c r="N469" s="89"/>
      <c r="O469" s="3">
        <v>0</v>
      </c>
      <c r="P469" s="2">
        <v>0</v>
      </c>
      <c r="Q469" s="2">
        <v>0</v>
      </c>
      <c r="R469" s="2">
        <v>0</v>
      </c>
      <c r="S469" s="3">
        <v>0</v>
      </c>
      <c r="T469" s="3">
        <f>O469+(P469*'Total Mantenimiento Anual 2021'!$N$7)+(R469*'Total Mantenimiento Anual 2021'!$N$7)+S469</f>
        <v>0</v>
      </c>
    </row>
    <row r="470" spans="1:20" ht="14.25">
      <c r="A470" s="6" t="s">
        <v>1285</v>
      </c>
      <c r="B470" s="88"/>
      <c r="C470" s="89"/>
      <c r="D470" s="6" t="s">
        <v>1286</v>
      </c>
      <c r="E470" s="89"/>
      <c r="F470" s="2" t="s">
        <v>961</v>
      </c>
      <c r="G470" s="6" t="s">
        <v>1287</v>
      </c>
      <c r="H470" s="88"/>
      <c r="I470" s="88"/>
      <c r="J470" s="89"/>
      <c r="K470" s="6" t="s">
        <v>1288</v>
      </c>
      <c r="L470" s="89"/>
      <c r="M470" s="6" t="s">
        <v>896</v>
      </c>
      <c r="N470" s="89"/>
      <c r="O470" s="3">
        <v>0</v>
      </c>
      <c r="P470" s="2">
        <v>0</v>
      </c>
      <c r="Q470" s="2">
        <v>0</v>
      </c>
      <c r="R470" s="2">
        <v>0</v>
      </c>
      <c r="S470" s="3">
        <v>0</v>
      </c>
      <c r="T470" s="3">
        <f>O470+(P470*'Total Mantenimiento Anual 2021'!$N$7)+(R470*'Total Mantenimiento Anual 2021'!$N$7)+S470</f>
        <v>0</v>
      </c>
    </row>
    <row r="471" spans="1:20" ht="14.25">
      <c r="A471" s="6" t="s">
        <v>1285</v>
      </c>
      <c r="B471" s="88"/>
      <c r="C471" s="89"/>
      <c r="D471" s="6" t="s">
        <v>1286</v>
      </c>
      <c r="E471" s="89"/>
      <c r="F471" s="2" t="s">
        <v>961</v>
      </c>
      <c r="G471" s="6" t="s">
        <v>1289</v>
      </c>
      <c r="H471" s="88"/>
      <c r="I471" s="88"/>
      <c r="J471" s="89"/>
      <c r="K471" s="6" t="s">
        <v>1290</v>
      </c>
      <c r="L471" s="89"/>
      <c r="M471" s="6" t="s">
        <v>896</v>
      </c>
      <c r="N471" s="89"/>
      <c r="O471" s="3">
        <v>0</v>
      </c>
      <c r="P471" s="2">
        <v>0</v>
      </c>
      <c r="Q471" s="2">
        <v>0</v>
      </c>
      <c r="R471" s="2">
        <v>0</v>
      </c>
      <c r="S471" s="3">
        <v>0</v>
      </c>
      <c r="T471" s="3">
        <f>O471+(P471*'Total Mantenimiento Anual 2021'!$N$7)+(R471*'Total Mantenimiento Anual 2021'!$N$7)+S471</f>
        <v>0</v>
      </c>
    </row>
    <row r="472" spans="1:20" ht="14.25">
      <c r="A472" s="6" t="s">
        <v>1285</v>
      </c>
      <c r="B472" s="88"/>
      <c r="C472" s="89"/>
      <c r="D472" s="6" t="s">
        <v>1286</v>
      </c>
      <c r="E472" s="89"/>
      <c r="F472" s="2" t="s">
        <v>961</v>
      </c>
      <c r="G472" s="6" t="s">
        <v>1291</v>
      </c>
      <c r="H472" s="88"/>
      <c r="I472" s="88"/>
      <c r="J472" s="89"/>
      <c r="K472" s="6" t="s">
        <v>1292</v>
      </c>
      <c r="L472" s="89"/>
      <c r="M472" s="6" t="s">
        <v>896</v>
      </c>
      <c r="N472" s="89"/>
      <c r="O472" s="3">
        <v>0</v>
      </c>
      <c r="P472" s="2">
        <v>0</v>
      </c>
      <c r="Q472" s="2">
        <v>0</v>
      </c>
      <c r="R472" s="2">
        <v>0</v>
      </c>
      <c r="S472" s="3">
        <v>0</v>
      </c>
      <c r="T472" s="3">
        <f>O472+(P472*'Total Mantenimiento Anual 2021'!$N$7)+(R472*'Total Mantenimiento Anual 2021'!$N$7)+S472</f>
        <v>0</v>
      </c>
    </row>
    <row r="473" spans="1:20" ht="14.25">
      <c r="A473" s="6" t="s">
        <v>1285</v>
      </c>
      <c r="B473" s="88"/>
      <c r="C473" s="89"/>
      <c r="D473" s="6" t="s">
        <v>1286</v>
      </c>
      <c r="E473" s="89"/>
      <c r="F473" s="2" t="s">
        <v>961</v>
      </c>
      <c r="G473" s="6" t="s">
        <v>1293</v>
      </c>
      <c r="H473" s="88"/>
      <c r="I473" s="88"/>
      <c r="J473" s="89"/>
      <c r="K473" s="6" t="s">
        <v>1294</v>
      </c>
      <c r="L473" s="89"/>
      <c r="M473" s="6" t="s">
        <v>896</v>
      </c>
      <c r="N473" s="89"/>
      <c r="O473" s="3">
        <v>0</v>
      </c>
      <c r="P473" s="2">
        <v>0</v>
      </c>
      <c r="Q473" s="2">
        <v>0</v>
      </c>
      <c r="R473" s="2">
        <v>0</v>
      </c>
      <c r="S473" s="3">
        <v>0</v>
      </c>
      <c r="T473" s="3">
        <f>O473+(P473*'Total Mantenimiento Anual 2021'!$N$7)+(R473*'Total Mantenimiento Anual 2021'!$N$7)+S473</f>
        <v>0</v>
      </c>
    </row>
    <row r="474" spans="1:20" ht="14.25">
      <c r="A474" s="6" t="s">
        <v>1285</v>
      </c>
      <c r="B474" s="88"/>
      <c r="C474" s="89"/>
      <c r="D474" s="6" t="s">
        <v>1286</v>
      </c>
      <c r="E474" s="89"/>
      <c r="F474" s="2" t="s">
        <v>961</v>
      </c>
      <c r="G474" s="6" t="s">
        <v>1295</v>
      </c>
      <c r="H474" s="88"/>
      <c r="I474" s="88"/>
      <c r="J474" s="89"/>
      <c r="K474" s="6" t="s">
        <v>1296</v>
      </c>
      <c r="L474" s="89"/>
      <c r="M474" s="6" t="s">
        <v>896</v>
      </c>
      <c r="N474" s="89"/>
      <c r="O474" s="3">
        <v>0</v>
      </c>
      <c r="P474" s="2">
        <v>0</v>
      </c>
      <c r="Q474" s="2">
        <v>0</v>
      </c>
      <c r="R474" s="2">
        <v>0</v>
      </c>
      <c r="S474" s="3">
        <v>0</v>
      </c>
      <c r="T474" s="3">
        <f>O474+(P474*'Total Mantenimiento Anual 2021'!$N$7)+(R474*'Total Mantenimiento Anual 2021'!$N$7)+S474</f>
        <v>0</v>
      </c>
    </row>
    <row r="475" spans="1:20" ht="14.25">
      <c r="A475" s="6" t="s">
        <v>1285</v>
      </c>
      <c r="B475" s="88"/>
      <c r="C475" s="89"/>
      <c r="D475" s="6" t="s">
        <v>1286</v>
      </c>
      <c r="E475" s="89"/>
      <c r="F475" s="2" t="s">
        <v>961</v>
      </c>
      <c r="G475" s="6" t="s">
        <v>1297</v>
      </c>
      <c r="H475" s="88"/>
      <c r="I475" s="88"/>
      <c r="J475" s="89"/>
      <c r="K475" s="6" t="s">
        <v>1298</v>
      </c>
      <c r="L475" s="89"/>
      <c r="M475" s="6" t="s">
        <v>896</v>
      </c>
      <c r="N475" s="89"/>
      <c r="O475" s="3">
        <v>0</v>
      </c>
      <c r="P475" s="2">
        <v>0</v>
      </c>
      <c r="Q475" s="2">
        <v>0</v>
      </c>
      <c r="R475" s="2">
        <v>0</v>
      </c>
      <c r="S475" s="3">
        <v>0</v>
      </c>
      <c r="T475" s="3">
        <f>O475+(P475*'Total Mantenimiento Anual 2021'!$N$7)+(R475*'Total Mantenimiento Anual 2021'!$N$7)+S475</f>
        <v>0</v>
      </c>
    </row>
    <row r="476" spans="1:20" ht="14.25">
      <c r="A476" s="6" t="s">
        <v>1285</v>
      </c>
      <c r="B476" s="88"/>
      <c r="C476" s="89"/>
      <c r="D476" s="6" t="s">
        <v>1286</v>
      </c>
      <c r="E476" s="89"/>
      <c r="F476" s="2" t="s">
        <v>961</v>
      </c>
      <c r="G476" s="6" t="s">
        <v>1299</v>
      </c>
      <c r="H476" s="88"/>
      <c r="I476" s="88"/>
      <c r="J476" s="89"/>
      <c r="K476" s="6" t="s">
        <v>1300</v>
      </c>
      <c r="L476" s="89"/>
      <c r="M476" s="6" t="s">
        <v>896</v>
      </c>
      <c r="N476" s="89"/>
      <c r="O476" s="3">
        <v>0</v>
      </c>
      <c r="P476" s="2">
        <v>0</v>
      </c>
      <c r="Q476" s="2">
        <v>0</v>
      </c>
      <c r="R476" s="2">
        <v>0</v>
      </c>
      <c r="S476" s="3">
        <v>0</v>
      </c>
      <c r="T476" s="3">
        <f>O476+(P476*'Total Mantenimiento Anual 2021'!$N$7)+(R476*'Total Mantenimiento Anual 2021'!$N$7)+S476</f>
        <v>0</v>
      </c>
    </row>
    <row r="477" spans="1:20" ht="14.25">
      <c r="A477" s="6" t="s">
        <v>1285</v>
      </c>
      <c r="B477" s="88"/>
      <c r="C477" s="89"/>
      <c r="D477" s="6" t="s">
        <v>1286</v>
      </c>
      <c r="E477" s="89"/>
      <c r="F477" s="2" t="s">
        <v>961</v>
      </c>
      <c r="G477" s="6" t="s">
        <v>1301</v>
      </c>
      <c r="H477" s="88"/>
      <c r="I477" s="88"/>
      <c r="J477" s="89"/>
      <c r="K477" s="6" t="s">
        <v>1302</v>
      </c>
      <c r="L477" s="89"/>
      <c r="M477" s="6" t="s">
        <v>106</v>
      </c>
      <c r="N477" s="89"/>
      <c r="O477" s="3">
        <v>0</v>
      </c>
      <c r="P477" s="2">
        <v>0</v>
      </c>
      <c r="Q477" s="2">
        <v>0</v>
      </c>
      <c r="R477" s="2">
        <v>0</v>
      </c>
      <c r="S477" s="3">
        <v>0</v>
      </c>
      <c r="T477" s="3">
        <f>O477+(P477*'Total Mantenimiento Anual 2021'!$N$7)+(R477*'Total Mantenimiento Anual 2021'!$N$7)+S477</f>
        <v>0</v>
      </c>
    </row>
    <row r="478" spans="1:20" ht="14.25">
      <c r="A478" s="6" t="s">
        <v>1303</v>
      </c>
      <c r="B478" s="88"/>
      <c r="C478" s="89"/>
      <c r="D478" s="6" t="s">
        <v>215</v>
      </c>
      <c r="E478" s="89"/>
      <c r="F478" s="2" t="s">
        <v>216</v>
      </c>
      <c r="G478" s="6" t="s">
        <v>1304</v>
      </c>
      <c r="H478" s="88"/>
      <c r="I478" s="88"/>
      <c r="J478" s="89"/>
      <c r="K478" s="6" t="s">
        <v>1305</v>
      </c>
      <c r="L478" s="89"/>
      <c r="M478" s="6" t="s">
        <v>23</v>
      </c>
      <c r="N478" s="89"/>
      <c r="O478" s="3">
        <v>0</v>
      </c>
      <c r="P478" s="2">
        <v>0</v>
      </c>
      <c r="Q478" s="2">
        <v>0</v>
      </c>
      <c r="R478" s="2">
        <v>0</v>
      </c>
      <c r="S478" s="3">
        <v>0</v>
      </c>
      <c r="T478" s="3">
        <f>O478+(P478*'Total Mantenimiento Anual 2021'!$N$7)+(R478*'Total Mantenimiento Anual 2021'!$N$7)+S478</f>
        <v>0</v>
      </c>
    </row>
    <row r="479" spans="1:20" ht="14.25">
      <c r="A479" s="6" t="s">
        <v>1303</v>
      </c>
      <c r="B479" s="88"/>
      <c r="C479" s="89"/>
      <c r="D479" s="6" t="s">
        <v>215</v>
      </c>
      <c r="E479" s="89"/>
      <c r="F479" s="2" t="s">
        <v>216</v>
      </c>
      <c r="G479" s="6" t="s">
        <v>1306</v>
      </c>
      <c r="H479" s="88"/>
      <c r="I479" s="88"/>
      <c r="J479" s="89"/>
      <c r="K479" s="6" t="s">
        <v>1307</v>
      </c>
      <c r="L479" s="89"/>
      <c r="M479" s="6" t="s">
        <v>23</v>
      </c>
      <c r="N479" s="89"/>
      <c r="O479" s="3">
        <v>0</v>
      </c>
      <c r="P479" s="2">
        <v>0</v>
      </c>
      <c r="Q479" s="2">
        <v>0</v>
      </c>
      <c r="R479" s="2">
        <v>0</v>
      </c>
      <c r="S479" s="3">
        <v>0</v>
      </c>
      <c r="T479" s="3">
        <f>O479+(P479*'Total Mantenimiento Anual 2021'!$N$7)+(R479*'Total Mantenimiento Anual 2021'!$N$7)+S479</f>
        <v>0</v>
      </c>
    </row>
    <row r="480" spans="1:20" ht="14.25">
      <c r="A480" s="6" t="s">
        <v>1308</v>
      </c>
      <c r="B480" s="88"/>
      <c r="C480" s="89"/>
      <c r="D480" s="6" t="s">
        <v>1309</v>
      </c>
      <c r="E480" s="89"/>
      <c r="F480" s="2" t="s">
        <v>1310</v>
      </c>
      <c r="G480" s="6" t="s">
        <v>1311</v>
      </c>
      <c r="H480" s="88"/>
      <c r="I480" s="88"/>
      <c r="J480" s="89"/>
      <c r="K480" s="6" t="s">
        <v>1312</v>
      </c>
      <c r="L480" s="89"/>
      <c r="M480" s="6" t="s">
        <v>23</v>
      </c>
      <c r="N480" s="89"/>
      <c r="O480" s="3">
        <v>3168774</v>
      </c>
      <c r="P480" s="2">
        <v>0</v>
      </c>
      <c r="Q480" s="2">
        <v>1</v>
      </c>
      <c r="R480" s="2">
        <v>2</v>
      </c>
      <c r="S480" s="3">
        <v>0</v>
      </c>
      <c r="T480" s="3">
        <f>O480+(P480*'Total Mantenimiento Anual 2021'!$N$7)+(R480*'Total Mantenimiento Anual 2021'!$N$7)+S480</f>
        <v>3187292.5185185187</v>
      </c>
    </row>
    <row r="481" spans="1:20" ht="14.25">
      <c r="A481" s="6" t="s">
        <v>1313</v>
      </c>
      <c r="B481" s="88"/>
      <c r="C481" s="89"/>
      <c r="D481" s="6" t="s">
        <v>1314</v>
      </c>
      <c r="E481" s="89"/>
      <c r="F481" s="2" t="s">
        <v>348</v>
      </c>
      <c r="G481" s="6" t="s">
        <v>1315</v>
      </c>
      <c r="H481" s="88"/>
      <c r="I481" s="88"/>
      <c r="J481" s="89"/>
      <c r="K481" s="6" t="s">
        <v>1316</v>
      </c>
      <c r="L481" s="89"/>
      <c r="M481" s="6" t="s">
        <v>310</v>
      </c>
      <c r="N481" s="89"/>
      <c r="O481" s="3">
        <v>0</v>
      </c>
      <c r="P481" s="2">
        <v>0</v>
      </c>
      <c r="Q481" s="2">
        <v>0</v>
      </c>
      <c r="R481" s="2">
        <v>0</v>
      </c>
      <c r="S481" s="3">
        <v>0</v>
      </c>
      <c r="T481" s="3">
        <f>O481+(P481*'Total Mantenimiento Anual 2021'!$N$7)+(R481*'Total Mantenimiento Anual 2021'!$N$7)+S481</f>
        <v>0</v>
      </c>
    </row>
    <row r="482" spans="1:20" ht="42.75">
      <c r="A482" s="6" t="s">
        <v>1317</v>
      </c>
      <c r="B482" s="88"/>
      <c r="C482" s="89"/>
      <c r="D482" s="6" t="s">
        <v>1318</v>
      </c>
      <c r="E482" s="89"/>
      <c r="F482" s="2" t="s">
        <v>1505</v>
      </c>
      <c r="G482" s="6" t="s">
        <v>1319</v>
      </c>
      <c r="H482" s="88"/>
      <c r="I482" s="88"/>
      <c r="J482" s="89"/>
      <c r="K482" s="6" t="s">
        <v>1320</v>
      </c>
      <c r="L482" s="89"/>
      <c r="M482" s="6" t="s">
        <v>30</v>
      </c>
      <c r="N482" s="89"/>
      <c r="O482" s="3">
        <v>0</v>
      </c>
      <c r="P482" s="2">
        <v>0</v>
      </c>
      <c r="Q482" s="2">
        <v>0</v>
      </c>
      <c r="R482" s="2">
        <v>0</v>
      </c>
      <c r="S482" s="3">
        <v>0</v>
      </c>
      <c r="T482" s="3">
        <f>O482+(P482*'Total Mantenimiento Anual 2021'!$N$7)+(R482*'Total Mantenimiento Anual 2021'!$N$7)+S482</f>
        <v>0</v>
      </c>
    </row>
    <row r="483" spans="1:20" ht="14.25">
      <c r="A483" s="6" t="s">
        <v>1321</v>
      </c>
      <c r="B483" s="88"/>
      <c r="C483" s="89"/>
      <c r="D483" s="6" t="s">
        <v>1322</v>
      </c>
      <c r="E483" s="89"/>
      <c r="F483" s="2" t="s">
        <v>1323</v>
      </c>
      <c r="G483" s="6" t="s">
        <v>1324</v>
      </c>
      <c r="H483" s="88"/>
      <c r="I483" s="88"/>
      <c r="J483" s="89"/>
      <c r="K483" s="6" t="s">
        <v>1325</v>
      </c>
      <c r="L483" s="89"/>
      <c r="M483" s="6" t="s">
        <v>23</v>
      </c>
      <c r="N483" s="89"/>
      <c r="O483" s="3">
        <v>0</v>
      </c>
      <c r="P483" s="2">
        <v>0</v>
      </c>
      <c r="Q483" s="2">
        <v>0</v>
      </c>
      <c r="R483" s="2">
        <v>0</v>
      </c>
      <c r="S483" s="3">
        <v>0</v>
      </c>
      <c r="T483" s="3">
        <f>O483+(P483*'Total Mantenimiento Anual 2021'!$N$7)+(R483*'Total Mantenimiento Anual 2021'!$N$7)+S483</f>
        <v>0</v>
      </c>
    </row>
    <row r="484" spans="1:20" ht="14.25">
      <c r="A484" s="6" t="s">
        <v>1321</v>
      </c>
      <c r="B484" s="88"/>
      <c r="C484" s="89"/>
      <c r="D484" s="6" t="s">
        <v>1322</v>
      </c>
      <c r="E484" s="89"/>
      <c r="F484" s="2" t="s">
        <v>1323</v>
      </c>
      <c r="G484" s="6" t="s">
        <v>1326</v>
      </c>
      <c r="H484" s="88"/>
      <c r="I484" s="88"/>
      <c r="J484" s="89"/>
      <c r="K484" s="6" t="s">
        <v>1327</v>
      </c>
      <c r="L484" s="89"/>
      <c r="M484" s="6" t="s">
        <v>23</v>
      </c>
      <c r="N484" s="89"/>
      <c r="O484" s="3">
        <v>0</v>
      </c>
      <c r="P484" s="2">
        <v>0</v>
      </c>
      <c r="Q484" s="2">
        <v>0</v>
      </c>
      <c r="R484" s="2">
        <v>0</v>
      </c>
      <c r="S484" s="3">
        <v>0</v>
      </c>
      <c r="T484" s="3">
        <f>O484+(P484*'Total Mantenimiento Anual 2021'!$N$7)+(R484*'Total Mantenimiento Anual 2021'!$N$7)+S484</f>
        <v>0</v>
      </c>
    </row>
    <row r="485" spans="1:20" ht="14.25">
      <c r="A485" s="6" t="s">
        <v>1321</v>
      </c>
      <c r="B485" s="88"/>
      <c r="C485" s="89"/>
      <c r="D485" s="6" t="s">
        <v>1322</v>
      </c>
      <c r="E485" s="89"/>
      <c r="F485" s="2" t="s">
        <v>1323</v>
      </c>
      <c r="G485" s="6" t="s">
        <v>1328</v>
      </c>
      <c r="H485" s="88"/>
      <c r="I485" s="88"/>
      <c r="J485" s="89"/>
      <c r="K485" s="6" t="s">
        <v>1329</v>
      </c>
      <c r="L485" s="89"/>
      <c r="M485" s="6" t="s">
        <v>23</v>
      </c>
      <c r="N485" s="89"/>
      <c r="O485" s="3">
        <v>0</v>
      </c>
      <c r="P485" s="2">
        <v>0</v>
      </c>
      <c r="Q485" s="2">
        <v>0</v>
      </c>
      <c r="R485" s="2">
        <v>0</v>
      </c>
      <c r="S485" s="3">
        <v>0</v>
      </c>
      <c r="T485" s="3">
        <f>O485+(P485*'Total Mantenimiento Anual 2021'!$N$7)+(R485*'Total Mantenimiento Anual 2021'!$N$7)+S485</f>
        <v>0</v>
      </c>
    </row>
    <row r="486" spans="1:20" ht="14.25">
      <c r="A486" s="6" t="s">
        <v>1321</v>
      </c>
      <c r="B486" s="88"/>
      <c r="C486" s="89"/>
      <c r="D486" s="6" t="s">
        <v>1322</v>
      </c>
      <c r="E486" s="89"/>
      <c r="F486" s="2" t="s">
        <v>1323</v>
      </c>
      <c r="G486" s="6" t="s">
        <v>1330</v>
      </c>
      <c r="H486" s="88"/>
      <c r="I486" s="88"/>
      <c r="J486" s="89"/>
      <c r="K486" s="6" t="s">
        <v>1331</v>
      </c>
      <c r="L486" s="89"/>
      <c r="M486" s="6" t="s">
        <v>30</v>
      </c>
      <c r="N486" s="89"/>
      <c r="O486" s="3">
        <v>0</v>
      </c>
      <c r="P486" s="2">
        <v>0</v>
      </c>
      <c r="Q486" s="2">
        <v>0</v>
      </c>
      <c r="R486" s="2">
        <v>0</v>
      </c>
      <c r="S486" s="3">
        <v>0</v>
      </c>
      <c r="T486" s="3">
        <f>O486+(P486*'Total Mantenimiento Anual 2021'!$N$7)+(R486*'Total Mantenimiento Anual 2021'!$N$7)+S486</f>
        <v>0</v>
      </c>
    </row>
    <row r="487" spans="1:20" ht="14.25">
      <c r="A487" s="6" t="s">
        <v>1321</v>
      </c>
      <c r="B487" s="88"/>
      <c r="C487" s="89"/>
      <c r="D487" s="6" t="s">
        <v>1322</v>
      </c>
      <c r="E487" s="89"/>
      <c r="F487" s="2" t="s">
        <v>1323</v>
      </c>
      <c r="G487" s="6" t="s">
        <v>1332</v>
      </c>
      <c r="H487" s="88"/>
      <c r="I487" s="88"/>
      <c r="J487" s="89"/>
      <c r="K487" s="6" t="s">
        <v>1333</v>
      </c>
      <c r="L487" s="89"/>
      <c r="M487" s="6" t="s">
        <v>30</v>
      </c>
      <c r="N487" s="89"/>
      <c r="O487" s="3">
        <v>0</v>
      </c>
      <c r="P487" s="2">
        <v>0</v>
      </c>
      <c r="Q487" s="2">
        <v>0</v>
      </c>
      <c r="R487" s="2">
        <v>0</v>
      </c>
      <c r="S487" s="3">
        <v>0</v>
      </c>
      <c r="T487" s="3">
        <f>O487+(P487*'Total Mantenimiento Anual 2021'!$N$7)+(R487*'Total Mantenimiento Anual 2021'!$N$7)+S487</f>
        <v>0</v>
      </c>
    </row>
    <row r="488" spans="1:20" ht="14.25">
      <c r="A488" s="6" t="s">
        <v>1321</v>
      </c>
      <c r="B488" s="88"/>
      <c r="C488" s="89"/>
      <c r="D488" s="6" t="s">
        <v>1322</v>
      </c>
      <c r="E488" s="89"/>
      <c r="F488" s="2" t="s">
        <v>1323</v>
      </c>
      <c r="G488" s="6" t="s">
        <v>1334</v>
      </c>
      <c r="H488" s="88"/>
      <c r="I488" s="88"/>
      <c r="J488" s="89"/>
      <c r="K488" s="6" t="s">
        <v>1335</v>
      </c>
      <c r="L488" s="89"/>
      <c r="M488" s="6" t="s">
        <v>30</v>
      </c>
      <c r="N488" s="89"/>
      <c r="O488" s="3">
        <v>0</v>
      </c>
      <c r="P488" s="2">
        <v>0</v>
      </c>
      <c r="Q488" s="2">
        <v>0</v>
      </c>
      <c r="R488" s="2">
        <v>0</v>
      </c>
      <c r="S488" s="3">
        <v>0</v>
      </c>
      <c r="T488" s="3">
        <f>O488+(P488*'Total Mantenimiento Anual 2021'!$N$7)+(R488*'Total Mantenimiento Anual 2021'!$N$7)+S488</f>
        <v>0</v>
      </c>
    </row>
    <row r="489" spans="1:20" ht="14.25">
      <c r="A489" s="6" t="s">
        <v>1321</v>
      </c>
      <c r="B489" s="88"/>
      <c r="C489" s="89"/>
      <c r="D489" s="6" t="s">
        <v>1322</v>
      </c>
      <c r="E489" s="89"/>
      <c r="F489" s="2" t="s">
        <v>1323</v>
      </c>
      <c r="G489" s="6" t="s">
        <v>1336</v>
      </c>
      <c r="H489" s="88"/>
      <c r="I489" s="88"/>
      <c r="J489" s="89"/>
      <c r="K489" s="6" t="s">
        <v>1337</v>
      </c>
      <c r="L489" s="89"/>
      <c r="M489" s="6" t="s">
        <v>35</v>
      </c>
      <c r="N489" s="89"/>
      <c r="O489" s="3">
        <v>0</v>
      </c>
      <c r="P489" s="2">
        <v>0</v>
      </c>
      <c r="Q489" s="2">
        <v>0</v>
      </c>
      <c r="R489" s="2">
        <v>0</v>
      </c>
      <c r="S489" s="3">
        <v>0</v>
      </c>
      <c r="T489" s="3">
        <f>O489+(P489*'Total Mantenimiento Anual 2021'!$N$7)+(R489*'Total Mantenimiento Anual 2021'!$N$7)+S489</f>
        <v>0</v>
      </c>
    </row>
    <row r="490" spans="1:20" ht="14.25">
      <c r="A490" s="6" t="s">
        <v>1321</v>
      </c>
      <c r="B490" s="88"/>
      <c r="C490" s="89"/>
      <c r="D490" s="6" t="s">
        <v>1322</v>
      </c>
      <c r="E490" s="89"/>
      <c r="F490" s="2" t="s">
        <v>1323</v>
      </c>
      <c r="G490" s="6" t="s">
        <v>1338</v>
      </c>
      <c r="H490" s="88"/>
      <c r="I490" s="88"/>
      <c r="J490" s="89"/>
      <c r="K490" s="6" t="s">
        <v>1339</v>
      </c>
      <c r="L490" s="89"/>
      <c r="M490" s="6" t="s">
        <v>239</v>
      </c>
      <c r="N490" s="89"/>
      <c r="O490" s="3">
        <v>0</v>
      </c>
      <c r="P490" s="2">
        <v>0</v>
      </c>
      <c r="Q490" s="2">
        <v>0</v>
      </c>
      <c r="R490" s="2">
        <v>0</v>
      </c>
      <c r="S490" s="3">
        <v>0</v>
      </c>
      <c r="T490" s="3">
        <f>O490+(P490*'Total Mantenimiento Anual 2021'!$N$7)+(R490*'Total Mantenimiento Anual 2021'!$N$7)+S490</f>
        <v>0</v>
      </c>
    </row>
    <row r="491" spans="1:20" ht="14.25">
      <c r="A491" s="6" t="s">
        <v>1321</v>
      </c>
      <c r="B491" s="88"/>
      <c r="C491" s="89"/>
      <c r="D491" s="6" t="s">
        <v>1322</v>
      </c>
      <c r="E491" s="89"/>
      <c r="F491" s="2" t="s">
        <v>1323</v>
      </c>
      <c r="G491" s="6" t="s">
        <v>1340</v>
      </c>
      <c r="H491" s="88"/>
      <c r="I491" s="88"/>
      <c r="J491" s="89"/>
      <c r="K491" s="6" t="s">
        <v>1341</v>
      </c>
      <c r="L491" s="89"/>
      <c r="M491" s="6" t="s">
        <v>239</v>
      </c>
      <c r="N491" s="89"/>
      <c r="O491" s="3">
        <v>0</v>
      </c>
      <c r="P491" s="2">
        <v>0</v>
      </c>
      <c r="Q491" s="2">
        <v>0</v>
      </c>
      <c r="R491" s="2">
        <v>0</v>
      </c>
      <c r="S491" s="3">
        <v>0</v>
      </c>
      <c r="T491" s="3">
        <f>O491+(P491*'Total Mantenimiento Anual 2021'!$N$7)+(R491*'Total Mantenimiento Anual 2021'!$N$7)+S491</f>
        <v>0</v>
      </c>
    </row>
    <row r="492" spans="1:20" ht="14.25">
      <c r="A492" s="6" t="s">
        <v>1321</v>
      </c>
      <c r="B492" s="88"/>
      <c r="C492" s="89"/>
      <c r="D492" s="6" t="s">
        <v>1322</v>
      </c>
      <c r="E492" s="89"/>
      <c r="F492" s="2" t="s">
        <v>1323</v>
      </c>
      <c r="G492" s="6" t="s">
        <v>1342</v>
      </c>
      <c r="H492" s="88"/>
      <c r="I492" s="88"/>
      <c r="J492" s="89"/>
      <c r="K492" s="6" t="s">
        <v>1343</v>
      </c>
      <c r="L492" s="89"/>
      <c r="M492" s="6" t="s">
        <v>106</v>
      </c>
      <c r="N492" s="89"/>
      <c r="O492" s="3">
        <v>0</v>
      </c>
      <c r="P492" s="2">
        <v>2</v>
      </c>
      <c r="Q492" s="2">
        <v>0</v>
      </c>
      <c r="R492" s="2">
        <v>0</v>
      </c>
      <c r="S492" s="3">
        <v>0</v>
      </c>
      <c r="T492" s="3">
        <f>O492+(P492*'Total Mantenimiento Anual 2021'!$N$7)+(R492*'Total Mantenimiento Anual 2021'!$N$7)+S492</f>
        <v>18518.518518518518</v>
      </c>
    </row>
    <row r="493" spans="1:20" ht="14.25">
      <c r="A493" s="6" t="s">
        <v>1321</v>
      </c>
      <c r="B493" s="88"/>
      <c r="C493" s="89"/>
      <c r="D493" s="6" t="s">
        <v>1322</v>
      </c>
      <c r="E493" s="89"/>
      <c r="F493" s="2" t="s">
        <v>1323</v>
      </c>
      <c r="G493" s="6" t="s">
        <v>1344</v>
      </c>
      <c r="H493" s="88"/>
      <c r="I493" s="88"/>
      <c r="J493" s="89"/>
      <c r="K493" s="6" t="s">
        <v>1345</v>
      </c>
      <c r="L493" s="89"/>
      <c r="M493" s="6" t="s">
        <v>106</v>
      </c>
      <c r="N493" s="89"/>
      <c r="O493" s="3">
        <v>0</v>
      </c>
      <c r="P493" s="2">
        <v>2</v>
      </c>
      <c r="Q493" s="2">
        <v>0</v>
      </c>
      <c r="R493" s="2">
        <v>0</v>
      </c>
      <c r="S493" s="3">
        <v>0</v>
      </c>
      <c r="T493" s="3">
        <f>O493+(P493*'Total Mantenimiento Anual 2021'!$N$7)+(R493*'Total Mantenimiento Anual 2021'!$N$7)+S493</f>
        <v>18518.518518518518</v>
      </c>
    </row>
    <row r="494" spans="1:20" ht="14.25">
      <c r="A494" s="6" t="s">
        <v>1321</v>
      </c>
      <c r="B494" s="88"/>
      <c r="C494" s="89"/>
      <c r="D494" s="6" t="s">
        <v>1346</v>
      </c>
      <c r="E494" s="89"/>
      <c r="F494" s="2" t="s">
        <v>1347</v>
      </c>
      <c r="G494" s="6" t="s">
        <v>1348</v>
      </c>
      <c r="H494" s="88"/>
      <c r="I494" s="88"/>
      <c r="J494" s="89"/>
      <c r="K494" s="6" t="s">
        <v>1349</v>
      </c>
      <c r="L494" s="89"/>
      <c r="M494" s="6" t="s">
        <v>106</v>
      </c>
      <c r="N494" s="89"/>
      <c r="O494" s="3">
        <v>0</v>
      </c>
      <c r="P494" s="2">
        <v>0</v>
      </c>
      <c r="Q494" s="2">
        <v>0</v>
      </c>
      <c r="R494" s="2">
        <v>0</v>
      </c>
      <c r="S494" s="3">
        <v>0</v>
      </c>
      <c r="T494" s="3">
        <f>O494+(P494*'Total Mantenimiento Anual 2021'!$N$7)+(R494*'Total Mantenimiento Anual 2021'!$N$7)+S494</f>
        <v>0</v>
      </c>
    </row>
    <row r="495" spans="1:20" ht="14.25">
      <c r="A495" s="6" t="s">
        <v>1321</v>
      </c>
      <c r="B495" s="88"/>
      <c r="C495" s="89"/>
      <c r="D495" s="6" t="s">
        <v>1346</v>
      </c>
      <c r="E495" s="89"/>
      <c r="F495" s="2" t="s">
        <v>1347</v>
      </c>
      <c r="G495" s="6" t="s">
        <v>1350</v>
      </c>
      <c r="H495" s="88"/>
      <c r="I495" s="88"/>
      <c r="J495" s="89"/>
      <c r="K495" s="6" t="s">
        <v>1351</v>
      </c>
      <c r="L495" s="89"/>
      <c r="M495" s="6" t="s">
        <v>106</v>
      </c>
      <c r="N495" s="89"/>
      <c r="O495" s="3">
        <v>0</v>
      </c>
      <c r="P495" s="2">
        <v>0</v>
      </c>
      <c r="Q495" s="2">
        <v>0</v>
      </c>
      <c r="R495" s="2">
        <v>0</v>
      </c>
      <c r="S495" s="3">
        <v>0</v>
      </c>
      <c r="T495" s="3">
        <f>O495+(P495*'Total Mantenimiento Anual 2021'!$N$7)+(R495*'Total Mantenimiento Anual 2021'!$N$7)+S495</f>
        <v>0</v>
      </c>
    </row>
    <row r="496" spans="1:20" ht="14.25">
      <c r="A496" s="6" t="s">
        <v>1352</v>
      </c>
      <c r="B496" s="88"/>
      <c r="C496" s="89"/>
      <c r="D496" s="6" t="s">
        <v>1353</v>
      </c>
      <c r="E496" s="89"/>
      <c r="F496" s="2" t="s">
        <v>1354</v>
      </c>
      <c r="G496" s="6" t="s">
        <v>1355</v>
      </c>
      <c r="H496" s="88"/>
      <c r="I496" s="88"/>
      <c r="J496" s="89"/>
      <c r="K496" s="6" t="s">
        <v>1356</v>
      </c>
      <c r="L496" s="89"/>
      <c r="M496" s="6" t="s">
        <v>30</v>
      </c>
      <c r="N496" s="89"/>
      <c r="O496" s="3">
        <v>0</v>
      </c>
      <c r="P496" s="2">
        <v>0</v>
      </c>
      <c r="Q496" s="2">
        <v>0</v>
      </c>
      <c r="R496" s="2">
        <v>0</v>
      </c>
      <c r="S496" s="3">
        <v>0</v>
      </c>
      <c r="T496" s="3">
        <f>O496+(P496*'Total Mantenimiento Anual 2021'!$N$7)+(R496*'Total Mantenimiento Anual 2021'!$N$7)+S496</f>
        <v>0</v>
      </c>
    </row>
    <row r="497" spans="1:20" ht="14.25">
      <c r="A497" s="6" t="s">
        <v>1357</v>
      </c>
      <c r="B497" s="88"/>
      <c r="C497" s="89"/>
      <c r="D497" s="6" t="s">
        <v>1358</v>
      </c>
      <c r="E497" s="89"/>
      <c r="F497" s="2" t="s">
        <v>1359</v>
      </c>
      <c r="G497" s="6" t="s">
        <v>1360</v>
      </c>
      <c r="H497" s="88"/>
      <c r="I497" s="88"/>
      <c r="J497" s="89"/>
      <c r="K497" s="6" t="s">
        <v>1361</v>
      </c>
      <c r="L497" s="89"/>
      <c r="M497" s="6" t="s">
        <v>30</v>
      </c>
      <c r="N497" s="89"/>
      <c r="O497" s="3">
        <v>0</v>
      </c>
      <c r="P497" s="2">
        <v>0</v>
      </c>
      <c r="Q497" s="2">
        <v>0</v>
      </c>
      <c r="R497" s="2">
        <v>0</v>
      </c>
      <c r="S497" s="3">
        <v>0</v>
      </c>
      <c r="T497" s="3">
        <f>O497+(P497*'Total Mantenimiento Anual 2021'!$N$7)+(R497*'Total Mantenimiento Anual 2021'!$N$7)+S497</f>
        <v>0</v>
      </c>
    </row>
    <row r="498" spans="1:20" ht="14.25">
      <c r="A498" s="6" t="s">
        <v>1362</v>
      </c>
      <c r="B498" s="88"/>
      <c r="C498" s="89"/>
      <c r="D498" s="6" t="s">
        <v>1363</v>
      </c>
      <c r="E498" s="89"/>
      <c r="F498" s="2" t="s">
        <v>1364</v>
      </c>
      <c r="G498" s="6" t="s">
        <v>1365</v>
      </c>
      <c r="H498" s="88"/>
      <c r="I498" s="88"/>
      <c r="J498" s="89"/>
      <c r="K498" s="6" t="s">
        <v>1366</v>
      </c>
      <c r="L498" s="89"/>
      <c r="M498" s="6" t="s">
        <v>35</v>
      </c>
      <c r="N498" s="89"/>
      <c r="O498" s="3">
        <v>0</v>
      </c>
      <c r="P498" s="2">
        <v>0</v>
      </c>
      <c r="Q498" s="2">
        <v>0</v>
      </c>
      <c r="R498" s="2">
        <v>0</v>
      </c>
      <c r="S498" s="3">
        <v>0</v>
      </c>
      <c r="T498" s="3">
        <f>O498+(P498*'Total Mantenimiento Anual 2021'!$N$7)+(R498*'Total Mantenimiento Anual 2021'!$N$7)+S498</f>
        <v>0</v>
      </c>
    </row>
    <row r="499" spans="1:20" ht="14.25">
      <c r="A499" s="6" t="s">
        <v>1362</v>
      </c>
      <c r="B499" s="88"/>
      <c r="C499" s="89"/>
      <c r="D499" s="6" t="s">
        <v>1363</v>
      </c>
      <c r="E499" s="89"/>
      <c r="F499" s="2" t="s">
        <v>1364</v>
      </c>
      <c r="G499" s="6" t="s">
        <v>1367</v>
      </c>
      <c r="H499" s="88"/>
      <c r="I499" s="88"/>
      <c r="J499" s="89"/>
      <c r="K499" s="6" t="s">
        <v>1368</v>
      </c>
      <c r="L499" s="89"/>
      <c r="M499" s="6" t="s">
        <v>35</v>
      </c>
      <c r="N499" s="89"/>
      <c r="O499" s="3">
        <v>0</v>
      </c>
      <c r="P499" s="2">
        <v>0</v>
      </c>
      <c r="Q499" s="2">
        <v>0</v>
      </c>
      <c r="R499" s="2">
        <v>0</v>
      </c>
      <c r="S499" s="3">
        <v>0</v>
      </c>
      <c r="T499" s="3">
        <f>O499+(P499*'Total Mantenimiento Anual 2021'!$N$7)+(R499*'Total Mantenimiento Anual 2021'!$N$7)+S499</f>
        <v>0</v>
      </c>
    </row>
    <row r="500" spans="1:20" ht="14.25">
      <c r="A500" s="6" t="s">
        <v>1362</v>
      </c>
      <c r="B500" s="88"/>
      <c r="C500" s="89"/>
      <c r="D500" s="6" t="s">
        <v>1369</v>
      </c>
      <c r="E500" s="89"/>
      <c r="F500" s="2" t="s">
        <v>1506</v>
      </c>
      <c r="G500" s="6" t="s">
        <v>1371</v>
      </c>
      <c r="H500" s="88"/>
      <c r="I500" s="88"/>
      <c r="J500" s="89"/>
      <c r="K500" s="6" t="s">
        <v>1372</v>
      </c>
      <c r="L500" s="89"/>
      <c r="M500" s="6" t="s">
        <v>239</v>
      </c>
      <c r="N500" s="89"/>
      <c r="O500" s="3">
        <v>0</v>
      </c>
      <c r="P500" s="2">
        <v>0</v>
      </c>
      <c r="Q500" s="2">
        <v>0</v>
      </c>
      <c r="R500" s="2">
        <v>0</v>
      </c>
      <c r="S500" s="3">
        <v>0</v>
      </c>
      <c r="T500" s="3">
        <f>O500+(P500*'Total Mantenimiento Anual 2021'!$N$7)+(R500*'Total Mantenimiento Anual 2021'!$N$7)+S500</f>
        <v>0</v>
      </c>
    </row>
    <row r="501" spans="1:20" ht="14.25">
      <c r="A501" s="6" t="s">
        <v>1373</v>
      </c>
      <c r="B501" s="88"/>
      <c r="C501" s="89"/>
      <c r="D501" s="6" t="s">
        <v>1374</v>
      </c>
      <c r="E501" s="89"/>
      <c r="F501" s="2" t="s">
        <v>348</v>
      </c>
      <c r="G501" s="6" t="s">
        <v>1375</v>
      </c>
      <c r="H501" s="88"/>
      <c r="I501" s="88"/>
      <c r="J501" s="89"/>
      <c r="K501" s="6" t="s">
        <v>1376</v>
      </c>
      <c r="L501" s="89"/>
      <c r="M501" s="6" t="s">
        <v>310</v>
      </c>
      <c r="N501" s="89"/>
      <c r="O501" s="3">
        <v>0</v>
      </c>
      <c r="P501" s="2">
        <v>0</v>
      </c>
      <c r="Q501" s="2">
        <v>0</v>
      </c>
      <c r="R501" s="2">
        <v>0</v>
      </c>
      <c r="S501" s="3">
        <v>0</v>
      </c>
      <c r="T501" s="3">
        <f>O501+(P501*'Total Mantenimiento Anual 2021'!$N$7)+(R501*'Total Mantenimiento Anual 2021'!$N$7)+S501</f>
        <v>0</v>
      </c>
    </row>
    <row r="502" spans="1:20" ht="14.25">
      <c r="A502" s="6" t="s">
        <v>1377</v>
      </c>
      <c r="B502" s="88"/>
      <c r="C502" s="89"/>
      <c r="D502" s="6" t="s">
        <v>1378</v>
      </c>
      <c r="E502" s="89"/>
      <c r="F502" s="2" t="s">
        <v>184</v>
      </c>
      <c r="G502" s="6" t="s">
        <v>1379</v>
      </c>
      <c r="H502" s="88"/>
      <c r="I502" s="88"/>
      <c r="J502" s="89"/>
      <c r="K502" s="6" t="s">
        <v>1380</v>
      </c>
      <c r="L502" s="89"/>
      <c r="M502" s="6" t="s">
        <v>99</v>
      </c>
      <c r="N502" s="89"/>
      <c r="O502" s="3">
        <v>0</v>
      </c>
      <c r="P502" s="2">
        <v>0</v>
      </c>
      <c r="Q502" s="2">
        <v>0</v>
      </c>
      <c r="R502" s="2">
        <v>0</v>
      </c>
      <c r="S502" s="3">
        <v>0</v>
      </c>
      <c r="T502" s="3">
        <f>O502+(P502*'Total Mantenimiento Anual 2021'!$N$7)+(R502*'Total Mantenimiento Anual 2021'!$N$7)+S502</f>
        <v>0</v>
      </c>
    </row>
    <row r="503" spans="1:20" ht="14.25">
      <c r="A503" s="6" t="s">
        <v>1377</v>
      </c>
      <c r="B503" s="88"/>
      <c r="C503" s="89"/>
      <c r="D503" s="6" t="s">
        <v>1381</v>
      </c>
      <c r="E503" s="89"/>
      <c r="F503" s="2" t="s">
        <v>1382</v>
      </c>
      <c r="G503" s="6" t="s">
        <v>1383</v>
      </c>
      <c r="H503" s="88"/>
      <c r="I503" s="88"/>
      <c r="J503" s="89"/>
      <c r="K503" s="6" t="s">
        <v>1384</v>
      </c>
      <c r="L503" s="89"/>
      <c r="M503" s="6" t="s">
        <v>99</v>
      </c>
      <c r="N503" s="89"/>
      <c r="O503" s="3">
        <v>0</v>
      </c>
      <c r="P503" s="2">
        <v>0</v>
      </c>
      <c r="Q503" s="2">
        <v>0</v>
      </c>
      <c r="R503" s="2">
        <v>0</v>
      </c>
      <c r="S503" s="3">
        <v>0</v>
      </c>
      <c r="T503" s="3">
        <f>O503+(P503*'Total Mantenimiento Anual 2021'!$N$7)+(R503*'Total Mantenimiento Anual 2021'!$N$7)+S503</f>
        <v>0</v>
      </c>
    </row>
    <row r="504" spans="1:20" ht="14.25">
      <c r="A504" s="6" t="s">
        <v>1385</v>
      </c>
      <c r="B504" s="88"/>
      <c r="C504" s="89"/>
      <c r="D504" s="6" t="s">
        <v>1386</v>
      </c>
      <c r="E504" s="89"/>
      <c r="F504" s="2" t="s">
        <v>961</v>
      </c>
      <c r="G504" s="6" t="s">
        <v>1387</v>
      </c>
      <c r="H504" s="88"/>
      <c r="I504" s="88"/>
      <c r="J504" s="89"/>
      <c r="K504" s="6" t="s">
        <v>1388</v>
      </c>
      <c r="L504" s="89"/>
      <c r="M504" s="6" t="s">
        <v>23</v>
      </c>
      <c r="N504" s="89"/>
      <c r="O504" s="3">
        <v>0</v>
      </c>
      <c r="P504" s="2">
        <v>1</v>
      </c>
      <c r="Q504" s="2">
        <v>0</v>
      </c>
      <c r="R504" s="2">
        <v>0</v>
      </c>
      <c r="S504" s="3">
        <v>802807</v>
      </c>
      <c r="T504" s="3">
        <f>O504+(P504*'Total Mantenimiento Anual 2021'!$N$7)+(R504*'Total Mantenimiento Anual 2021'!$N$7)+S504</f>
        <v>812066.25925925921</v>
      </c>
    </row>
    <row r="505" spans="1:20" ht="14.25">
      <c r="A505" s="6" t="s">
        <v>1385</v>
      </c>
      <c r="B505" s="88"/>
      <c r="C505" s="89"/>
      <c r="D505" s="6" t="s">
        <v>1386</v>
      </c>
      <c r="E505" s="89"/>
      <c r="F505" s="2" t="s">
        <v>961</v>
      </c>
      <c r="G505" s="6" t="s">
        <v>1389</v>
      </c>
      <c r="H505" s="88"/>
      <c r="I505" s="88"/>
      <c r="J505" s="89"/>
      <c r="K505" s="6" t="s">
        <v>1390</v>
      </c>
      <c r="L505" s="89"/>
      <c r="M505" s="6" t="s">
        <v>23</v>
      </c>
      <c r="N505" s="89"/>
      <c r="O505" s="3">
        <v>0</v>
      </c>
      <c r="P505" s="2">
        <v>1</v>
      </c>
      <c r="Q505" s="2">
        <v>0</v>
      </c>
      <c r="R505" s="2">
        <v>0</v>
      </c>
      <c r="S505" s="3">
        <v>802807</v>
      </c>
      <c r="T505" s="3">
        <f>O505+(P505*'Total Mantenimiento Anual 2021'!$N$7)+(R505*'Total Mantenimiento Anual 2021'!$N$7)+S505</f>
        <v>812066.25925925921</v>
      </c>
    </row>
    <row r="506" spans="1:20" ht="14.25">
      <c r="A506" s="6" t="s">
        <v>1385</v>
      </c>
      <c r="B506" s="88"/>
      <c r="C506" s="89"/>
      <c r="D506" s="6" t="s">
        <v>1391</v>
      </c>
      <c r="E506" s="89"/>
      <c r="F506" s="2" t="s">
        <v>782</v>
      </c>
      <c r="G506" s="6" t="s">
        <v>1392</v>
      </c>
      <c r="H506" s="88"/>
      <c r="I506" s="88"/>
      <c r="J506" s="89"/>
      <c r="K506" s="6" t="s">
        <v>1393</v>
      </c>
      <c r="L506" s="89"/>
      <c r="M506" s="6" t="s">
        <v>96</v>
      </c>
      <c r="N506" s="89"/>
      <c r="O506" s="3">
        <v>0</v>
      </c>
      <c r="P506" s="2">
        <v>0</v>
      </c>
      <c r="Q506" s="2">
        <v>0</v>
      </c>
      <c r="R506" s="2">
        <v>0</v>
      </c>
      <c r="S506" s="3">
        <v>0</v>
      </c>
      <c r="T506" s="3">
        <f>O506+(P506*'Total Mantenimiento Anual 2021'!$N$7)+(R506*'Total Mantenimiento Anual 2021'!$N$7)+S506</f>
        <v>0</v>
      </c>
    </row>
    <row r="507" spans="1:20" ht="14.25">
      <c r="A507" s="6" t="s">
        <v>1385</v>
      </c>
      <c r="B507" s="88"/>
      <c r="C507" s="89"/>
      <c r="D507" s="6" t="s">
        <v>1391</v>
      </c>
      <c r="E507" s="89"/>
      <c r="F507" s="2" t="s">
        <v>782</v>
      </c>
      <c r="G507" s="6" t="s">
        <v>1394</v>
      </c>
      <c r="H507" s="88"/>
      <c r="I507" s="88"/>
      <c r="J507" s="89"/>
      <c r="K507" s="6" t="s">
        <v>1395</v>
      </c>
      <c r="L507" s="89"/>
      <c r="M507" s="6" t="s">
        <v>96</v>
      </c>
      <c r="N507" s="89"/>
      <c r="O507" s="3">
        <v>0</v>
      </c>
      <c r="P507" s="2">
        <v>0</v>
      </c>
      <c r="Q507" s="2">
        <v>0</v>
      </c>
      <c r="R507" s="2">
        <v>0</v>
      </c>
      <c r="S507" s="3">
        <v>0</v>
      </c>
      <c r="T507" s="3">
        <f>O507+(P507*'Total Mantenimiento Anual 2021'!$N$7)+(R507*'Total Mantenimiento Anual 2021'!$N$7)+S507</f>
        <v>0</v>
      </c>
    </row>
    <row r="508" spans="1:20" ht="14.25">
      <c r="A508" s="6" t="s">
        <v>1396</v>
      </c>
      <c r="B508" s="88"/>
      <c r="C508" s="89"/>
      <c r="D508" s="6" t="s">
        <v>1397</v>
      </c>
      <c r="E508" s="89"/>
      <c r="F508" s="2" t="s">
        <v>1398</v>
      </c>
      <c r="G508" s="6" t="s">
        <v>1399</v>
      </c>
      <c r="H508" s="88"/>
      <c r="I508" s="88"/>
      <c r="J508" s="89"/>
      <c r="K508" s="6" t="s">
        <v>1400</v>
      </c>
      <c r="L508" s="89"/>
      <c r="M508" s="6" t="s">
        <v>35</v>
      </c>
      <c r="N508" s="89"/>
      <c r="O508" s="3">
        <v>0</v>
      </c>
      <c r="P508" s="2">
        <v>2</v>
      </c>
      <c r="Q508" s="2">
        <v>0</v>
      </c>
      <c r="R508" s="2">
        <v>0</v>
      </c>
      <c r="S508" s="3">
        <v>2696542</v>
      </c>
      <c r="T508" s="3">
        <f>O508+(P508*'Total Mantenimiento Anual 2021'!$N$7)+(R508*'Total Mantenimiento Anual 2021'!$N$7)+S508</f>
        <v>2715060.5185185187</v>
      </c>
    </row>
    <row r="509" spans="1:20" ht="14.25">
      <c r="A509" s="6" t="s">
        <v>1396</v>
      </c>
      <c r="B509" s="88"/>
      <c r="C509" s="89"/>
      <c r="D509" s="6" t="s">
        <v>1397</v>
      </c>
      <c r="E509" s="89"/>
      <c r="F509" s="2" t="s">
        <v>1398</v>
      </c>
      <c r="G509" s="6" t="s">
        <v>1401</v>
      </c>
      <c r="H509" s="88"/>
      <c r="I509" s="88"/>
      <c r="J509" s="89"/>
      <c r="K509" s="6" t="s">
        <v>1402</v>
      </c>
      <c r="L509" s="89"/>
      <c r="M509" s="6" t="s">
        <v>35</v>
      </c>
      <c r="N509" s="89"/>
      <c r="O509" s="3">
        <v>0</v>
      </c>
      <c r="P509" s="2">
        <v>0</v>
      </c>
      <c r="Q509" s="2">
        <v>0</v>
      </c>
      <c r="R509" s="2">
        <v>0</v>
      </c>
      <c r="S509" s="3">
        <v>0</v>
      </c>
      <c r="T509" s="3">
        <f>O509+(P509*'Total Mantenimiento Anual 2021'!$N$7)+(R509*'Total Mantenimiento Anual 2021'!$N$7)+S509</f>
        <v>0</v>
      </c>
    </row>
    <row r="510" spans="1:20" ht="14.25">
      <c r="A510" s="6" t="s">
        <v>1396</v>
      </c>
      <c r="B510" s="88"/>
      <c r="C510" s="89"/>
      <c r="D510" s="6" t="s">
        <v>1397</v>
      </c>
      <c r="E510" s="89"/>
      <c r="F510" s="2" t="s">
        <v>1398</v>
      </c>
      <c r="G510" s="6" t="s">
        <v>1403</v>
      </c>
      <c r="H510" s="88"/>
      <c r="I510" s="88"/>
      <c r="J510" s="89"/>
      <c r="K510" s="6" t="s">
        <v>1404</v>
      </c>
      <c r="L510" s="89"/>
      <c r="M510" s="6" t="s">
        <v>239</v>
      </c>
      <c r="N510" s="89"/>
      <c r="O510" s="3">
        <v>0</v>
      </c>
      <c r="P510" s="2">
        <v>0</v>
      </c>
      <c r="Q510" s="2">
        <v>0</v>
      </c>
      <c r="R510" s="2">
        <v>0</v>
      </c>
      <c r="S510" s="3">
        <v>0</v>
      </c>
      <c r="T510" s="3">
        <f>O510+(P510*'Total Mantenimiento Anual 2021'!$N$7)+(R510*'Total Mantenimiento Anual 2021'!$N$7)+S510</f>
        <v>0</v>
      </c>
    </row>
    <row r="511" spans="1:20" ht="14.25">
      <c r="A511" s="6" t="s">
        <v>1396</v>
      </c>
      <c r="B511" s="88"/>
      <c r="C511" s="89"/>
      <c r="D511" s="6" t="s">
        <v>1397</v>
      </c>
      <c r="E511" s="89"/>
      <c r="F511" s="2" t="s">
        <v>1398</v>
      </c>
      <c r="G511" s="6" t="s">
        <v>1405</v>
      </c>
      <c r="H511" s="88"/>
      <c r="I511" s="88"/>
      <c r="J511" s="89"/>
      <c r="K511" s="6" t="s">
        <v>1406</v>
      </c>
      <c r="L511" s="89"/>
      <c r="M511" s="6" t="s">
        <v>239</v>
      </c>
      <c r="N511" s="89"/>
      <c r="O511" s="3">
        <v>0</v>
      </c>
      <c r="P511" s="2">
        <v>0</v>
      </c>
      <c r="Q511" s="2">
        <v>0</v>
      </c>
      <c r="R511" s="2">
        <v>0</v>
      </c>
      <c r="S511" s="3">
        <v>0</v>
      </c>
      <c r="T511" s="3">
        <f>O511+(P511*'Total Mantenimiento Anual 2021'!$N$7)+(R511*'Total Mantenimiento Anual 2021'!$N$7)+S511</f>
        <v>0</v>
      </c>
    </row>
    <row r="512" spans="1:20" ht="14.25">
      <c r="A512" s="6" t="s">
        <v>1396</v>
      </c>
      <c r="B512" s="88"/>
      <c r="C512" s="89"/>
      <c r="D512" s="6" t="s">
        <v>1397</v>
      </c>
      <c r="E512" s="89"/>
      <c r="F512" s="2" t="s">
        <v>1398</v>
      </c>
      <c r="G512" s="6" t="s">
        <v>1407</v>
      </c>
      <c r="H512" s="88"/>
      <c r="I512" s="88"/>
      <c r="J512" s="89"/>
      <c r="K512" s="6" t="s">
        <v>1408</v>
      </c>
      <c r="L512" s="89"/>
      <c r="M512" s="6" t="s">
        <v>239</v>
      </c>
      <c r="N512" s="89"/>
      <c r="O512" s="3">
        <v>0</v>
      </c>
      <c r="P512" s="2">
        <v>0</v>
      </c>
      <c r="Q512" s="2">
        <v>0</v>
      </c>
      <c r="R512" s="2">
        <v>0</v>
      </c>
      <c r="S512" s="3">
        <v>0</v>
      </c>
      <c r="T512" s="3">
        <f>O512+(P512*'Total Mantenimiento Anual 2021'!$N$7)+(R512*'Total Mantenimiento Anual 2021'!$N$7)+S512</f>
        <v>0</v>
      </c>
    </row>
    <row r="513" spans="1:20" ht="14.25">
      <c r="A513" s="6" t="s">
        <v>1396</v>
      </c>
      <c r="B513" s="88"/>
      <c r="C513" s="89"/>
      <c r="D513" s="6" t="s">
        <v>1397</v>
      </c>
      <c r="E513" s="89"/>
      <c r="F513" s="2" t="s">
        <v>1398</v>
      </c>
      <c r="G513" s="6" t="s">
        <v>1409</v>
      </c>
      <c r="H513" s="88"/>
      <c r="I513" s="88"/>
      <c r="J513" s="89"/>
      <c r="K513" s="6" t="s">
        <v>1410</v>
      </c>
      <c r="L513" s="89"/>
      <c r="M513" s="6" t="s">
        <v>239</v>
      </c>
      <c r="N513" s="89"/>
      <c r="O513" s="3">
        <v>0</v>
      </c>
      <c r="P513" s="2">
        <v>0</v>
      </c>
      <c r="Q513" s="2">
        <v>1</v>
      </c>
      <c r="R513" s="2">
        <v>1</v>
      </c>
      <c r="S513" s="3">
        <v>0</v>
      </c>
      <c r="T513" s="3">
        <f>O513+(P513*'Total Mantenimiento Anual 2021'!$N$7)+(R513*'Total Mantenimiento Anual 2021'!$N$7)+S513</f>
        <v>9259.2592592592591</v>
      </c>
    </row>
    <row r="514" spans="1:20" ht="14.25">
      <c r="A514" s="6" t="s">
        <v>1411</v>
      </c>
      <c r="B514" s="88"/>
      <c r="C514" s="89"/>
      <c r="D514" s="6" t="s">
        <v>1412</v>
      </c>
      <c r="E514" s="89"/>
      <c r="F514" s="2" t="s">
        <v>1413</v>
      </c>
      <c r="G514" s="6" t="s">
        <v>1414</v>
      </c>
      <c r="H514" s="88"/>
      <c r="I514" s="88"/>
      <c r="J514" s="89"/>
      <c r="K514" s="6" t="s">
        <v>1415</v>
      </c>
      <c r="L514" s="89"/>
      <c r="M514" s="6" t="s">
        <v>35</v>
      </c>
      <c r="N514" s="89"/>
      <c r="O514" s="3">
        <v>0</v>
      </c>
      <c r="P514" s="2">
        <v>2</v>
      </c>
      <c r="Q514" s="2">
        <v>0</v>
      </c>
      <c r="R514" s="2">
        <v>0</v>
      </c>
      <c r="S514" s="3">
        <v>0</v>
      </c>
      <c r="T514" s="3">
        <f>O514+(P514*'Total Mantenimiento Anual 2021'!$N$7)+(R514*'Total Mantenimiento Anual 2021'!$N$7)+S514</f>
        <v>18518.518518518518</v>
      </c>
    </row>
    <row r="515" spans="1:20" ht="14.25">
      <c r="A515" s="6" t="s">
        <v>1411</v>
      </c>
      <c r="B515" s="88"/>
      <c r="C515" s="89"/>
      <c r="D515" s="6" t="s">
        <v>1412</v>
      </c>
      <c r="E515" s="89"/>
      <c r="F515" s="2" t="s">
        <v>1413</v>
      </c>
      <c r="G515" s="6" t="s">
        <v>1416</v>
      </c>
      <c r="H515" s="88"/>
      <c r="I515" s="88"/>
      <c r="J515" s="89"/>
      <c r="K515" s="6" t="s">
        <v>1417</v>
      </c>
      <c r="L515" s="89"/>
      <c r="M515" s="6" t="s">
        <v>35</v>
      </c>
      <c r="N515" s="89"/>
      <c r="O515" s="3">
        <v>0</v>
      </c>
      <c r="P515" s="2">
        <v>0</v>
      </c>
      <c r="Q515" s="2">
        <v>0</v>
      </c>
      <c r="R515" s="2">
        <v>0</v>
      </c>
      <c r="S515" s="3">
        <v>0</v>
      </c>
      <c r="T515" s="3">
        <f>O515+(P515*'Total Mantenimiento Anual 2021'!$N$7)+(R515*'Total Mantenimiento Anual 2021'!$N$7)+S515</f>
        <v>0</v>
      </c>
    </row>
    <row r="516" spans="1:20" ht="14.25">
      <c r="A516" s="6" t="s">
        <v>1411</v>
      </c>
      <c r="B516" s="88"/>
      <c r="C516" s="89"/>
      <c r="D516" s="6" t="s">
        <v>1418</v>
      </c>
      <c r="E516" s="89"/>
      <c r="F516" s="2" t="s">
        <v>1419</v>
      </c>
      <c r="G516" s="6" t="s">
        <v>1420</v>
      </c>
      <c r="H516" s="88"/>
      <c r="I516" s="88"/>
      <c r="J516" s="89"/>
      <c r="K516" s="6" t="s">
        <v>1421</v>
      </c>
      <c r="L516" s="89"/>
      <c r="M516" s="6" t="s">
        <v>239</v>
      </c>
      <c r="N516" s="89"/>
      <c r="O516" s="3">
        <v>0</v>
      </c>
      <c r="P516" s="2">
        <v>0</v>
      </c>
      <c r="Q516" s="2">
        <v>0</v>
      </c>
      <c r="R516" s="2">
        <v>0</v>
      </c>
      <c r="S516" s="3">
        <v>0</v>
      </c>
      <c r="T516" s="3">
        <f>O516+(P516*'Total Mantenimiento Anual 2021'!$N$7)+(R516*'Total Mantenimiento Anual 2021'!$N$7)+S516</f>
        <v>0</v>
      </c>
    </row>
    <row r="517" spans="1:20" ht="14.25">
      <c r="A517" s="6" t="s">
        <v>1411</v>
      </c>
      <c r="B517" s="88"/>
      <c r="C517" s="89"/>
      <c r="D517" s="6" t="s">
        <v>1418</v>
      </c>
      <c r="E517" s="89"/>
      <c r="F517" s="2" t="s">
        <v>1419</v>
      </c>
      <c r="G517" s="6" t="s">
        <v>1422</v>
      </c>
      <c r="H517" s="88"/>
      <c r="I517" s="88"/>
      <c r="J517" s="89"/>
      <c r="K517" s="6" t="s">
        <v>1423</v>
      </c>
      <c r="L517" s="89"/>
      <c r="M517" s="6" t="s">
        <v>239</v>
      </c>
      <c r="N517" s="89"/>
      <c r="O517" s="3">
        <v>0</v>
      </c>
      <c r="P517" s="2">
        <v>2</v>
      </c>
      <c r="Q517" s="2">
        <v>0</v>
      </c>
      <c r="R517" s="2">
        <v>0</v>
      </c>
      <c r="S517" s="3">
        <v>0</v>
      </c>
      <c r="T517" s="3">
        <f>O517+(P517*'Total Mantenimiento Anual 2021'!$N$7)+(R517*'Total Mantenimiento Anual 2021'!$N$7)+S517</f>
        <v>18518.518518518518</v>
      </c>
    </row>
    <row r="518" spans="1:20" ht="14.25">
      <c r="A518" s="6" t="s">
        <v>1411</v>
      </c>
      <c r="B518" s="88"/>
      <c r="C518" s="89"/>
      <c r="D518" s="6" t="s">
        <v>1424</v>
      </c>
      <c r="E518" s="89"/>
      <c r="F518" s="2" t="s">
        <v>1419</v>
      </c>
      <c r="G518" s="6" t="s">
        <v>1425</v>
      </c>
      <c r="H518" s="88"/>
      <c r="I518" s="88"/>
      <c r="J518" s="89"/>
      <c r="K518" s="6" t="s">
        <v>1426</v>
      </c>
      <c r="L518" s="89"/>
      <c r="M518" s="6" t="s">
        <v>239</v>
      </c>
      <c r="N518" s="89"/>
      <c r="O518" s="3">
        <v>0</v>
      </c>
      <c r="P518" s="2">
        <v>2</v>
      </c>
      <c r="Q518" s="2">
        <v>0</v>
      </c>
      <c r="R518" s="2">
        <v>0</v>
      </c>
      <c r="S518" s="3">
        <v>0</v>
      </c>
      <c r="T518" s="3">
        <f>O518+(P518*'Total Mantenimiento Anual 2021'!$N$7)+(R518*'Total Mantenimiento Anual 2021'!$N$7)+S518</f>
        <v>18518.518518518518</v>
      </c>
    </row>
    <row r="519" spans="1:20" ht="14.25">
      <c r="A519" s="6" t="s">
        <v>1411</v>
      </c>
      <c r="B519" s="88"/>
      <c r="C519" s="89"/>
      <c r="D519" s="6" t="s">
        <v>1424</v>
      </c>
      <c r="E519" s="89"/>
      <c r="F519" s="2" t="s">
        <v>1419</v>
      </c>
      <c r="G519" s="6" t="s">
        <v>1427</v>
      </c>
      <c r="H519" s="88"/>
      <c r="I519" s="88"/>
      <c r="J519" s="89"/>
      <c r="K519" s="6" t="s">
        <v>1428</v>
      </c>
      <c r="L519" s="89"/>
      <c r="M519" s="6" t="s">
        <v>239</v>
      </c>
      <c r="N519" s="89"/>
      <c r="O519" s="3">
        <v>0</v>
      </c>
      <c r="P519" s="2">
        <v>2</v>
      </c>
      <c r="Q519" s="2">
        <v>0</v>
      </c>
      <c r="R519" s="2">
        <v>0</v>
      </c>
      <c r="S519" s="3">
        <v>0</v>
      </c>
      <c r="T519" s="3">
        <f>O519+(P519*'Total Mantenimiento Anual 2021'!$N$7)+(R519*'Total Mantenimiento Anual 2021'!$N$7)+S519</f>
        <v>18518.518518518518</v>
      </c>
    </row>
    <row r="520" spans="1:20" ht="14.25">
      <c r="A520" s="6" t="s">
        <v>1411</v>
      </c>
      <c r="B520" s="88"/>
      <c r="C520" s="89"/>
      <c r="D520" s="6" t="s">
        <v>1424</v>
      </c>
      <c r="E520" s="89"/>
      <c r="F520" s="2" t="s">
        <v>1419</v>
      </c>
      <c r="G520" s="6" t="s">
        <v>1429</v>
      </c>
      <c r="H520" s="88"/>
      <c r="I520" s="88"/>
      <c r="J520" s="89"/>
      <c r="K520" s="6" t="s">
        <v>1430</v>
      </c>
      <c r="L520" s="89"/>
      <c r="M520" s="6" t="s">
        <v>239</v>
      </c>
      <c r="N520" s="89"/>
      <c r="O520" s="3">
        <v>0</v>
      </c>
      <c r="P520" s="2">
        <v>2</v>
      </c>
      <c r="Q520" s="2">
        <v>0</v>
      </c>
      <c r="R520" s="2">
        <v>0</v>
      </c>
      <c r="S520" s="3">
        <v>0</v>
      </c>
      <c r="T520" s="3">
        <f>O520+(P520*'Total Mantenimiento Anual 2021'!$N$7)+(R520*'Total Mantenimiento Anual 2021'!$N$7)+S520</f>
        <v>18518.518518518518</v>
      </c>
    </row>
    <row r="521" spans="1:20" ht="14.25">
      <c r="A521" s="6" t="s">
        <v>1411</v>
      </c>
      <c r="B521" s="88"/>
      <c r="C521" s="89"/>
      <c r="D521" s="6" t="s">
        <v>1424</v>
      </c>
      <c r="E521" s="89"/>
      <c r="F521" s="2" t="s">
        <v>1419</v>
      </c>
      <c r="G521" s="6" t="s">
        <v>1431</v>
      </c>
      <c r="H521" s="88"/>
      <c r="I521" s="88"/>
      <c r="J521" s="89"/>
      <c r="K521" s="6" t="s">
        <v>1432</v>
      </c>
      <c r="L521" s="89"/>
      <c r="M521" s="6" t="s">
        <v>239</v>
      </c>
      <c r="N521" s="89"/>
      <c r="O521" s="3">
        <v>0</v>
      </c>
      <c r="P521" s="2">
        <v>2</v>
      </c>
      <c r="Q521" s="2">
        <v>0</v>
      </c>
      <c r="R521" s="2">
        <v>0</v>
      </c>
      <c r="S521" s="3">
        <v>0</v>
      </c>
      <c r="T521" s="3">
        <f>O521+(P521*'Total Mantenimiento Anual 2021'!$N$7)+(R521*'Total Mantenimiento Anual 2021'!$N$7)+S521</f>
        <v>18518.518518518518</v>
      </c>
    </row>
    <row r="522" spans="1:20" ht="14.25">
      <c r="A522" s="6" t="s">
        <v>1411</v>
      </c>
      <c r="B522" s="88"/>
      <c r="C522" s="89"/>
      <c r="D522" s="6" t="s">
        <v>1412</v>
      </c>
      <c r="E522" s="89"/>
      <c r="F522" s="2" t="s">
        <v>1413</v>
      </c>
      <c r="G522" s="6" t="s">
        <v>1433</v>
      </c>
      <c r="H522" s="88"/>
      <c r="I522" s="88"/>
      <c r="J522" s="89"/>
      <c r="K522" s="6" t="s">
        <v>1434</v>
      </c>
      <c r="L522" s="89"/>
      <c r="M522" s="6" t="s">
        <v>106</v>
      </c>
      <c r="N522" s="89"/>
      <c r="O522" s="3">
        <v>0</v>
      </c>
      <c r="P522" s="2">
        <v>0</v>
      </c>
      <c r="Q522" s="2">
        <v>0</v>
      </c>
      <c r="R522" s="2">
        <v>0</v>
      </c>
      <c r="S522" s="3">
        <v>0</v>
      </c>
      <c r="T522" s="3">
        <f>O522+(P522*'Total Mantenimiento Anual 2021'!$N$7)+(R522*'Total Mantenimiento Anual 2021'!$N$7)+S522</f>
        <v>0</v>
      </c>
    </row>
    <row r="523" spans="1:20" ht="14.25">
      <c r="A523" s="6" t="s">
        <v>1411</v>
      </c>
      <c r="B523" s="88"/>
      <c r="C523" s="89"/>
      <c r="D523" s="6" t="s">
        <v>1412</v>
      </c>
      <c r="E523" s="89"/>
      <c r="F523" s="2" t="s">
        <v>1413</v>
      </c>
      <c r="G523" s="6" t="s">
        <v>1435</v>
      </c>
      <c r="H523" s="88"/>
      <c r="I523" s="88"/>
      <c r="J523" s="89"/>
      <c r="K523" s="6" t="s">
        <v>1436</v>
      </c>
      <c r="L523" s="89"/>
      <c r="M523" s="6" t="s">
        <v>106</v>
      </c>
      <c r="N523" s="89"/>
      <c r="O523" s="3">
        <v>0</v>
      </c>
      <c r="P523" s="2">
        <v>0</v>
      </c>
      <c r="Q523" s="2">
        <v>0</v>
      </c>
      <c r="R523" s="2">
        <v>0</v>
      </c>
      <c r="S523" s="3">
        <v>0</v>
      </c>
      <c r="T523" s="3">
        <f>O523+(P523*'Total Mantenimiento Anual 2021'!$N$7)+(R523*'Total Mantenimiento Anual 2021'!$N$7)+S523</f>
        <v>0</v>
      </c>
    </row>
    <row r="524" spans="1:20" ht="14.25">
      <c r="A524" s="6" t="s">
        <v>1411</v>
      </c>
      <c r="B524" s="88"/>
      <c r="C524" s="89"/>
      <c r="D524" s="6" t="s">
        <v>1412</v>
      </c>
      <c r="E524" s="89"/>
      <c r="F524" s="2" t="s">
        <v>1413</v>
      </c>
      <c r="G524" s="6" t="s">
        <v>1437</v>
      </c>
      <c r="H524" s="88"/>
      <c r="I524" s="88"/>
      <c r="J524" s="89"/>
      <c r="K524" s="6" t="s">
        <v>1438</v>
      </c>
      <c r="L524" s="89"/>
      <c r="M524" s="6" t="s">
        <v>106</v>
      </c>
      <c r="N524" s="89"/>
      <c r="O524" s="3">
        <v>0</v>
      </c>
      <c r="P524" s="2">
        <v>0</v>
      </c>
      <c r="Q524" s="2">
        <v>0</v>
      </c>
      <c r="R524" s="2">
        <v>0</v>
      </c>
      <c r="S524" s="3">
        <v>0</v>
      </c>
      <c r="T524" s="3">
        <f>O524+(P524*'Total Mantenimiento Anual 2021'!$N$7)+(R524*'Total Mantenimiento Anual 2021'!$N$7)+S524</f>
        <v>0</v>
      </c>
    </row>
    <row r="525" spans="1:20" ht="14.25">
      <c r="A525" s="6" t="s">
        <v>1411</v>
      </c>
      <c r="B525" s="88"/>
      <c r="C525" s="89"/>
      <c r="D525" s="6" t="s">
        <v>1412</v>
      </c>
      <c r="E525" s="89"/>
      <c r="F525" s="2" t="s">
        <v>1413</v>
      </c>
      <c r="G525" s="6" t="s">
        <v>1439</v>
      </c>
      <c r="H525" s="88"/>
      <c r="I525" s="88"/>
      <c r="J525" s="89"/>
      <c r="K525" s="6" t="s">
        <v>1440</v>
      </c>
      <c r="L525" s="89"/>
      <c r="M525" s="6" t="s">
        <v>106</v>
      </c>
      <c r="N525" s="89"/>
      <c r="O525" s="3">
        <v>0</v>
      </c>
      <c r="P525" s="2">
        <v>0</v>
      </c>
      <c r="Q525" s="2">
        <v>0</v>
      </c>
      <c r="R525" s="2">
        <v>0</v>
      </c>
      <c r="S525" s="3">
        <v>0</v>
      </c>
      <c r="T525" s="3">
        <f>O525+(P525*'Total Mantenimiento Anual 2021'!$N$7)+(R525*'Total Mantenimiento Anual 2021'!$N$7)+S525</f>
        <v>0</v>
      </c>
    </row>
    <row r="526" spans="1:20" ht="14.25">
      <c r="A526" s="6" t="s">
        <v>1441</v>
      </c>
      <c r="B526" s="88"/>
      <c r="C526" s="89"/>
      <c r="D526" s="6" t="s">
        <v>1442</v>
      </c>
      <c r="E526" s="89"/>
      <c r="F526" s="2" t="s">
        <v>1443</v>
      </c>
      <c r="G526" s="6" t="s">
        <v>1444</v>
      </c>
      <c r="H526" s="88"/>
      <c r="I526" s="88"/>
      <c r="J526" s="89"/>
      <c r="K526" s="6" t="s">
        <v>1445</v>
      </c>
      <c r="L526" s="89"/>
      <c r="M526" s="6" t="s">
        <v>106</v>
      </c>
      <c r="N526" s="89"/>
      <c r="O526" s="3">
        <v>0</v>
      </c>
      <c r="P526" s="2">
        <v>0</v>
      </c>
      <c r="Q526" s="2">
        <v>0</v>
      </c>
      <c r="R526" s="2">
        <v>0</v>
      </c>
      <c r="S526" s="3">
        <v>0</v>
      </c>
      <c r="T526" s="3">
        <f>O526+(P526*'Total Mantenimiento Anual 2021'!$N$7)+(R526*'Total Mantenimiento Anual 2021'!$N$7)+S526</f>
        <v>0</v>
      </c>
    </row>
    <row r="527" spans="1:20" ht="14.25">
      <c r="A527" s="6" t="s">
        <v>1446</v>
      </c>
      <c r="B527" s="88"/>
      <c r="C527" s="89"/>
      <c r="D527" s="6" t="s">
        <v>1447</v>
      </c>
      <c r="E527" s="89"/>
      <c r="F527" s="2" t="s">
        <v>961</v>
      </c>
      <c r="G527" s="6" t="s">
        <v>1448</v>
      </c>
      <c r="H527" s="88"/>
      <c r="I527" s="88"/>
      <c r="J527" s="89"/>
      <c r="K527" s="6" t="s">
        <v>1449</v>
      </c>
      <c r="L527" s="89"/>
      <c r="M527" s="6" t="s">
        <v>239</v>
      </c>
      <c r="N527" s="89"/>
      <c r="O527" s="3">
        <v>704000</v>
      </c>
      <c r="P527" s="2">
        <v>0</v>
      </c>
      <c r="Q527" s="2">
        <v>1</v>
      </c>
      <c r="R527" s="2">
        <v>2</v>
      </c>
      <c r="S527" s="3">
        <v>0</v>
      </c>
      <c r="T527" s="3">
        <f>O527+(P527*'Total Mantenimiento Anual 2021'!$N$7)+(R527*'Total Mantenimiento Anual 2021'!$N$7)+S527</f>
        <v>722518.51851851854</v>
      </c>
    </row>
    <row r="528" spans="1:20" ht="14.25">
      <c r="A528" s="6" t="s">
        <v>1446</v>
      </c>
      <c r="B528" s="88"/>
      <c r="C528" s="89"/>
      <c r="D528" s="6" t="s">
        <v>1447</v>
      </c>
      <c r="E528" s="89"/>
      <c r="F528" s="2" t="s">
        <v>961</v>
      </c>
      <c r="G528" s="6" t="s">
        <v>1450</v>
      </c>
      <c r="H528" s="88"/>
      <c r="I528" s="88"/>
      <c r="J528" s="89"/>
      <c r="K528" s="6" t="s">
        <v>1451</v>
      </c>
      <c r="L528" s="89"/>
      <c r="M528" s="6" t="s">
        <v>239</v>
      </c>
      <c r="N528" s="89"/>
      <c r="O528" s="3">
        <v>0</v>
      </c>
      <c r="P528" s="2">
        <v>2</v>
      </c>
      <c r="Q528" s="2">
        <v>0</v>
      </c>
      <c r="R528" s="2">
        <v>0</v>
      </c>
      <c r="S528" s="3">
        <v>1232372</v>
      </c>
      <c r="T528" s="3">
        <f>O528+(P528*'Total Mantenimiento Anual 2021'!$N$7)+(R528*'Total Mantenimiento Anual 2021'!$N$7)+S528</f>
        <v>1250890.5185185184</v>
      </c>
    </row>
    <row r="529" spans="1:20" ht="14.25">
      <c r="A529" s="6" t="s">
        <v>1446</v>
      </c>
      <c r="B529" s="88"/>
      <c r="C529" s="89"/>
      <c r="D529" s="6" t="s">
        <v>1447</v>
      </c>
      <c r="E529" s="89"/>
      <c r="F529" s="2" t="s">
        <v>961</v>
      </c>
      <c r="G529" s="6" t="s">
        <v>1452</v>
      </c>
      <c r="H529" s="88"/>
      <c r="I529" s="88"/>
      <c r="J529" s="89"/>
      <c r="K529" s="6" t="s">
        <v>1453</v>
      </c>
      <c r="L529" s="89"/>
      <c r="M529" s="6" t="s">
        <v>239</v>
      </c>
      <c r="N529" s="89"/>
      <c r="O529" s="3">
        <v>0</v>
      </c>
      <c r="P529" s="2">
        <v>0</v>
      </c>
      <c r="Q529" s="2">
        <v>0</v>
      </c>
      <c r="R529" s="2">
        <v>0</v>
      </c>
      <c r="S529" s="3">
        <v>0</v>
      </c>
      <c r="T529" s="3">
        <f>O529+(P529*'Total Mantenimiento Anual 2021'!$N$7)+(R529*'Total Mantenimiento Anual 2021'!$N$7)+S529</f>
        <v>0</v>
      </c>
    </row>
    <row r="530" spans="1:20" ht="14.25">
      <c r="A530" s="6" t="s">
        <v>1446</v>
      </c>
      <c r="B530" s="88"/>
      <c r="C530" s="89"/>
      <c r="D530" s="6" t="s">
        <v>1447</v>
      </c>
      <c r="E530" s="89"/>
      <c r="F530" s="2" t="s">
        <v>961</v>
      </c>
      <c r="G530" s="6" t="s">
        <v>1454</v>
      </c>
      <c r="H530" s="88"/>
      <c r="I530" s="88"/>
      <c r="J530" s="89"/>
      <c r="K530" s="6" t="s">
        <v>1455</v>
      </c>
      <c r="L530" s="89"/>
      <c r="M530" s="6" t="s">
        <v>239</v>
      </c>
      <c r="N530" s="89"/>
      <c r="O530" s="3">
        <v>0</v>
      </c>
      <c r="P530" s="2">
        <v>2</v>
      </c>
      <c r="Q530" s="2">
        <v>0</v>
      </c>
      <c r="R530" s="2">
        <v>0</v>
      </c>
      <c r="S530" s="3">
        <v>1232372</v>
      </c>
      <c r="T530" s="3">
        <f>O530+(P530*'Total Mantenimiento Anual 2021'!$N$7)+(R530*'Total Mantenimiento Anual 2021'!$N$7)+S530</f>
        <v>1250890.5185185184</v>
      </c>
    </row>
    <row r="531" spans="1:20" ht="14.25">
      <c r="A531" s="6" t="s">
        <v>1446</v>
      </c>
      <c r="B531" s="88"/>
      <c r="C531" s="89"/>
      <c r="D531" s="6" t="s">
        <v>1447</v>
      </c>
      <c r="E531" s="89"/>
      <c r="F531" s="2" t="s">
        <v>961</v>
      </c>
      <c r="G531" s="6" t="s">
        <v>1456</v>
      </c>
      <c r="H531" s="88"/>
      <c r="I531" s="88"/>
      <c r="J531" s="89"/>
      <c r="K531" s="6" t="s">
        <v>1457</v>
      </c>
      <c r="L531" s="89"/>
      <c r="M531" s="6" t="s">
        <v>239</v>
      </c>
      <c r="N531" s="89"/>
      <c r="O531" s="3">
        <v>0</v>
      </c>
      <c r="P531" s="2">
        <v>2</v>
      </c>
      <c r="Q531" s="2">
        <v>0</v>
      </c>
      <c r="R531" s="2">
        <v>0</v>
      </c>
      <c r="S531" s="3">
        <v>1232372</v>
      </c>
      <c r="T531" s="3">
        <f>O531+(P531*'Total Mantenimiento Anual 2021'!$N$7)+(R531*'Total Mantenimiento Anual 2021'!$N$7)+S531</f>
        <v>1250890.5185185184</v>
      </c>
    </row>
    <row r="532" spans="1:20" ht="14.25">
      <c r="A532" s="6" t="s">
        <v>1446</v>
      </c>
      <c r="B532" s="88"/>
      <c r="C532" s="89"/>
      <c r="D532" s="6" t="s">
        <v>1447</v>
      </c>
      <c r="E532" s="89"/>
      <c r="F532" s="2" t="s">
        <v>961</v>
      </c>
      <c r="G532" s="6" t="s">
        <v>1458</v>
      </c>
      <c r="H532" s="88"/>
      <c r="I532" s="88"/>
      <c r="J532" s="89"/>
      <c r="K532" s="6" t="s">
        <v>1459</v>
      </c>
      <c r="L532" s="89"/>
      <c r="M532" s="6" t="s">
        <v>239</v>
      </c>
      <c r="N532" s="89"/>
      <c r="O532" s="3">
        <v>994500</v>
      </c>
      <c r="P532" s="2">
        <v>2</v>
      </c>
      <c r="Q532" s="2">
        <v>2</v>
      </c>
      <c r="R532" s="2">
        <v>2</v>
      </c>
      <c r="S532" s="3">
        <v>1232372</v>
      </c>
      <c r="T532" s="3">
        <f>O532+(P532*'Total Mantenimiento Anual 2021'!$N$7)+(R532*'Total Mantenimiento Anual 2021'!$N$7)+S532</f>
        <v>2263909.0370370373</v>
      </c>
    </row>
    <row r="533" spans="1:20" ht="14.25">
      <c r="A533" s="6" t="s">
        <v>1446</v>
      </c>
      <c r="B533" s="88"/>
      <c r="C533" s="89"/>
      <c r="D533" s="6" t="s">
        <v>1460</v>
      </c>
      <c r="E533" s="89"/>
      <c r="F533" s="2" t="s">
        <v>961</v>
      </c>
      <c r="G533" s="6" t="s">
        <v>1461</v>
      </c>
      <c r="H533" s="88"/>
      <c r="I533" s="88"/>
      <c r="J533" s="89"/>
      <c r="K533" s="6" t="s">
        <v>1462</v>
      </c>
      <c r="L533" s="89"/>
      <c r="M533" s="6" t="s">
        <v>239</v>
      </c>
      <c r="N533" s="89"/>
      <c r="O533" s="3">
        <v>0</v>
      </c>
      <c r="P533" s="2">
        <v>0</v>
      </c>
      <c r="Q533" s="2">
        <v>0</v>
      </c>
      <c r="R533" s="2">
        <v>0</v>
      </c>
      <c r="S533" s="3">
        <v>0</v>
      </c>
      <c r="T533" s="3">
        <f>O533+(P533*'Total Mantenimiento Anual 2021'!$N$7)+(R533*'Total Mantenimiento Anual 2021'!$N$7)+S533</f>
        <v>0</v>
      </c>
    </row>
    <row r="534" spans="1:20" ht="14.25">
      <c r="A534" s="6" t="s">
        <v>1446</v>
      </c>
      <c r="B534" s="88"/>
      <c r="C534" s="89"/>
      <c r="D534" s="6" t="s">
        <v>1463</v>
      </c>
      <c r="E534" s="89"/>
      <c r="F534" s="2" t="s">
        <v>260</v>
      </c>
      <c r="G534" s="6" t="s">
        <v>1464</v>
      </c>
      <c r="H534" s="88"/>
      <c r="I534" s="88"/>
      <c r="J534" s="89"/>
      <c r="K534" s="6" t="s">
        <v>1465</v>
      </c>
      <c r="L534" s="89"/>
      <c r="M534" s="6" t="s">
        <v>239</v>
      </c>
      <c r="N534" s="89"/>
      <c r="O534" s="3">
        <v>0</v>
      </c>
      <c r="P534" s="2">
        <v>0</v>
      </c>
      <c r="Q534" s="2">
        <v>0</v>
      </c>
      <c r="R534" s="2">
        <v>0</v>
      </c>
      <c r="S534" s="3">
        <v>0</v>
      </c>
      <c r="T534" s="3">
        <f>O534+(P534*'Total Mantenimiento Anual 2021'!$N$7)+(R534*'Total Mantenimiento Anual 2021'!$N$7)+S534</f>
        <v>0</v>
      </c>
    </row>
    <row r="535" spans="1:20" ht="14.25">
      <c r="A535" s="6" t="s">
        <v>1446</v>
      </c>
      <c r="B535" s="88"/>
      <c r="C535" s="89"/>
      <c r="D535" s="6" t="s">
        <v>1466</v>
      </c>
      <c r="E535" s="89"/>
      <c r="F535" s="2" t="s">
        <v>1507</v>
      </c>
      <c r="G535" s="6" t="s">
        <v>1467</v>
      </c>
      <c r="H535" s="88"/>
      <c r="I535" s="88"/>
      <c r="J535" s="89"/>
      <c r="K535" s="6" t="s">
        <v>1468</v>
      </c>
      <c r="L535" s="89"/>
      <c r="M535" s="6" t="s">
        <v>239</v>
      </c>
      <c r="N535" s="89"/>
      <c r="O535" s="3">
        <v>0</v>
      </c>
      <c r="P535" s="2">
        <v>0</v>
      </c>
      <c r="Q535" s="2">
        <v>0</v>
      </c>
      <c r="R535" s="2">
        <v>0</v>
      </c>
      <c r="S535" s="3">
        <v>0</v>
      </c>
      <c r="T535" s="3">
        <f>O535+(P535*'Total Mantenimiento Anual 2021'!$N$7)+(R535*'Total Mantenimiento Anual 2021'!$N$7)+S535</f>
        <v>0</v>
      </c>
    </row>
    <row r="536" spans="1:20" ht="14.25">
      <c r="A536" s="6" t="s">
        <v>1446</v>
      </c>
      <c r="B536" s="88"/>
      <c r="C536" s="89"/>
      <c r="D536" s="6" t="s">
        <v>1466</v>
      </c>
      <c r="E536" s="89"/>
      <c r="F536" s="2" t="s">
        <v>1507</v>
      </c>
      <c r="G536" s="6" t="s">
        <v>1469</v>
      </c>
      <c r="H536" s="88"/>
      <c r="I536" s="88"/>
      <c r="J536" s="89"/>
      <c r="K536" s="6" t="s">
        <v>1470</v>
      </c>
      <c r="L536" s="89"/>
      <c r="M536" s="6" t="s">
        <v>239</v>
      </c>
      <c r="N536" s="89"/>
      <c r="O536" s="3">
        <v>0</v>
      </c>
      <c r="P536" s="2">
        <v>0</v>
      </c>
      <c r="Q536" s="2">
        <v>0</v>
      </c>
      <c r="R536" s="2">
        <v>0</v>
      </c>
      <c r="S536" s="3">
        <v>0</v>
      </c>
      <c r="T536" s="3">
        <f>O536+(P536*'Total Mantenimiento Anual 2021'!$N$7)+(R536*'Total Mantenimiento Anual 2021'!$N$7)+S536</f>
        <v>0</v>
      </c>
    </row>
    <row r="537" spans="1:20" ht="14.25">
      <c r="A537" s="6" t="s">
        <v>1446</v>
      </c>
      <c r="B537" s="88"/>
      <c r="C537" s="89"/>
      <c r="D537" s="6" t="s">
        <v>1471</v>
      </c>
      <c r="E537" s="89"/>
      <c r="F537" s="2" t="s">
        <v>961</v>
      </c>
      <c r="G537" s="6" t="s">
        <v>1472</v>
      </c>
      <c r="H537" s="88"/>
      <c r="I537" s="88"/>
      <c r="J537" s="89"/>
      <c r="K537" s="6" t="s">
        <v>1473</v>
      </c>
      <c r="L537" s="89"/>
      <c r="M537" s="6" t="s">
        <v>896</v>
      </c>
      <c r="N537" s="89"/>
      <c r="O537" s="3">
        <v>0</v>
      </c>
      <c r="P537" s="2">
        <v>0</v>
      </c>
      <c r="Q537" s="2">
        <v>0</v>
      </c>
      <c r="R537" s="2">
        <v>0</v>
      </c>
      <c r="S537" s="3">
        <v>0</v>
      </c>
      <c r="T537" s="3">
        <f>O537+(P537*'Total Mantenimiento Anual 2021'!$N$7)+(R537*'Total Mantenimiento Anual 2021'!$N$7)+S537</f>
        <v>0</v>
      </c>
    </row>
    <row r="538" spans="1:20" ht="14.25">
      <c r="A538" s="6" t="s">
        <v>1446</v>
      </c>
      <c r="B538" s="88"/>
      <c r="C538" s="89"/>
      <c r="D538" s="6" t="s">
        <v>1471</v>
      </c>
      <c r="E538" s="89"/>
      <c r="F538" s="2" t="s">
        <v>961</v>
      </c>
      <c r="G538" s="6" t="s">
        <v>1474</v>
      </c>
      <c r="H538" s="88"/>
      <c r="I538" s="88"/>
      <c r="J538" s="89"/>
      <c r="K538" s="6" t="s">
        <v>1475</v>
      </c>
      <c r="L538" s="89"/>
      <c r="M538" s="6" t="s">
        <v>896</v>
      </c>
      <c r="N538" s="89"/>
      <c r="O538" s="3">
        <v>0</v>
      </c>
      <c r="P538" s="2">
        <v>0</v>
      </c>
      <c r="Q538" s="2">
        <v>0</v>
      </c>
      <c r="R538" s="2">
        <v>0</v>
      </c>
      <c r="S538" s="3">
        <v>0</v>
      </c>
      <c r="T538" s="3">
        <f>O538+(P538*'Total Mantenimiento Anual 2021'!$N$7)+(R538*'Total Mantenimiento Anual 2021'!$N$7)+S538</f>
        <v>0</v>
      </c>
    </row>
    <row r="539" spans="1:20" ht="14.25">
      <c r="A539" s="6" t="s">
        <v>1446</v>
      </c>
      <c r="B539" s="88"/>
      <c r="C539" s="89"/>
      <c r="D539" s="6" t="s">
        <v>1476</v>
      </c>
      <c r="E539" s="89"/>
      <c r="F539" s="2" t="s">
        <v>961</v>
      </c>
      <c r="G539" s="6" t="s">
        <v>1477</v>
      </c>
      <c r="H539" s="88"/>
      <c r="I539" s="88"/>
      <c r="J539" s="89"/>
      <c r="K539" s="6" t="s">
        <v>1478</v>
      </c>
      <c r="L539" s="89"/>
      <c r="M539" s="6" t="s">
        <v>106</v>
      </c>
      <c r="N539" s="89"/>
      <c r="O539" s="3">
        <v>0</v>
      </c>
      <c r="P539" s="2">
        <v>0</v>
      </c>
      <c r="Q539" s="2">
        <v>0</v>
      </c>
      <c r="R539" s="2">
        <v>0</v>
      </c>
      <c r="S539" s="3">
        <v>0</v>
      </c>
      <c r="T539" s="3">
        <f>O539+(P539*'Total Mantenimiento Anual 2021'!$N$7)+(R539*'Total Mantenimiento Anual 2021'!$N$7)+S539</f>
        <v>0</v>
      </c>
    </row>
    <row r="540" spans="1:20" ht="14.25">
      <c r="A540" s="6" t="s">
        <v>1446</v>
      </c>
      <c r="B540" s="88"/>
      <c r="C540" s="89"/>
      <c r="D540" s="6" t="s">
        <v>1476</v>
      </c>
      <c r="E540" s="89"/>
      <c r="F540" s="2" t="s">
        <v>961</v>
      </c>
      <c r="G540" s="6" t="s">
        <v>1479</v>
      </c>
      <c r="H540" s="88"/>
      <c r="I540" s="88"/>
      <c r="J540" s="89"/>
      <c r="K540" s="6" t="s">
        <v>1480</v>
      </c>
      <c r="L540" s="89"/>
      <c r="M540" s="6" t="s">
        <v>106</v>
      </c>
      <c r="N540" s="89"/>
      <c r="O540" s="3">
        <v>0</v>
      </c>
      <c r="P540" s="2">
        <v>0</v>
      </c>
      <c r="Q540" s="2">
        <v>0</v>
      </c>
      <c r="R540" s="2">
        <v>0</v>
      </c>
      <c r="S540" s="3">
        <v>0</v>
      </c>
      <c r="T540" s="3">
        <f>O540+(P540*'Total Mantenimiento Anual 2021'!$N$7)+(R540*'Total Mantenimiento Anual 2021'!$N$7)+S540</f>
        <v>0</v>
      </c>
    </row>
    <row r="541" spans="1:20" ht="14.25">
      <c r="A541" s="6" t="s">
        <v>1481</v>
      </c>
      <c r="B541" s="88"/>
      <c r="C541" s="89"/>
      <c r="D541" s="6" t="s">
        <v>1482</v>
      </c>
      <c r="E541" s="89"/>
      <c r="F541" s="2" t="s">
        <v>1483</v>
      </c>
      <c r="G541" s="6" t="s">
        <v>1484</v>
      </c>
      <c r="H541" s="88"/>
      <c r="I541" s="88"/>
      <c r="J541" s="89"/>
      <c r="K541" s="6" t="s">
        <v>1485</v>
      </c>
      <c r="L541" s="89"/>
      <c r="M541" s="6" t="s">
        <v>302</v>
      </c>
      <c r="N541" s="89"/>
      <c r="O541" s="3">
        <v>0</v>
      </c>
      <c r="P541" s="2">
        <v>0</v>
      </c>
      <c r="Q541" s="2">
        <v>0</v>
      </c>
      <c r="R541" s="2">
        <v>0</v>
      </c>
      <c r="S541" s="3">
        <v>0</v>
      </c>
      <c r="T541" s="3">
        <f>O541+(P541*'Total Mantenimiento Anual 2021'!$N$7)+(R541*'Total Mantenimiento Anual 2021'!$N$7)+S541</f>
        <v>0</v>
      </c>
    </row>
    <row r="542" spans="1:20" ht="14.25">
      <c r="A542" s="6" t="s">
        <v>1481</v>
      </c>
      <c r="B542" s="88"/>
      <c r="C542" s="89"/>
      <c r="D542" s="6" t="s">
        <v>1482</v>
      </c>
      <c r="E542" s="89"/>
      <c r="F542" s="2" t="s">
        <v>1483</v>
      </c>
      <c r="G542" s="6" t="s">
        <v>1486</v>
      </c>
      <c r="H542" s="88"/>
      <c r="I542" s="88"/>
      <c r="J542" s="89"/>
      <c r="K542" s="6" t="s">
        <v>1487</v>
      </c>
      <c r="L542" s="89"/>
      <c r="M542" s="6" t="s">
        <v>302</v>
      </c>
      <c r="N542" s="89"/>
      <c r="O542" s="3">
        <v>0</v>
      </c>
      <c r="P542" s="2">
        <v>0</v>
      </c>
      <c r="Q542" s="2">
        <v>1</v>
      </c>
      <c r="R542" s="2">
        <v>1</v>
      </c>
      <c r="S542" s="3">
        <v>0</v>
      </c>
      <c r="T542" s="3">
        <f>O542+(P542*'Total Mantenimiento Anual 2021'!$N$7)+(R542*'Total Mantenimiento Anual 2021'!$N$7)+S542</f>
        <v>9259.2592592592591</v>
      </c>
    </row>
    <row r="543" spans="1:20" ht="15.75">
      <c r="A543" s="10" t="s">
        <v>1508</v>
      </c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9"/>
      <c r="O543" s="4">
        <f t="shared" ref="O543:T543" si="0">SUM(O7:O542)</f>
        <v>14045674</v>
      </c>
      <c r="P543" s="5">
        <f t="shared" si="0"/>
        <v>147</v>
      </c>
      <c r="Q543" s="5">
        <f t="shared" si="0"/>
        <v>51</v>
      </c>
      <c r="R543" s="5">
        <f t="shared" si="0"/>
        <v>80</v>
      </c>
      <c r="S543" s="4">
        <f t="shared" si="0"/>
        <v>215120946</v>
      </c>
      <c r="T543" s="4">
        <f t="shared" si="0"/>
        <v>231268471.85185128</v>
      </c>
    </row>
    <row r="545" s="82" customFormat="1"/>
    <row r="546" s="82" customFormat="1"/>
    <row r="547" s="82" customFormat="1"/>
    <row r="548" s="82" customFormat="1"/>
    <row r="549" s="82" customFormat="1"/>
    <row r="550" s="82" customFormat="1"/>
    <row r="551" s="82" customFormat="1"/>
    <row r="552" s="82" customFormat="1"/>
    <row r="553" s="82" customFormat="1"/>
    <row r="554" s="82" customFormat="1"/>
    <row r="555" s="82" customFormat="1"/>
    <row r="556" s="82" customFormat="1"/>
    <row r="557" s="82" customFormat="1"/>
    <row r="558" s="82" customFormat="1"/>
    <row r="559" s="82" customFormat="1"/>
    <row r="560" s="82" customFormat="1"/>
    <row r="561" s="82" customFormat="1"/>
    <row r="562" s="82" customFormat="1"/>
    <row r="563" s="82" customFormat="1"/>
    <row r="564" s="82" customFormat="1"/>
    <row r="565" s="82" customFormat="1"/>
    <row r="566" s="82" customFormat="1"/>
    <row r="567" s="82" customFormat="1"/>
    <row r="568" s="82" customFormat="1"/>
    <row r="569" s="82" customFormat="1"/>
    <row r="570" s="82" customFormat="1"/>
    <row r="571" s="82" customFormat="1"/>
    <row r="572" s="82" customFormat="1"/>
    <row r="573" s="82" customFormat="1"/>
    <row r="574" s="82" customFormat="1"/>
    <row r="575" s="82" customFormat="1"/>
    <row r="576" s="82" customFormat="1"/>
    <row r="577" s="82" customFormat="1"/>
    <row r="578" s="82" customFormat="1"/>
    <row r="579" s="82" customFormat="1"/>
    <row r="580" s="82" customFormat="1"/>
    <row r="581" s="82" customFormat="1"/>
    <row r="582" s="82" customFormat="1"/>
    <row r="583" s="82" customFormat="1"/>
    <row r="584" s="82" customFormat="1"/>
    <row r="585" s="82" customFormat="1"/>
    <row r="586" s="82" customFormat="1"/>
    <row r="587" s="82" customFormat="1"/>
    <row r="588" s="82" customFormat="1"/>
    <row r="589" s="82" customFormat="1"/>
    <row r="590" s="82" customFormat="1"/>
    <row r="591" s="82" customFormat="1"/>
    <row r="592" s="82" customFormat="1"/>
    <row r="593" s="82" customFormat="1"/>
    <row r="594" s="82" customFormat="1"/>
    <row r="595" s="82" customFormat="1"/>
    <row r="596" s="82" customFormat="1"/>
    <row r="597" s="82" customFormat="1"/>
    <row r="598" s="82" customFormat="1"/>
    <row r="599" s="82" customFormat="1"/>
    <row r="600" s="82" customFormat="1"/>
    <row r="601" s="82" customFormat="1"/>
    <row r="602" s="82" customFormat="1"/>
    <row r="603" s="82" customFormat="1"/>
    <row r="604" s="82" customFormat="1"/>
    <row r="605" s="82" customFormat="1"/>
    <row r="606" s="82" customFormat="1"/>
    <row r="607" s="82" customFormat="1"/>
    <row r="608" s="82" customFormat="1"/>
    <row r="609" s="82" customFormat="1"/>
    <row r="610" s="82" customFormat="1"/>
    <row r="611" s="82" customFormat="1"/>
    <row r="612" s="82" customFormat="1"/>
    <row r="613" s="82" customFormat="1"/>
    <row r="614" s="82" customFormat="1"/>
    <row r="615" s="82" customFormat="1"/>
    <row r="616" s="82" customFormat="1"/>
    <row r="617" s="82" customFormat="1"/>
    <row r="618" s="82" customFormat="1"/>
    <row r="619" s="82" customFormat="1"/>
    <row r="620" s="82" customFormat="1"/>
    <row r="621" s="82" customFormat="1"/>
    <row r="622" s="82" customFormat="1"/>
    <row r="623" s="82" customFormat="1"/>
    <row r="624" s="82" customFormat="1"/>
    <row r="625" s="82" customFormat="1"/>
    <row r="626" s="82" customFormat="1"/>
    <row r="627" s="82" customFormat="1"/>
    <row r="628" s="82" customFormat="1"/>
    <row r="629" s="82" customFormat="1"/>
    <row r="630" s="82" customFormat="1"/>
    <row r="631" s="82" customFormat="1"/>
    <row r="632" s="82" customFormat="1"/>
    <row r="633" s="82" customFormat="1"/>
    <row r="634" s="82" customFormat="1"/>
    <row r="635" s="82" customFormat="1"/>
    <row r="636" s="82" customFormat="1"/>
    <row r="637" s="82" customFormat="1"/>
    <row r="638" s="82" customFormat="1"/>
    <row r="639" s="82" customFormat="1"/>
    <row r="640" s="82" customFormat="1"/>
    <row r="641" s="82" customFormat="1"/>
    <row r="642" s="82" customFormat="1"/>
    <row r="643" s="82" customFormat="1"/>
    <row r="644" s="82" customFormat="1"/>
    <row r="645" s="82" customFormat="1"/>
    <row r="646" s="82" customFormat="1"/>
    <row r="647" s="82" customFormat="1"/>
    <row r="648" s="82" customFormat="1"/>
    <row r="649" s="82" customFormat="1"/>
    <row r="650" s="82" customFormat="1"/>
    <row r="651" s="82" customFormat="1"/>
    <row r="652" s="82" customFormat="1"/>
    <row r="653" s="82" customFormat="1"/>
    <row r="654" s="82" customFormat="1"/>
    <row r="655" s="82" customFormat="1"/>
    <row r="656" s="82" customFormat="1"/>
    <row r="657" s="82" customFormat="1"/>
    <row r="658" s="82" customFormat="1"/>
    <row r="659" s="82" customFormat="1"/>
    <row r="660" s="82" customFormat="1"/>
    <row r="661" s="82" customFormat="1"/>
    <row r="662" s="82" customFormat="1"/>
    <row r="663" s="82" customFormat="1"/>
    <row r="664" s="82" customFormat="1"/>
    <row r="665" s="82" customFormat="1"/>
    <row r="666" s="82" customFormat="1"/>
    <row r="667" s="82" customFormat="1"/>
    <row r="668" s="82" customFormat="1"/>
    <row r="669" s="82" customFormat="1"/>
    <row r="670" s="82" customFormat="1"/>
    <row r="671" s="82" customFormat="1"/>
    <row r="672" s="82" customFormat="1"/>
    <row r="673" s="82" customFormat="1"/>
    <row r="674" s="82" customFormat="1"/>
    <row r="675" s="82" customFormat="1"/>
    <row r="676" s="82" customFormat="1"/>
    <row r="677" s="82" customFormat="1"/>
    <row r="678" s="82" customFormat="1"/>
    <row r="679" s="82" customFormat="1"/>
    <row r="680" s="82" customFormat="1"/>
    <row r="681" s="82" customFormat="1"/>
    <row r="682" s="82" customFormat="1"/>
    <row r="683" s="82" customFormat="1"/>
    <row r="684" s="82" customFormat="1"/>
    <row r="685" s="82" customFormat="1"/>
    <row r="686" s="82" customFormat="1"/>
    <row r="687" s="82" customFormat="1"/>
    <row r="688" s="82" customFormat="1"/>
    <row r="689" s="82" customFormat="1"/>
    <row r="690" s="82" customFormat="1"/>
    <row r="691" s="82" customFormat="1"/>
    <row r="692" s="82" customFormat="1"/>
    <row r="693" s="82" customFormat="1"/>
    <row r="694" s="82" customFormat="1"/>
    <row r="695" s="82" customFormat="1"/>
    <row r="696" s="82" customFormat="1"/>
    <row r="697" s="82" customFormat="1"/>
    <row r="698" s="82" customFormat="1"/>
    <row r="699" s="82" customFormat="1"/>
    <row r="700" s="82" customFormat="1"/>
    <row r="701" s="82" customFormat="1"/>
    <row r="702" s="82" customFormat="1"/>
    <row r="703" s="82" customFormat="1"/>
    <row r="704" s="82" customFormat="1"/>
    <row r="705" s="82" customFormat="1"/>
    <row r="706" s="82" customFormat="1"/>
    <row r="707" s="82" customFormat="1"/>
    <row r="708" s="82" customFormat="1"/>
    <row r="709" s="82" customFormat="1"/>
    <row r="710" s="82" customFormat="1"/>
    <row r="711" s="82" customFormat="1"/>
    <row r="712" s="82" customFormat="1"/>
    <row r="713" s="82" customFormat="1"/>
    <row r="714" s="82" customFormat="1"/>
    <row r="715" s="82" customFormat="1"/>
    <row r="716" s="82" customFormat="1"/>
    <row r="717" s="82" customFormat="1"/>
    <row r="718" s="82" customFormat="1"/>
    <row r="719" s="82" customFormat="1"/>
    <row r="720" s="82" customFormat="1"/>
    <row r="721" s="82" customFormat="1"/>
    <row r="722" s="82" customFormat="1"/>
    <row r="723" s="82" customFormat="1"/>
    <row r="724" s="82" customFormat="1"/>
    <row r="725" s="82" customFormat="1"/>
    <row r="726" s="82" customFormat="1"/>
    <row r="727" s="82" customFormat="1"/>
    <row r="728" s="82" customFormat="1"/>
    <row r="729" s="82" customFormat="1"/>
    <row r="730" s="82" customFormat="1"/>
    <row r="731" s="82" customFormat="1"/>
    <row r="732" s="82" customFormat="1"/>
    <row r="733" s="82" customFormat="1"/>
    <row r="734" s="82" customFormat="1"/>
    <row r="735" s="82" customFormat="1"/>
    <row r="736" s="82" customFormat="1"/>
    <row r="737" s="82" customFormat="1"/>
    <row r="738" s="82" customFormat="1"/>
    <row r="739" s="82" customFormat="1"/>
    <row r="740" s="82" customFormat="1"/>
    <row r="741" s="82" customFormat="1"/>
    <row r="742" s="82" customFormat="1"/>
    <row r="743" s="82" customFormat="1"/>
    <row r="744" s="82" customFormat="1"/>
    <row r="745" s="82" customFormat="1"/>
    <row r="746" s="82" customFormat="1"/>
    <row r="747" s="82" customFormat="1"/>
    <row r="748" s="82" customFormat="1"/>
    <row r="749" s="82" customFormat="1"/>
    <row r="750" s="82" customFormat="1"/>
    <row r="751" s="82" customFormat="1"/>
    <row r="752" s="82" customFormat="1"/>
    <row r="753" s="82" customFormat="1"/>
    <row r="754" s="82" customFormat="1"/>
    <row r="755" s="82" customFormat="1"/>
    <row r="756" s="82" customFormat="1"/>
    <row r="757" s="82" customFormat="1"/>
    <row r="758" s="82" customFormat="1"/>
    <row r="759" s="82" customFormat="1"/>
    <row r="760" s="82" customFormat="1"/>
    <row r="761" s="82" customFormat="1"/>
    <row r="762" s="82" customFormat="1"/>
    <row r="763" s="82" customFormat="1"/>
    <row r="764" s="82" customFormat="1"/>
    <row r="765" s="82" customFormat="1"/>
    <row r="766" s="82" customFormat="1"/>
    <row r="767" s="82" customFormat="1"/>
    <row r="768" s="82" customFormat="1"/>
    <row r="769" s="82" customFormat="1"/>
    <row r="770" s="82" customFormat="1"/>
    <row r="771" s="82" customFormat="1"/>
    <row r="772" s="82" customFormat="1"/>
    <row r="773" s="82" customFormat="1"/>
    <row r="774" s="82" customFormat="1"/>
    <row r="775" s="82" customFormat="1"/>
    <row r="776" s="82" customFormat="1"/>
    <row r="777" s="82" customFormat="1"/>
    <row r="778" s="82" customFormat="1"/>
    <row r="779" s="82" customFormat="1"/>
    <row r="780" s="82" customFormat="1"/>
    <row r="781" s="82" customFormat="1"/>
    <row r="782" s="82" customFormat="1"/>
    <row r="783" s="82" customFormat="1"/>
    <row r="784" s="82" customFormat="1"/>
    <row r="785" s="82" customFormat="1"/>
    <row r="786" s="82" customFormat="1"/>
    <row r="787" s="82" customFormat="1"/>
    <row r="788" s="82" customFormat="1"/>
    <row r="789" s="82" customFormat="1"/>
    <row r="790" s="82" customFormat="1"/>
    <row r="791" s="82" customFormat="1"/>
    <row r="792" s="82" customFormat="1"/>
    <row r="793" s="82" customFormat="1"/>
    <row r="794" s="82" customFormat="1"/>
    <row r="795" s="82" customFormat="1"/>
    <row r="796" s="82" customFormat="1"/>
    <row r="797" s="82" customFormat="1"/>
    <row r="798" s="82" customFormat="1"/>
    <row r="799" s="82" customFormat="1"/>
    <row r="800" s="82" customFormat="1"/>
    <row r="801" s="82" customFormat="1"/>
    <row r="802" s="82" customFormat="1"/>
    <row r="803" s="82" customFormat="1"/>
    <row r="804" s="82" customFormat="1"/>
    <row r="805" s="82" customFormat="1"/>
    <row r="806" s="82" customFormat="1"/>
    <row r="807" s="82" customFormat="1"/>
    <row r="808" s="82" customFormat="1"/>
    <row r="809" s="82" customFormat="1"/>
    <row r="810" s="82" customFormat="1"/>
    <row r="811" s="82" customFormat="1"/>
    <row r="812" s="82" customFormat="1"/>
    <row r="813" s="82" customFormat="1"/>
    <row r="814" s="82" customFormat="1"/>
    <row r="815" s="82" customFormat="1"/>
    <row r="816" s="82" customFormat="1"/>
    <row r="817" s="82" customFormat="1"/>
    <row r="818" s="82" customFormat="1"/>
    <row r="819" s="82" customFormat="1"/>
    <row r="820" s="82" customFormat="1"/>
    <row r="821" s="82" customFormat="1"/>
    <row r="822" s="82" customFormat="1"/>
    <row r="823" s="82" customFormat="1"/>
    <row r="824" s="82" customFormat="1"/>
    <row r="825" s="82" customFormat="1"/>
    <row r="826" s="82" customFormat="1"/>
    <row r="827" s="82" customFormat="1"/>
    <row r="828" s="82" customFormat="1"/>
    <row r="829" s="82" customFormat="1"/>
    <row r="830" s="82" customFormat="1"/>
    <row r="831" s="82" customFormat="1"/>
    <row r="832" s="82" customFormat="1"/>
    <row r="833" s="82" customFormat="1"/>
    <row r="834" s="82" customFormat="1"/>
    <row r="835" s="82" customFormat="1"/>
    <row r="836" s="82" customFormat="1"/>
    <row r="837" s="82" customFormat="1"/>
    <row r="838" s="82" customFormat="1"/>
    <row r="839" s="82" customFormat="1"/>
    <row r="840" s="82" customFormat="1"/>
    <row r="841" s="82" customFormat="1"/>
    <row r="842" s="82" customFormat="1"/>
    <row r="843" s="82" customFormat="1"/>
    <row r="844" s="82" customFormat="1"/>
    <row r="845" s="82" customFormat="1"/>
    <row r="846" s="82" customFormat="1"/>
    <row r="847" s="82" customFormat="1"/>
    <row r="848" s="82" customFormat="1"/>
    <row r="849" s="82" customFormat="1"/>
    <row r="850" s="82" customFormat="1"/>
    <row r="851" s="82" customFormat="1"/>
    <row r="852" s="82" customFormat="1"/>
    <row r="853" s="82" customFormat="1"/>
    <row r="854" s="82" customFormat="1"/>
    <row r="855" s="82" customFormat="1"/>
    <row r="856" s="82" customFormat="1"/>
    <row r="857" s="82" customFormat="1"/>
    <row r="858" s="82" customFormat="1"/>
    <row r="859" s="82" customFormat="1"/>
    <row r="860" s="82" customFormat="1"/>
    <row r="861" s="82" customFormat="1"/>
    <row r="862" s="82" customFormat="1"/>
    <row r="863" s="82" customFormat="1"/>
    <row r="864" s="82" customFormat="1"/>
    <row r="865" s="82" customFormat="1"/>
    <row r="866" s="82" customFormat="1"/>
    <row r="867" s="82" customFormat="1"/>
    <row r="868" s="82" customFormat="1"/>
    <row r="869" s="82" customFormat="1"/>
    <row r="870" s="82" customFormat="1"/>
    <row r="871" s="82" customFormat="1"/>
    <row r="872" s="82" customFormat="1"/>
    <row r="873" s="82" customFormat="1"/>
    <row r="874" s="82" customFormat="1"/>
    <row r="875" s="82" customFormat="1"/>
    <row r="876" s="82" customFormat="1"/>
    <row r="877" s="82" customFormat="1"/>
    <row r="878" s="82" customFormat="1"/>
    <row r="879" s="82" customFormat="1"/>
    <row r="880" s="82" customFormat="1"/>
    <row r="881" s="82" customFormat="1"/>
    <row r="882" s="82" customFormat="1"/>
    <row r="883" s="82" customFormat="1"/>
    <row r="884" s="82" customFormat="1"/>
    <row r="885" s="82" customFormat="1"/>
    <row r="886" s="82" customFormat="1"/>
    <row r="887" s="82" customFormat="1"/>
    <row r="888" s="82" customFormat="1"/>
    <row r="889" s="82" customFormat="1"/>
    <row r="890" s="82" customFormat="1"/>
    <row r="891" s="82" customFormat="1"/>
    <row r="892" s="82" customFormat="1"/>
    <row r="893" s="82" customFormat="1"/>
    <row r="894" s="82" customFormat="1"/>
    <row r="895" s="82" customFormat="1"/>
    <row r="896" s="82" customFormat="1"/>
    <row r="897" s="82" customFormat="1"/>
    <row r="898" s="82" customFormat="1"/>
    <row r="899" s="82" customFormat="1"/>
    <row r="900" s="82" customFormat="1"/>
    <row r="901" s="82" customFormat="1"/>
    <row r="902" s="82" customFormat="1"/>
    <row r="903" s="82" customFormat="1"/>
    <row r="904" s="82" customFormat="1"/>
    <row r="905" s="82" customFormat="1"/>
    <row r="906" s="82" customFormat="1"/>
    <row r="907" s="82" customFormat="1"/>
    <row r="908" s="82" customFormat="1"/>
    <row r="909" s="82" customFormat="1"/>
    <row r="910" s="82" customFormat="1"/>
    <row r="911" s="82" customFormat="1"/>
    <row r="912" s="82" customFormat="1"/>
    <row r="913" s="82" customFormat="1"/>
    <row r="914" s="82" customFormat="1"/>
    <row r="915" s="82" customFormat="1"/>
    <row r="916" s="82" customFormat="1"/>
    <row r="917" s="82" customFormat="1"/>
    <row r="918" s="82" customFormat="1"/>
    <row r="919" s="82" customFormat="1"/>
    <row r="920" s="82" customFormat="1"/>
    <row r="921" s="82" customFormat="1"/>
    <row r="922" s="82" customFormat="1"/>
    <row r="923" s="82" customFormat="1"/>
    <row r="924" s="82" customFormat="1"/>
    <row r="925" s="82" customFormat="1"/>
    <row r="926" s="82" customFormat="1"/>
    <row r="927" s="82" customFormat="1"/>
    <row r="928" s="82" customFormat="1"/>
    <row r="929" s="82" customFormat="1"/>
    <row r="930" s="82" customFormat="1"/>
    <row r="931" s="82" customFormat="1"/>
    <row r="932" s="82" customFormat="1"/>
    <row r="933" s="82" customFormat="1"/>
    <row r="934" s="82" customFormat="1"/>
    <row r="935" s="82" customFormat="1"/>
    <row r="936" s="82" customFormat="1"/>
    <row r="937" s="82" customFormat="1"/>
    <row r="938" s="82" customFormat="1"/>
    <row r="939" s="82" customFormat="1"/>
    <row r="940" s="82" customFormat="1"/>
    <row r="941" s="82" customFormat="1"/>
    <row r="942" s="82" customFormat="1"/>
    <row r="943" s="82" customFormat="1"/>
    <row r="944" s="82" customFormat="1"/>
    <row r="945" s="82" customFormat="1"/>
    <row r="946" s="82" customFormat="1"/>
    <row r="947" s="82" customFormat="1"/>
    <row r="948" s="82" customFormat="1"/>
    <row r="949" s="82" customFormat="1"/>
    <row r="950" s="82" customFormat="1"/>
    <row r="951" s="82" customFormat="1"/>
    <row r="952" s="82" customFormat="1"/>
    <row r="953" s="82" customFormat="1"/>
    <row r="954" s="82" customFormat="1"/>
    <row r="955" s="82" customFormat="1"/>
    <row r="956" s="82" customFormat="1"/>
    <row r="957" s="82" customFormat="1"/>
    <row r="958" s="82" customFormat="1"/>
    <row r="959" s="82" customFormat="1"/>
    <row r="960" s="82" customFormat="1"/>
    <row r="961" s="82" customFormat="1"/>
    <row r="962" s="82" customFormat="1"/>
    <row r="963" s="82" customFormat="1"/>
    <row r="964" s="82" customFormat="1"/>
    <row r="965" s="82" customFormat="1"/>
    <row r="966" s="82" customFormat="1"/>
    <row r="967" s="82" customFormat="1"/>
    <row r="968" s="82" customFormat="1"/>
    <row r="969" s="82" customFormat="1"/>
    <row r="970" s="82" customFormat="1"/>
    <row r="971" s="82" customFormat="1"/>
    <row r="972" s="82" customFormat="1"/>
    <row r="973" s="82" customFormat="1"/>
    <row r="974" s="82" customFormat="1"/>
    <row r="975" s="82" customFormat="1"/>
    <row r="976" s="82" customFormat="1"/>
    <row r="977" s="82" customFormat="1"/>
    <row r="978" s="82" customFormat="1"/>
    <row r="979" s="82" customFormat="1"/>
    <row r="980" s="82" customFormat="1"/>
    <row r="981" s="82" customFormat="1"/>
    <row r="982" s="82" customFormat="1"/>
    <row r="983" s="82" customFormat="1"/>
    <row r="984" s="82" customFormat="1"/>
    <row r="985" s="82" customFormat="1"/>
    <row r="986" s="82" customFormat="1"/>
    <row r="987" s="82" customFormat="1"/>
    <row r="988" s="82" customFormat="1"/>
    <row r="989" s="82" customFormat="1"/>
    <row r="990" s="82" customFormat="1"/>
    <row r="991" s="82" customFormat="1"/>
    <row r="992" s="82" customFormat="1"/>
    <row r="993" s="82" customFormat="1"/>
    <row r="994" s="82" customFormat="1"/>
    <row r="995" s="82" customFormat="1"/>
    <row r="996" s="82" customFormat="1"/>
    <row r="997" s="82" customFormat="1"/>
    <row r="998" s="82" customFormat="1"/>
    <row r="999" s="82" customFormat="1"/>
    <row r="1000" s="82" customFormat="1"/>
  </sheetData>
  <autoFilter ref="A6:T6" xr:uid="{00000000-0001-0000-0800-000000000000}">
    <filterColumn colId="0" showButton="0"/>
    <filterColumn colId="1" showButton="0"/>
    <filterColumn colId="3" showButton="0"/>
    <filterColumn colId="6" showButton="0"/>
    <filterColumn colId="7" showButton="0"/>
    <filterColumn colId="8" showButton="0"/>
    <filterColumn colId="10" showButton="0"/>
    <filterColumn colId="12" showButton="0"/>
  </autoFilter>
  <mergeCells count="2692">
    <mergeCell ref="K425:L425"/>
    <mergeCell ref="M425:N425"/>
    <mergeCell ref="G423:J423"/>
    <mergeCell ref="K423:L423"/>
    <mergeCell ref="M423:N423"/>
    <mergeCell ref="G424:J424"/>
    <mergeCell ref="K424:L424"/>
    <mergeCell ref="M424:N424"/>
    <mergeCell ref="G425:J425"/>
    <mergeCell ref="K388:L388"/>
    <mergeCell ref="M388:N388"/>
    <mergeCell ref="G386:J386"/>
    <mergeCell ref="K386:L386"/>
    <mergeCell ref="M386:N386"/>
    <mergeCell ref="G387:J387"/>
    <mergeCell ref="K387:L387"/>
    <mergeCell ref="M387:N387"/>
    <mergeCell ref="G388:J388"/>
    <mergeCell ref="K416:L416"/>
    <mergeCell ref="M416:N416"/>
    <mergeCell ref="G414:J414"/>
    <mergeCell ref="K414:L414"/>
    <mergeCell ref="M414:N414"/>
    <mergeCell ref="G415:J415"/>
    <mergeCell ref="K415:L415"/>
    <mergeCell ref="M415:N415"/>
    <mergeCell ref="G416:J416"/>
    <mergeCell ref="K419:L419"/>
    <mergeCell ref="M419:N419"/>
    <mergeCell ref="G417:J417"/>
    <mergeCell ref="K417:L417"/>
    <mergeCell ref="M417:N417"/>
    <mergeCell ref="G418:J418"/>
    <mergeCell ref="K418:L418"/>
    <mergeCell ref="M418:N418"/>
    <mergeCell ref="G419:J419"/>
    <mergeCell ref="G426:J426"/>
    <mergeCell ref="K426:L426"/>
    <mergeCell ref="M426:N426"/>
    <mergeCell ref="A321:C321"/>
    <mergeCell ref="D321:E321"/>
    <mergeCell ref="A322:C322"/>
    <mergeCell ref="D322:E322"/>
    <mergeCell ref="A323:C323"/>
    <mergeCell ref="D323:E323"/>
    <mergeCell ref="D324:E324"/>
    <mergeCell ref="A324:C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D331:E331"/>
    <mergeCell ref="A331:C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D338:E338"/>
    <mergeCell ref="A338:C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D345:E345"/>
    <mergeCell ref="A345:C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D352:E352"/>
    <mergeCell ref="A352:C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D359:E359"/>
    <mergeCell ref="A359:C359"/>
    <mergeCell ref="A360:C360"/>
    <mergeCell ref="D360:E360"/>
    <mergeCell ref="A361:C361"/>
    <mergeCell ref="D361:E361"/>
    <mergeCell ref="A362:C362"/>
    <mergeCell ref="D362:E362"/>
    <mergeCell ref="K422:L422"/>
    <mergeCell ref="M422:N422"/>
    <mergeCell ref="G420:J420"/>
    <mergeCell ref="K420:L420"/>
    <mergeCell ref="M420:N420"/>
    <mergeCell ref="G421:J421"/>
    <mergeCell ref="K421:L421"/>
    <mergeCell ref="M421:N421"/>
    <mergeCell ref="G422:J422"/>
    <mergeCell ref="K459:L459"/>
    <mergeCell ref="M459:N459"/>
    <mergeCell ref="G457:J457"/>
    <mergeCell ref="K457:L457"/>
    <mergeCell ref="M457:N457"/>
    <mergeCell ref="G458:J458"/>
    <mergeCell ref="K458:L458"/>
    <mergeCell ref="M458:N458"/>
    <mergeCell ref="G459:J459"/>
    <mergeCell ref="A412:C412"/>
    <mergeCell ref="D412:E412"/>
    <mergeCell ref="A413:C413"/>
    <mergeCell ref="D413:E413"/>
    <mergeCell ref="A414:C414"/>
    <mergeCell ref="D414:E414"/>
    <mergeCell ref="D415:E415"/>
    <mergeCell ref="A415:C415"/>
    <mergeCell ref="A416:C416"/>
    <mergeCell ref="D416:E416"/>
    <mergeCell ref="A417:C417"/>
    <mergeCell ref="D417:E417"/>
    <mergeCell ref="A418:C418"/>
    <mergeCell ref="D418:E418"/>
    <mergeCell ref="K429:L429"/>
    <mergeCell ref="M429:N429"/>
    <mergeCell ref="G427:J427"/>
    <mergeCell ref="K427:L427"/>
    <mergeCell ref="M427:N427"/>
    <mergeCell ref="G428:J428"/>
    <mergeCell ref="K428:L428"/>
    <mergeCell ref="M428:N428"/>
    <mergeCell ref="G429:J429"/>
    <mergeCell ref="K432:L432"/>
    <mergeCell ref="M432:N432"/>
    <mergeCell ref="G430:J430"/>
    <mergeCell ref="K430:L430"/>
    <mergeCell ref="M430:N430"/>
    <mergeCell ref="G431:J431"/>
    <mergeCell ref="K431:L431"/>
    <mergeCell ref="M431:N431"/>
    <mergeCell ref="G432:J432"/>
    <mergeCell ref="D426:E426"/>
    <mergeCell ref="A427:C427"/>
    <mergeCell ref="D427:E427"/>
    <mergeCell ref="A428:C428"/>
    <mergeCell ref="D428:E428"/>
    <mergeCell ref="D429:E429"/>
    <mergeCell ref="A429:C429"/>
    <mergeCell ref="A430:C430"/>
    <mergeCell ref="G460:J460"/>
    <mergeCell ref="K460:L460"/>
    <mergeCell ref="M460:N460"/>
    <mergeCell ref="K438:L438"/>
    <mergeCell ref="M438:N438"/>
    <mergeCell ref="G436:J436"/>
    <mergeCell ref="K436:L436"/>
    <mergeCell ref="M436:N436"/>
    <mergeCell ref="G437:J437"/>
    <mergeCell ref="K437:L437"/>
    <mergeCell ref="M437:N437"/>
    <mergeCell ref="G438:J438"/>
    <mergeCell ref="K441:L441"/>
    <mergeCell ref="M441:N441"/>
    <mergeCell ref="G439:J439"/>
    <mergeCell ref="K439:L439"/>
    <mergeCell ref="M439:N439"/>
    <mergeCell ref="G440:J440"/>
    <mergeCell ref="K440:L440"/>
    <mergeCell ref="M440:N440"/>
    <mergeCell ref="G441:J441"/>
    <mergeCell ref="K444:L444"/>
    <mergeCell ref="M444:N444"/>
    <mergeCell ref="G442:J442"/>
    <mergeCell ref="K442:L442"/>
    <mergeCell ref="M442:N442"/>
    <mergeCell ref="G443:J443"/>
    <mergeCell ref="K443:L443"/>
    <mergeCell ref="M443:N443"/>
    <mergeCell ref="G444:J444"/>
    <mergeCell ref="K447:L447"/>
    <mergeCell ref="M447:N447"/>
    <mergeCell ref="K446:L446"/>
    <mergeCell ref="M446:N446"/>
    <mergeCell ref="G447:J447"/>
    <mergeCell ref="K450:L450"/>
    <mergeCell ref="M450:N450"/>
    <mergeCell ref="G448:J448"/>
    <mergeCell ref="K448:L448"/>
    <mergeCell ref="M448:N448"/>
    <mergeCell ref="G449:J449"/>
    <mergeCell ref="K449:L449"/>
    <mergeCell ref="M449:N449"/>
    <mergeCell ref="G450:J450"/>
    <mergeCell ref="K453:L453"/>
    <mergeCell ref="M453:N453"/>
    <mergeCell ref="G451:J451"/>
    <mergeCell ref="K451:L451"/>
    <mergeCell ref="M451:N451"/>
    <mergeCell ref="G452:J452"/>
    <mergeCell ref="K452:L452"/>
    <mergeCell ref="M452:N452"/>
    <mergeCell ref="G453:J453"/>
    <mergeCell ref="M454:N454"/>
    <mergeCell ref="G455:J455"/>
    <mergeCell ref="K455:L455"/>
    <mergeCell ref="M455:N455"/>
    <mergeCell ref="G456:J456"/>
    <mergeCell ref="A370:C370"/>
    <mergeCell ref="D370:E370"/>
    <mergeCell ref="A371:C371"/>
    <mergeCell ref="D371:E371"/>
    <mergeCell ref="A372:C372"/>
    <mergeCell ref="D372:E372"/>
    <mergeCell ref="D373:E373"/>
    <mergeCell ref="A373:C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D380:E380"/>
    <mergeCell ref="A380:C380"/>
    <mergeCell ref="A381:C381"/>
    <mergeCell ref="G445:J445"/>
    <mergeCell ref="K445:L445"/>
    <mergeCell ref="M445:N445"/>
    <mergeCell ref="G446:J446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D387:E387"/>
    <mergeCell ref="A387:C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D394:E394"/>
    <mergeCell ref="A394:C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D401:E401"/>
    <mergeCell ref="A401:C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D408:E408"/>
    <mergeCell ref="A408:C408"/>
    <mergeCell ref="A409:C409"/>
    <mergeCell ref="D409:E409"/>
    <mergeCell ref="A410:C410"/>
    <mergeCell ref="D410:E410"/>
    <mergeCell ref="A411:C411"/>
    <mergeCell ref="D411:E411"/>
    <mergeCell ref="K469:L469"/>
    <mergeCell ref="M469:N469"/>
    <mergeCell ref="G467:J467"/>
    <mergeCell ref="K467:L467"/>
    <mergeCell ref="M467:N467"/>
    <mergeCell ref="G468:J468"/>
    <mergeCell ref="K468:L468"/>
    <mergeCell ref="M468:N468"/>
    <mergeCell ref="G469:J469"/>
    <mergeCell ref="A419:C419"/>
    <mergeCell ref="D419:E419"/>
    <mergeCell ref="A420:C420"/>
    <mergeCell ref="D420:E420"/>
    <mergeCell ref="A421:C421"/>
    <mergeCell ref="D421:E421"/>
    <mergeCell ref="D422:E422"/>
    <mergeCell ref="A422:C422"/>
    <mergeCell ref="A423:C423"/>
    <mergeCell ref="D423:E423"/>
    <mergeCell ref="A424:C424"/>
    <mergeCell ref="D424:E424"/>
    <mergeCell ref="A425:C425"/>
    <mergeCell ref="D425:E425"/>
    <mergeCell ref="A426:C426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D436:E436"/>
    <mergeCell ref="A436:C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D443:E443"/>
    <mergeCell ref="A443:C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D464:E464"/>
    <mergeCell ref="A464:C464"/>
    <mergeCell ref="A465:C465"/>
    <mergeCell ref="D465:E465"/>
    <mergeCell ref="A448:C448"/>
    <mergeCell ref="D448:E448"/>
    <mergeCell ref="A449:C449"/>
    <mergeCell ref="D449:E449"/>
    <mergeCell ref="D450:E450"/>
    <mergeCell ref="A450:C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K514:L514"/>
    <mergeCell ref="M514:N514"/>
    <mergeCell ref="G512:J512"/>
    <mergeCell ref="K512:L512"/>
    <mergeCell ref="M512:N512"/>
    <mergeCell ref="G513:J513"/>
    <mergeCell ref="K513:L513"/>
    <mergeCell ref="M513:N513"/>
    <mergeCell ref="G514:J514"/>
    <mergeCell ref="K435:L435"/>
    <mergeCell ref="M435:N435"/>
    <mergeCell ref="G433:J433"/>
    <mergeCell ref="K433:L433"/>
    <mergeCell ref="M433:N433"/>
    <mergeCell ref="G434:J434"/>
    <mergeCell ref="K434:L434"/>
    <mergeCell ref="M434:N434"/>
    <mergeCell ref="G435:J435"/>
    <mergeCell ref="K463:L463"/>
    <mergeCell ref="M463:N463"/>
    <mergeCell ref="G461:J461"/>
    <mergeCell ref="K461:L461"/>
    <mergeCell ref="M461:N461"/>
    <mergeCell ref="G462:J462"/>
    <mergeCell ref="K462:L462"/>
    <mergeCell ref="M462:N462"/>
    <mergeCell ref="G463:J463"/>
    <mergeCell ref="K466:L466"/>
    <mergeCell ref="K456:L456"/>
    <mergeCell ref="M456:N456"/>
    <mergeCell ref="G454:J454"/>
    <mergeCell ref="K454:L454"/>
    <mergeCell ref="M466:N466"/>
    <mergeCell ref="G464:J464"/>
    <mergeCell ref="K464:L464"/>
    <mergeCell ref="M464:N464"/>
    <mergeCell ref="G465:J465"/>
    <mergeCell ref="K465:L465"/>
    <mergeCell ref="M465:N465"/>
    <mergeCell ref="G466:J466"/>
    <mergeCell ref="G515:J515"/>
    <mergeCell ref="K515:L515"/>
    <mergeCell ref="M515:N515"/>
    <mergeCell ref="K493:L493"/>
    <mergeCell ref="M493:N493"/>
    <mergeCell ref="G491:J491"/>
    <mergeCell ref="K491:L491"/>
    <mergeCell ref="M491:N491"/>
    <mergeCell ref="G492:J492"/>
    <mergeCell ref="K492:L492"/>
    <mergeCell ref="M492:N492"/>
    <mergeCell ref="G493:J493"/>
    <mergeCell ref="K496:L496"/>
    <mergeCell ref="M496:N496"/>
    <mergeCell ref="G494:J494"/>
    <mergeCell ref="K494:L494"/>
    <mergeCell ref="M494:N494"/>
    <mergeCell ref="G495:J495"/>
    <mergeCell ref="K495:L495"/>
    <mergeCell ref="M495:N495"/>
    <mergeCell ref="G496:J496"/>
    <mergeCell ref="K499:L499"/>
    <mergeCell ref="M499:N499"/>
    <mergeCell ref="G497:J497"/>
    <mergeCell ref="G510:J510"/>
    <mergeCell ref="K510:L510"/>
    <mergeCell ref="M510:N510"/>
    <mergeCell ref="G511:J511"/>
    <mergeCell ref="K497:L497"/>
    <mergeCell ref="M497:N497"/>
    <mergeCell ref="G498:J498"/>
    <mergeCell ref="K498:L498"/>
    <mergeCell ref="M498:N498"/>
    <mergeCell ref="G499:J499"/>
    <mergeCell ref="K502:L502"/>
    <mergeCell ref="M502:N502"/>
    <mergeCell ref="G500:J500"/>
    <mergeCell ref="K500:L500"/>
    <mergeCell ref="M500:N500"/>
    <mergeCell ref="G501:J501"/>
    <mergeCell ref="K501:L501"/>
    <mergeCell ref="M501:N501"/>
    <mergeCell ref="G502:J502"/>
    <mergeCell ref="K505:L505"/>
    <mergeCell ref="M505:N505"/>
    <mergeCell ref="G503:J503"/>
    <mergeCell ref="K503:L503"/>
    <mergeCell ref="M503:N503"/>
    <mergeCell ref="G504:J504"/>
    <mergeCell ref="K504:L504"/>
    <mergeCell ref="M504:N504"/>
    <mergeCell ref="G505:J505"/>
    <mergeCell ref="M525:N525"/>
    <mergeCell ref="G526:J526"/>
    <mergeCell ref="K526:L526"/>
    <mergeCell ref="M526:N526"/>
    <mergeCell ref="G527:J527"/>
    <mergeCell ref="K490:L490"/>
    <mergeCell ref="M490:N490"/>
    <mergeCell ref="G488:J488"/>
    <mergeCell ref="K488:L488"/>
    <mergeCell ref="M488:N488"/>
    <mergeCell ref="G489:J489"/>
    <mergeCell ref="K489:L489"/>
    <mergeCell ref="M489:N489"/>
    <mergeCell ref="G490:J490"/>
    <mergeCell ref="K518:L518"/>
    <mergeCell ref="M518:N518"/>
    <mergeCell ref="G516:J516"/>
    <mergeCell ref="K516:L516"/>
    <mergeCell ref="M516:N516"/>
    <mergeCell ref="G517:J517"/>
    <mergeCell ref="K517:L517"/>
    <mergeCell ref="M517:N517"/>
    <mergeCell ref="G518:J518"/>
    <mergeCell ref="K521:L521"/>
    <mergeCell ref="M521:N521"/>
    <mergeCell ref="G519:J519"/>
    <mergeCell ref="K519:L519"/>
    <mergeCell ref="M519:N519"/>
    <mergeCell ref="K508:L508"/>
    <mergeCell ref="M508:N508"/>
    <mergeCell ref="G506:J506"/>
    <mergeCell ref="K506:L506"/>
    <mergeCell ref="G528:J528"/>
    <mergeCell ref="K528:L528"/>
    <mergeCell ref="M528:N528"/>
    <mergeCell ref="K472:L472"/>
    <mergeCell ref="M472:N472"/>
    <mergeCell ref="G470:J470"/>
    <mergeCell ref="K470:L470"/>
    <mergeCell ref="M470:N470"/>
    <mergeCell ref="G471:J471"/>
    <mergeCell ref="K471:L471"/>
    <mergeCell ref="M471:N471"/>
    <mergeCell ref="G472:J472"/>
    <mergeCell ref="K475:L475"/>
    <mergeCell ref="M475:N475"/>
    <mergeCell ref="G473:J473"/>
    <mergeCell ref="K473:L473"/>
    <mergeCell ref="M473:N473"/>
    <mergeCell ref="G474:J474"/>
    <mergeCell ref="K474:L474"/>
    <mergeCell ref="M474:N474"/>
    <mergeCell ref="G475:J475"/>
    <mergeCell ref="K478:L478"/>
    <mergeCell ref="M478:N478"/>
    <mergeCell ref="G476:J476"/>
    <mergeCell ref="K476:L476"/>
    <mergeCell ref="M476:N476"/>
    <mergeCell ref="G477:J477"/>
    <mergeCell ref="K477:L477"/>
    <mergeCell ref="K527:L527"/>
    <mergeCell ref="M527:N527"/>
    <mergeCell ref="G525:J525"/>
    <mergeCell ref="K525:L525"/>
    <mergeCell ref="M477:N477"/>
    <mergeCell ref="G478:J478"/>
    <mergeCell ref="K481:L481"/>
    <mergeCell ref="M481:N481"/>
    <mergeCell ref="G479:J479"/>
    <mergeCell ref="K479:L479"/>
    <mergeCell ref="M479:N479"/>
    <mergeCell ref="G480:J480"/>
    <mergeCell ref="K480:L480"/>
    <mergeCell ref="M480:N480"/>
    <mergeCell ref="G481:J481"/>
    <mergeCell ref="K484:L484"/>
    <mergeCell ref="M484:N484"/>
    <mergeCell ref="G482:J482"/>
    <mergeCell ref="K482:L482"/>
    <mergeCell ref="M482:N482"/>
    <mergeCell ref="G483:J483"/>
    <mergeCell ref="K483:L483"/>
    <mergeCell ref="M483:N483"/>
    <mergeCell ref="G484:J484"/>
    <mergeCell ref="K487:L487"/>
    <mergeCell ref="M487:N487"/>
    <mergeCell ref="G485:J485"/>
    <mergeCell ref="K485:L485"/>
    <mergeCell ref="M485:N485"/>
    <mergeCell ref="G486:J486"/>
    <mergeCell ref="K486:L486"/>
    <mergeCell ref="M486:N486"/>
    <mergeCell ref="G487:J487"/>
    <mergeCell ref="K524:L524"/>
    <mergeCell ref="M524:N524"/>
    <mergeCell ref="G522:J522"/>
    <mergeCell ref="K522:L522"/>
    <mergeCell ref="M522:N522"/>
    <mergeCell ref="G523:J523"/>
    <mergeCell ref="K523:L523"/>
    <mergeCell ref="M523:N523"/>
    <mergeCell ref="G524:J524"/>
    <mergeCell ref="G520:J520"/>
    <mergeCell ref="K520:L520"/>
    <mergeCell ref="M520:N520"/>
    <mergeCell ref="G521:J521"/>
    <mergeCell ref="M506:N506"/>
    <mergeCell ref="G507:J507"/>
    <mergeCell ref="K507:L507"/>
    <mergeCell ref="M507:N507"/>
    <mergeCell ref="G508:J508"/>
    <mergeCell ref="K511:L511"/>
    <mergeCell ref="M511:N511"/>
    <mergeCell ref="G509:J509"/>
    <mergeCell ref="K509:L509"/>
    <mergeCell ref="M509:N509"/>
    <mergeCell ref="K217:L217"/>
    <mergeCell ref="M217:N217"/>
    <mergeCell ref="G215:J215"/>
    <mergeCell ref="K215:L215"/>
    <mergeCell ref="M215:N215"/>
    <mergeCell ref="G216:J216"/>
    <mergeCell ref="K216:L216"/>
    <mergeCell ref="M216:N216"/>
    <mergeCell ref="G217:J217"/>
    <mergeCell ref="K220:L220"/>
    <mergeCell ref="M220:N220"/>
    <mergeCell ref="G218:J218"/>
    <mergeCell ref="K218:L218"/>
    <mergeCell ref="M218:N218"/>
    <mergeCell ref="G219:J219"/>
    <mergeCell ref="K219:L219"/>
    <mergeCell ref="M219:N219"/>
    <mergeCell ref="G220:J220"/>
    <mergeCell ref="K223:L223"/>
    <mergeCell ref="M223:N223"/>
    <mergeCell ref="G221:J221"/>
    <mergeCell ref="K221:L221"/>
    <mergeCell ref="M221:N221"/>
    <mergeCell ref="G222:J222"/>
    <mergeCell ref="K222:L222"/>
    <mergeCell ref="M222:N222"/>
    <mergeCell ref="G223:J223"/>
    <mergeCell ref="K226:L226"/>
    <mergeCell ref="M226:N226"/>
    <mergeCell ref="G224:J224"/>
    <mergeCell ref="K224:L224"/>
    <mergeCell ref="M224:N224"/>
    <mergeCell ref="G225:J225"/>
    <mergeCell ref="K225:L225"/>
    <mergeCell ref="M225:N225"/>
    <mergeCell ref="G226:J226"/>
    <mergeCell ref="M236:N236"/>
    <mergeCell ref="G237:J237"/>
    <mergeCell ref="K237:L237"/>
    <mergeCell ref="M237:N237"/>
    <mergeCell ref="G238:J238"/>
    <mergeCell ref="K229:L229"/>
    <mergeCell ref="M229:N229"/>
    <mergeCell ref="G227:J227"/>
    <mergeCell ref="K227:L227"/>
    <mergeCell ref="M227:N227"/>
    <mergeCell ref="G228:J228"/>
    <mergeCell ref="K228:L228"/>
    <mergeCell ref="M228:N228"/>
    <mergeCell ref="G229:J229"/>
    <mergeCell ref="K232:L232"/>
    <mergeCell ref="M232:N232"/>
    <mergeCell ref="G230:J230"/>
    <mergeCell ref="K230:L230"/>
    <mergeCell ref="M230:N230"/>
    <mergeCell ref="G231:J231"/>
    <mergeCell ref="K231:L231"/>
    <mergeCell ref="M231:N231"/>
    <mergeCell ref="G232:J232"/>
    <mergeCell ref="A191:C191"/>
    <mergeCell ref="D191:E191"/>
    <mergeCell ref="A192:C192"/>
    <mergeCell ref="D192:E192"/>
    <mergeCell ref="A193:C193"/>
    <mergeCell ref="D193:E193"/>
    <mergeCell ref="D194:E194"/>
    <mergeCell ref="A194:C194"/>
    <mergeCell ref="A195:C195"/>
    <mergeCell ref="D195:E195"/>
    <mergeCell ref="A196:C196"/>
    <mergeCell ref="D196:E196"/>
    <mergeCell ref="A197:C197"/>
    <mergeCell ref="D197:E197"/>
    <mergeCell ref="K208:L208"/>
    <mergeCell ref="M208:N208"/>
    <mergeCell ref="G206:J206"/>
    <mergeCell ref="K206:L206"/>
    <mergeCell ref="M206:N206"/>
    <mergeCell ref="G207:J207"/>
    <mergeCell ref="K207:L207"/>
    <mergeCell ref="M207:N207"/>
    <mergeCell ref="G208:J208"/>
    <mergeCell ref="K204:L204"/>
    <mergeCell ref="M204:N204"/>
    <mergeCell ref="G202:J202"/>
    <mergeCell ref="K202:L202"/>
    <mergeCell ref="M202:N202"/>
    <mergeCell ref="G203:J203"/>
    <mergeCell ref="K203:L203"/>
    <mergeCell ref="M203:N203"/>
    <mergeCell ref="G204:J204"/>
    <mergeCell ref="A250:C250"/>
    <mergeCell ref="D250:E250"/>
    <mergeCell ref="K252:L252"/>
    <mergeCell ref="K211:L211"/>
    <mergeCell ref="M211:N211"/>
    <mergeCell ref="G209:J209"/>
    <mergeCell ref="K209:L209"/>
    <mergeCell ref="M209:N209"/>
    <mergeCell ref="G210:J210"/>
    <mergeCell ref="K210:L210"/>
    <mergeCell ref="M210:N210"/>
    <mergeCell ref="G211:J211"/>
    <mergeCell ref="G239:J239"/>
    <mergeCell ref="K239:L239"/>
    <mergeCell ref="M239:N239"/>
    <mergeCell ref="D240:E240"/>
    <mergeCell ref="G240:J240"/>
    <mergeCell ref="K240:L240"/>
    <mergeCell ref="M240:N240"/>
    <mergeCell ref="K235:L235"/>
    <mergeCell ref="M235:N235"/>
    <mergeCell ref="G233:J233"/>
    <mergeCell ref="K233:L233"/>
    <mergeCell ref="M233:N233"/>
    <mergeCell ref="G234:J234"/>
    <mergeCell ref="K234:L234"/>
    <mergeCell ref="M234:N234"/>
    <mergeCell ref="G235:J235"/>
    <mergeCell ref="K238:L238"/>
    <mergeCell ref="M238:N238"/>
    <mergeCell ref="G236:J236"/>
    <mergeCell ref="K236:L236"/>
    <mergeCell ref="A240:C240"/>
    <mergeCell ref="A241:C241"/>
    <mergeCell ref="D241:E241"/>
    <mergeCell ref="K241:L241"/>
    <mergeCell ref="M241:N241"/>
    <mergeCell ref="A242:C242"/>
    <mergeCell ref="D242:E242"/>
    <mergeCell ref="K242:L242"/>
    <mergeCell ref="M242:N242"/>
    <mergeCell ref="K243:L243"/>
    <mergeCell ref="M243:N243"/>
    <mergeCell ref="K244:L244"/>
    <mergeCell ref="M244:N244"/>
    <mergeCell ref="M245:N245"/>
    <mergeCell ref="G241:J241"/>
    <mergeCell ref="G242:J242"/>
    <mergeCell ref="G243:J243"/>
    <mergeCell ref="G244:J244"/>
    <mergeCell ref="G245:J245"/>
    <mergeCell ref="K254:L254"/>
    <mergeCell ref="K255:L255"/>
    <mergeCell ref="M255:N255"/>
    <mergeCell ref="K245:L245"/>
    <mergeCell ref="K246:L246"/>
    <mergeCell ref="K247:L247"/>
    <mergeCell ref="K248:L248"/>
    <mergeCell ref="K249:L249"/>
    <mergeCell ref="K250:L250"/>
    <mergeCell ref="K251:L251"/>
    <mergeCell ref="G248:J248"/>
    <mergeCell ref="G249:J249"/>
    <mergeCell ref="G250:J250"/>
    <mergeCell ref="G251:J251"/>
    <mergeCell ref="G252:J252"/>
    <mergeCell ref="G253:J253"/>
    <mergeCell ref="G254:J254"/>
    <mergeCell ref="G255:J255"/>
    <mergeCell ref="M254:N254"/>
    <mergeCell ref="M246:N246"/>
    <mergeCell ref="M247:N247"/>
    <mergeCell ref="M248:N248"/>
    <mergeCell ref="M249:N249"/>
    <mergeCell ref="M250:N250"/>
    <mergeCell ref="M251:N251"/>
    <mergeCell ref="M252:N252"/>
    <mergeCell ref="G246:J246"/>
    <mergeCell ref="G247:J247"/>
    <mergeCell ref="M253:N253"/>
    <mergeCell ref="K253:L253"/>
    <mergeCell ref="G256:J256"/>
    <mergeCell ref="K256:L256"/>
    <mergeCell ref="M256:N256"/>
    <mergeCell ref="G257:J257"/>
    <mergeCell ref="K257:L257"/>
    <mergeCell ref="M257:N257"/>
    <mergeCell ref="K260:L260"/>
    <mergeCell ref="M260:N260"/>
    <mergeCell ref="G258:J258"/>
    <mergeCell ref="K258:L258"/>
    <mergeCell ref="M258:N258"/>
    <mergeCell ref="G259:J259"/>
    <mergeCell ref="K259:L259"/>
    <mergeCell ref="M259:N259"/>
    <mergeCell ref="G260:J260"/>
    <mergeCell ref="K263:L263"/>
    <mergeCell ref="M263:N263"/>
    <mergeCell ref="G261:J261"/>
    <mergeCell ref="K261:L261"/>
    <mergeCell ref="M261:N261"/>
    <mergeCell ref="G262:J262"/>
    <mergeCell ref="K262:L262"/>
    <mergeCell ref="M262:N262"/>
    <mergeCell ref="G263:J263"/>
    <mergeCell ref="K266:L266"/>
    <mergeCell ref="M266:N266"/>
    <mergeCell ref="G264:J264"/>
    <mergeCell ref="K264:L264"/>
    <mergeCell ref="M264:N264"/>
    <mergeCell ref="G265:J265"/>
    <mergeCell ref="K265:L265"/>
    <mergeCell ref="M265:N265"/>
    <mergeCell ref="G266:J266"/>
    <mergeCell ref="A265:C265"/>
    <mergeCell ref="D265:E265"/>
    <mergeCell ref="A266:C266"/>
    <mergeCell ref="D266:E266"/>
    <mergeCell ref="A267:C267"/>
    <mergeCell ref="D267:E267"/>
    <mergeCell ref="D268:E268"/>
    <mergeCell ref="A268:C268"/>
    <mergeCell ref="A264:C264"/>
    <mergeCell ref="D264:E264"/>
    <mergeCell ref="A269:C269"/>
    <mergeCell ref="D269:E269"/>
    <mergeCell ref="A270:C270"/>
    <mergeCell ref="D270:E270"/>
    <mergeCell ref="A271:C271"/>
    <mergeCell ref="D271:E271"/>
    <mergeCell ref="K278:L278"/>
    <mergeCell ref="M278:N278"/>
    <mergeCell ref="G276:J276"/>
    <mergeCell ref="K276:L276"/>
    <mergeCell ref="M276:N276"/>
    <mergeCell ref="G277:J277"/>
    <mergeCell ref="K277:L277"/>
    <mergeCell ref="M277:N277"/>
    <mergeCell ref="G278:J278"/>
    <mergeCell ref="K281:L281"/>
    <mergeCell ref="M281:N281"/>
    <mergeCell ref="G279:J279"/>
    <mergeCell ref="K279:L279"/>
    <mergeCell ref="M279:N279"/>
    <mergeCell ref="G280:J280"/>
    <mergeCell ref="K280:L280"/>
    <mergeCell ref="M280:N280"/>
    <mergeCell ref="G281:J281"/>
    <mergeCell ref="G269:J269"/>
    <mergeCell ref="K272:L272"/>
    <mergeCell ref="M272:N272"/>
    <mergeCell ref="G270:J270"/>
    <mergeCell ref="K270:L270"/>
    <mergeCell ref="M270:N270"/>
    <mergeCell ref="G271:J271"/>
    <mergeCell ref="K271:L271"/>
    <mergeCell ref="K284:L284"/>
    <mergeCell ref="M284:N284"/>
    <mergeCell ref="G282:J282"/>
    <mergeCell ref="K282:L282"/>
    <mergeCell ref="M282:N282"/>
    <mergeCell ref="G283:J283"/>
    <mergeCell ref="K283:L283"/>
    <mergeCell ref="M283:N283"/>
    <mergeCell ref="G284:J284"/>
    <mergeCell ref="K287:L287"/>
    <mergeCell ref="M287:N287"/>
    <mergeCell ref="G285:J285"/>
    <mergeCell ref="K285:L285"/>
    <mergeCell ref="M285:N285"/>
    <mergeCell ref="G286:J286"/>
    <mergeCell ref="K286:L286"/>
    <mergeCell ref="M286:N286"/>
    <mergeCell ref="G287:J287"/>
    <mergeCell ref="K290:L290"/>
    <mergeCell ref="M290:N290"/>
    <mergeCell ref="G288:J288"/>
    <mergeCell ref="K288:L288"/>
    <mergeCell ref="M288:N288"/>
    <mergeCell ref="G289:J289"/>
    <mergeCell ref="K289:L289"/>
    <mergeCell ref="M289:N289"/>
    <mergeCell ref="G290:J290"/>
    <mergeCell ref="K293:L293"/>
    <mergeCell ref="M293:N293"/>
    <mergeCell ref="G291:J291"/>
    <mergeCell ref="K291:L291"/>
    <mergeCell ref="M291:N291"/>
    <mergeCell ref="G292:J292"/>
    <mergeCell ref="K292:L292"/>
    <mergeCell ref="M292:N292"/>
    <mergeCell ref="G293:J293"/>
    <mergeCell ref="K296:L296"/>
    <mergeCell ref="M296:N296"/>
    <mergeCell ref="G294:J294"/>
    <mergeCell ref="K294:L294"/>
    <mergeCell ref="M294:N294"/>
    <mergeCell ref="G295:J295"/>
    <mergeCell ref="K295:L295"/>
    <mergeCell ref="M295:N295"/>
    <mergeCell ref="G296:J296"/>
    <mergeCell ref="K299:L299"/>
    <mergeCell ref="M299:N299"/>
    <mergeCell ref="G297:J297"/>
    <mergeCell ref="K297:L297"/>
    <mergeCell ref="M297:N297"/>
    <mergeCell ref="G298:J298"/>
    <mergeCell ref="K298:L298"/>
    <mergeCell ref="M298:N298"/>
    <mergeCell ref="G299:J299"/>
    <mergeCell ref="K302:L302"/>
    <mergeCell ref="M302:N302"/>
    <mergeCell ref="G300:J300"/>
    <mergeCell ref="K300:L300"/>
    <mergeCell ref="M300:N300"/>
    <mergeCell ref="G301:J301"/>
    <mergeCell ref="K301:L301"/>
    <mergeCell ref="M301:N301"/>
    <mergeCell ref="G302:J302"/>
    <mergeCell ref="K305:L305"/>
    <mergeCell ref="M305:N305"/>
    <mergeCell ref="G303:J303"/>
    <mergeCell ref="K303:L303"/>
    <mergeCell ref="M303:N303"/>
    <mergeCell ref="G304:J304"/>
    <mergeCell ref="K304:L304"/>
    <mergeCell ref="M304:N304"/>
    <mergeCell ref="G305:J305"/>
    <mergeCell ref="K308:L308"/>
    <mergeCell ref="M308:N308"/>
    <mergeCell ref="G306:J306"/>
    <mergeCell ref="K306:L306"/>
    <mergeCell ref="M306:N306"/>
    <mergeCell ref="G307:J307"/>
    <mergeCell ref="K307:L307"/>
    <mergeCell ref="M307:N307"/>
    <mergeCell ref="G308:J308"/>
    <mergeCell ref="K311:L311"/>
    <mergeCell ref="M311:N311"/>
    <mergeCell ref="G309:J309"/>
    <mergeCell ref="K309:L309"/>
    <mergeCell ref="M309:N309"/>
    <mergeCell ref="G310:J310"/>
    <mergeCell ref="K310:L310"/>
    <mergeCell ref="M310:N310"/>
    <mergeCell ref="G311:J311"/>
    <mergeCell ref="K314:L314"/>
    <mergeCell ref="M314:N314"/>
    <mergeCell ref="G312:J312"/>
    <mergeCell ref="K312:L312"/>
    <mergeCell ref="M312:N312"/>
    <mergeCell ref="G313:J313"/>
    <mergeCell ref="K313:L313"/>
    <mergeCell ref="M313:N313"/>
    <mergeCell ref="G314:J314"/>
    <mergeCell ref="K317:L317"/>
    <mergeCell ref="M317:N317"/>
    <mergeCell ref="G315:J315"/>
    <mergeCell ref="K315:L315"/>
    <mergeCell ref="M315:N315"/>
    <mergeCell ref="G316:J316"/>
    <mergeCell ref="K316:L316"/>
    <mergeCell ref="M316:N316"/>
    <mergeCell ref="G317:J317"/>
    <mergeCell ref="K320:L320"/>
    <mergeCell ref="M320:N320"/>
    <mergeCell ref="G318:J318"/>
    <mergeCell ref="K318:L318"/>
    <mergeCell ref="M318:N318"/>
    <mergeCell ref="G319:J319"/>
    <mergeCell ref="K319:L319"/>
    <mergeCell ref="M319:N319"/>
    <mergeCell ref="G320:J320"/>
    <mergeCell ref="A272:C272"/>
    <mergeCell ref="D272:E272"/>
    <mergeCell ref="A273:C273"/>
    <mergeCell ref="D273:E273"/>
    <mergeCell ref="A274:C274"/>
    <mergeCell ref="D274:E274"/>
    <mergeCell ref="D275:E275"/>
    <mergeCell ref="A275:C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D282:E282"/>
    <mergeCell ref="A282:C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D289:E289"/>
    <mergeCell ref="A289:C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D296:E296"/>
    <mergeCell ref="A296:C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D303:E303"/>
    <mergeCell ref="A303:C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514:C514"/>
    <mergeCell ref="D514:E514"/>
    <mergeCell ref="A515:C515"/>
    <mergeCell ref="D515:E515"/>
    <mergeCell ref="A516:C516"/>
    <mergeCell ref="D516:E516"/>
    <mergeCell ref="D310:E310"/>
    <mergeCell ref="A310:C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D317:E317"/>
    <mergeCell ref="A317:C317"/>
    <mergeCell ref="A318:C318"/>
    <mergeCell ref="D318:E318"/>
    <mergeCell ref="A466:C466"/>
    <mergeCell ref="D466:E466"/>
    <mergeCell ref="A467:C467"/>
    <mergeCell ref="D467:E467"/>
    <mergeCell ref="D457:E457"/>
    <mergeCell ref="A457:C457"/>
    <mergeCell ref="A458:C458"/>
    <mergeCell ref="D458:E458"/>
    <mergeCell ref="A530:C530"/>
    <mergeCell ref="D530:E530"/>
    <mergeCell ref="A531:C531"/>
    <mergeCell ref="D531:E531"/>
    <mergeCell ref="A532:C532"/>
    <mergeCell ref="D532:E532"/>
    <mergeCell ref="A319:C319"/>
    <mergeCell ref="D319:E319"/>
    <mergeCell ref="A320:C320"/>
    <mergeCell ref="D320:E320"/>
    <mergeCell ref="A517:C517"/>
    <mergeCell ref="D517:E517"/>
    <mergeCell ref="A518:C518"/>
    <mergeCell ref="D518:E518"/>
    <mergeCell ref="A519:C519"/>
    <mergeCell ref="D519:E519"/>
    <mergeCell ref="D520:E520"/>
    <mergeCell ref="A520:C520"/>
    <mergeCell ref="A521:C521"/>
    <mergeCell ref="D521:E521"/>
    <mergeCell ref="A522:C522"/>
    <mergeCell ref="D522:E522"/>
    <mergeCell ref="A523:C523"/>
    <mergeCell ref="D523:E523"/>
    <mergeCell ref="A510:C510"/>
    <mergeCell ref="D510:E510"/>
    <mergeCell ref="A511:C511"/>
    <mergeCell ref="D511:E511"/>
    <mergeCell ref="A512:C512"/>
    <mergeCell ref="D512:E512"/>
    <mergeCell ref="D513:E513"/>
    <mergeCell ref="A513:C513"/>
    <mergeCell ref="A535:C535"/>
    <mergeCell ref="D535:E535"/>
    <mergeCell ref="A536:C536"/>
    <mergeCell ref="D536:E536"/>
    <mergeCell ref="A537:C537"/>
    <mergeCell ref="D537:E537"/>
    <mergeCell ref="A243:C243"/>
    <mergeCell ref="D243:E243"/>
    <mergeCell ref="A244:C244"/>
    <mergeCell ref="D244:E244"/>
    <mergeCell ref="A245:C245"/>
    <mergeCell ref="D245:E245"/>
    <mergeCell ref="D246:E246"/>
    <mergeCell ref="A246:C246"/>
    <mergeCell ref="A247:C247"/>
    <mergeCell ref="D247:E247"/>
    <mergeCell ref="A248:C248"/>
    <mergeCell ref="D248:E248"/>
    <mergeCell ref="A249:C249"/>
    <mergeCell ref="D249:E249"/>
    <mergeCell ref="A251:C251"/>
    <mergeCell ref="D251:E251"/>
    <mergeCell ref="A252:C252"/>
    <mergeCell ref="D252:E252"/>
    <mergeCell ref="A253:C253"/>
    <mergeCell ref="D253:E253"/>
    <mergeCell ref="D254:E254"/>
    <mergeCell ref="A254:C254"/>
    <mergeCell ref="A524:C524"/>
    <mergeCell ref="D524:E524"/>
    <mergeCell ref="A525:C525"/>
    <mergeCell ref="D525:E525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D261:E261"/>
    <mergeCell ref="A261:C261"/>
    <mergeCell ref="A262:C262"/>
    <mergeCell ref="D262:E262"/>
    <mergeCell ref="A263:C263"/>
    <mergeCell ref="D263:E263"/>
    <mergeCell ref="A541:C541"/>
    <mergeCell ref="A542:C542"/>
    <mergeCell ref="D542:E542"/>
    <mergeCell ref="A538:C538"/>
    <mergeCell ref="D538:E538"/>
    <mergeCell ref="A539:C539"/>
    <mergeCell ref="D539:E539"/>
    <mergeCell ref="A540:C540"/>
    <mergeCell ref="D540:E540"/>
    <mergeCell ref="D541:E541"/>
    <mergeCell ref="K540:L540"/>
    <mergeCell ref="M540:N540"/>
    <mergeCell ref="G538:J538"/>
    <mergeCell ref="K538:L538"/>
    <mergeCell ref="M538:N538"/>
    <mergeCell ref="G539:J539"/>
    <mergeCell ref="K539:L539"/>
    <mergeCell ref="M539:N539"/>
    <mergeCell ref="G540:J540"/>
    <mergeCell ref="G541:J541"/>
    <mergeCell ref="K541:L541"/>
    <mergeCell ref="M541:N541"/>
    <mergeCell ref="G542:J542"/>
    <mergeCell ref="K542:L542"/>
    <mergeCell ref="M542:N542"/>
    <mergeCell ref="D482:E482"/>
    <mergeCell ref="A483:C483"/>
    <mergeCell ref="K531:L531"/>
    <mergeCell ref="M531:N531"/>
    <mergeCell ref="G529:J529"/>
    <mergeCell ref="K529:L529"/>
    <mergeCell ref="M529:N529"/>
    <mergeCell ref="G530:J530"/>
    <mergeCell ref="K530:L530"/>
    <mergeCell ref="M530:N530"/>
    <mergeCell ref="G531:J531"/>
    <mergeCell ref="K534:L534"/>
    <mergeCell ref="M534:N534"/>
    <mergeCell ref="G532:J532"/>
    <mergeCell ref="K532:L532"/>
    <mergeCell ref="M532:N532"/>
    <mergeCell ref="G533:J533"/>
    <mergeCell ref="K533:L533"/>
    <mergeCell ref="M533:N533"/>
    <mergeCell ref="G534:J534"/>
    <mergeCell ref="A533:C533"/>
    <mergeCell ref="D533:E533"/>
    <mergeCell ref="D534:E534"/>
    <mergeCell ref="A534:C534"/>
    <mergeCell ref="A526:C526"/>
    <mergeCell ref="D526:E526"/>
    <mergeCell ref="D527:E527"/>
    <mergeCell ref="A527:C527"/>
    <mergeCell ref="A528:C528"/>
    <mergeCell ref="D528:E528"/>
    <mergeCell ref="A529:C529"/>
    <mergeCell ref="D529:E529"/>
    <mergeCell ref="A491:C491"/>
    <mergeCell ref="D491:E491"/>
    <mergeCell ref="A543:N543"/>
    <mergeCell ref="A468:C468"/>
    <mergeCell ref="D468:E468"/>
    <mergeCell ref="A469:C469"/>
    <mergeCell ref="D469:E469"/>
    <mergeCell ref="A470:C470"/>
    <mergeCell ref="D470:E470"/>
    <mergeCell ref="D471:E471"/>
    <mergeCell ref="A471:C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D478:E478"/>
    <mergeCell ref="A478:C478"/>
    <mergeCell ref="A479:C479"/>
    <mergeCell ref="D479:E479"/>
    <mergeCell ref="A480:C480"/>
    <mergeCell ref="D480:E480"/>
    <mergeCell ref="A481:C481"/>
    <mergeCell ref="D481:E481"/>
    <mergeCell ref="A482:C482"/>
    <mergeCell ref="A503:C503"/>
    <mergeCell ref="D503:E503"/>
    <mergeCell ref="A504:C504"/>
    <mergeCell ref="D504:E504"/>
    <mergeCell ref="A505:C505"/>
    <mergeCell ref="D505:E505"/>
    <mergeCell ref="D506:E506"/>
    <mergeCell ref="A506:C506"/>
    <mergeCell ref="A507:C507"/>
    <mergeCell ref="D507:E507"/>
    <mergeCell ref="A508:C508"/>
    <mergeCell ref="D508:E508"/>
    <mergeCell ref="A509:C509"/>
    <mergeCell ref="D509:E509"/>
    <mergeCell ref="D492:E492"/>
    <mergeCell ref="A492:C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D499:E499"/>
    <mergeCell ref="A499:C499"/>
    <mergeCell ref="A500:C500"/>
    <mergeCell ref="D500:E500"/>
    <mergeCell ref="M191:N191"/>
    <mergeCell ref="G189:J189"/>
    <mergeCell ref="K189:L189"/>
    <mergeCell ref="M189:N189"/>
    <mergeCell ref="G190:J190"/>
    <mergeCell ref="K190:L190"/>
    <mergeCell ref="M190:N190"/>
    <mergeCell ref="G191:J191"/>
    <mergeCell ref="K164:L164"/>
    <mergeCell ref="M164:N164"/>
    <mergeCell ref="G162:J162"/>
    <mergeCell ref="K162:L162"/>
    <mergeCell ref="M162:N162"/>
    <mergeCell ref="A501:C501"/>
    <mergeCell ref="D501:E501"/>
    <mergeCell ref="A502:C502"/>
    <mergeCell ref="D502:E502"/>
    <mergeCell ref="D483:E483"/>
    <mergeCell ref="A484:C484"/>
    <mergeCell ref="D484:E484"/>
    <mergeCell ref="D485:E485"/>
    <mergeCell ref="A485:C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G78:J78"/>
    <mergeCell ref="K78:L78"/>
    <mergeCell ref="M78:N78"/>
    <mergeCell ref="G79:J79"/>
    <mergeCell ref="K82:L82"/>
    <mergeCell ref="M82:N82"/>
    <mergeCell ref="G80:J80"/>
    <mergeCell ref="K80:L80"/>
    <mergeCell ref="M80:N80"/>
    <mergeCell ref="G81:J81"/>
    <mergeCell ref="K81:L81"/>
    <mergeCell ref="M81:N81"/>
    <mergeCell ref="G82:J82"/>
    <mergeCell ref="K537:L537"/>
    <mergeCell ref="M537:N537"/>
    <mergeCell ref="G535:J535"/>
    <mergeCell ref="K535:L535"/>
    <mergeCell ref="M535:N535"/>
    <mergeCell ref="G536:J536"/>
    <mergeCell ref="K536:L536"/>
    <mergeCell ref="M536:N536"/>
    <mergeCell ref="G537:J537"/>
    <mergeCell ref="K157:L157"/>
    <mergeCell ref="M157:N157"/>
    <mergeCell ref="G155:J155"/>
    <mergeCell ref="K155:L155"/>
    <mergeCell ref="M155:N155"/>
    <mergeCell ref="G156:J156"/>
    <mergeCell ref="K156:L156"/>
    <mergeCell ref="M156:N156"/>
    <mergeCell ref="G157:J157"/>
    <mergeCell ref="K191:L191"/>
    <mergeCell ref="G158:J158"/>
    <mergeCell ref="K158:L158"/>
    <mergeCell ref="M158:N158"/>
    <mergeCell ref="K136:L136"/>
    <mergeCell ref="M136:N136"/>
    <mergeCell ref="G134:J134"/>
    <mergeCell ref="K134:L134"/>
    <mergeCell ref="M134:N134"/>
    <mergeCell ref="G135:J135"/>
    <mergeCell ref="K135:L135"/>
    <mergeCell ref="M135:N135"/>
    <mergeCell ref="G136:J136"/>
    <mergeCell ref="K139:L139"/>
    <mergeCell ref="M139:N139"/>
    <mergeCell ref="G137:J137"/>
    <mergeCell ref="K137:L137"/>
    <mergeCell ref="M137:N137"/>
    <mergeCell ref="G138:J138"/>
    <mergeCell ref="K138:L138"/>
    <mergeCell ref="M138:N138"/>
    <mergeCell ref="G139:J139"/>
    <mergeCell ref="K142:L142"/>
    <mergeCell ref="M142:N142"/>
    <mergeCell ref="G153:J153"/>
    <mergeCell ref="K153:L153"/>
    <mergeCell ref="M153:N153"/>
    <mergeCell ref="G154:J154"/>
    <mergeCell ref="G140:J140"/>
    <mergeCell ref="K140:L140"/>
    <mergeCell ref="M140:N140"/>
    <mergeCell ref="G141:J141"/>
    <mergeCell ref="K141:L141"/>
    <mergeCell ref="M141:N141"/>
    <mergeCell ref="G142:J142"/>
    <mergeCell ref="K145:L145"/>
    <mergeCell ref="M145:N145"/>
    <mergeCell ref="G143:J143"/>
    <mergeCell ref="K143:L143"/>
    <mergeCell ref="M143:N143"/>
    <mergeCell ref="G144:J144"/>
    <mergeCell ref="K144:L144"/>
    <mergeCell ref="M144:N144"/>
    <mergeCell ref="G145:J145"/>
    <mergeCell ref="K148:L148"/>
    <mergeCell ref="M148:N148"/>
    <mergeCell ref="G146:J146"/>
    <mergeCell ref="K146:L146"/>
    <mergeCell ref="M146:N146"/>
    <mergeCell ref="G147:J147"/>
    <mergeCell ref="K147:L147"/>
    <mergeCell ref="M147:N147"/>
    <mergeCell ref="G148:J148"/>
    <mergeCell ref="K133:L133"/>
    <mergeCell ref="M133:N133"/>
    <mergeCell ref="G131:J131"/>
    <mergeCell ref="K131:L131"/>
    <mergeCell ref="M131:N131"/>
    <mergeCell ref="G132:J132"/>
    <mergeCell ref="K132:L132"/>
    <mergeCell ref="M132:N132"/>
    <mergeCell ref="G133:J133"/>
    <mergeCell ref="K161:L161"/>
    <mergeCell ref="M161:N161"/>
    <mergeCell ref="G159:J159"/>
    <mergeCell ref="K159:L159"/>
    <mergeCell ref="M159:N159"/>
    <mergeCell ref="G160:J160"/>
    <mergeCell ref="K160:L160"/>
    <mergeCell ref="M160:N160"/>
    <mergeCell ref="G161:J161"/>
    <mergeCell ref="K151:L151"/>
    <mergeCell ref="M151:N151"/>
    <mergeCell ref="G149:J149"/>
    <mergeCell ref="K149:L149"/>
    <mergeCell ref="M149:N149"/>
    <mergeCell ref="G150:J150"/>
    <mergeCell ref="K150:L150"/>
    <mergeCell ref="M150:N150"/>
    <mergeCell ref="G151:J151"/>
    <mergeCell ref="K154:L154"/>
    <mergeCell ref="M154:N154"/>
    <mergeCell ref="G152:J152"/>
    <mergeCell ref="K152:L152"/>
    <mergeCell ref="M152:N152"/>
    <mergeCell ref="G163:J163"/>
    <mergeCell ref="K163:L163"/>
    <mergeCell ref="M163:N163"/>
    <mergeCell ref="G164:J164"/>
    <mergeCell ref="G192:J192"/>
    <mergeCell ref="K192:L192"/>
    <mergeCell ref="M192:N192"/>
    <mergeCell ref="K170:L170"/>
    <mergeCell ref="M170:N170"/>
    <mergeCell ref="G168:J168"/>
    <mergeCell ref="K168:L168"/>
    <mergeCell ref="M168:N168"/>
    <mergeCell ref="G169:J169"/>
    <mergeCell ref="K169:L169"/>
    <mergeCell ref="M169:N169"/>
    <mergeCell ref="G170:J170"/>
    <mergeCell ref="K173:L173"/>
    <mergeCell ref="M173:N173"/>
    <mergeCell ref="G171:J171"/>
    <mergeCell ref="K171:L171"/>
    <mergeCell ref="M171:N171"/>
    <mergeCell ref="G172:J172"/>
    <mergeCell ref="K172:L172"/>
    <mergeCell ref="M172:N172"/>
    <mergeCell ref="G173:J173"/>
    <mergeCell ref="K176:L176"/>
    <mergeCell ref="M176:N176"/>
    <mergeCell ref="G174:J174"/>
    <mergeCell ref="K174:L174"/>
    <mergeCell ref="M174:N174"/>
    <mergeCell ref="G175:J175"/>
    <mergeCell ref="K175:L175"/>
    <mergeCell ref="M175:N175"/>
    <mergeCell ref="G176:J176"/>
    <mergeCell ref="K179:L179"/>
    <mergeCell ref="M179:N179"/>
    <mergeCell ref="G177:J177"/>
    <mergeCell ref="K177:L177"/>
    <mergeCell ref="M177:N177"/>
    <mergeCell ref="G178:J178"/>
    <mergeCell ref="K178:L178"/>
    <mergeCell ref="M178:N178"/>
    <mergeCell ref="G179:J179"/>
    <mergeCell ref="K182:L182"/>
    <mergeCell ref="M182:N182"/>
    <mergeCell ref="G180:J180"/>
    <mergeCell ref="K180:L180"/>
    <mergeCell ref="M180:N180"/>
    <mergeCell ref="G181:J181"/>
    <mergeCell ref="K181:L181"/>
    <mergeCell ref="M181:N181"/>
    <mergeCell ref="G182:J182"/>
    <mergeCell ref="K185:L185"/>
    <mergeCell ref="M185:N185"/>
    <mergeCell ref="G183:J183"/>
    <mergeCell ref="K183:L183"/>
    <mergeCell ref="M183:N183"/>
    <mergeCell ref="G184:J184"/>
    <mergeCell ref="K184:L184"/>
    <mergeCell ref="M184:N184"/>
    <mergeCell ref="G185:J185"/>
    <mergeCell ref="K188:L188"/>
    <mergeCell ref="M188:N188"/>
    <mergeCell ref="G186:J186"/>
    <mergeCell ref="K186:L186"/>
    <mergeCell ref="M186:N186"/>
    <mergeCell ref="G187:J187"/>
    <mergeCell ref="K187:L187"/>
    <mergeCell ref="M187:N187"/>
    <mergeCell ref="G188:J188"/>
    <mergeCell ref="G205:J205"/>
    <mergeCell ref="K205:L205"/>
    <mergeCell ref="M205:N205"/>
    <mergeCell ref="K115:L115"/>
    <mergeCell ref="M115:N115"/>
    <mergeCell ref="G113:J113"/>
    <mergeCell ref="K113:L113"/>
    <mergeCell ref="M113:N113"/>
    <mergeCell ref="G114:J114"/>
    <mergeCell ref="K114:L114"/>
    <mergeCell ref="M114:N114"/>
    <mergeCell ref="G115:J115"/>
    <mergeCell ref="K118:L118"/>
    <mergeCell ref="M118:N118"/>
    <mergeCell ref="G116:J116"/>
    <mergeCell ref="K116:L116"/>
    <mergeCell ref="M116:N116"/>
    <mergeCell ref="G117:J117"/>
    <mergeCell ref="K117:L117"/>
    <mergeCell ref="M117:N117"/>
    <mergeCell ref="G118:J118"/>
    <mergeCell ref="K121:L121"/>
    <mergeCell ref="M121:N121"/>
    <mergeCell ref="K167:L167"/>
    <mergeCell ref="M167:N167"/>
    <mergeCell ref="G165:J165"/>
    <mergeCell ref="K165:L165"/>
    <mergeCell ref="M165:N165"/>
    <mergeCell ref="G166:J166"/>
    <mergeCell ref="K166:L166"/>
    <mergeCell ref="M166:N166"/>
    <mergeCell ref="G167:J167"/>
    <mergeCell ref="M122:N122"/>
    <mergeCell ref="G123:J123"/>
    <mergeCell ref="K123:L123"/>
    <mergeCell ref="M123:N123"/>
    <mergeCell ref="G124:J124"/>
    <mergeCell ref="K127:L127"/>
    <mergeCell ref="M127:N127"/>
    <mergeCell ref="G125:J125"/>
    <mergeCell ref="K125:L125"/>
    <mergeCell ref="M125:N125"/>
    <mergeCell ref="G126:J126"/>
    <mergeCell ref="K126:L126"/>
    <mergeCell ref="M126:N126"/>
    <mergeCell ref="G127:J127"/>
    <mergeCell ref="K198:L198"/>
    <mergeCell ref="M198:N198"/>
    <mergeCell ref="G196:J196"/>
    <mergeCell ref="K196:L196"/>
    <mergeCell ref="M196:N196"/>
    <mergeCell ref="G197:J197"/>
    <mergeCell ref="K197:L197"/>
    <mergeCell ref="M197:N197"/>
    <mergeCell ref="G198:J198"/>
    <mergeCell ref="K195:L195"/>
    <mergeCell ref="M195:N195"/>
    <mergeCell ref="G193:J193"/>
    <mergeCell ref="K193:L193"/>
    <mergeCell ref="M193:N193"/>
    <mergeCell ref="G194:J194"/>
    <mergeCell ref="K194:L194"/>
    <mergeCell ref="M194:N194"/>
    <mergeCell ref="G195:J195"/>
    <mergeCell ref="A35:C35"/>
    <mergeCell ref="D35:E35"/>
    <mergeCell ref="G35:J35"/>
    <mergeCell ref="K130:L130"/>
    <mergeCell ref="M130:N130"/>
    <mergeCell ref="G128:J128"/>
    <mergeCell ref="K128:L128"/>
    <mergeCell ref="M128:N128"/>
    <mergeCell ref="G129:J129"/>
    <mergeCell ref="K129:L129"/>
    <mergeCell ref="M129:N129"/>
    <mergeCell ref="G130:J130"/>
    <mergeCell ref="K201:L201"/>
    <mergeCell ref="M201:N201"/>
    <mergeCell ref="G199:J199"/>
    <mergeCell ref="K199:L199"/>
    <mergeCell ref="M199:N199"/>
    <mergeCell ref="G200:J200"/>
    <mergeCell ref="K200:L200"/>
    <mergeCell ref="M200:N200"/>
    <mergeCell ref="G201:J201"/>
    <mergeCell ref="G119:J119"/>
    <mergeCell ref="K119:L119"/>
    <mergeCell ref="M119:N119"/>
    <mergeCell ref="G120:J120"/>
    <mergeCell ref="K120:L120"/>
    <mergeCell ref="M120:N120"/>
    <mergeCell ref="G121:J121"/>
    <mergeCell ref="K124:L124"/>
    <mergeCell ref="M124:N124"/>
    <mergeCell ref="G122:J122"/>
    <mergeCell ref="K122:L122"/>
    <mergeCell ref="A30:C30"/>
    <mergeCell ref="D30:E30"/>
    <mergeCell ref="G30:J30"/>
    <mergeCell ref="K30:L30"/>
    <mergeCell ref="M30:N30"/>
    <mergeCell ref="D31:E31"/>
    <mergeCell ref="M31:N31"/>
    <mergeCell ref="G33:J33"/>
    <mergeCell ref="G34:J34"/>
    <mergeCell ref="K34:L34"/>
    <mergeCell ref="M34:N34"/>
    <mergeCell ref="G31:J31"/>
    <mergeCell ref="K31:L31"/>
    <mergeCell ref="G32:J32"/>
    <mergeCell ref="K32:L32"/>
    <mergeCell ref="M32:N32"/>
    <mergeCell ref="K33:L33"/>
    <mergeCell ref="M33:N33"/>
    <mergeCell ref="K35:L35"/>
    <mergeCell ref="M35:N35"/>
    <mergeCell ref="A31:C31"/>
    <mergeCell ref="A32:C32"/>
    <mergeCell ref="D32:E32"/>
    <mergeCell ref="A33:C33"/>
    <mergeCell ref="D33:E33"/>
    <mergeCell ref="A34:C34"/>
    <mergeCell ref="D34:E34"/>
    <mergeCell ref="A36:C36"/>
    <mergeCell ref="D36:E36"/>
    <mergeCell ref="G36:J36"/>
    <mergeCell ref="K36:L36"/>
    <mergeCell ref="M36:N36"/>
    <mergeCell ref="D37:E37"/>
    <mergeCell ref="M37:N37"/>
    <mergeCell ref="A41:C41"/>
    <mergeCell ref="D41:E41"/>
    <mergeCell ref="G41:J41"/>
    <mergeCell ref="K41:L41"/>
    <mergeCell ref="M41:N41"/>
    <mergeCell ref="G39:J39"/>
    <mergeCell ref="G40:J40"/>
    <mergeCell ref="K40:L40"/>
    <mergeCell ref="M40:N40"/>
    <mergeCell ref="G37:J37"/>
    <mergeCell ref="K37:L37"/>
    <mergeCell ref="G38:J38"/>
    <mergeCell ref="K38:L38"/>
    <mergeCell ref="M38:N38"/>
    <mergeCell ref="K39:L39"/>
    <mergeCell ref="M39:N39"/>
    <mergeCell ref="G14:J14"/>
    <mergeCell ref="K14:L14"/>
    <mergeCell ref="A13:C13"/>
    <mergeCell ref="D13:E13"/>
    <mergeCell ref="G13:J13"/>
    <mergeCell ref="K13:L13"/>
    <mergeCell ref="M13:N13"/>
    <mergeCell ref="D14:E14"/>
    <mergeCell ref="M14:N14"/>
    <mergeCell ref="K6:L6"/>
    <mergeCell ref="M6:N6"/>
    <mergeCell ref="K7:L7"/>
    <mergeCell ref="M7:N7"/>
    <mergeCell ref="K8:L8"/>
    <mergeCell ref="M8:N8"/>
    <mergeCell ref="K9:L9"/>
    <mergeCell ref="M9:N9"/>
    <mergeCell ref="A12:C12"/>
    <mergeCell ref="D12:E12"/>
    <mergeCell ref="G12:J12"/>
    <mergeCell ref="K12:L12"/>
    <mergeCell ref="M12:N12"/>
    <mergeCell ref="A1:C3"/>
    <mergeCell ref="D1:T1"/>
    <mergeCell ref="D2:T3"/>
    <mergeCell ref="A4:C4"/>
    <mergeCell ref="D4:T4"/>
    <mergeCell ref="A5:T5"/>
    <mergeCell ref="A6:C6"/>
    <mergeCell ref="G9:J9"/>
    <mergeCell ref="G10:J10"/>
    <mergeCell ref="K10:L10"/>
    <mergeCell ref="M10:N10"/>
    <mergeCell ref="G11:J11"/>
    <mergeCell ref="K11:L11"/>
    <mergeCell ref="M11:N11"/>
    <mergeCell ref="D6:E6"/>
    <mergeCell ref="G6:J6"/>
    <mergeCell ref="A7:C7"/>
    <mergeCell ref="D7:E7"/>
    <mergeCell ref="G7:J7"/>
    <mergeCell ref="D8:E8"/>
    <mergeCell ref="G8:J8"/>
    <mergeCell ref="A8:C8"/>
    <mergeCell ref="A9:C9"/>
    <mergeCell ref="D9:E9"/>
    <mergeCell ref="A10:C10"/>
    <mergeCell ref="D10:E10"/>
    <mergeCell ref="A11:C11"/>
    <mergeCell ref="D11:E11"/>
    <mergeCell ref="K16:L16"/>
    <mergeCell ref="M16:N16"/>
    <mergeCell ref="A17:C17"/>
    <mergeCell ref="D17:E17"/>
    <mergeCell ref="A18:C18"/>
    <mergeCell ref="D18:E18"/>
    <mergeCell ref="A19:C19"/>
    <mergeCell ref="D19:E19"/>
    <mergeCell ref="D20:E20"/>
    <mergeCell ref="A20:C20"/>
    <mergeCell ref="A21:C21"/>
    <mergeCell ref="D21:E21"/>
    <mergeCell ref="A22:C22"/>
    <mergeCell ref="D22:E22"/>
    <mergeCell ref="A23:C23"/>
    <mergeCell ref="D23:E23"/>
    <mergeCell ref="G26:J26"/>
    <mergeCell ref="K26:L26"/>
    <mergeCell ref="A25:C25"/>
    <mergeCell ref="D25:E25"/>
    <mergeCell ref="G25:J25"/>
    <mergeCell ref="K25:L25"/>
    <mergeCell ref="M25:N25"/>
    <mergeCell ref="D26:E26"/>
    <mergeCell ref="M26:N26"/>
    <mergeCell ref="G21:J21"/>
    <mergeCell ref="K21:L21"/>
    <mergeCell ref="M21:N21"/>
    <mergeCell ref="G22:J22"/>
    <mergeCell ref="K22:L22"/>
    <mergeCell ref="M22:N22"/>
    <mergeCell ref="G23:J23"/>
    <mergeCell ref="G27:J27"/>
    <mergeCell ref="G28:J28"/>
    <mergeCell ref="A26:C26"/>
    <mergeCell ref="A27:C27"/>
    <mergeCell ref="D27:E27"/>
    <mergeCell ref="K27:L27"/>
    <mergeCell ref="M27:N27"/>
    <mergeCell ref="A28:C28"/>
    <mergeCell ref="D28:E28"/>
    <mergeCell ref="A14:C14"/>
    <mergeCell ref="A15:C15"/>
    <mergeCell ref="D15:E15"/>
    <mergeCell ref="K15:L15"/>
    <mergeCell ref="M15:N15"/>
    <mergeCell ref="A16:C16"/>
    <mergeCell ref="D16:E16"/>
    <mergeCell ref="G15:J15"/>
    <mergeCell ref="G16:J16"/>
    <mergeCell ref="G17:J17"/>
    <mergeCell ref="K17:L17"/>
    <mergeCell ref="M17:N17"/>
    <mergeCell ref="K18:L18"/>
    <mergeCell ref="M18:N18"/>
    <mergeCell ref="G18:J18"/>
    <mergeCell ref="G19:J19"/>
    <mergeCell ref="K19:L19"/>
    <mergeCell ref="M19:N19"/>
    <mergeCell ref="G20:J20"/>
    <mergeCell ref="K20:L20"/>
    <mergeCell ref="M20:N20"/>
    <mergeCell ref="K23:L23"/>
    <mergeCell ref="M23:N23"/>
    <mergeCell ref="A24:C24"/>
    <mergeCell ref="D24:E24"/>
    <mergeCell ref="G24:J24"/>
    <mergeCell ref="K24:L24"/>
    <mergeCell ref="M24:N24"/>
    <mergeCell ref="K28:L28"/>
    <mergeCell ref="M28:N28"/>
    <mergeCell ref="A29:C29"/>
    <mergeCell ref="D29:E29"/>
    <mergeCell ref="G29:J29"/>
    <mergeCell ref="K29:L29"/>
    <mergeCell ref="M29:N29"/>
    <mergeCell ref="G49:J49"/>
    <mergeCell ref="K49:L49"/>
    <mergeCell ref="A48:C48"/>
    <mergeCell ref="D48:E48"/>
    <mergeCell ref="G48:J48"/>
    <mergeCell ref="K48:L48"/>
    <mergeCell ref="M48:N48"/>
    <mergeCell ref="D49:E49"/>
    <mergeCell ref="M49:N49"/>
    <mergeCell ref="K45:L45"/>
    <mergeCell ref="M45:N45"/>
    <mergeCell ref="A47:C47"/>
    <mergeCell ref="D47:E47"/>
    <mergeCell ref="G47:J47"/>
    <mergeCell ref="K47:L47"/>
    <mergeCell ref="M47:N47"/>
    <mergeCell ref="A43:C43"/>
    <mergeCell ref="A44:C44"/>
    <mergeCell ref="D44:E44"/>
    <mergeCell ref="A45:C45"/>
    <mergeCell ref="G50:J50"/>
    <mergeCell ref="G51:J51"/>
    <mergeCell ref="A49:C49"/>
    <mergeCell ref="A50:C50"/>
    <mergeCell ref="D50:E50"/>
    <mergeCell ref="K50:L50"/>
    <mergeCell ref="M50:N50"/>
    <mergeCell ref="A51:C51"/>
    <mergeCell ref="D51:E51"/>
    <mergeCell ref="A37:C37"/>
    <mergeCell ref="A38:C38"/>
    <mergeCell ref="D38:E38"/>
    <mergeCell ref="A39:C39"/>
    <mergeCell ref="D39:E39"/>
    <mergeCell ref="A40:C40"/>
    <mergeCell ref="D40:E40"/>
    <mergeCell ref="A42:C42"/>
    <mergeCell ref="D42:E42"/>
    <mergeCell ref="G42:J42"/>
    <mergeCell ref="K42:L42"/>
    <mergeCell ref="M42:N42"/>
    <mergeCell ref="D43:E43"/>
    <mergeCell ref="M43:N43"/>
    <mergeCell ref="G45:J45"/>
    <mergeCell ref="G46:J46"/>
    <mergeCell ref="K46:L46"/>
    <mergeCell ref="M46:N46"/>
    <mergeCell ref="G43:J43"/>
    <mergeCell ref="K43:L43"/>
    <mergeCell ref="G44:J44"/>
    <mergeCell ref="K44:L44"/>
    <mergeCell ref="M44:N44"/>
    <mergeCell ref="D45:E45"/>
    <mergeCell ref="A46:C46"/>
    <mergeCell ref="D46:E46"/>
    <mergeCell ref="K51:L51"/>
    <mergeCell ref="M51:N51"/>
    <mergeCell ref="A52:C52"/>
    <mergeCell ref="D52:E52"/>
    <mergeCell ref="G52:J52"/>
    <mergeCell ref="K52:L52"/>
    <mergeCell ref="M52:N52"/>
    <mergeCell ref="G62:J62"/>
    <mergeCell ref="G63:J63"/>
    <mergeCell ref="K63:L63"/>
    <mergeCell ref="M63:N63"/>
    <mergeCell ref="G60:J60"/>
    <mergeCell ref="K60:L60"/>
    <mergeCell ref="G61:J61"/>
    <mergeCell ref="K61:L61"/>
    <mergeCell ref="M61:N61"/>
    <mergeCell ref="K62:L62"/>
    <mergeCell ref="M62:N62"/>
    <mergeCell ref="A53:C53"/>
    <mergeCell ref="D53:E53"/>
    <mergeCell ref="G53:J53"/>
    <mergeCell ref="K53:L53"/>
    <mergeCell ref="M53:N53"/>
    <mergeCell ref="D54:E54"/>
    <mergeCell ref="M54:N54"/>
    <mergeCell ref="G56:J56"/>
    <mergeCell ref="G57:J57"/>
    <mergeCell ref="K57:L57"/>
    <mergeCell ref="M57:N57"/>
    <mergeCell ref="G54:J54"/>
    <mergeCell ref="K54:L54"/>
    <mergeCell ref="G55:J55"/>
    <mergeCell ref="K55:L55"/>
    <mergeCell ref="M55:N55"/>
    <mergeCell ref="K56:L56"/>
    <mergeCell ref="M56:N56"/>
    <mergeCell ref="A58:C58"/>
    <mergeCell ref="D58:E58"/>
    <mergeCell ref="G58:J58"/>
    <mergeCell ref="K58:L58"/>
    <mergeCell ref="M58:N58"/>
    <mergeCell ref="A54:C54"/>
    <mergeCell ref="A55:C55"/>
    <mergeCell ref="D55:E55"/>
    <mergeCell ref="A56:C56"/>
    <mergeCell ref="D56:E56"/>
    <mergeCell ref="A57:C57"/>
    <mergeCell ref="D57:E57"/>
    <mergeCell ref="A59:C59"/>
    <mergeCell ref="D59:E59"/>
    <mergeCell ref="G59:J59"/>
    <mergeCell ref="K59:L59"/>
    <mergeCell ref="M59:N59"/>
    <mergeCell ref="D60:E60"/>
    <mergeCell ref="M60:N60"/>
    <mergeCell ref="A64:C64"/>
    <mergeCell ref="D64:E64"/>
    <mergeCell ref="G64:J64"/>
    <mergeCell ref="K64:L64"/>
    <mergeCell ref="M64:N64"/>
    <mergeCell ref="K65:L65"/>
    <mergeCell ref="M65:N65"/>
    <mergeCell ref="G65:J65"/>
    <mergeCell ref="G66:J66"/>
    <mergeCell ref="K66:L66"/>
    <mergeCell ref="M66:N66"/>
    <mergeCell ref="A60:C60"/>
    <mergeCell ref="A61:C61"/>
    <mergeCell ref="D61:E61"/>
    <mergeCell ref="A62:C62"/>
    <mergeCell ref="D62:E62"/>
    <mergeCell ref="A63:C63"/>
    <mergeCell ref="D63:E63"/>
    <mergeCell ref="A65:C65"/>
    <mergeCell ref="D65:E65"/>
    <mergeCell ref="A66:C66"/>
    <mergeCell ref="D66:E66"/>
    <mergeCell ref="G67:J67"/>
    <mergeCell ref="K67:L67"/>
    <mergeCell ref="M67:N67"/>
    <mergeCell ref="K70:L70"/>
    <mergeCell ref="M70:N70"/>
    <mergeCell ref="G68:J68"/>
    <mergeCell ref="K68:L68"/>
    <mergeCell ref="M68:N68"/>
    <mergeCell ref="G69:J69"/>
    <mergeCell ref="K69:L69"/>
    <mergeCell ref="M69:N69"/>
    <mergeCell ref="G70:J70"/>
    <mergeCell ref="K73:L73"/>
    <mergeCell ref="M73:N73"/>
    <mergeCell ref="G71:J71"/>
    <mergeCell ref="K71:L71"/>
    <mergeCell ref="M71:N71"/>
    <mergeCell ref="G72:J72"/>
    <mergeCell ref="K72:L72"/>
    <mergeCell ref="M72:N72"/>
    <mergeCell ref="G73:J73"/>
    <mergeCell ref="K76:L76"/>
    <mergeCell ref="M76:N76"/>
    <mergeCell ref="G74:J74"/>
    <mergeCell ref="K74:L74"/>
    <mergeCell ref="M74:N74"/>
    <mergeCell ref="G75:J75"/>
    <mergeCell ref="K75:L75"/>
    <mergeCell ref="M75:N75"/>
    <mergeCell ref="G76:J76"/>
    <mergeCell ref="K88:L88"/>
    <mergeCell ref="M88:N88"/>
    <mergeCell ref="G86:J86"/>
    <mergeCell ref="K86:L86"/>
    <mergeCell ref="M86:N86"/>
    <mergeCell ref="G87:J87"/>
    <mergeCell ref="K87:L87"/>
    <mergeCell ref="M87:N87"/>
    <mergeCell ref="G88:J88"/>
    <mergeCell ref="K85:L85"/>
    <mergeCell ref="M85:N85"/>
    <mergeCell ref="G83:J83"/>
    <mergeCell ref="K83:L83"/>
    <mergeCell ref="M83:N83"/>
    <mergeCell ref="G84:J84"/>
    <mergeCell ref="K84:L84"/>
    <mergeCell ref="M84:N84"/>
    <mergeCell ref="G85:J85"/>
    <mergeCell ref="K79:L79"/>
    <mergeCell ref="M79:N79"/>
    <mergeCell ref="G77:J77"/>
    <mergeCell ref="K77:L77"/>
    <mergeCell ref="M77:N77"/>
    <mergeCell ref="K91:L91"/>
    <mergeCell ref="M91:N91"/>
    <mergeCell ref="G89:J89"/>
    <mergeCell ref="K89:L89"/>
    <mergeCell ref="M89:N89"/>
    <mergeCell ref="G90:J90"/>
    <mergeCell ref="K90:L90"/>
    <mergeCell ref="M90:N90"/>
    <mergeCell ref="G91:J91"/>
    <mergeCell ref="K94:L94"/>
    <mergeCell ref="M94:N94"/>
    <mergeCell ref="G92:J92"/>
    <mergeCell ref="K92:L92"/>
    <mergeCell ref="M92:N92"/>
    <mergeCell ref="G93:J93"/>
    <mergeCell ref="K93:L93"/>
    <mergeCell ref="M93:N93"/>
    <mergeCell ref="G94:J94"/>
    <mergeCell ref="K97:L97"/>
    <mergeCell ref="M97:N97"/>
    <mergeCell ref="G95:J95"/>
    <mergeCell ref="K95:L95"/>
    <mergeCell ref="M95:N95"/>
    <mergeCell ref="G96:J96"/>
    <mergeCell ref="K96:L96"/>
    <mergeCell ref="M96:N96"/>
    <mergeCell ref="G97:J97"/>
    <mergeCell ref="K100:L100"/>
    <mergeCell ref="M100:N100"/>
    <mergeCell ref="G98:J98"/>
    <mergeCell ref="K98:L98"/>
    <mergeCell ref="M98:N98"/>
    <mergeCell ref="G99:J99"/>
    <mergeCell ref="K99:L99"/>
    <mergeCell ref="M99:N99"/>
    <mergeCell ref="G100:J100"/>
    <mergeCell ref="K103:L103"/>
    <mergeCell ref="M103:N103"/>
    <mergeCell ref="G101:J101"/>
    <mergeCell ref="K101:L101"/>
    <mergeCell ref="M101:N101"/>
    <mergeCell ref="G102:J102"/>
    <mergeCell ref="K102:L102"/>
    <mergeCell ref="M102:N102"/>
    <mergeCell ref="G103:J103"/>
    <mergeCell ref="K106:L106"/>
    <mergeCell ref="M106:N106"/>
    <mergeCell ref="G104:J104"/>
    <mergeCell ref="K104:L104"/>
    <mergeCell ref="M104:N104"/>
    <mergeCell ref="G105:J105"/>
    <mergeCell ref="K105:L105"/>
    <mergeCell ref="M105:N105"/>
    <mergeCell ref="G106:J106"/>
    <mergeCell ref="K109:L109"/>
    <mergeCell ref="M109:N109"/>
    <mergeCell ref="G107:J107"/>
    <mergeCell ref="K107:L107"/>
    <mergeCell ref="M107:N107"/>
    <mergeCell ref="G108:J108"/>
    <mergeCell ref="K108:L108"/>
    <mergeCell ref="M108:N108"/>
    <mergeCell ref="G109:J109"/>
    <mergeCell ref="K112:L112"/>
    <mergeCell ref="M112:N112"/>
    <mergeCell ref="G110:J110"/>
    <mergeCell ref="K110:L110"/>
    <mergeCell ref="M110:N110"/>
    <mergeCell ref="G111:J111"/>
    <mergeCell ref="K111:L111"/>
    <mergeCell ref="M111:N111"/>
    <mergeCell ref="G112:J112"/>
    <mergeCell ref="A67:C67"/>
    <mergeCell ref="D67:E67"/>
    <mergeCell ref="D68:E68"/>
    <mergeCell ref="A68:C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D75:E75"/>
    <mergeCell ref="A75:C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D82:E82"/>
    <mergeCell ref="A82:C82"/>
    <mergeCell ref="A83:C83"/>
    <mergeCell ref="D83:E83"/>
    <mergeCell ref="A84:C84"/>
    <mergeCell ref="D84:E84"/>
    <mergeCell ref="A85:C85"/>
    <mergeCell ref="D85:E85"/>
    <mergeCell ref="A107:C107"/>
    <mergeCell ref="D107:E107"/>
    <mergeCell ref="A108:C108"/>
    <mergeCell ref="D108:E108"/>
    <mergeCell ref="A109:C109"/>
    <mergeCell ref="D109:E109"/>
    <mergeCell ref="D110:E110"/>
    <mergeCell ref="A110:C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D96:E96"/>
    <mergeCell ref="A96:C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15:C115"/>
    <mergeCell ref="D115:E115"/>
    <mergeCell ref="A116:C116"/>
    <mergeCell ref="D116:E116"/>
    <mergeCell ref="D117:E117"/>
    <mergeCell ref="A117:C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D124:E124"/>
    <mergeCell ref="A124:C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D131:E131"/>
    <mergeCell ref="A131:C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D138:E138"/>
    <mergeCell ref="A138:C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D145:E145"/>
    <mergeCell ref="A145:C145"/>
    <mergeCell ref="A146:C146"/>
    <mergeCell ref="D146:E146"/>
    <mergeCell ref="A147:C147"/>
    <mergeCell ref="D147:E147"/>
    <mergeCell ref="A148:C148"/>
    <mergeCell ref="D148:E148"/>
    <mergeCell ref="A198:C198"/>
    <mergeCell ref="D198:E198"/>
    <mergeCell ref="A199:C199"/>
    <mergeCell ref="D199:E199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D159:E159"/>
    <mergeCell ref="A159:C159"/>
    <mergeCell ref="A160:C160"/>
    <mergeCell ref="D160:E160"/>
    <mergeCell ref="A200:C200"/>
    <mergeCell ref="D200:E200"/>
    <mergeCell ref="D201:E201"/>
    <mergeCell ref="A201:C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D208:E208"/>
    <mergeCell ref="A208:C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D215:E215"/>
    <mergeCell ref="A215:C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D222:E222"/>
    <mergeCell ref="A222:C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D229:E229"/>
    <mergeCell ref="A229:C229"/>
    <mergeCell ref="A230:C230"/>
    <mergeCell ref="D230:E230"/>
    <mergeCell ref="A231:C231"/>
    <mergeCell ref="D231:E231"/>
    <mergeCell ref="A232:C232"/>
    <mergeCell ref="D232:E232"/>
    <mergeCell ref="A86:C86"/>
    <mergeCell ref="D86:E86"/>
    <mergeCell ref="A87:C87"/>
    <mergeCell ref="D87:E87"/>
    <mergeCell ref="A88:C88"/>
    <mergeCell ref="D88:E88"/>
    <mergeCell ref="D89:E89"/>
    <mergeCell ref="A89:C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D103:E103"/>
    <mergeCell ref="A103:C103"/>
    <mergeCell ref="A104:C104"/>
    <mergeCell ref="D104:E104"/>
    <mergeCell ref="A105:C105"/>
    <mergeCell ref="D105:E105"/>
    <mergeCell ref="A106:C106"/>
    <mergeCell ref="D106:E106"/>
    <mergeCell ref="A236:C236"/>
    <mergeCell ref="A237:C237"/>
    <mergeCell ref="D237:E237"/>
    <mergeCell ref="A238:C238"/>
    <mergeCell ref="D238:E238"/>
    <mergeCell ref="A239:C239"/>
    <mergeCell ref="D239:E239"/>
    <mergeCell ref="A233:C233"/>
    <mergeCell ref="D233:E233"/>
    <mergeCell ref="A234:C234"/>
    <mergeCell ref="D234:E234"/>
    <mergeCell ref="A235:C235"/>
    <mergeCell ref="D235:E235"/>
    <mergeCell ref="D236:E236"/>
    <mergeCell ref="A149:C149"/>
    <mergeCell ref="D149:E149"/>
    <mergeCell ref="A150:C150"/>
    <mergeCell ref="D150:E150"/>
    <mergeCell ref="A151:C151"/>
    <mergeCell ref="D151:E151"/>
    <mergeCell ref="D152:E152"/>
    <mergeCell ref="A152:C152"/>
    <mergeCell ref="A153:C153"/>
    <mergeCell ref="D153:E153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D166:E166"/>
    <mergeCell ref="A166:C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D173:E173"/>
    <mergeCell ref="A173:C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D180:E180"/>
    <mergeCell ref="A180:C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D187:E187"/>
    <mergeCell ref="A187:C187"/>
    <mergeCell ref="A188:C188"/>
    <mergeCell ref="D188:E188"/>
    <mergeCell ref="A189:C189"/>
    <mergeCell ref="D189:E189"/>
    <mergeCell ref="A190:C190"/>
    <mergeCell ref="D190:E190"/>
    <mergeCell ref="K214:L214"/>
    <mergeCell ref="M214:N214"/>
    <mergeCell ref="G212:J212"/>
    <mergeCell ref="K212:L212"/>
    <mergeCell ref="M212:N212"/>
    <mergeCell ref="G213:J213"/>
    <mergeCell ref="K213:L213"/>
    <mergeCell ref="M213:N213"/>
    <mergeCell ref="G214:J214"/>
    <mergeCell ref="K365:L365"/>
    <mergeCell ref="M365:N365"/>
    <mergeCell ref="G363:J363"/>
    <mergeCell ref="K363:L363"/>
    <mergeCell ref="M363:N363"/>
    <mergeCell ref="G364:J364"/>
    <mergeCell ref="K364:L364"/>
    <mergeCell ref="M364:N364"/>
    <mergeCell ref="G365:J365"/>
    <mergeCell ref="K269:L269"/>
    <mergeCell ref="M269:N269"/>
    <mergeCell ref="G267:J267"/>
    <mergeCell ref="K267:L267"/>
    <mergeCell ref="M267:N267"/>
    <mergeCell ref="G268:J268"/>
    <mergeCell ref="K268:L268"/>
    <mergeCell ref="M268:N268"/>
    <mergeCell ref="M271:N271"/>
    <mergeCell ref="G272:J272"/>
    <mergeCell ref="K275:L275"/>
    <mergeCell ref="M275:N275"/>
    <mergeCell ref="G273:J273"/>
    <mergeCell ref="K273:L273"/>
    <mergeCell ref="M273:N273"/>
    <mergeCell ref="G274:J274"/>
    <mergeCell ref="K274:L274"/>
    <mergeCell ref="M274:N274"/>
    <mergeCell ref="G275:J275"/>
    <mergeCell ref="G366:J366"/>
    <mergeCell ref="K366:L366"/>
    <mergeCell ref="M366:N366"/>
    <mergeCell ref="K344:L344"/>
    <mergeCell ref="M344:N344"/>
    <mergeCell ref="G342:J342"/>
    <mergeCell ref="K342:L342"/>
    <mergeCell ref="M342:N342"/>
    <mergeCell ref="G343:J343"/>
    <mergeCell ref="K343:L343"/>
    <mergeCell ref="M343:N343"/>
    <mergeCell ref="G344:J344"/>
    <mergeCell ref="K347:L347"/>
    <mergeCell ref="M347:N347"/>
    <mergeCell ref="G345:J345"/>
    <mergeCell ref="K345:L345"/>
    <mergeCell ref="M345:N345"/>
    <mergeCell ref="G346:J346"/>
    <mergeCell ref="K346:L346"/>
    <mergeCell ref="M346:N346"/>
    <mergeCell ref="G347:J347"/>
    <mergeCell ref="G355:J355"/>
    <mergeCell ref="K355:L355"/>
    <mergeCell ref="M355:N355"/>
    <mergeCell ref="G356:J356"/>
    <mergeCell ref="K359:L359"/>
    <mergeCell ref="M359:N359"/>
    <mergeCell ref="G357:J357"/>
    <mergeCell ref="K357:L357"/>
    <mergeCell ref="M357:N357"/>
    <mergeCell ref="G358:J358"/>
    <mergeCell ref="K358:L358"/>
    <mergeCell ref="M358:N358"/>
    <mergeCell ref="G359:J359"/>
    <mergeCell ref="K350:L350"/>
    <mergeCell ref="M350:N350"/>
    <mergeCell ref="G348:J348"/>
    <mergeCell ref="K348:L348"/>
    <mergeCell ref="M348:N348"/>
    <mergeCell ref="G349:J349"/>
    <mergeCell ref="K349:L349"/>
    <mergeCell ref="M349:N349"/>
    <mergeCell ref="G350:J350"/>
    <mergeCell ref="K353:L353"/>
    <mergeCell ref="M353:N353"/>
    <mergeCell ref="G351:J351"/>
    <mergeCell ref="K351:L351"/>
    <mergeCell ref="M351:N351"/>
    <mergeCell ref="G352:J352"/>
    <mergeCell ref="K352:L352"/>
    <mergeCell ref="M352:N352"/>
    <mergeCell ref="G353:J353"/>
    <mergeCell ref="K378:L378"/>
    <mergeCell ref="M378:N378"/>
    <mergeCell ref="G376:J376"/>
    <mergeCell ref="K376:L376"/>
    <mergeCell ref="M376:N376"/>
    <mergeCell ref="G377:J377"/>
    <mergeCell ref="K377:L377"/>
    <mergeCell ref="M377:N377"/>
    <mergeCell ref="G378:J378"/>
    <mergeCell ref="K372:L372"/>
    <mergeCell ref="M372:N372"/>
    <mergeCell ref="G370:J370"/>
    <mergeCell ref="K370:L370"/>
    <mergeCell ref="M370:N370"/>
    <mergeCell ref="G371:J371"/>
    <mergeCell ref="K371:L371"/>
    <mergeCell ref="M371:N371"/>
    <mergeCell ref="G372:J372"/>
    <mergeCell ref="K375:L375"/>
    <mergeCell ref="M375:N375"/>
    <mergeCell ref="G373:J373"/>
    <mergeCell ref="K373:L373"/>
    <mergeCell ref="M373:N373"/>
    <mergeCell ref="K341:L341"/>
    <mergeCell ref="M341:N341"/>
    <mergeCell ref="G339:J339"/>
    <mergeCell ref="K339:L339"/>
    <mergeCell ref="M339:N339"/>
    <mergeCell ref="G340:J340"/>
    <mergeCell ref="K340:L340"/>
    <mergeCell ref="M340:N340"/>
    <mergeCell ref="G341:J341"/>
    <mergeCell ref="K369:L369"/>
    <mergeCell ref="M369:N369"/>
    <mergeCell ref="G367:J367"/>
    <mergeCell ref="K367:L367"/>
    <mergeCell ref="M367:N367"/>
    <mergeCell ref="G368:J368"/>
    <mergeCell ref="K368:L368"/>
    <mergeCell ref="M368:N368"/>
    <mergeCell ref="G369:J369"/>
    <mergeCell ref="K362:L362"/>
    <mergeCell ref="M362:N362"/>
    <mergeCell ref="G360:J360"/>
    <mergeCell ref="K360:L360"/>
    <mergeCell ref="M360:N360"/>
    <mergeCell ref="G361:J361"/>
    <mergeCell ref="K361:L361"/>
    <mergeCell ref="M361:N361"/>
    <mergeCell ref="G362:J362"/>
    <mergeCell ref="K356:L356"/>
    <mergeCell ref="M356:N356"/>
    <mergeCell ref="G354:J354"/>
    <mergeCell ref="K354:L354"/>
    <mergeCell ref="M354:N354"/>
    <mergeCell ref="G379:J379"/>
    <mergeCell ref="K379:L379"/>
    <mergeCell ref="M379:N379"/>
    <mergeCell ref="K323:L323"/>
    <mergeCell ref="M323:N323"/>
    <mergeCell ref="G321:J321"/>
    <mergeCell ref="K321:L321"/>
    <mergeCell ref="M321:N321"/>
    <mergeCell ref="G322:J322"/>
    <mergeCell ref="K322:L322"/>
    <mergeCell ref="M322:N322"/>
    <mergeCell ref="G323:J323"/>
    <mergeCell ref="K326:L326"/>
    <mergeCell ref="M326:N326"/>
    <mergeCell ref="G324:J324"/>
    <mergeCell ref="K324:L324"/>
    <mergeCell ref="M324:N324"/>
    <mergeCell ref="G325:J325"/>
    <mergeCell ref="K325:L325"/>
    <mergeCell ref="M325:N325"/>
    <mergeCell ref="G326:J326"/>
    <mergeCell ref="K329:L329"/>
    <mergeCell ref="M329:N329"/>
    <mergeCell ref="G327:J327"/>
    <mergeCell ref="K327:L327"/>
    <mergeCell ref="M327:N327"/>
    <mergeCell ref="G328:J328"/>
    <mergeCell ref="K328:L328"/>
    <mergeCell ref="M328:N328"/>
    <mergeCell ref="G329:J329"/>
    <mergeCell ref="K332:L332"/>
    <mergeCell ref="M332:N332"/>
    <mergeCell ref="G330:J330"/>
    <mergeCell ref="K330:L330"/>
    <mergeCell ref="M330:N330"/>
    <mergeCell ref="G331:J331"/>
    <mergeCell ref="K331:L331"/>
    <mergeCell ref="M331:N331"/>
    <mergeCell ref="G332:J332"/>
    <mergeCell ref="K335:L335"/>
    <mergeCell ref="M335:N335"/>
    <mergeCell ref="G333:J333"/>
    <mergeCell ref="K333:L333"/>
    <mergeCell ref="M333:N333"/>
    <mergeCell ref="G334:J334"/>
    <mergeCell ref="K334:L334"/>
    <mergeCell ref="M334:N334"/>
    <mergeCell ref="G335:J335"/>
    <mergeCell ref="K338:L338"/>
    <mergeCell ref="M338:N338"/>
    <mergeCell ref="G336:J336"/>
    <mergeCell ref="K336:L336"/>
    <mergeCell ref="M336:N336"/>
    <mergeCell ref="G337:J337"/>
    <mergeCell ref="K337:L337"/>
    <mergeCell ref="M337:N337"/>
    <mergeCell ref="G338:J338"/>
    <mergeCell ref="G374:J374"/>
    <mergeCell ref="K374:L374"/>
    <mergeCell ref="M374:N374"/>
    <mergeCell ref="G375:J375"/>
    <mergeCell ref="K412:L412"/>
    <mergeCell ref="M412:N412"/>
    <mergeCell ref="G410:J410"/>
    <mergeCell ref="K410:L410"/>
    <mergeCell ref="M410:N410"/>
    <mergeCell ref="G411:J411"/>
    <mergeCell ref="K411:L411"/>
    <mergeCell ref="M411:N411"/>
    <mergeCell ref="G412:J412"/>
    <mergeCell ref="A363:C363"/>
    <mergeCell ref="D363:E363"/>
    <mergeCell ref="A364:C364"/>
    <mergeCell ref="D364:E364"/>
    <mergeCell ref="A365:C365"/>
    <mergeCell ref="D365:E365"/>
    <mergeCell ref="D366:E366"/>
    <mergeCell ref="A366:C366"/>
    <mergeCell ref="A367:C367"/>
    <mergeCell ref="D367:E367"/>
    <mergeCell ref="A368:C368"/>
    <mergeCell ref="D368:E368"/>
    <mergeCell ref="A369:C369"/>
    <mergeCell ref="D369:E369"/>
    <mergeCell ref="K382:L382"/>
    <mergeCell ref="M382:N382"/>
    <mergeCell ref="G380:J380"/>
    <mergeCell ref="K380:L380"/>
    <mergeCell ref="M380:N380"/>
    <mergeCell ref="G381:J381"/>
    <mergeCell ref="K381:L381"/>
    <mergeCell ref="M381:N381"/>
    <mergeCell ref="G382:J382"/>
    <mergeCell ref="K385:L385"/>
    <mergeCell ref="M385:N385"/>
    <mergeCell ref="G383:J383"/>
    <mergeCell ref="K383:L383"/>
    <mergeCell ref="M383:N383"/>
    <mergeCell ref="G384:J384"/>
    <mergeCell ref="K384:L384"/>
    <mergeCell ref="M384:N384"/>
    <mergeCell ref="G385:J385"/>
    <mergeCell ref="G413:J413"/>
    <mergeCell ref="K413:L413"/>
    <mergeCell ref="M413:N413"/>
    <mergeCell ref="K391:L391"/>
    <mergeCell ref="M391:N391"/>
    <mergeCell ref="G389:J389"/>
    <mergeCell ref="K389:L389"/>
    <mergeCell ref="M389:N389"/>
    <mergeCell ref="G390:J390"/>
    <mergeCell ref="K390:L390"/>
    <mergeCell ref="M390:N390"/>
    <mergeCell ref="G391:J391"/>
    <mergeCell ref="K394:L394"/>
    <mergeCell ref="M394:N394"/>
    <mergeCell ref="G392:J392"/>
    <mergeCell ref="K392:L392"/>
    <mergeCell ref="M392:N392"/>
    <mergeCell ref="G393:J393"/>
    <mergeCell ref="K393:L393"/>
    <mergeCell ref="M393:N393"/>
    <mergeCell ref="G394:J394"/>
    <mergeCell ref="K397:L397"/>
    <mergeCell ref="M397:N397"/>
    <mergeCell ref="G395:J395"/>
    <mergeCell ref="K395:L395"/>
    <mergeCell ref="M395:N395"/>
    <mergeCell ref="G396:J396"/>
    <mergeCell ref="K396:L396"/>
    <mergeCell ref="M396:N396"/>
    <mergeCell ref="G397:J397"/>
    <mergeCell ref="K400:L400"/>
    <mergeCell ref="M400:N400"/>
    <mergeCell ref="G398:J398"/>
    <mergeCell ref="K398:L398"/>
    <mergeCell ref="M398:N398"/>
    <mergeCell ref="G399:J399"/>
    <mergeCell ref="K399:L399"/>
    <mergeCell ref="M399:N399"/>
    <mergeCell ref="G400:J400"/>
    <mergeCell ref="K409:L409"/>
    <mergeCell ref="M409:N409"/>
    <mergeCell ref="G407:J407"/>
    <mergeCell ref="K407:L407"/>
    <mergeCell ref="M407:N407"/>
    <mergeCell ref="G408:J408"/>
    <mergeCell ref="K408:L408"/>
    <mergeCell ref="M408:N408"/>
    <mergeCell ref="G409:J409"/>
    <mergeCell ref="K403:L403"/>
    <mergeCell ref="M403:N403"/>
    <mergeCell ref="G401:J401"/>
    <mergeCell ref="K401:L401"/>
    <mergeCell ref="M401:N401"/>
    <mergeCell ref="G402:J402"/>
    <mergeCell ref="K402:L402"/>
    <mergeCell ref="M402:N402"/>
    <mergeCell ref="G403:J403"/>
    <mergeCell ref="K406:L406"/>
    <mergeCell ref="M406:N406"/>
    <mergeCell ref="G404:J404"/>
    <mergeCell ref="K404:L404"/>
    <mergeCell ref="M404:N404"/>
    <mergeCell ref="G405:J405"/>
    <mergeCell ref="K405:L405"/>
    <mergeCell ref="M405:N405"/>
    <mergeCell ref="G406:J406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Total Mantenimiento Anual 2021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Indicadores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Alejandra</cp:lastModifiedBy>
  <dcterms:modified xsi:type="dcterms:W3CDTF">2022-11-13T21:08:55Z</dcterms:modified>
</cp:coreProperties>
</file>