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Percepción_IDOM" sheetId="1" state="hidden" r:id="rId2"/>
    <sheet name="Medición de capacidades" sheetId="2" state="visible" r:id="rId3"/>
  </sheets>
  <definedNames>
    <definedName function="false" hidden="false" localSheetId="1" name="_xlnm._FilterDatabase" vbProcedure="false">'medición de capacidades'!#ref!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<sst xmlns="http://schemas.openxmlformats.org/spreadsheetml/2006/main" count="569" uniqueCount="360">
  <si>
    <t xml:space="preserve"> INDICADORES DE PERCEPCIÓN DE LA MADUREZ DE UNA CIUDAD INTELIGENTE</t>
  </si>
  <si>
    <t xml:space="preserve">DIMENSION</t>
  </si>
  <si>
    <t xml:space="preserve">SUBDIMENSION</t>
  </si>
  <si>
    <t xml:space="preserve">PREGUNTA</t>
  </si>
  <si>
    <t xml:space="preserve">Medición</t>
  </si>
  <si>
    <t xml:space="preserve">Dimensión</t>
  </si>
  <si>
    <t xml:space="preserve">Nivel de percepción</t>
  </si>
  <si>
    <t xml:space="preserve">Ciudadanía</t>
  </si>
  <si>
    <t xml:space="preserve">Cohesión social</t>
  </si>
  <si>
    <t xml:space="preserve">La ciudad o territorio gozan de paz social </t>
  </si>
  <si>
    <t xml:space="preserve">Muy bajo/malo/ insatisfactorio/ en desacuerdo</t>
  </si>
  <si>
    <t xml:space="preserve">Se percibe la desigualdad como un problema estructural</t>
  </si>
  <si>
    <t xml:space="preserve">/bajo/malo/</t>
  </si>
  <si>
    <t xml:space="preserve">Existen políticas y programas dirigidos a colectivos desfavorecidos</t>
  </si>
  <si>
    <t xml:space="preserve">Medio/Suficiente</t>
  </si>
  <si>
    <t xml:space="preserve">Educación</t>
  </si>
  <si>
    <t xml:space="preserve">Todos los menores de edad tienen acceso universal a la educación básica</t>
  </si>
  <si>
    <t xml:space="preserve">Alto/bueno</t>
  </si>
  <si>
    <t xml:space="preserve">La ciudad cuenta con instituciones de educación superior </t>
  </si>
  <si>
    <t xml:space="preserve">Muy alto/ bueno/ satisfactorio /de acuerdo</t>
  </si>
  <si>
    <t xml:space="preserve">Los habitantes de la ciudad hablan con fluidez al menos dos idiomas</t>
  </si>
  <si>
    <t xml:space="preserve">La institucionalidad genera iniciativas/programas de concientización relacionado con los hábitos de vida o el medio ambiente</t>
  </si>
  <si>
    <t xml:space="preserve">Los colegios enseñan competencias digitales</t>
  </si>
  <si>
    <t xml:space="preserve">Sociedad incluyente</t>
  </si>
  <si>
    <t xml:space="preserve">Resultados totales</t>
  </si>
  <si>
    <t xml:space="preserve">Valor</t>
  </si>
  <si>
    <t xml:space="preserve">Calidad de Vida</t>
  </si>
  <si>
    <t xml:space="preserve">Equidad</t>
  </si>
  <si>
    <t xml:space="preserve">Los colectivos minoritarios gozan de un alto nivel de inclusión</t>
  </si>
  <si>
    <t xml:space="preserve">Gobernanza</t>
  </si>
  <si>
    <t xml:space="preserve">La ciudad impulsa y favorece políticas de equidad de género</t>
  </si>
  <si>
    <t xml:space="preserve">Hábitat</t>
  </si>
  <si>
    <t xml:space="preserve">Cultura ciudadana</t>
  </si>
  <si>
    <t xml:space="preserve">Los ciudadanos tienen un alto sentimiento de pertenencia y orgullo de ciudad</t>
  </si>
  <si>
    <t xml:space="preserve">Medio Ambiente</t>
  </si>
  <si>
    <t xml:space="preserve">Seguridad ciudadana</t>
  </si>
  <si>
    <t xml:space="preserve">La seguridad pública ha mejorado en los últimos años</t>
  </si>
  <si>
    <t xml:space="preserve">Desarrollo económico</t>
  </si>
  <si>
    <t xml:space="preserve">La ciudad posee los mecanismos y herramientas de seguridad necesarios para evitar posibles problemas de orden público</t>
  </si>
  <si>
    <t xml:space="preserve">Las instituciones impulsan actuaciones que favorezcan la ciberseguridad</t>
  </si>
  <si>
    <t xml:space="preserve">Me siento seguro en mi ciudad</t>
  </si>
  <si>
    <t xml:space="preserve">Salud y Bienestar</t>
  </si>
  <si>
    <t xml:space="preserve">El saneamiento básico abarca estratos socioeconómicos bajos</t>
  </si>
  <si>
    <t xml:space="preserve">Existen altos estándares de calidad en la asistencia a las personas mayores </t>
  </si>
  <si>
    <t xml:space="preserve">Siento que mi ciudad es limpia </t>
  </si>
  <si>
    <t xml:space="preserve">Existe una adecuada cobertura sanitaria </t>
  </si>
  <si>
    <t xml:space="preserve">Ocio</t>
  </si>
  <si>
    <t xml:space="preserve">Existen puntos de información y servicio relacionados con el ocio </t>
  </si>
  <si>
    <t xml:space="preserve">Existe una amplia oferta cultural </t>
  </si>
  <si>
    <t xml:space="preserve">La ciudad preserva el patrimonio cultural</t>
  </si>
  <si>
    <t xml:space="preserve">Gobierno Abierto</t>
  </si>
  <si>
    <t xml:space="preserve">Existen mecanismos de acceso digital a información pública </t>
  </si>
  <si>
    <t xml:space="preserve">Se perciben mayores niveles de transparencia </t>
  </si>
  <si>
    <t xml:space="preserve">Trámites y servicios en línea o parcialmente en línea</t>
  </si>
  <si>
    <t xml:space="preserve">Existe seguridad de la información</t>
  </si>
  <si>
    <t xml:space="preserve">Gobernanza multinivel</t>
  </si>
  <si>
    <t xml:space="preserve">Existen políticas interinstitucionales de planificación territorial </t>
  </si>
  <si>
    <t xml:space="preserve">Se comparte información entre los distintos niveles de gobierno </t>
  </si>
  <si>
    <t xml:space="preserve">Existe una visión común para la ciudad o el territorio por parte de los distintos niveles de gobierno </t>
  </si>
  <si>
    <t xml:space="preserve">Colaboración entre ciudades y territorios</t>
  </si>
  <si>
    <t xml:space="preserve">El gobierno de la ciudad y territorio participa en redes de ciudades nacionales e internacionales </t>
  </si>
  <si>
    <t xml:space="preserve">La ciudad establece alianzas con otros territorios para abordar retos comunes </t>
  </si>
  <si>
    <t xml:space="preserve">Participación ciudadana</t>
  </si>
  <si>
    <t xml:space="preserve">Existen canales y herramientas para trasladar la opinión del ciudadano en los distintos niveles de gobierno </t>
  </si>
  <si>
    <t xml:space="preserve">Se percibe un impacto real como resultado de los procesos de participación ciudadana </t>
  </si>
  <si>
    <t xml:space="preserve">Movilidad Inteligente</t>
  </si>
  <si>
    <t xml:space="preserve">La ciudad cuenta con sistemas de movilidad inteligente </t>
  </si>
  <si>
    <t xml:space="preserve">Se percibe un sistema de transporte público robusto y eficaz </t>
  </si>
  <si>
    <t xml:space="preserve">La cobertura territorial del transporte público es adecuada </t>
  </si>
  <si>
    <t xml:space="preserve">El nivel de los sistemas de información pública es efectivo </t>
  </si>
  <si>
    <t xml:space="preserve">Existen servicios públicos de movilidad verde </t>
  </si>
  <si>
    <t xml:space="preserve">Los niveles de congestión del tráfico son aceptables </t>
  </si>
  <si>
    <t xml:space="preserve">Gestión del espacio publico</t>
  </si>
  <si>
    <t xml:space="preserve">Existen instalaciones deportivas públicas de calidad </t>
  </si>
  <si>
    <t xml:space="preserve">No hay barreras físicas que causen fragmentación social </t>
  </si>
  <si>
    <t xml:space="preserve">El número de espacios verdes es satisfactorio </t>
  </si>
  <si>
    <t xml:space="preserve">La ciudad tiene algún distrito tecnológico </t>
  </si>
  <si>
    <t xml:space="preserve">Existe cobertura wifi universal en los espacios públicos </t>
  </si>
  <si>
    <t xml:space="preserve">Infraestructuras Inteligentes</t>
  </si>
  <si>
    <t xml:space="preserve">Existe una cultura del mantenimiento de las infraestructuras públicas </t>
  </si>
  <si>
    <t xml:space="preserve">Existe una tendencia hacia la construcción de edificios sostenibles e inteligentes</t>
  </si>
  <si>
    <t xml:space="preserve">La ciudad apuesta por infraestructuras que promueven las energías renovables </t>
  </si>
  <si>
    <t xml:space="preserve">Servicios públicos eficientes</t>
  </si>
  <si>
    <t xml:space="preserve">Se percibe un nivel de servicios públicos satisfactorio </t>
  </si>
  <si>
    <t xml:space="preserve">Existe cobertura geográfica en la prestación de los servicios públicos </t>
  </si>
  <si>
    <t xml:space="preserve">Los tiempos de espera para una respuesta efectiva son óptimos </t>
  </si>
  <si>
    <t xml:space="preserve">Medio ambiente</t>
  </si>
  <si>
    <t xml:space="preserve">Gestión de residuos</t>
  </si>
  <si>
    <t xml:space="preserve">La recogida de residuos es diaria </t>
  </si>
  <si>
    <t xml:space="preserve">Las instituciones locales promueven una recogida selectiva de los residuos </t>
  </si>
  <si>
    <t xml:space="preserve">Existen puntos de recogida para sustancias contaminantes </t>
  </si>
  <si>
    <t xml:space="preserve">Gestión de recursos</t>
  </si>
  <si>
    <t xml:space="preserve">Existen políticas de uso eficiente de la energía </t>
  </si>
  <si>
    <t xml:space="preserve">Se realizan actuaciones de concienciación ciudadana </t>
  </si>
  <si>
    <t xml:space="preserve">La gestión del recurso hídrico es eficiente </t>
  </si>
  <si>
    <t xml:space="preserve">Calidad ambiental</t>
  </si>
  <si>
    <t xml:space="preserve">Los niveles de contaminación son bajos </t>
  </si>
  <si>
    <t xml:space="preserve">Existen numerosos espacios verdes en la ciudad </t>
  </si>
  <si>
    <t xml:space="preserve">Existe una política de medición de huella de carbono </t>
  </si>
  <si>
    <t xml:space="preserve">Cambio climático</t>
  </si>
  <si>
    <t xml:space="preserve">La institucionalidad local impulsa medidas preventivas orientadas a mitigar los efectos del cambio climático </t>
  </si>
  <si>
    <t xml:space="preserve">La ciudad ha adoptado y formalizado algún compromiso tácito por el clima </t>
  </si>
  <si>
    <t xml:space="preserve">Gestión del Riesgo</t>
  </si>
  <si>
    <t xml:space="preserve">Hay conocimiento de los riesgos medioambientales existentes así como de las medidas para su control</t>
  </si>
  <si>
    <t xml:space="preserve">La institucionalidad local afronta estos riesgos con una gestión oportuna y eficaz de la información y la tecnología</t>
  </si>
  <si>
    <t xml:space="preserve">Empleo</t>
  </si>
  <si>
    <t xml:space="preserve">Existen políticas activas de empleo locales </t>
  </si>
  <si>
    <t xml:space="preserve">Las instituciones actúan contra el empleo informal </t>
  </si>
  <si>
    <t xml:space="preserve">Economía del conocimiento</t>
  </si>
  <si>
    <t xml:space="preserve">Existen servicios de extensionismo tecnológico, y la ciudad apuesta por la transformación digital de las empresas </t>
  </si>
  <si>
    <t xml:space="preserve">La ciudad tiene una estrategia de promoción económica </t>
  </si>
  <si>
    <t xml:space="preserve">Existen estrategias para la captación y retención de talento </t>
  </si>
  <si>
    <t xml:space="preserve">Emprendimiento e innovación </t>
  </si>
  <si>
    <t xml:space="preserve">Las instituciones locales estimulan un entorno innovador y colaborativo </t>
  </si>
  <si>
    <t xml:space="preserve">Existe una amplia oferta de centros de coworking </t>
  </si>
  <si>
    <t xml:space="preserve">La ciudad trabaja en el fomento de las Industrias creativas y culturales </t>
  </si>
  <si>
    <t xml:space="preserve">Entorno productivo y competitividad</t>
  </si>
  <si>
    <t xml:space="preserve">La ciudad realiza acciones para atraer inversión y actividad económica del exterior </t>
  </si>
  <si>
    <t xml:space="preserve">Economía circular</t>
  </si>
  <si>
    <t xml:space="preserve">La ciudad promueve la reutilización de materiales y productos.</t>
  </si>
  <si>
    <t xml:space="preserve">Transformación digital</t>
  </si>
  <si>
    <t xml:space="preserve">Se han tecnificado los procesos que se realizan en la ciudad y/o territorio</t>
  </si>
  <si>
    <t xml:space="preserve">MEDICIÓN DE CAPACIDADES DE CIUDAD INTELIGENTE</t>
  </si>
  <si>
    <t xml:space="preserve">El equipo de trabajo de la entidad debe diligenciar el siguiente cuestionario. 
Para ello se debe seleccionar una de las respuestas de la columna "Nivel de Madurez" y la herramienta generará el promedio por eje habilitante y capacidad, y genererá el índice de capacidades de Ciudades y Territorios Inteligentes.</t>
  </si>
  <si>
    <t xml:space="preserve">EJE HABILITANTE: INSTITUCIONALIDAD E INNOVACIÓN</t>
  </si>
  <si>
    <t xml:space="preserve">Capacidad 1</t>
  </si>
  <si>
    <t xml:space="preserve">La entidad tiene la capacidad para transformar e implementar la arquitectura misional (procesos, mision, visión  estructura organizacional, funciones y demás elementos propios de la misionalidad) con el fin de soportar la transformación requerida para convertirse en ciudades o territorios inteligentes </t>
  </si>
  <si>
    <t xml:space="preserve">Nivel de Madurez</t>
  </si>
  <si>
    <t xml:space="preserve">Calificación variable</t>
  </si>
  <si>
    <t xml:space="preserve">Peso dentro de eje habilitante</t>
  </si>
  <si>
    <t xml:space="preserve">Resultados por eje habilitate</t>
  </si>
  <si>
    <t xml:space="preserve">a</t>
  </si>
  <si>
    <t xml:space="preserve">¿La entidad tiene la capacidad para definir la gestión de TI como un proceso de apoyo dentro de la cadena de valor?
</t>
  </si>
  <si>
    <t xml:space="preserve">Si</t>
  </si>
  <si>
    <t xml:space="preserve">Institucionalidad e innovación</t>
  </si>
  <si>
    <t xml:space="preserve">b</t>
  </si>
  <si>
    <t xml:space="preserve">La entidad identifica y estructura dentro del plan de acción anual,  iniciativas o proyectos  que impulsen el uso de la tecnología para el cumplimiento de metas puntuales?. Las iniciativas pueden o no estar en el plan de desarrollo territorial.</t>
  </si>
  <si>
    <t xml:space="preserve">No</t>
  </si>
  <si>
    <t xml:space="preserve">Liderazgo y capital humano</t>
  </si>
  <si>
    <t xml:space="preserve">c</t>
  </si>
  <si>
    <t xml:space="preserve">La entidad identifica y estructura dentro del plan de desarrollo territorial  iniciativas o proyectos  que impulsan el uso de la tecnología para el cumplimiento de metas puntuales.</t>
  </si>
  <si>
    <t xml:space="preserve">Analítica y gestión de datos</t>
  </si>
  <si>
    <t xml:space="preserve">d</t>
  </si>
  <si>
    <t xml:space="preserve">La entidad estructura dentro del plan de acción anual  iniciativas o proyectos  que impulsan el uso de la tecnología para el cumplimiento de metas puntuales, y articularlos con el plan  de desarrollo territorial.</t>
  </si>
  <si>
    <t xml:space="preserve">Infraestructura digital e interoperabilidad</t>
  </si>
  <si>
    <t xml:space="preserve">e</t>
  </si>
  <si>
    <t xml:space="preserve">La entidad realiza ejercicios de planeación estratégica de TI que genera valor a la entidad y la plasma en el documento Plan Estratégico de TI (PETI).</t>
  </si>
  <si>
    <t xml:space="preserve">Tecnologías y estándares</t>
  </si>
  <si>
    <t xml:space="preserve">f</t>
  </si>
  <si>
    <t xml:space="preserve">La entidad define, estructura e incorpora en los planes de desarrollo territorial una línea transversal de transformación digital que incluye  proyectos que tienen como objetivo expreso la transformación digital del territorio o el impulso a ciudades inteligentes.</t>
  </si>
  <si>
    <t xml:space="preserve">g</t>
  </si>
  <si>
    <t xml:space="preserve">La entidad en su plan de acción incluye acciones que facilitan el cumplimiento de metas establecidas en el plan de desarrollo directamente relacionadas con proyectos  que tienen como objetivo expreso la transformación digital del territorio o el impulso a ciudades inteligentes?</t>
  </si>
  <si>
    <t xml:space="preserve">Índice de medición de capacidades de ciudades y territorios inteligentes</t>
  </si>
  <si>
    <t xml:space="preserve">h</t>
  </si>
  <si>
    <t xml:space="preserve">¿ La entidad ha definido y formalizado el proceso de gestión tecnológica  como un  proceso estratégico dentro de la cadena de valor?</t>
  </si>
  <si>
    <t xml:space="preserve">i</t>
  </si>
  <si>
    <t xml:space="preserve">¿La entidad ha realizado ejercicios de arquitectura empresarial?</t>
  </si>
  <si>
    <t xml:space="preserve">j</t>
  </si>
  <si>
    <t xml:space="preserve">La entidad sabe y tiene la capacidad para estructurar y formalizar  el rol y las funciones del lider estratégico de Tecnologia de la información dentrto de la entidad, mediante acto administrativo.</t>
  </si>
  <si>
    <t xml:space="preserve">k</t>
  </si>
  <si>
    <t xml:space="preserve">La entidad incluye dentro de su plan de ordenamiento territorial municipal o departamental la visión de ciudad y territorio inteligente, respectivamente.</t>
  </si>
  <si>
    <t xml:space="preserve">l</t>
  </si>
  <si>
    <t xml:space="preserve">La entidad ha implementado un modelo de gobierno sobre las arquitecturas empresariales  que se desarrollan. el modelo de gobierno incluye : definición de métricas e indicadores sobre la arquitectura empresarial , definición de instancias de toma de decisiones sobre la arquitectura ermpresarial, definición de roles y responsabilidades, gestión de riesgos y demas actividades propias del gobierno</t>
  </si>
  <si>
    <t xml:space="preserve">m</t>
  </si>
  <si>
    <t xml:space="preserve">La entidad armoniza las visiones de ciudad  o territorio inteligente con los planes de ordenamiento territorial municipal  y/o departamental con las consagradas en los POD departamentales (Regionales) .</t>
  </si>
  <si>
    <t xml:space="preserve">n</t>
  </si>
  <si>
    <t xml:space="preserve">La entidad realiza actualizaciones de la arquitectura empresarial de acuerdo con el marco normativo que le rige, en materia de transformación digital y el impulso a ciudades y territorios inteligentes.</t>
  </si>
  <si>
    <t xml:space="preserve">o</t>
  </si>
  <si>
    <t xml:space="preserve">La entidad ha estructurado e incorporado  dentro del mapa de procesos de la entidad ,  el proceso  de arquitectura empresarial.</t>
  </si>
  <si>
    <t xml:space="preserve">p</t>
  </si>
  <si>
    <t xml:space="preserve">La entidad sabe abordar ejercicios de  reestructuración organizacional enmarcados en procesos de transformación digital y la noción de ciudades inteligentes.</t>
  </si>
  <si>
    <t xml:space="preserve">Capacidad 2</t>
  </si>
  <si>
    <t xml:space="preserve">La entidad tiene capacidad para realizar innovación pública (aplicar herramientas de innovación en el diseño, estructuración y ejecución de proyectos en la entidad, ciudad o territorio.</t>
  </si>
  <si>
    <t xml:space="preserve">¿La entidad asimila metodologías que faciliten la innovación pública, tal como la metodología CO-CRE-AR, basada en principios de Pensamiento de Diseño (Design  Thinking)?
Este tipo de metodolologías buscan abordar problemas específicos centrándose en el usuario, a fin de generar soluciones innovadoras con alto valor agregado que puedan ser probadas en un contexto.</t>
  </si>
  <si>
    <t xml:space="preserve">¿La entidad Implementa en las iniciativas metodología tales como :  CO-CRE-AR  , metodologías Agile, Co-creación de valor, deep -dive o inmersión profundo, Design  Thinking o pensamiento de diseño entre otras por parte del área responsable?</t>
  </si>
  <si>
    <t xml:space="preserve">¿La entidad genera espacios de colaboración que convocan especialistas y ciudadanos en el diseño de soluciones a los retos o problemáticas de la ciudad y los combina con el conocimiento interno  de la entidad?</t>
  </si>
  <si>
    <t xml:space="preserve">¿La entidad aplica en las iniciativas institucionales  las metodologías de innovación tales como :  CO-CRE-AR  , metodologias Agile, Co-creación de valor, deep -dive o inmersión profundo, Design Thinking o pensamiento de diseño entre otras por parte de la entidad?</t>
  </si>
  <si>
    <t xml:space="preserve">¿La entidadad institucionaliza e incorpora en todos los procesos y proyectos que se desarrollen, un enfoque de innovación, que permita resolver retos institucionalidades de manera creativa? ISO 56002: 2019</t>
  </si>
  <si>
    <t xml:space="preserve">¿La entidad estructura modelos funcionales o no funcionales, simulaciones o representaciones de las soluciones de las iniciativas de ciudad inteligente previo a su operación? </t>
  </si>
  <si>
    <t xml:space="preserve">¿La entidad desarrolla ejercicios de innovación aplicando técnicas y herramientas entre diferentes entidades para la resolución de retos o problemas de entidad, ciudad o territorio?</t>
  </si>
  <si>
    <t xml:space="preserve">La entidad impulsa y genera sistemáticamente espacios de innovación en la ciudad , que permitan resolver retos de ciudad o territorio de manera creativa, colaborativa con la participación de diferentes actores incluyendo ciudadanos y que favorezcan el empredimiento empresarial y la creación de polos de desarrollo?</t>
  </si>
  <si>
    <t xml:space="preserve">Capacidad 3</t>
  </si>
  <si>
    <t xml:space="preserve">La entidad tiene la capacidad o habilidad para gestionar la consecución de recursos financieros y administrar el gasto y las inversiones.</t>
  </si>
  <si>
    <t xml:space="preserve">Ponderación </t>
  </si>
  <si>
    <t xml:space="preserve">¿La entidad identifica recursos propios que permitan la formulación y ejecución de proyectos o iniciativas que impulsen el uso de tecnología para el cumplimiento de objetivos específicos?</t>
  </si>
  <si>
    <t xml:space="preserve">¿La entidad posee un banco de programas y proyectos que incluyen temáticas que impulsan el uso de la tecnología para el cumplimiento de sus metas y objetivos?</t>
  </si>
  <si>
    <t xml:space="preserve">¿La entidad realiza alianzas o convenios con entidades del orden territorial, nacional, público o privados,  o con otras entidades públicos o de economía mixta para la  transferencia de conocimiento o tecnología, o el desarrollo de  proyectos o iniciativas que impulsan el uso de tecnología para el cumplimiento de objetivos específicos?</t>
  </si>
  <si>
    <t xml:space="preserve">¿La entidad cotiza y compra bienes y servicio de TIC y otros a través de la Tienda virtual del Estado colombiano?</t>
  </si>
  <si>
    <t xml:space="preserve">¿La entidad cuenta con recursos presupuestales asignados desde los planes plurianuales establecidos de acuerdo con el marco fiscal de mediano plazo?</t>
  </si>
  <si>
    <t xml:space="preserve">¿La entidad establece y gestiona alianzas o convenios con entidades públicas o privadas territoriales o del orden nacional, para la  transferencia de conocimiento o tecnología, o el desarrollo de  proyectos que tengan como objetivo expreso la transformación digital del territorio o el impulso a ciudades inteligentes?</t>
  </si>
  <si>
    <t xml:space="preserve">¿La entidad establece y gestiona alianzas o convenios con organizacioners o entiddaes públicas, privadas u organismos  internacionales , para la transferencia de conocimiento o tecnología, o el desarrollo de proyectos que tengan como objetivo expreso la transformación digital del territorio o el impulso a ciudades inteligentes?</t>
  </si>
  <si>
    <t xml:space="preserve">¿La entidad conoce y utiliza mecanismos de financiación colaborativa como crowdfounding o red de financiación colectiva?</t>
  </si>
  <si>
    <t xml:space="preserve">Capacidad 4</t>
  </si>
  <si>
    <t xml:space="preserve">La entidad tiene la capacidad o habilidad para gestionar el conocimiento  es decir de reducir las curvas de aprendizaje e incorporar la cultura del compartir y difundir conocimiento en todos los proyectos que se desarrollan en la entidad, ciudad o territorio ?</t>
  </si>
  <si>
    <t xml:space="preserve">¿La entidad realiza manuales de usuario y técnicos de todas las soluciones tecnológicas que posee la entidad?</t>
  </si>
  <si>
    <t xml:space="preserve">¿La entidad comparte y documenta el conocimiento y lecciones aprendidas de los proyectos adelantados al interior de la misma, asi como desde los proveedores hacia los funcionarios de la entidad, ciudad y territorio?</t>
  </si>
  <si>
    <t xml:space="preserve">¿La entidad comparte  y documenta el conocimiento y lecciones aprendidas de los procesos y procedimientos en la entidad al interior de la misma?</t>
  </si>
  <si>
    <t xml:space="preserve">La entidad ha diseñado, implementado o adquirido y apropiado un sistema de gestión de conocimiento para toda la entidad y hace uso de herramientas de software y demas instrumentos? . Esta capacidad implica definir procesos y procediminetos estandarizados para la gestión del conocimiento.</t>
  </si>
  <si>
    <t xml:space="preserve">La entidad ha docuemntado y socializado  en espacios diferentes a la entidad las experiencias y lecciones apredidas en el desarrollo de proyectos de la entidad, ciudad o territorio</t>
  </si>
  <si>
    <t xml:space="preserve">La entidad hace uso del código abierto de iniciativas o proyectos publicado por otras entidades públicas ?</t>
  </si>
  <si>
    <t xml:space="preserve">La entidad ha estructurado, desplegado e impulsado una cultura de gestión de conocimiento que hace parte del ADN de la entidad y esta presente en todos los procesos, proyectos que emprende?.</t>
  </si>
  <si>
    <t xml:space="preserve">EJE HABILITANTE: LIDERAZGO Y CAPITAL HUMANO</t>
  </si>
  <si>
    <t xml:space="preserve">Capacidad 5</t>
  </si>
  <si>
    <t xml:space="preserve">La entiddad tiene la capacidad para liderar y gestionar la implementación de iniciativas de ciudades inteligentes </t>
  </si>
  <si>
    <t xml:space="preserve">¿ Las áreas de la entidad, definen y ejecutan espacios de participación ciudadana con el fin de priorizar  la atención de las problemáticas de las cuales es responsable, de acuerdo con el Plan Municipal/Departamental de Desarrollo?. Con el resultado del ejercicio de participación, el área responsable puede identificar alternativas de solución que incluyan el uso de TI.  </t>
  </si>
  <si>
    <t xml:space="preserve">A partir de espacios de participación ciudadana previamente agotados, las áreas de la entidad formulan iniciativas de TI enfocadas a resolver problemátias de su competencia? . Las soluciones identificadas apalancan el uso de cualquier tipo de tecnologías de la información y las comunicaciones, pero las soluciones se plantean sin generar una correspondencia frente al marco de arquitectura TI en la entidad.</t>
  </si>
  <si>
    <t xml:space="preserve">¿ La entidad define y ejecuta estrategias de uso y apropiación para las iniciativas de ciudad o territorio inteligentes ? </t>
  </si>
  <si>
    <t xml:space="preserve">La entidad realiza monitoreo de las iniciativas de ciudad mediante  indicadores de desempeño que dan cuenta de la implementación de la iniciativa, lo cual permite medir su impacto y el nivel de cumplimiento?</t>
  </si>
  <si>
    <t xml:space="preserve">La entidad bajo el liderazgo del Líder TICs o Encargado TICs,  analiza y evalúa de forma permanente, la viabilidad de incorporar tendencias tecnológicas para resolver las problemáticas de la entidad?. El conocimiento de esas tendencias lo obtiene por medio de la participación en observatorios de tecnologías emergentes, centros de innovación o procesos autónomos que le permiten conocer la aplicación de tecnologías emergentes en el sector público. </t>
  </si>
  <si>
    <t xml:space="preserve">El Líder TICs o Encargado TICs de la entidad, logra definir e implementar criterios estandarizados que establecen las condiciones bajo las cuales se debe hacer la adquisición de tecnología en la entidad. Estos criterios permiten hacer una evaluación de las alternativas  teniendo en cuenta optimización de adquisición tecnológica en términos económicos y tecnológicos.  El CIO puede definir incorporar criterios previamente establecidos, por ejemplo en los Acuerdos Marco de Precio de Colombia Compra Eficiente . </t>
  </si>
  <si>
    <t xml:space="preserve">El Líder TICs o Encargado TICs logra integrar los equipos de trabajo de las diferentes áreas de la entidad en torno a la  ejecución de iniciativas de ciudades y territorios inteligentes, las cuales de forma transversal, apoyan el cumplimiento de las metas de las áreas participantes.  </t>
  </si>
  <si>
    <t xml:space="preserve">El Líder TICs o Encargado TICs lidera el diseño de iniciativas o proyectos de ciudades y territorios inteligentes que responden a la necesidad de fortalecer los procesos de toma de decisiones para poder solucionar de forma más acertada las problemáticas de la ciudad. El fortalecimiento de los procesos de toma de decisiones se basa en mejores niveles de datos e información que se generan mediante el apoyo de tecnologías de la información que la entidad identifica como apropiadas.  </t>
  </si>
  <si>
    <t xml:space="preserve">Durante la implementación de la iniciativa de ciudades y territorios inteligentes, elLíder TICs o Encargado TICs prevee el desarrollo de actividades que se enfocan en la apropiación y uso de las soluciones generadas por la iniciativa por parte de los usuarios, que de manera previa fueron identificados. </t>
  </si>
  <si>
    <t xml:space="preserve">El Líder TICs o Encargado TICs, diseña y ejecuta indicadores de desempeño que dan cuenta de la implementación de la iniciativa de ciudades y territorios inteligentes, lo cual permite medir su impacto y el nivel de cumplimiento. </t>
  </si>
  <si>
    <t xml:space="preserve">La implementación de la iniciativa de ciudades y territorios inteligentes se realiza de manera conjunta con otros actores del orden departamental, regional o nacional, lo cual significa apoyo a nivel de recursos, implementación, acompañamiento, intereses comunes.  </t>
  </si>
  <si>
    <t xml:space="preserve">El gobierno que ejerce el Líder TICs o Encargado TICs sobre la iniciativa de ciudades y territorios inteligentes le permite diseñar estrategias para facilitar la implementación de estrategias de mejoramiento continuo a mediano y a largo plazo.</t>
  </si>
  <si>
    <t xml:space="preserve">capacidad 6</t>
  </si>
  <si>
    <t xml:space="preserve">La entidad tiene la capacidad para desarrollar competencias en los líderes de la entidad que permitan la implementación de iniciativas de Ciudades y Territorios Inteligentes.</t>
  </si>
  <si>
    <t xml:space="preserve">El área de la entidad encargada de la implementación de la iniciativa TI conoce y aplica los lineamientos de la política de Gobierno Digital de manera que la iniciativa refleja la visión de Gobierno Digital construida por la entidad. </t>
  </si>
  <si>
    <t xml:space="preserve">La entidad realiza formación o propicia espacios de formación en habilidades blandas tales como: desarrollo de pensamiento estratégico, comunicación oral y escrita y orientación al usuario, para los líderes de las áreas (diferentes a TI) que lideran la implementación de iniciativas apalancadas en tecnología.</t>
  </si>
  <si>
    <t xml:space="preserve">Los lideres de la entidad conocen y tienen apropiados los conceptos básicos de translformacion ldigital  y  expresar ideas sobre estos?</t>
  </si>
  <si>
    <t xml:space="preserve">La entidad realiza planeación, diseño e implementación de estrategias que permiten el despliegue de iniciativas de ciudad y territorio inteligente.</t>
  </si>
  <si>
    <t xml:space="preserve">¿ Los líderes de la entidad administran y ejecutan recursos y actividades de las iniciativas de la entidad, ciudad o territorio inteligente de principio a fin, mediante el uso de metodologías ágiles  y buenas prácticas de gestión de proyectos?</t>
  </si>
  <si>
    <t xml:space="preserve">La entidad realiza formación permanente en sus lideres, con relación a la gestión  y liderazgo de equipos de trabajo para lograr mejores niveles de desempeño.</t>
  </si>
  <si>
    <t xml:space="preserve">La entidad realiza convocatorias  y gestiona la participación activa  de actores internos y externos en el desarrollo de iniciativas de la entidad, la ciudad o el territorio, de tal forma que todos los actores se involucren y realicen aportes?</t>
  </si>
  <si>
    <t xml:space="preserve">Los líderes de la entidad conocen y saben orientar ejercicios de prospectiva que permitan visionar y planear la ciudades y territorios inteligentes en el mediano y largo plazo.</t>
  </si>
  <si>
    <t xml:space="preserve">capacidad 7</t>
  </si>
  <si>
    <t xml:space="preserve">La entidad tiene la capacidad para crear y fortalecer las habilidades de sus servidores públicos tendientes a impulsar el desarrollo de territorios y ciudades inteligentes</t>
  </si>
  <si>
    <t xml:space="preserve">La entidad determina la linea base de las competencias de los funcionarios en función de las necesidades para ejecutar iniciativas  del plan de acción?</t>
  </si>
  <si>
    <t xml:space="preserve">La Entidad diseña y ejecuta programas de formación del talento humano en habilidades relacionadas con TI y seguridad digital, ODS, experiencia de usuario y diseño de servicios, ciudades inteligentes y transformación digital</t>
  </si>
  <si>
    <t xml:space="preserve">La entidad evalúa los resultados e impacto de los procesos de formación dirigidos a servidores públicos.</t>
  </si>
  <si>
    <t xml:space="preserve">Capacidad 8</t>
  </si>
  <si>
    <t xml:space="preserve">La entidad tiene la capacidad para  crear y fortalecer las habilidades de sus ciudadanos para el uso de soluciones  de ciudades y territorios inteligentes</t>
  </si>
  <si>
    <t xml:space="preserve">Realizar instructivos y ayudas didácticas y faciles de comprender que orienten el uso y apropiación de los trámites o servicios ofrecidos por la entidda, la ciudad o el territorio.</t>
  </si>
  <si>
    <t xml:space="preserve">Diseñar y ejecutar estrategias que impulsen y promuevan el uso de canales digitales para el relacionamiento y realización de trámites con el Estado por parte de los ciudadanos </t>
  </si>
  <si>
    <t xml:space="preserve">Estructurar e implementar canales digitales como redes sociales, portales web foros, blogs y demas herramientas que permitan y faciliten la participación ciudadana.</t>
  </si>
  <si>
    <t xml:space="preserve">Diseñar y ejecutar programas de formación y apropiación virtual o presenciales relacionadas con las iniciativas de ciudades y territorios inteligentes, con el propósito de apropiar y lograr el uso de las soluciones  adelantadas para ciudades y territorios inteligentes.                                                                                                                                                                                                                                                                                                                                                                                                                                                                                                                                                                                                                                                                                                                                                                                                                                                                                                                                                                                                                                                                                                                                                                                                                                                                                                                                                                        </t>
  </si>
  <si>
    <t xml:space="preserve">Diseñar e implementar estrategias y soluciones tecnológicas que permitan promover y lograr el uso y aprovechamiento de los datos por parte de los ciudadanos y la sociedad en general. Lograr el aprovechamiento es lograr que los ciudadanos y la sociedad realice análisis de los datos abiertos e información pública quie le permitan tomar de decisiones electorales, de salud, educación, creación de empresa, entre otros.</t>
  </si>
  <si>
    <t xml:space="preserve">Estructurar y formalizar alianzas y/o programas de formación con academía, industria, entes del orden nacional  y demas actores del ecosistema a fin de fortalecer las competencias y habilidades de los ciudadanos y la sociedad en general pára interactuar y hacer uso de las soluciones tecnológicas de una ciudad o territorio inteligente.</t>
  </si>
  <si>
    <t xml:space="preserve">La Entidad diseña e implementa estrategias de formación en competencias requeridas para impulsar el teletrabajo. La Entidad socializa los beneficios del teletrabajo. </t>
  </si>
  <si>
    <t xml:space="preserve">EJE HABILITANTE: ANALÍTICA Y GESTIÓN DE DATOS</t>
  </si>
  <si>
    <t xml:space="preserve">Capacidad 9</t>
  </si>
  <si>
    <t xml:space="preserve">La entidad tiene la capacidad para gestionar  y gobernar datos e información  que garanticen su calidad durante todo su ciclo de vida</t>
  </si>
  <si>
    <t xml:space="preserve">¿ La entidad implementa procesos y hace uso de herramientas de gestión documental que se integra con los demás procesos de la entidad ? </t>
  </si>
  <si>
    <t xml:space="preserve">¿ La entidad establece y ejecuta actividades para administrar cada una de las etapas del ciclo de vida de los datos estructurados al interior de la entidad (generación, recolección, almacenamiento, procesamiento, compartición, entrega, intercambio y eliminación).  Son actividades de administracion y gestión de datos: establecer </t>
  </si>
  <si>
    <t xml:space="preserve">¿La entidad tiene la capacidad para determinar, establecer y ejecutar procesos de anonimización de datos? La anonimización  (supresión, eliminación o transformación de toda aquella información específica que permita identificar a una persona en cualquier medio físico o automatizado).</t>
  </si>
  <si>
    <t xml:space="preserve">¿ La entidad sabe estructurar y tiene implementado modelos de gobierno para gobernar los datos e información de la entidad y asi soportar las iniciativas de ciudades y territorios inteligentes?</t>
  </si>
  <si>
    <t xml:space="preserve">¿ La entidad almacena, administra, visualiza, analiza e intercambia datos de tipo geoespacial durante todo el ciclo de vida de los datos.</t>
  </si>
  <si>
    <t xml:space="preserve">La entidad ha definido  e implementado procesos de calidad de datos haciendo uso de herramientas tecnólogicas?</t>
  </si>
  <si>
    <t xml:space="preserve">La entidad administra el ciclo de vida de los documentos incluidos los documentos electrónicos de archivo a través de herramientas digitales que integren todo el proceso o trámite de principio a fin?</t>
  </si>
  <si>
    <t xml:space="preserve">La entidad establece y ejecuta actividades para administrar cada una de las etapas del ciclo de vida de los datos no estructurados y semiestructurados al interior de la entidad (generación, recolección, almacenamiento, procesamiento, compartición, entrega, intercambio y eliminación). 
Son actividades de administracion y gestión de datos: establecer 
</t>
  </si>
  <si>
    <t xml:space="preserve">La entidad realiza  análisis y monitoreo de los usos de la información que publica, así como el análisis de los possibles usos y aplicaciones a partir de los datos que dispone hacia los grupos de interés ?.</t>
  </si>
  <si>
    <t xml:space="preserve">Capacidad 10</t>
  </si>
  <si>
    <t xml:space="preserve">La entiodad puede y sabe aplicar técnicas y tecnologías para el analisis y explotación de datos para la toma de decisiones. </t>
  </si>
  <si>
    <t xml:space="preserve">La entidad realiza el inventario y caracterización de datos e información de toda la entidad a partir de lo definido el Marco de Referencia de Arquitectura empresarial del Estado?</t>
  </si>
  <si>
    <t xml:space="preserve">La entidad realiza acciones y aplica procedimientos para la publicación de datos que permitan el acceso de la información  pública  para ser  utilizados y distribuidos por otras entidades y por  la ciudadania en general?. Los datos publicados deben ser accesibles, deben de tener la capacidad de ser procesados y deben estar completos. </t>
  </si>
  <si>
    <t xml:space="preserve">La entidad aplica técnicas y tecnologías para realizar analítica de datos descriptiva (entender los fenomenos o hechos) a partir de datos de fuentes internas estructuradas (sistemas de información, hojas de cálculo, bases de datos ) y bajos volumenes de datos de manera que la entidad pueda determinar acciones para responder necesidades e intereses de ciudadanos, usuarios y grupos de interés?.</t>
  </si>
  <si>
    <t xml:space="preserve">La entidad aplicar técnicas y tecnologías para realizar analítica de datos predictiva (precedir comportamientos o hechos) a partir de datos  estructurados de fuentes internas estructuradas (sistemas de información, hojas de cálculo)  y sobre bajos volumenes de datos de manera que la entidad pueda anticiparse a las necesidades e intereses de ciudadanos, usuarios y grupos de interés o focalizar mejor sus recursos.</t>
  </si>
  <si>
    <t xml:space="preserve">La entidad genera datos abiertos estratégicos y de impacto de manera ágil y automática a partir de la adecuación de sistemas de información?. Esta capacidad se adquiere cuando  desde el diseño de cualquier sistema de información y solución, esta caracteristica esta presente, es decir es un lineamiento de diseño de la arquitectura y se aplica. Los datos publicados deben ser accesibles, deben de tener la capacidad de ser procesados y deben estar completos ?</t>
  </si>
  <si>
    <t xml:space="preserve">La entidad aplicar técnicas y tecnologías para realizar analítica de datos prescriptiva partir de datos  estructurados de fuentes internas (sistemas de información, hojas de cálculo)  y bajos volúmenes de datos de manera que la entidad pueda apoyar la toma de decisiones  para mejorar las  necesidades e intereses de ciudadanos, usuarios y grupos de interés?.</t>
  </si>
  <si>
    <t xml:space="preserve">La entidad aplica técnicas y tecnologías para realizar analítica de datos descriptiva, predictiva o prescriptiva sobre grandes volumenes de datos estructurados y no estructurados a partir de fuentes internas (sistemas de información, hojas de cálculo) y externas (redes sociales, bases de datos externas, entre otros), de manera que la entidad pueda apoyar la toma de decisiones  para mejorar las  necesidades e intereses de ciudadanos, usuarios y grupos de interés?</t>
  </si>
  <si>
    <t xml:space="preserve">EJE HABILITANTE: INFRAESTRUCTURA DIGITAL E INTEROPERABILIDAD</t>
  </si>
  <si>
    <t xml:space="preserve">Capacidad 11</t>
  </si>
  <si>
    <t xml:space="preserve">La entidad tiene la capcidad de diseñar, implementar y gobernar los elementos que conforman las arquitecturas de TI de la entidad o de la ciudad.</t>
  </si>
  <si>
    <t xml:space="preserve">identificar, involucrar y lograr la participación de los  interesados (stakeholders), asi como conocer los requerimientos e intereses relacionados con el alcance de los ejercicios de arquitectura de TI.</t>
  </si>
  <si>
    <t xml:space="preserve">Realizar administración de requerimientos y definir lineamientos y pautas de gestión de forma simple, ágil y consistente, para mantener la trazabilidad y controlar los cambios de los mismos durante la ejecución del ciclo de vida de desarrollo del software.</t>
  </si>
  <si>
    <t xml:space="preserve">Realizar la arquitectura de TI a partir de lineamientos de gobierno y estándares para resolver y solucionar retos o necesidades específicos de la entidad, la ciudad o territorio.</t>
  </si>
  <si>
    <t xml:space="preserve">Especificar y estructurar proyectos de TI aplicando el enfoque de arquitectura empresarial</t>
  </si>
  <si>
    <t xml:space="preserve">Definir y diseñar la arquitectura de sistemas de información de las soluciones de ciudad o territorio inteligente así como la arquitectura de sistemas de información de la ciudad o territorio.</t>
  </si>
  <si>
    <t xml:space="preserve">Definir y diseñar la arquitectura de la infraestructura de TIC que debe soportar los sistemas de información y el portafolio de servicios asociados  a la entidad o al desarrollo de ciudades o territorios .</t>
  </si>
  <si>
    <t xml:space="preserve">Establecer e implementar modelos de gobierno y herramientas tecnológicas para gobernar la arquitectura deTI de la entidad y así soportar las iniciativas de la entidad, ciudad o territorios.</t>
  </si>
  <si>
    <t xml:space="preserve">Hacer verificación y validación de las soluciones de TI a la alineación y cumplimiento de estas con respecto a lo definido en la arquitectura empresarial</t>
  </si>
  <si>
    <t xml:space="preserve">Permite introducir y aplicar elementos sostenibles y ambientales en los proyectos de TI que se desarrollen en la entidad , la ciudad o territorio.</t>
  </si>
  <si>
    <t xml:space="preserve">Capacidad 12</t>
  </si>
  <si>
    <t xml:space="preserve">La entidad desarrolla mecanismos y aplica estándares y buenas prácticas que facilitan el intercambio de información interna y externamente</t>
  </si>
  <si>
    <t xml:space="preserve">Implementar, configurar redes LAN e intranets al interior de la entidad para soportar las soluciones de la entidad, la ciudad o territorio.</t>
  </si>
  <si>
    <t xml:space="preserve">Identificar, estandarizar y diseñar flujos de datos para intercambio de información a nivel interno y externo</t>
  </si>
  <si>
    <t xml:space="preserve">Implantar y operar plataformas y soluciones de integración de servicios y datos internos</t>
  </si>
  <si>
    <t xml:space="preserve">Diseñar , implementar , desplegar y consumir servicios de intercambio de información entre los grupos de interes externos a la entidad.</t>
  </si>
  <si>
    <t xml:space="preserve">Estructurar metricas para el monitoreo y control de los servicios de intercambio de información y las plataformas de integración en tiempo real que faciliten la mitigación, corrección y/o evolución de dichos servicios y plataformas</t>
  </si>
  <si>
    <t xml:space="preserve">Capacidad 13</t>
  </si>
  <si>
    <t xml:space="preserve">La entidad realiza implementación efectiva de controles y medidas para administrar riesgos de seguridad digital de la entidad </t>
  </si>
  <si>
    <t xml:space="preserve">Realizar, mantener actualizado y socializar  el inventario de activos de información de la entidad, ciudad o territorio. </t>
  </si>
  <si>
    <t xml:space="preserve">Administrar y dar solución a los incidentes de seguridad digital que se presenten.</t>
  </si>
  <si>
    <t xml:space="preserve">Aplicar técnicas y procedimientos para la identificación de vulnerabilidades en los activos de información de la entidad, la ciudad o el territorio</t>
  </si>
  <si>
    <t xml:space="preserve">Diseñar y ejecutar acciones ( seguimiento y control ) que permitan administrar y mitigar los riesgos  que se presentan en los activos de información de la entidad.</t>
  </si>
  <si>
    <t xml:space="preserve">Definir los controles y mecanismos para alcanzar los niveles requeridos de seguridad , mitigar los riesgos  sobre la infraestructura TIC de la entdad o la sociada  a iniciativas de la entidad ciudad o territorio.</t>
  </si>
  <si>
    <t xml:space="preserve">Estructurar y ejecutar acciones,  procesos y procedimientos que permitan proteger, hacer seguimiento y evaluar el avance y estado  de la seguridad digital  de los activos de información en la entidad, ciudad o territorio.</t>
  </si>
  <si>
    <t xml:space="preserve">Diseñar y ejecutar acciones de ciberseguridad que disminuyan los ciberataques a infarestructuras criticas y recursos tecnologicos que soportan servicios e información de ciudades inteligentes</t>
  </si>
  <si>
    <t xml:space="preserve">Realizar la recuperación y restauración de funciones, procesos, sistemas, infraestructura y demas de manera  parcial o totalmente interrumpidas dentro de un tiempo predeterminado después de una interrupción no deseada o desastre.</t>
  </si>
  <si>
    <t xml:space="preserve">Diseñar métricas y esquemas de monitoreo predictivos y preventivos sobre los activos de información utilizando herramientas y técnicas  que permitan identificar vulnerabilidades, prevenir y mitigar riesgos de seguridad digital en la entidad, ciudad o territorio.</t>
  </si>
  <si>
    <t xml:space="preserve">Capacidad 14</t>
  </si>
  <si>
    <t xml:space="preserve">La entidad aplica mejores prácticas para  estructurar, iniciar, ejecutar, hacer seguimiento y cierre de proyectos de TI.</t>
  </si>
  <si>
    <t xml:space="preserve">¿Se utilizan técnicas como análisis de retorno de la inversión o caso de negocio para evaluar alternativas de inversión en TI? ¿Se consulta con expertos para evaluar la viabilidad técnica de los proyectos de TI?</t>
  </si>
  <si>
    <t xml:space="preserve">Plantear, diseñar y documentar proyectos de TI, para soportar servicios de la entidada, ciudad y territorio.</t>
  </si>
  <si>
    <t xml:space="preserve">Ejecutar las iniciativas de la entidad y de ciudad inteligente mediante metodologías de gestión de proyectos como PMP y Agile.</t>
  </si>
  <si>
    <t xml:space="preserve">Realizar análisis de impacto sobre los proyectos de TI.</t>
  </si>
  <si>
    <t xml:space="preserve">Ejecutar las iniciativas de la entidad y de ciudad inteligente mediante metodologías ágiles  y buenas prácticas de gestión de proyectos estandarizadas a nivel de entidad o en proyectos de ciudad interisntitucionales. La gestión incluye el monitoreo y seguimiento a los proyectos de TI mediante indicadores y tableros de control estandarizada. No se aplica una metodología estandarizada para todas las áreas de la entidad.</t>
  </si>
  <si>
    <t xml:space="preserve">Establecer mejoras en los procesos de gestión de proyectos a partir de los indicadores obtenidos durante el seguimineto a proyectos en la entidad.</t>
  </si>
  <si>
    <t xml:space="preserve">Capacidad 15</t>
  </si>
  <si>
    <t xml:space="preserve">La entidad tiene la capacidad para gestionar la operación y el ciclo de vida de los sistemas  información (desarrollo, despliegue,  soporte y administración de sistemas de información), asi como la apropiación para el uso adecuado de estos</t>
  </si>
  <si>
    <t xml:space="preserve">Implantar, configurar y administrar eficientemente los canales de Preguntas, Quejas, Reclamos y Denuncias habilitados por la entidad.</t>
  </si>
  <si>
    <t xml:space="preserve">Definir y gestionar todo  lo relacionado con la  operación de los sistemas de información a través de herramientas e instrumentos.</t>
  </si>
  <si>
    <t xml:space="preserve">Gestionar el desarrollo de sistemas de información  y soluciones de software (diseño, desarrollo, implementación y pruebas) a  partir de metodologías y herramientas automatizadas.</t>
  </si>
  <si>
    <t xml:space="preserve">Operar y monitorear el funcionamiento e integración de plataformas de pagos con los sistemas existentes.</t>
  </si>
  <si>
    <t xml:space="preserve">Establecer y ejecutar procesos de soporte técnico y atención de incidentes  sobre los sistemas de información y las soluciones de software de una entidad o que soportan servicios de ciudad o territorio inteligente.</t>
  </si>
  <si>
    <t xml:space="preserve">Efectuar pruebas funcionales a partir de procesos y procedimientos establecidos y sistemáticos a los sistemas de información y soluciones de software de la entidad, la ciudad o el territorio.</t>
  </si>
  <si>
    <t xml:space="preserve">Definir y ejecutar actividades de la estrateagia de uso y apropiación de soluciones tecnológicas en las entidad.</t>
  </si>
  <si>
    <t xml:space="preserve">Realizar administración de requerimientos y definir lineamientos y los procedimientos para la gestión de cambios  sobre los sistemas de información o soluciones de software de la entidad, ciudad o territorio de forma simple, ágil y consistente, para mantener la trazabilidad y controlar los cambios de los mismos durante la ejecución del ciclo de vida de desarrollo del software.</t>
  </si>
  <si>
    <t xml:space="preserve">Planear, definir y poner en producción los sistemas de información y las soluciones de software de manera ágil y controlada, buscando mitigar los riesgos que puedan presentar durante el despliegue.</t>
  </si>
  <si>
    <t xml:space="preserve">Establecer y ejecutar procedimientos establecidos y sistemáticos para realizar mantenimiento preventivo de los sistemas de información y soluciones de software de la entidad, la ciudad o el territorio.</t>
  </si>
  <si>
    <t xml:space="preserve">Efectuar pruebas no funcionales a partir de procesos y procedimientos establecidos y sistemáticos a los sistemas de información y soluciones de software de la entidad, la ciudad o el territorio.</t>
  </si>
  <si>
    <t xml:space="preserve">Realizar un uso óptimo de la solución Gov.co  y gov.co territorial (que incluye portales web y licencias de correo electrònico), respecto al cargue de la información actualizada y como un canal que facilita la interacción con el ciudadano. </t>
  </si>
  <si>
    <t xml:space="preserve">Publicar el código de la iniciativa de ciudad inteligente generada en la entidad, de manera que otras entidades puedan reusarlo </t>
  </si>
  <si>
    <t xml:space="preserve">Capacidad 16</t>
  </si>
  <si>
    <t xml:space="preserve">La entidad tiene la capacidad para realizar la administración y  seguimiento de la operación y soporte de la infraestructura Tecnológica de la entidad.</t>
  </si>
  <si>
    <t xml:space="preserve">La entidad sabe cotizar, comprar o adquirir bienes y servicios de TIC y otros a través de la Tienda virtual del Estado colombiano. </t>
  </si>
  <si>
    <t xml:space="preserve">La entidad realizar la gestión y monitoreo de la infraestruictura tecnologica y servicios tecnologicos  mediante el uso de frameworks, modelos o buenas prácticas y herramientas de software.</t>
  </si>
  <si>
    <t xml:space="preserve">¿ La entidad saber almacenar, procesar y consultar electronicamente datos y documentos a través de equipos de cómputo ?</t>
  </si>
  <si>
    <t xml:space="preserve">¿La entidad es capaz de operar y monitorear las plataformas de software y hardware que almacenan y soportan el procesamiento de datos para la entidad?</t>
  </si>
  <si>
    <t xml:space="preserve">¿ La entidad sabe definir y tiene establecidos  procesos de soporte técnico sobre la infraestructura de TI (servidores, red de datos y comunicaciones y demás  servicios tecnológicos) que soporta servicios de ciudad inteligente?.</t>
  </si>
  <si>
    <t xml:space="preserve">¿ La entidad sabe establecer procesos de soporte y mantenimiento correctivo de la infraestructura TIC asociada al desarrollo de ciudades y territorios inteligentes. ?</t>
  </si>
  <si>
    <t xml:space="preserve">¿ La entidad define, utiliza, monitorea y evalua los Acuerdos de Nivel de servicio para los servicios de TI disponibles que soportan servicios de la entidad, ciudad o territorio ?</t>
  </si>
  <si>
    <t xml:space="preserve">¿ La entidad tiene establecidos los procesos de soporte y mantenimiento preventivo de la infraestructura TIC asociada al desarrollo de ciudades y territorios inteligentes</t>
  </si>
  <si>
    <t xml:space="preserve">¿La entidad tiene la capacidad y sabe gestionar todo el ciclo de desarrollo o adquisición de las soluciones tecnológicas asociadas al desarrollo de ciudades o territorios inteligentes?</t>
  </si>
  <si>
    <t xml:space="preserve">¿ La entidad ha diagnosticado las capacidades en materia de infraestructura y conectividad requerida y utilizada por los servicios con el ánimo de aprovisionar y  soportar adecuadamente los  servicios de la entidad, la ciudad o el territorio?.</t>
  </si>
  <si>
    <t xml:space="preserve">¿La entidad tiene la capacidad de integrar lógica y físicamente redes de comunicaciones y dispositivos de captura de información (sensores) propios con redes externas para permitir el intercambio de información?.</t>
  </si>
  <si>
    <t xml:space="preserve">¿La entidad tiene la acpacidad para realizar todas las acciones que permitan tener en funcionamiento y disponibles  todas las soluciones tecnológicas propias de ciudades inteligentes ?</t>
  </si>
  <si>
    <t xml:space="preserve">La entidad realiza monitoreo y supervisión de la infraestructura tecnológica y los servicios de TI a partir de herramientas de software y el seguimiento y medición de indicadores y umbrales definidos?</t>
  </si>
  <si>
    <t xml:space="preserve">La entidad realiza evaluaciones y análisis de impacto de las soluciones tecnológicas de ciudades y territorios inteligentes?</t>
  </si>
  <si>
    <t xml:space="preserve">EJE HABILITANTE: TECNOLOGÍA Y ESTÁNDARES</t>
  </si>
  <si>
    <t xml:space="preserve">Capacidad 17</t>
  </si>
  <si>
    <t xml:space="preserve">La entidad tiene la capacidad de realizar la implementación, despligue, pruebas  y operación de los servicios de conectividad y nube</t>
  </si>
  <si>
    <t xml:space="preserve">¿ La entidad sabe estructurar o contratar, operar, analizar y monitorear la conectividad e internet de las entidades públicas de la ciudad o territorio ?</t>
  </si>
  <si>
    <t xml:space="preserve">¿La entidad configura, migra y opera el protocolo IP v6 sobre la infraestructura de red y servicios de la entidades publicas de la ciudad o territorio?</t>
  </si>
  <si>
    <t xml:space="preserve">¿ La entidad diseña y estructura la arquitectura de Nube que soportara los servicios de las entidades  púbicas de la ciudad o terrorio  asi como el enfoque y lineaminetos para migrar los servicios locales a la Nube (migrar servicios on premise a servicios en la nube)?</t>
  </si>
  <si>
    <t xml:space="preserve">¿La entidad desarrolla e implementa infraestructura y servicios de computación en la nube tipo IaaS (infarestructura as a service)? . Son servicios IasS el Backup, procesamiento, almacenamiento, servidores, redes, firewalls, entre otros. La capacidad de desarrollar e implementar incluye la realización de pruebas funcionales y no funcionales a todos los servicios. La capacidad incluye la tercerización de los servicios.</t>
  </si>
  <si>
    <t xml:space="preserve">¿ La entidad integrar lógica y físicamente redes de comunicaciones propias con redes externas para permitir el intercambio de información ?</t>
  </si>
  <si>
    <t xml:space="preserve">¿La entidad desarrolla e implementa infraestructura y servicios de computación en la nube tipo PaaS (Plataforma as a service) ? . Son servicios PaaS : sistemas de administración de Bases de datos,  herramientas de desarrollo, servicios de inteligencia empresarial (BI), entre otros. La capacidad de desarrollar e implementar incluye la realización de pruebas funcionales y no funcionales a todos los servicios. La capacidad incluye la tercerización de los servicios.</t>
  </si>
  <si>
    <t xml:space="preserve">La entidad desarrolla e implementa infraestructura y servicios de computación en la nube tipo SaaS (Software as a service)? son servicios SaaS el correo electrónico, CRM, servicios de analítica de datos, entre otros. La capacidad de desarrollar e implementar incluye la realización de pruebas funcionales y no funcionales a todos los servicios. La capacidad incluye la tercerización de los servicios.</t>
  </si>
  <si>
    <t xml:space="preserve">La entidad realiza medición y seguimiento a través de indicadores y Acuerdos de Nivel de servicio a los servicios de Nube  implementados, tales como generación de alertas, umbrales de capacidad, entre otros.</t>
  </si>
  <si>
    <t xml:space="preserve">Capacidad 18</t>
  </si>
  <si>
    <t xml:space="preserve">La entidad tiene la capacidad de realizar la instalación, despligue, pruebas y monitoreo de la infraestructura de IoT</t>
  </si>
  <si>
    <t xml:space="preserve">La entidad ha implementado iniciativas que involucren IoT?</t>
  </si>
  <si>
    <t xml:space="preserve">¿La entidad ha estructurado la arquitectura de la infraestructura de IoT a desplegar en la ciudad o territorio?</t>
  </si>
  <si>
    <t xml:space="preserve">¿La entidad tiene la capacidad para instalar, configurar y conectar en red y realizar las pruebas funcionales y no funcionales de los sensores de IoT, asi como la integración de dichos sensores con bases de datos o esquemas de almacenamiento que permitan capaturar, almacenar todos los datos capturados en los sensores para su posterior análisis?</t>
  </si>
  <si>
    <t xml:space="preserve">¿La entidad sabe gestionar  (soporte,mantenimiento y monitoreo) la infraestructura IoT instalada.? El monitoreo de las redes e infraestructura de IoT se realiza en tiempo real, esta forma se tomarán decisiones para el correcto funcionamiento del sistema y cumpliendo los objetivos para los cuales fue diseñado.</t>
  </si>
  <si>
    <t xml:space="preserve">¿La entidad aplicar técnicas de analítica para realizar análisis y explotación de los datos capturados en los dispositivos de IoT de la ciudad o territorio?</t>
  </si>
  <si>
    <t xml:space="preserve">La entidad establece comunicación lógica y físicamente para el intercambio de datos entre redes IoT de la ciudad, departamento o territorio?.</t>
  </si>
  <si>
    <t xml:space="preserve">Capacidad 19</t>
  </si>
  <si>
    <t xml:space="preserve">La entidad tiene la acapcidad para incorporar e implementar estándares Técnicos de TI  y tecnologías emergentes  en la resolución de problemas y retos</t>
  </si>
  <si>
    <t xml:space="preserve">La entidad incorpora y aplica estándares y mejores prácticas de gestión de Tecnología y de calidad en la gestión interna de la entidad y las iniciativas de ciudad o territorio.</t>
  </si>
  <si>
    <t xml:space="preserve">La entidad determina y aplica estándares y mejores prácticas de gestión de TI y de calidad en la gestión interna de la entidad y las iniciativas de ciudad o territorio. </t>
  </si>
  <si>
    <t xml:space="preserve">La entidad determinar y aplica estándares y mejores prácticas de usabilidad y experiencia de usuario en la realizacion de trámites y servicios de la entidad, con el fin de facilitar el uso y apropiación por parte del usuario.</t>
  </si>
  <si>
    <t xml:space="preserve">La entidad determina y aplica estándares y mejores prácticas de gestión de información y datos  de la entidad y las iniciativas de ciudad o territorio.</t>
  </si>
  <si>
    <t xml:space="preserve">La entidad determina e incorpora en todos los desarrollos de sofware o sistemas de información estándares de interoperabilidad e intercambio de datos.</t>
  </si>
  <si>
    <t xml:space="preserve">La entidad realiza análisis de viabilidad técnica y económica para determinar la posibilidad de utilizar e implementar tecnologías emergentes en la solución de problemas.</t>
  </si>
  <si>
    <t xml:space="preserve">La entidad determina e incorpora en los diseños, desarrollos e implementaciones de trámites y servicios estándares de accesibilidad que le permita el acceder a los servicios a todos los ciudadanos, independientemente de la condición de discapacidad que púeda presentar.</t>
  </si>
  <si>
    <t xml:space="preserve">La entidad aplicar e incorpora  tecnologias de cuarta revolución industrial y tecnologías emergentes en la implementación de iniciativas asociadas al desarrollo de ciudades o territorios inteligentes, previamente analizadas.</t>
  </si>
  <si>
    <t xml:space="preserve">La entidad determina e incorporar dentro de las iniciativas de ciudades o territorios inteligentes, estándares propios de la ciudades inteligentes.</t>
  </si>
</sst>
</file>

<file path=xl/styles.xml><?xml version="1.0" encoding="utf-8"?>
<styleSheet xmlns="http://schemas.openxmlformats.org/spreadsheetml/2006/main">
  <numFmts count="7">
    <numFmt numFmtId="164" formatCode="General"/>
    <numFmt numFmtId="165" formatCode="0.00"/>
    <numFmt numFmtId="166" formatCode="0.0"/>
    <numFmt numFmtId="167" formatCode="0.000"/>
    <numFmt numFmtId="168" formatCode="General"/>
    <numFmt numFmtId="169" formatCode="0.0%"/>
    <numFmt numFmtId="170" formatCode="0%"/>
  </numFmts>
  <fonts count="19">
    <font>
      <sz val="11"/>
      <color rgb="FF000000"/>
      <name val="Calibri"/>
      <family val="2"/>
      <charset val="1"/>
    </font>
    <font>
      <sz val="10"/>
      <name val="Arial"/>
      <family val="0"/>
    </font>
    <font>
      <sz val="10"/>
      <name val="Arial"/>
      <family val="0"/>
    </font>
    <font>
      <sz val="10"/>
      <name val="Arial"/>
      <family val="0"/>
    </font>
    <font>
      <b val="true"/>
      <sz val="11"/>
      <color rgb="FFFFFFFF"/>
      <name val="Calibri"/>
      <family val="2"/>
      <charset val="1"/>
    </font>
    <font>
      <b val="true"/>
      <sz val="12"/>
      <color rgb="FF000000"/>
      <name val="Trebuchet MS"/>
      <family val="2"/>
      <charset val="1"/>
    </font>
    <font>
      <sz val="11"/>
      <color rgb="FF000000"/>
      <name val="Trebuchet MS"/>
      <family val="2"/>
      <charset val="1"/>
    </font>
    <font>
      <b val="true"/>
      <sz val="11"/>
      <color rgb="FF000000"/>
      <name val="Trebuchet MS"/>
      <family val="2"/>
      <charset val="1"/>
    </font>
    <font>
      <sz val="11"/>
      <name val="Trebuchet MS"/>
      <family val="2"/>
      <charset val="1"/>
    </font>
    <font>
      <sz val="14"/>
      <color rgb="FF808080"/>
      <name val="Calibri"/>
      <family val="2"/>
    </font>
    <font>
      <sz val="9"/>
      <color rgb="FF808080"/>
      <name val="Calibri"/>
      <family val="2"/>
    </font>
    <font>
      <sz val="8"/>
      <color rgb="FF000000"/>
      <name val="Calibri"/>
      <family val="2"/>
      <charset val="1"/>
    </font>
    <font>
      <sz val="18"/>
      <color rgb="FF000000"/>
      <name val="Trebuchet MS"/>
      <family val="2"/>
      <charset val="1"/>
    </font>
    <font>
      <sz val="16"/>
      <color rgb="FF000000"/>
      <name val="Trebuchet MS"/>
      <family val="2"/>
      <charset val="1"/>
    </font>
    <font>
      <sz val="14"/>
      <color rgb="FF000000"/>
      <name val="Calibri"/>
      <family val="2"/>
      <charset val="1"/>
    </font>
    <font>
      <b val="true"/>
      <sz val="8"/>
      <color rgb="FF000000"/>
      <name val="Calibri"/>
      <family val="2"/>
      <charset val="1"/>
    </font>
    <font>
      <sz val="14"/>
      <color rgb="FF000000"/>
      <name val="Trebuchet MS"/>
      <family val="2"/>
      <charset val="1"/>
    </font>
    <font>
      <b val="true"/>
      <sz val="11"/>
      <color rgb="FFFF0000"/>
      <name val="Trebuchet MS"/>
      <family val="2"/>
      <charset val="1"/>
    </font>
    <font>
      <sz val="10"/>
      <name val="Arial"/>
      <family val="2"/>
    </font>
  </fonts>
  <fills count="14">
    <fill>
      <patternFill patternType="none"/>
    </fill>
    <fill>
      <patternFill patternType="gray125"/>
    </fill>
    <fill>
      <patternFill patternType="solid">
        <fgColor rgb="FF522B57"/>
        <bgColor rgb="FF333399"/>
      </patternFill>
    </fill>
    <fill>
      <patternFill patternType="solid">
        <fgColor rgb="FFFFFFFF"/>
        <bgColor rgb="FFF2F2F2"/>
      </patternFill>
    </fill>
    <fill>
      <patternFill patternType="solid">
        <fgColor rgb="FFBDD7EE"/>
        <bgColor rgb="FFD9D9D9"/>
      </patternFill>
    </fill>
    <fill>
      <patternFill patternType="solid">
        <fgColor rgb="FFF8CBAD"/>
        <bgColor rgb="FFD9D9D9"/>
      </patternFill>
    </fill>
    <fill>
      <patternFill patternType="solid">
        <fgColor rgb="FFADB9CA"/>
        <bgColor rgb="FFB3B3B3"/>
      </patternFill>
    </fill>
    <fill>
      <patternFill patternType="solid">
        <fgColor rgb="FFFFD966"/>
        <bgColor rgb="FFF8CBAD"/>
      </patternFill>
    </fill>
    <fill>
      <patternFill patternType="solid">
        <fgColor rgb="FFC5E0B4"/>
        <bgColor rgb="FFD9D9D9"/>
      </patternFill>
    </fill>
    <fill>
      <patternFill patternType="solid">
        <fgColor rgb="FFD9D9D9"/>
        <bgColor rgb="FFBDD7EE"/>
      </patternFill>
    </fill>
    <fill>
      <patternFill patternType="solid">
        <fgColor rgb="FFDEEBF7"/>
        <bgColor rgb="FFECECEC"/>
      </patternFill>
    </fill>
    <fill>
      <patternFill patternType="solid">
        <fgColor rgb="FFF2F2F2"/>
        <bgColor rgb="FFECECEC"/>
      </patternFill>
    </fill>
    <fill>
      <patternFill patternType="solid">
        <fgColor rgb="FF9DC3E6"/>
        <bgColor rgb="FFADB9CA"/>
      </patternFill>
    </fill>
    <fill>
      <patternFill patternType="solid">
        <fgColor rgb="FFFFFF00"/>
        <bgColor rgb="FFFFFF00"/>
      </patternFill>
    </fill>
  </fills>
  <borders count="33">
    <border diagonalUp="false" diagonalDown="false">
      <left/>
      <right/>
      <top/>
      <bottom/>
      <diagonal/>
    </border>
    <border diagonalUp="false" diagonalDown="false">
      <left style="medium">
        <color rgb="FFECECEC"/>
      </left>
      <right style="medium">
        <color rgb="FFECECEC"/>
      </right>
      <top style="medium">
        <color rgb="FFECECEC"/>
      </top>
      <bottom style="medium">
        <color rgb="FFECECEC"/>
      </bottom>
      <diagonal/>
    </border>
    <border diagonalUp="false" diagonalDown="false">
      <left style="medium"/>
      <right style="medium"/>
      <top/>
      <bottom/>
      <diagonal/>
    </border>
    <border diagonalUp="false" diagonalDown="false">
      <left style="medium"/>
      <right style="medium"/>
      <top style="medium"/>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style="medium"/>
      <right style="medium"/>
      <top/>
      <bottom style="medium"/>
      <diagonal/>
    </border>
    <border diagonalUp="false" diagonalDown="false">
      <left style="thin"/>
      <right style="thin"/>
      <top style="thin"/>
      <bottom style="thin"/>
      <diagonal/>
    </border>
    <border diagonalUp="false" diagonalDown="false">
      <left/>
      <right/>
      <top style="medium"/>
      <bottom style="thin"/>
      <diagonal/>
    </border>
    <border diagonalUp="false" diagonalDown="false">
      <left/>
      <right/>
      <top style="medium"/>
      <bottom/>
      <diagonal/>
    </border>
    <border diagonalUp="false" diagonalDown="false">
      <left style="medium"/>
      <right style="medium"/>
      <top style="medium"/>
      <bottom/>
      <diagonal/>
    </border>
    <border diagonalUp="false" diagonalDown="false">
      <left/>
      <right/>
      <top/>
      <bottom style="thin"/>
      <diagonal/>
    </border>
    <border diagonalUp="false" diagonalDown="false">
      <left style="medium"/>
      <right style="medium"/>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thin"/>
      <bottom/>
      <diagonal/>
    </border>
    <border diagonalUp="false" diagonalDown="false">
      <left style="medium"/>
      <right/>
      <top style="medium"/>
      <bottom style="medium"/>
      <diagonal/>
    </border>
    <border diagonalUp="false" diagonalDown="false">
      <left style="medium"/>
      <right/>
      <top/>
      <bottom/>
      <diagonal/>
    </border>
    <border diagonalUp="false" diagonalDown="false">
      <left/>
      <right/>
      <top/>
      <bottom style="medium"/>
      <diagonal/>
    </border>
    <border diagonalUp="false" diagonalDown="false">
      <left style="medium"/>
      <right/>
      <top/>
      <bottom style="medium"/>
      <diagonal/>
    </border>
    <border diagonalUp="false" diagonalDown="false">
      <left/>
      <right style="medium"/>
      <top/>
      <bottom style="thin"/>
      <diagonal/>
    </border>
    <border diagonalUp="false" diagonalDown="false">
      <left style="medium"/>
      <right/>
      <top style="thin"/>
      <bottom style="medium"/>
      <diagonal/>
    </border>
    <border diagonalUp="false" diagonalDown="false">
      <left/>
      <right style="medium"/>
      <top style="medium"/>
      <bottom/>
      <diagonal/>
    </border>
    <border diagonalUp="false" diagonalDown="false">
      <left/>
      <right style="medium"/>
      <top style="medium"/>
      <bottom style="medium"/>
      <diagonal/>
    </border>
    <border diagonalUp="false" diagonalDown="false">
      <left/>
      <right style="medium"/>
      <top/>
      <bottom/>
      <diagonal/>
    </border>
    <border diagonalUp="false" diagonalDown="false">
      <left/>
      <right style="medium"/>
      <top style="thin"/>
      <bottom/>
      <diagonal/>
    </border>
    <border diagonalUp="false" diagonalDown="false">
      <left/>
      <right style="medium"/>
      <top/>
      <bottom style="medium"/>
      <diagonal/>
    </border>
    <border diagonalUp="false" diagonalDown="false">
      <left/>
      <right style="medium"/>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1" applyFont="true" applyBorder="true" applyAlignment="true" applyProtection="true">
      <alignment horizontal="center" vertical="center" textRotation="0" wrapText="tru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4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5" fillId="3"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false" applyProtection="false">
      <alignment horizontal="general" vertical="bottom" textRotation="0" wrapText="false" indent="0" shrinkToFit="false"/>
      <protection locked="true" hidden="false"/>
    </xf>
    <xf numFmtId="164" fontId="7" fillId="0" borderId="8" xfId="0" applyFont="true" applyBorder="true" applyAlignment="true" applyProtection="false">
      <alignment horizontal="center" vertical="bottom" textRotation="0" wrapText="false" indent="0" shrinkToFit="false"/>
      <protection locked="true" hidden="false"/>
    </xf>
    <xf numFmtId="164" fontId="6" fillId="4" borderId="3"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4" fontId="6" fillId="0" borderId="11" xfId="0" applyFont="true" applyBorder="true" applyAlignment="false" applyProtection="false">
      <alignment horizontal="general" vertical="bottom" textRotation="0" wrapText="false" indent="0" shrinkToFit="false"/>
      <protection locked="true" hidden="false"/>
    </xf>
    <xf numFmtId="165" fontId="6" fillId="0" borderId="3"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6" fillId="0" borderId="13" xfId="0" applyFont="true" applyBorder="true" applyAlignment="fals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left" vertical="center" textRotation="0" wrapText="false" indent="0" shrinkToFit="false"/>
      <protection locked="true" hidden="false"/>
    </xf>
    <xf numFmtId="164" fontId="8" fillId="0" borderId="15" xfId="0" applyFont="true" applyBorder="true" applyAlignment="false" applyProtection="false">
      <alignment horizontal="general" vertical="bottom" textRotation="0" wrapText="false" indent="0" shrinkToFit="false"/>
      <protection locked="true" hidden="false"/>
    </xf>
    <xf numFmtId="164" fontId="6" fillId="0" borderId="16"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false" applyProtection="false">
      <alignment horizontal="general" vertical="bottom" textRotation="0" wrapText="false" indent="0" shrinkToFit="false"/>
      <protection locked="true" hidden="false"/>
    </xf>
    <xf numFmtId="164" fontId="6" fillId="0" borderId="18" xfId="0" applyFont="true" applyBorder="true" applyAlignment="false" applyProtection="false">
      <alignment horizontal="general" vertical="bottom" textRotation="0" wrapText="false" indent="0" shrinkToFit="false"/>
      <protection locked="true" hidden="false"/>
    </xf>
    <xf numFmtId="165" fontId="6" fillId="0" borderId="11" xfId="0" applyFont="true" applyBorder="true" applyAlignment="false" applyProtection="false">
      <alignment horizontal="general" vertical="bottom" textRotation="0" wrapText="false" indent="0" shrinkToFit="false"/>
      <protection locked="true" hidden="false"/>
    </xf>
    <xf numFmtId="165" fontId="6" fillId="0" borderId="2" xfId="0" applyFont="true" applyBorder="true" applyAlignment="false" applyProtection="false">
      <alignment horizontal="general" vertical="bottom" textRotation="0" wrapText="false" indent="0" shrinkToFit="false"/>
      <protection locked="true" hidden="false"/>
    </xf>
    <xf numFmtId="164" fontId="6" fillId="0" borderId="19" xfId="0" applyFont="true" applyBorder="true" applyAlignment="true" applyProtection="false">
      <alignment horizontal="left" vertical="center" textRotation="0" wrapText="false" indent="0" shrinkToFit="false"/>
      <protection locked="true" hidden="false"/>
    </xf>
    <xf numFmtId="164" fontId="8" fillId="0" borderId="19" xfId="0" applyFont="true" applyBorder="true" applyAlignment="false" applyProtection="false">
      <alignment horizontal="general" vertical="bottom" textRotation="0" wrapText="false" indent="0" shrinkToFit="false"/>
      <protection locked="true" hidden="false"/>
    </xf>
    <xf numFmtId="164" fontId="6" fillId="5" borderId="11" xfId="0" applyFont="true" applyBorder="true" applyAlignment="true" applyProtection="false">
      <alignment horizontal="center" vertical="center" textRotation="0" wrapText="false" indent="0" shrinkToFit="false"/>
      <protection locked="true" hidden="false"/>
    </xf>
    <xf numFmtId="165" fontId="6" fillId="0" borderId="11" xfId="0"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false" applyProtection="false">
      <alignment horizontal="general" vertical="bottom" textRotation="0" wrapText="false" indent="0" shrinkToFit="false"/>
      <protection locked="true" hidden="false"/>
    </xf>
    <xf numFmtId="165" fontId="6" fillId="0" borderId="7" xfId="0" applyFont="true" applyBorder="true" applyAlignment="false" applyProtection="false">
      <alignment horizontal="general" vertical="bottom" textRotation="0" wrapText="false" indent="0" shrinkToFit="false"/>
      <protection locked="true" hidden="false"/>
    </xf>
    <xf numFmtId="164" fontId="6" fillId="0" borderId="15" xfId="0" applyFont="true" applyBorder="true" applyAlignment="true" applyProtection="false">
      <alignment horizontal="left" vertical="center" textRotation="0" wrapText="false" indent="0" shrinkToFit="false"/>
      <protection locked="true" hidden="false"/>
    </xf>
    <xf numFmtId="164" fontId="8" fillId="0" borderId="21" xfId="0" applyFont="true" applyBorder="true" applyAlignment="false" applyProtection="false">
      <alignment horizontal="general" vertical="bottom" textRotation="0" wrapText="false" indent="0" shrinkToFit="false"/>
      <protection locked="true" hidden="false"/>
    </xf>
    <xf numFmtId="164" fontId="6" fillId="6" borderId="3" xfId="0" applyFont="true" applyBorder="true" applyAlignment="true" applyProtection="false">
      <alignment horizontal="center" vertical="center" textRotation="0" wrapText="false" indent="0" shrinkToFit="false"/>
      <protection locked="true" hidden="false"/>
    </xf>
    <xf numFmtId="164" fontId="6" fillId="0" borderId="22" xfId="0" applyFont="true" applyBorder="true" applyAlignment="true" applyProtection="false">
      <alignment horizontal="left"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8" fillId="0" borderId="23" xfId="0" applyFont="true" applyBorder="true" applyAlignment="false" applyProtection="false">
      <alignment horizontal="general" vertical="bottom" textRotation="0" wrapText="false" indent="0" shrinkToFit="false"/>
      <protection locked="true" hidden="false"/>
    </xf>
    <xf numFmtId="164" fontId="6" fillId="0" borderId="23" xfId="0" applyFont="true" applyBorder="true" applyAlignment="false" applyProtection="false">
      <alignment horizontal="general" vertical="bottom" textRotation="0" wrapText="false" indent="0" shrinkToFit="false"/>
      <protection locked="true" hidden="false"/>
    </xf>
    <xf numFmtId="165" fontId="6" fillId="0" borderId="24" xfId="0" applyFont="true" applyBorder="true" applyAlignment="true" applyProtection="false">
      <alignment horizontal="center" vertical="center" textRotation="0" wrapText="false" indent="0" shrinkToFit="false"/>
      <protection locked="true" hidden="false"/>
    </xf>
    <xf numFmtId="164" fontId="8" fillId="0" borderId="25" xfId="0" applyFont="true" applyBorder="true" applyAlignment="false" applyProtection="false">
      <alignment horizontal="general" vertical="bottom" textRotation="0" wrapText="false" indent="0" shrinkToFit="false"/>
      <protection locked="true" hidden="false"/>
    </xf>
    <xf numFmtId="164" fontId="6" fillId="0" borderId="25" xfId="0" applyFont="true" applyBorder="true" applyAlignment="false" applyProtection="false">
      <alignment horizontal="general" vertical="bottom" textRotation="0" wrapText="false" indent="0" shrinkToFit="false"/>
      <protection locked="true" hidden="false"/>
    </xf>
    <xf numFmtId="164" fontId="6" fillId="0" borderId="21" xfId="0" applyFont="true" applyBorder="true" applyAlignment="false" applyProtection="false">
      <alignment horizontal="general" vertical="bottom" textRotation="0" wrapText="false" indent="0" shrinkToFit="false"/>
      <protection locked="true" hidden="false"/>
    </xf>
    <xf numFmtId="164" fontId="8" fillId="0" borderId="26" xfId="0" applyFont="true" applyBorder="true" applyAlignment="false" applyProtection="false">
      <alignment horizontal="general" vertical="bottom" textRotation="0" wrapText="false" indent="0" shrinkToFit="false"/>
      <protection locked="true" hidden="false"/>
    </xf>
    <xf numFmtId="164" fontId="6" fillId="0" borderId="26" xfId="0" applyFont="true" applyBorder="true" applyAlignment="false" applyProtection="false">
      <alignment horizontal="general" vertical="bottom" textRotation="0" wrapText="false" indent="0" shrinkToFit="false"/>
      <protection locked="true" hidden="false"/>
    </xf>
    <xf numFmtId="164" fontId="8" fillId="0" borderId="14" xfId="0" applyFont="true" applyBorder="true" applyAlignment="true" applyProtection="false">
      <alignment horizontal="left" vertical="center" textRotation="0" wrapText="true" indent="0" shrinkToFit="false"/>
      <protection locked="true" hidden="false"/>
    </xf>
    <xf numFmtId="164" fontId="8" fillId="0" borderId="27" xfId="0" applyFont="true" applyBorder="true" applyAlignment="false" applyProtection="false">
      <alignment horizontal="general" vertical="bottom" textRotation="0" wrapText="false" indent="0" shrinkToFit="false"/>
      <protection locked="true" hidden="false"/>
    </xf>
    <xf numFmtId="164" fontId="6" fillId="0" borderId="27" xfId="0" applyFont="true" applyBorder="true" applyAlignment="false" applyProtection="false">
      <alignment horizontal="general" vertical="bottom" textRotation="0" wrapText="false" indent="0" shrinkToFit="false"/>
      <protection locked="true" hidden="false"/>
    </xf>
    <xf numFmtId="164" fontId="6" fillId="8" borderId="3" xfId="0" applyFont="true" applyBorder="true" applyAlignment="true" applyProtection="false">
      <alignment horizontal="center" vertical="center" textRotation="0" wrapText="false" indent="0" shrinkToFit="false"/>
      <protection locked="true" hidden="false"/>
    </xf>
    <xf numFmtId="164" fontId="8" fillId="0" borderId="23" xfId="0" applyFont="true" applyBorder="true" applyAlignment="true" applyProtection="false">
      <alignment horizontal="general" vertical="bottom" textRotation="0" wrapText="false" indent="0" shrinkToFit="false"/>
      <protection locked="true" hidden="false"/>
    </xf>
    <xf numFmtId="164" fontId="8" fillId="0" borderId="25" xfId="0" applyFont="true" applyBorder="true" applyAlignment="true" applyProtection="false">
      <alignment horizontal="general" vertical="bottom" textRotation="0" wrapText="false" indent="0" shrinkToFit="false"/>
      <protection locked="true" hidden="false"/>
    </xf>
    <xf numFmtId="164" fontId="8" fillId="0" borderId="21" xfId="0" applyFont="true" applyBorder="true" applyAlignment="true" applyProtection="false">
      <alignment horizontal="general" vertical="bottom" textRotation="0" wrapText="false" indent="0" shrinkToFit="false"/>
      <protection locked="true" hidden="false"/>
    </xf>
    <xf numFmtId="164" fontId="6" fillId="3" borderId="14" xfId="0" applyFont="true" applyBorder="true" applyAlignment="true" applyProtection="false">
      <alignment horizontal="left" vertical="center" textRotation="0" wrapText="false" indent="0" shrinkToFit="false"/>
      <protection locked="true" hidden="false"/>
    </xf>
    <xf numFmtId="164" fontId="6" fillId="0" borderId="19" xfId="0" applyFont="true" applyBorder="true" applyAlignment="true" applyProtection="false">
      <alignment horizontal="left" vertical="center" textRotation="0" wrapText="true" indent="0" shrinkToFit="false"/>
      <protection locked="true" hidden="false"/>
    </xf>
    <xf numFmtId="164" fontId="6" fillId="9" borderId="3" xfId="0" applyFont="true" applyBorder="true" applyAlignment="true" applyProtection="false">
      <alignment horizontal="center" vertical="center" textRotation="0" wrapText="true" indent="0" shrinkToFit="false"/>
      <protection locked="true" hidden="false"/>
    </xf>
    <xf numFmtId="164" fontId="6" fillId="3" borderId="9" xfId="0" applyFont="true" applyBorder="true" applyAlignment="true" applyProtection="false">
      <alignment horizontal="left" vertical="center" textRotation="0" wrapText="false" indent="0" shrinkToFit="false"/>
      <protection locked="true" hidden="false"/>
    </xf>
    <xf numFmtId="164" fontId="8" fillId="0" borderId="28"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center" textRotation="0" wrapText="false" indent="0" shrinkToFit="false"/>
      <protection locked="true" hidden="false"/>
    </xf>
    <xf numFmtId="164" fontId="8" fillId="0" borderId="14" xfId="0" applyFont="true" applyBorder="true" applyAlignment="false" applyProtection="false">
      <alignment horizontal="general" vertical="bottom" textRotation="0" wrapText="false" indent="0" shrinkToFit="false"/>
      <protection locked="true" hidden="false"/>
    </xf>
    <xf numFmtId="164" fontId="6" fillId="3" borderId="19" xfId="0" applyFont="true" applyBorder="true" applyAlignment="true" applyProtection="false">
      <alignment horizontal="left" vertical="center" textRotation="0" wrapText="false" indent="0" shrinkToFit="false"/>
      <protection locked="true" hidden="false"/>
    </xf>
    <xf numFmtId="164" fontId="8" fillId="0" borderId="27"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11" fillId="0" borderId="0" xfId="21" applyFont="true" applyBorder="false" applyAlignment="false" applyProtection="true">
      <alignment horizontal="general" vertical="bottom" textRotation="0" wrapText="false" indent="0" shrinkToFit="false"/>
      <protection locked="true" hidden="true"/>
    </xf>
    <xf numFmtId="164" fontId="11" fillId="0" borderId="0" xfId="21" applyFont="true" applyBorder="false" applyAlignment="false" applyProtection="true">
      <alignment horizontal="general" vertical="bottom" textRotation="0" wrapText="false" indent="0" shrinkToFit="false"/>
      <protection locked="false" hidden="true"/>
    </xf>
    <xf numFmtId="164" fontId="12" fillId="0" borderId="0" xfId="21" applyFont="true" applyBorder="true" applyAlignment="true" applyProtection="true">
      <alignment horizontal="center" vertical="center" textRotation="0" wrapText="false" indent="0" shrinkToFit="false"/>
      <protection locked="true" hidden="true"/>
    </xf>
    <xf numFmtId="164" fontId="12" fillId="0" borderId="0" xfId="21" applyFont="true" applyBorder="false" applyAlignment="true" applyProtection="true">
      <alignment horizontal="general" vertical="center" textRotation="0" wrapText="false" indent="0" shrinkToFit="false"/>
      <protection locked="true" hidden="true"/>
    </xf>
    <xf numFmtId="164" fontId="13" fillId="0" borderId="0" xfId="21" applyFont="true" applyBorder="true" applyAlignment="true" applyProtection="true">
      <alignment horizontal="center" vertical="center" textRotation="0" wrapText="true" indent="0" shrinkToFit="false"/>
      <protection locked="true" hidden="true"/>
    </xf>
    <xf numFmtId="164" fontId="13" fillId="0" borderId="0" xfId="21" applyFont="true" applyBorder="false" applyAlignment="true" applyProtection="true">
      <alignment horizontal="general" vertical="center" textRotation="0" wrapText="true" indent="0" shrinkToFit="false"/>
      <protection locked="true" hidden="true"/>
    </xf>
    <xf numFmtId="164" fontId="7" fillId="10" borderId="29" xfId="21" applyFont="true" applyBorder="true" applyAlignment="true" applyProtection="true">
      <alignment horizontal="general" vertical="bottom" textRotation="0" wrapText="false" indent="0" shrinkToFit="false"/>
      <protection locked="true" hidden="true"/>
    </xf>
    <xf numFmtId="164" fontId="7" fillId="10" borderId="14" xfId="21" applyFont="true" applyBorder="true" applyAlignment="true" applyProtection="true">
      <alignment horizontal="general" vertical="bottom" textRotation="0" wrapText="false" indent="0" shrinkToFit="false"/>
      <protection locked="true" hidden="true"/>
    </xf>
    <xf numFmtId="164" fontId="7" fillId="10" borderId="30" xfId="21" applyFont="true" applyBorder="true" applyAlignment="true" applyProtection="true">
      <alignment horizontal="general" vertical="bottom" textRotation="0" wrapText="false" indent="0" shrinkToFit="false"/>
      <protection locked="true" hidden="true"/>
    </xf>
    <xf numFmtId="164" fontId="14" fillId="0" borderId="0" xfId="21" applyFont="true" applyBorder="false" applyAlignment="false" applyProtection="true">
      <alignment horizontal="general" vertical="bottom" textRotation="0" wrapText="false" indent="0" shrinkToFit="false"/>
      <protection locked="true" hidden="true"/>
    </xf>
    <xf numFmtId="164" fontId="7" fillId="9" borderId="8" xfId="21" applyFont="true" applyBorder="true" applyAlignment="true" applyProtection="true">
      <alignment horizontal="center" vertical="center" textRotation="0" wrapText="true" indent="0" shrinkToFit="false"/>
      <protection locked="true" hidden="true"/>
    </xf>
    <xf numFmtId="164" fontId="7" fillId="9" borderId="8" xfId="21" applyFont="true" applyBorder="true" applyAlignment="true" applyProtection="true">
      <alignment horizontal="left" vertical="top" textRotation="0" wrapText="true" indent="0" shrinkToFit="false"/>
      <protection locked="true" hidden="true"/>
    </xf>
    <xf numFmtId="164" fontId="7" fillId="0" borderId="8" xfId="21" applyFont="true" applyBorder="true" applyAlignment="true" applyProtection="true">
      <alignment horizontal="center" vertical="center" textRotation="0" wrapText="true" indent="0" shrinkToFit="false"/>
      <protection locked="true" hidden="true"/>
    </xf>
    <xf numFmtId="164" fontId="8" fillId="8" borderId="8" xfId="21" applyFont="true" applyBorder="true" applyAlignment="true" applyProtection="true">
      <alignment horizontal="center" vertical="center" textRotation="0" wrapText="true" indent="0" shrinkToFit="false"/>
      <protection locked="true" hidden="true"/>
    </xf>
    <xf numFmtId="164" fontId="15" fillId="0" borderId="0" xfId="21" applyFont="true" applyBorder="false" applyAlignment="true" applyProtection="true">
      <alignment horizontal="center" vertical="bottom" textRotation="0" wrapText="false" indent="0" shrinkToFit="false"/>
      <protection locked="true" hidden="true"/>
    </xf>
    <xf numFmtId="164" fontId="6" fillId="3" borderId="8" xfId="21" applyFont="true" applyBorder="true" applyAlignment="true" applyProtection="true">
      <alignment horizontal="center" vertical="center" textRotation="0" wrapText="false" indent="0" shrinkToFit="false"/>
      <protection locked="true" hidden="true"/>
    </xf>
    <xf numFmtId="164" fontId="8" fillId="0" borderId="8" xfId="21" applyFont="true" applyBorder="true" applyAlignment="true" applyProtection="true">
      <alignment horizontal="left" vertical="top" textRotation="0" wrapText="true" indent="0" shrinkToFit="false"/>
      <protection locked="true" hidden="true"/>
    </xf>
    <xf numFmtId="164" fontId="8" fillId="0" borderId="8" xfId="21" applyFont="true" applyBorder="true" applyAlignment="true" applyProtection="true">
      <alignment horizontal="center" vertical="top" textRotation="0" wrapText="true" indent="0" shrinkToFit="false"/>
      <protection locked="false" hidden="true"/>
    </xf>
    <xf numFmtId="165" fontId="6" fillId="0" borderId="8" xfId="21" applyFont="true" applyBorder="true" applyAlignment="true" applyProtection="true">
      <alignment horizontal="center" vertical="center" textRotation="0" wrapText="false" indent="0" shrinkToFit="false"/>
      <protection locked="true" hidden="true"/>
    </xf>
    <xf numFmtId="166" fontId="6" fillId="0" borderId="8" xfId="21" applyFont="true" applyBorder="true" applyAlignment="true" applyProtection="true">
      <alignment horizontal="center" vertical="center" textRotation="0" wrapText="false" indent="0" shrinkToFit="false"/>
      <protection locked="true" hidden="true"/>
    </xf>
    <xf numFmtId="167" fontId="6" fillId="3" borderId="8" xfId="21" applyFont="true" applyBorder="true" applyAlignment="true" applyProtection="true">
      <alignment horizontal="center" vertical="bottom" textRotation="0" wrapText="false" indent="0" shrinkToFit="false"/>
      <protection locked="true" hidden="true"/>
    </xf>
    <xf numFmtId="168" fontId="6" fillId="0" borderId="8" xfId="21" applyFont="true" applyBorder="true" applyAlignment="false" applyProtection="true">
      <alignment horizontal="general" vertical="bottom" textRotation="0" wrapText="false" indent="0" shrinkToFit="false"/>
      <protection locked="true" hidden="true"/>
    </xf>
    <xf numFmtId="169" fontId="11" fillId="0" borderId="0" xfId="21" applyFont="true" applyBorder="false" applyAlignment="false" applyProtection="true">
      <alignment horizontal="general" vertical="bottom" textRotation="0" wrapText="false" indent="0" shrinkToFit="false"/>
      <protection locked="true" hidden="true"/>
    </xf>
    <xf numFmtId="164" fontId="6" fillId="0" borderId="8" xfId="21" applyFont="true" applyBorder="true" applyAlignment="true" applyProtection="true">
      <alignment horizontal="left" vertical="top" textRotation="0" wrapText="true" indent="0" shrinkToFit="false"/>
      <protection locked="true" hidden="true"/>
    </xf>
    <xf numFmtId="164" fontId="6" fillId="0" borderId="8" xfId="21" applyFont="true" applyBorder="true" applyAlignment="true" applyProtection="true">
      <alignment horizontal="center" vertical="top" textRotation="0" wrapText="true" indent="0" shrinkToFit="false"/>
      <protection locked="false" hidden="true"/>
    </xf>
    <xf numFmtId="164" fontId="15" fillId="11" borderId="0" xfId="21" applyFont="true" applyBorder="false" applyAlignment="true" applyProtection="true">
      <alignment horizontal="center" vertical="bottom" textRotation="0" wrapText="false" indent="0" shrinkToFit="false"/>
      <protection locked="true" hidden="true"/>
    </xf>
    <xf numFmtId="164" fontId="6" fillId="0" borderId="8" xfId="21" applyFont="true" applyBorder="true" applyAlignment="true" applyProtection="true">
      <alignment horizontal="general" vertical="bottom" textRotation="0" wrapText="true" indent="0" shrinkToFit="false"/>
      <protection locked="true" hidden="true"/>
    </xf>
    <xf numFmtId="164" fontId="16" fillId="12" borderId="0" xfId="21" applyFont="true" applyBorder="false" applyAlignment="true" applyProtection="true">
      <alignment horizontal="center" vertical="bottom" textRotation="0" wrapText="true" indent="0" shrinkToFit="false"/>
      <protection locked="true" hidden="true"/>
    </xf>
    <xf numFmtId="168" fontId="16" fillId="12" borderId="0" xfId="21" applyFont="true" applyBorder="false" applyAlignment="true" applyProtection="true">
      <alignment horizontal="center" vertical="bottom" textRotation="0" wrapText="false" indent="0" shrinkToFit="false"/>
      <protection locked="true" hidden="true"/>
    </xf>
    <xf numFmtId="168" fontId="6" fillId="0" borderId="8" xfId="21" applyFont="true" applyBorder="true" applyAlignment="true" applyProtection="true">
      <alignment horizontal="center" vertical="top" textRotation="0" wrapText="true" indent="0" shrinkToFit="false"/>
      <protection locked="true" hidden="true"/>
    </xf>
    <xf numFmtId="166" fontId="6" fillId="0" borderId="31" xfId="21" applyFont="true" applyBorder="true" applyAlignment="true" applyProtection="true">
      <alignment horizontal="center" vertical="center" textRotation="0" wrapText="false" indent="0" shrinkToFit="false"/>
      <protection locked="true" hidden="true"/>
    </xf>
    <xf numFmtId="170" fontId="11" fillId="0" borderId="0" xfId="21" applyFont="true" applyBorder="false" applyAlignment="false" applyProtection="true">
      <alignment horizontal="general" vertical="bottom" textRotation="0" wrapText="false" indent="0" shrinkToFit="false"/>
      <protection locked="true" hidden="true"/>
    </xf>
    <xf numFmtId="164" fontId="7" fillId="9" borderId="8" xfId="21" applyFont="true" applyBorder="true" applyAlignment="true" applyProtection="true">
      <alignment horizontal="center" vertical="top" textRotation="0" wrapText="true" indent="0" shrinkToFit="false"/>
      <protection locked="true" hidden="true"/>
    </xf>
    <xf numFmtId="164" fontId="6" fillId="0" borderId="8" xfId="21" applyFont="true" applyBorder="true" applyAlignment="true" applyProtection="true">
      <alignment horizontal="center" vertical="center" textRotation="0" wrapText="false" indent="0" shrinkToFit="false"/>
      <protection locked="true" hidden="true"/>
    </xf>
    <xf numFmtId="164" fontId="6" fillId="0" borderId="8" xfId="21" applyFont="true" applyBorder="true" applyAlignment="true" applyProtection="true">
      <alignment horizontal="center" vertical="bottom" textRotation="0" wrapText="false" indent="0" shrinkToFit="false"/>
      <protection locked="true" hidden="true"/>
    </xf>
    <xf numFmtId="164" fontId="6" fillId="0" borderId="29" xfId="21" applyFont="true" applyBorder="true" applyAlignment="true" applyProtection="true">
      <alignment horizontal="center" vertical="center" textRotation="0" wrapText="false" indent="0" shrinkToFit="false"/>
      <protection locked="true" hidden="true"/>
    </xf>
    <xf numFmtId="164" fontId="6" fillId="0" borderId="14" xfId="21" applyFont="true" applyBorder="true" applyAlignment="true" applyProtection="true">
      <alignment horizontal="left" vertical="top" textRotation="0" wrapText="true" indent="0" shrinkToFit="false"/>
      <protection locked="true" hidden="true"/>
    </xf>
    <xf numFmtId="168" fontId="6" fillId="0" borderId="14" xfId="21" applyFont="true" applyBorder="true" applyAlignment="true" applyProtection="true">
      <alignment horizontal="center" vertical="top" textRotation="0" wrapText="true" indent="0" shrinkToFit="false"/>
      <protection locked="true" hidden="true"/>
    </xf>
    <xf numFmtId="166" fontId="6" fillId="0" borderId="14" xfId="21" applyFont="true" applyBorder="true" applyAlignment="true" applyProtection="true">
      <alignment horizontal="center" vertical="center" textRotation="0" wrapText="false" indent="0" shrinkToFit="false"/>
      <protection locked="true" hidden="true"/>
    </xf>
    <xf numFmtId="166" fontId="6" fillId="0" borderId="12" xfId="21" applyFont="true" applyBorder="true" applyAlignment="true" applyProtection="true">
      <alignment horizontal="center" vertical="center" textRotation="0" wrapText="false" indent="0" shrinkToFit="false"/>
      <protection locked="true" hidden="true"/>
    </xf>
    <xf numFmtId="167" fontId="6" fillId="3" borderId="30" xfId="21" applyFont="true" applyBorder="true" applyAlignment="true" applyProtection="true">
      <alignment horizontal="center" vertical="bottom" textRotation="0" wrapText="false" indent="0" shrinkToFit="false"/>
      <protection locked="true" hidden="true"/>
    </xf>
    <xf numFmtId="164" fontId="7" fillId="10" borderId="29" xfId="21" applyFont="true" applyBorder="true" applyAlignment="true" applyProtection="true">
      <alignment horizontal="general" vertical="center" textRotation="0" wrapText="false" indent="0" shrinkToFit="false"/>
      <protection locked="true" hidden="true"/>
    </xf>
    <xf numFmtId="164" fontId="7" fillId="10" borderId="14" xfId="21" applyFont="true" applyBorder="true" applyAlignment="true" applyProtection="true">
      <alignment horizontal="general" vertical="center" textRotation="0" wrapText="false" indent="0" shrinkToFit="false"/>
      <protection locked="true" hidden="true"/>
    </xf>
    <xf numFmtId="164" fontId="7" fillId="10" borderId="30" xfId="21" applyFont="true" applyBorder="true" applyAlignment="true" applyProtection="true">
      <alignment horizontal="general" vertical="center" textRotation="0" wrapText="false" indent="0" shrinkToFit="false"/>
      <protection locked="true" hidden="true"/>
    </xf>
    <xf numFmtId="164" fontId="7" fillId="0" borderId="8" xfId="21" applyFont="true" applyBorder="true" applyAlignment="true" applyProtection="true">
      <alignment horizontal="center" vertical="top" textRotation="0" wrapText="true" indent="0" shrinkToFit="false"/>
      <protection locked="true" hidden="true"/>
    </xf>
    <xf numFmtId="164" fontId="6" fillId="0" borderId="8" xfId="21" applyFont="true" applyBorder="true" applyAlignment="true" applyProtection="true">
      <alignment horizontal="center" vertical="bottom" textRotation="0" wrapText="true" indent="0" shrinkToFit="false"/>
      <protection locked="false" hidden="true"/>
    </xf>
    <xf numFmtId="164" fontId="6" fillId="0" borderId="8" xfId="21" applyFont="true" applyBorder="true" applyAlignment="true" applyProtection="true">
      <alignment horizontal="general" vertical="center" textRotation="0" wrapText="true" indent="0" shrinkToFit="false"/>
      <protection locked="true" hidden="true"/>
    </xf>
    <xf numFmtId="164" fontId="6" fillId="0" borderId="8" xfId="21" applyFont="true" applyBorder="true" applyAlignment="true" applyProtection="true">
      <alignment horizontal="center" vertical="center" textRotation="0" wrapText="true" indent="0" shrinkToFit="false"/>
      <protection locked="false" hidden="true"/>
    </xf>
    <xf numFmtId="164" fontId="7" fillId="0" borderId="8" xfId="21" applyFont="true" applyBorder="true" applyAlignment="true" applyProtection="true">
      <alignment horizontal="center" vertical="center" textRotation="0" wrapText="false" indent="0" shrinkToFit="false"/>
      <protection locked="true" hidden="true"/>
    </xf>
    <xf numFmtId="168" fontId="6" fillId="0" borderId="8" xfId="21" applyFont="true" applyBorder="true" applyAlignment="true" applyProtection="true">
      <alignment horizontal="center" vertical="bottom" textRotation="0" wrapText="true" indent="0" shrinkToFit="false"/>
      <protection locked="true" hidden="true"/>
    </xf>
    <xf numFmtId="164" fontId="6" fillId="0" borderId="8" xfId="21" applyFont="true" applyBorder="true" applyAlignment="true" applyProtection="true">
      <alignment horizontal="left" vertical="center" textRotation="0" wrapText="true" indent="0" shrinkToFit="false"/>
      <protection locked="true" hidden="true"/>
    </xf>
    <xf numFmtId="168" fontId="6" fillId="0" borderId="8" xfId="21" applyFont="true" applyBorder="true" applyAlignment="true" applyProtection="true">
      <alignment horizontal="center" vertical="center" textRotation="0" wrapText="true" indent="0" shrinkToFit="false"/>
      <protection locked="true" hidden="true"/>
    </xf>
    <xf numFmtId="164" fontId="7" fillId="9" borderId="8" xfId="21" applyFont="true" applyBorder="true" applyAlignment="true" applyProtection="true">
      <alignment horizontal="left" vertical="center" textRotation="0" wrapText="true" indent="0" shrinkToFit="false"/>
      <protection locked="true" hidden="true"/>
    </xf>
    <xf numFmtId="166" fontId="6" fillId="0" borderId="32" xfId="21" applyFont="true" applyBorder="true" applyAlignment="true" applyProtection="true">
      <alignment horizontal="center" vertical="center" textRotation="0" wrapText="false" indent="0" shrinkToFit="false"/>
      <protection locked="true" hidden="true"/>
    </xf>
    <xf numFmtId="164" fontId="17" fillId="0" borderId="8" xfId="21" applyFont="true" applyBorder="true" applyAlignment="true" applyProtection="true">
      <alignment horizontal="center" vertical="center" textRotation="0" wrapText="false" indent="0" shrinkToFit="false"/>
      <protection locked="true" hidden="true"/>
    </xf>
    <xf numFmtId="164" fontId="7" fillId="0" borderId="29" xfId="21" applyFont="true" applyBorder="true" applyAlignment="true" applyProtection="true">
      <alignment horizontal="center" vertical="center" textRotation="0" wrapText="false" indent="0" shrinkToFit="false"/>
      <protection locked="true" hidden="true"/>
    </xf>
    <xf numFmtId="164" fontId="15" fillId="13" borderId="0" xfId="21" applyFont="true" applyBorder="false" applyAlignment="true" applyProtection="true">
      <alignment horizontal="center" vertical="bottom" textRotation="0" wrapText="false" indent="0" shrinkToFit="false"/>
      <protection locked="true" hidden="true"/>
    </xf>
    <xf numFmtId="164" fontId="7" fillId="3" borderId="8" xfId="21" applyFont="true" applyBorder="true" applyAlignment="true" applyProtection="true">
      <alignment horizontal="center" vertical="center" textRotation="0" wrapText="false" indent="0" shrinkToFit="false"/>
      <protection locked="true" hidden="true"/>
    </xf>
    <xf numFmtId="164" fontId="8" fillId="0" borderId="8" xfId="21" applyFont="true" applyBorder="true" applyAlignment="true" applyProtection="true">
      <alignment horizontal="left" vertical="center" textRotation="0" wrapText="true" indent="0" shrinkToFit="false"/>
      <protection locked="true" hidden="true"/>
    </xf>
    <xf numFmtId="164" fontId="8" fillId="0" borderId="8" xfId="21" applyFont="true" applyBorder="true" applyAlignment="true" applyProtection="true">
      <alignment horizontal="center" vertical="center" textRotation="0" wrapText="true" indent="0" shrinkToFit="false"/>
      <protection locked="false" hidden="true"/>
    </xf>
    <xf numFmtId="164" fontId="7" fillId="9" borderId="8" xfId="21" applyFont="true" applyBorder="true" applyAlignment="true" applyProtection="true">
      <alignment horizontal="general" vertical="top" textRotation="0" wrapText="true" indent="0" shrinkToFit="false"/>
      <protection locked="true" hidden="true"/>
    </xf>
    <xf numFmtId="164" fontId="7" fillId="9" borderId="8" xfId="21" applyFont="true" applyBorder="true" applyAlignment="true" applyProtection="true">
      <alignment horizontal="general" vertical="center" textRotation="0" wrapText="true" indent="0" shrinkToFit="false"/>
      <protection locked="true" hidden="true"/>
    </xf>
    <xf numFmtId="164" fontId="7" fillId="0" borderId="8" xfId="21" applyFont="true" applyBorder="true" applyAlignment="true" applyProtection="true">
      <alignment horizontal="center" vertical="top" textRotation="0" wrapText="false" indent="0" shrinkToFit="false"/>
      <protection locked="true" hidden="true"/>
    </xf>
    <xf numFmtId="164" fontId="6" fillId="0" borderId="8" xfId="21" applyFont="true" applyBorder="true" applyAlignment="true" applyProtection="true">
      <alignment horizontal="general" vertical="top" textRotation="0" wrapText="true" indent="0" shrinkToFit="false"/>
      <protection locked="true" hidden="true"/>
    </xf>
    <xf numFmtId="164" fontId="7" fillId="0" borderId="8" xfId="21" applyFont="true" applyBorder="true" applyAlignment="true" applyProtection="true">
      <alignment horizontal="center" vertical="bottom" textRotation="0" wrapText="false" indent="0" shrinkToFit="false"/>
      <protection locked="true" hidden="true"/>
    </xf>
    <xf numFmtId="167" fontId="6" fillId="0" borderId="8" xfId="21" applyFont="true" applyBorder="true" applyAlignment="false" applyProtection="true">
      <alignment horizontal="general" vertical="bottom" textRotation="0" wrapText="false" indent="0" shrinkToFit="false"/>
      <protection locked="true" hidden="true"/>
    </xf>
    <xf numFmtId="164" fontId="7" fillId="0" borderId="29" xfId="21" applyFont="true" applyBorder="true" applyAlignment="true" applyProtection="true">
      <alignment horizontal="center" vertical="bottom" textRotation="0" wrapText="false" indent="0" shrinkToFit="false"/>
      <protection locked="true" hidden="true"/>
    </xf>
    <xf numFmtId="164" fontId="6" fillId="0" borderId="14" xfId="21" applyFont="true" applyBorder="true" applyAlignment="true" applyProtection="true">
      <alignment horizontal="general" vertical="center" textRotation="0" wrapText="true" indent="0" shrinkToFit="false"/>
      <protection locked="true" hidden="true"/>
    </xf>
    <xf numFmtId="168" fontId="6" fillId="0" borderId="14" xfId="21" applyFont="true" applyBorder="true" applyAlignment="true" applyProtection="true">
      <alignment horizontal="center" vertical="center" textRotation="0" wrapText="true" indent="0" shrinkToFit="false"/>
      <protection locked="true" hidden="true"/>
    </xf>
    <xf numFmtId="164" fontId="6" fillId="0" borderId="30" xfId="21" applyFont="true" applyBorder="true" applyAlignment="false" applyProtection="true">
      <alignment horizontal="general" vertical="bottom" textRotation="0" wrapText="false" indent="0" shrinkToFit="false"/>
      <protection locked="true" hidden="true"/>
    </xf>
    <xf numFmtId="164" fontId="8" fillId="0" borderId="8" xfId="21" applyFont="true" applyBorder="true" applyAlignment="true" applyProtection="true">
      <alignment horizontal="center" vertical="center" textRotation="0" wrapText="true" indent="0" shrinkToFit="false"/>
      <protection locked="true" hidden="true"/>
    </xf>
    <xf numFmtId="168" fontId="0" fillId="0" borderId="0" xfId="21" applyFont="true" applyBorder="false" applyAlignment="true" applyProtection="true">
      <alignment horizontal="center" vertical="bottom" textRotation="0" wrapText="false" indent="0" shrinkToFit="false"/>
      <protection locked="true" hidden="true"/>
    </xf>
    <xf numFmtId="168" fontId="6" fillId="0" borderId="0" xfId="21" applyFont="true" applyBorder="false" applyAlignment="true" applyProtection="true">
      <alignment horizontal="center" vertical="center" textRotation="0" wrapText="false" indent="0" shrinkToFit="false"/>
      <protection locked="true" hidden="true"/>
    </xf>
    <xf numFmtId="168" fontId="6" fillId="0" borderId="0" xfId="21" applyFont="true" applyBorder="false" applyAlignment="true" applyProtection="true">
      <alignment horizontal="center" vertical="bottom" textRotation="0" wrapText="false" indent="0" shrinkToFit="false"/>
      <protection locked="true" hidden="true"/>
    </xf>
    <xf numFmtId="166" fontId="6" fillId="0" borderId="0" xfId="21" applyFont="true" applyBorder="false" applyAlignment="true" applyProtection="true">
      <alignment horizontal="center" vertical="bottom" textRotation="0" wrapText="false" indent="0" shrinkToFit="false"/>
      <protection locked="true" hidden="tru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KPT04_Main" xfId="20"/>
    <cellStyle name="Normal 3"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5B9BD5"/>
      <rgbColor rgb="FF993366"/>
      <rgbColor rgb="FFF2F2F2"/>
      <rgbColor rgb="FFDEEBF7"/>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ECECEC"/>
      <rgbColor rgb="FFC5E0B4"/>
      <rgbColor rgb="FFFFD966"/>
      <rgbColor rgb="FF9DC3E6"/>
      <rgbColor rgb="FFFF99CC"/>
      <rgbColor rgb="FFD9D9D9"/>
      <rgbColor rgb="FFF8CBAD"/>
      <rgbColor rgb="FF3366FF"/>
      <rgbColor rgb="FF33CCCC"/>
      <rgbColor rgb="FF99CC00"/>
      <rgbColor rgb="FFFFCC00"/>
      <rgbColor rgb="FFFF9900"/>
      <rgbColor rgb="FFFF6600"/>
      <rgbColor rgb="FF666699"/>
      <rgbColor rgb="FFB3B3B3"/>
      <rgbColor rgb="FF004586"/>
      <rgbColor rgb="FF339966"/>
      <rgbColor rgb="FF003300"/>
      <rgbColor rgb="FF333300"/>
      <rgbColor rgb="FF993300"/>
      <rgbColor rgb="FF993366"/>
      <rgbColor rgb="FF333399"/>
      <rgbColor rgb="FF522B57"/>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2" strike="noStrike">
                <a:solidFill>
                  <a:srgbClr val="808080"/>
                </a:solidFill>
                <a:latin typeface="Calibri"/>
              </a:defRPr>
            </a:pPr>
            <a:r>
              <a:rPr b="0" lang="en-GB" sz="1400" spc="12" strike="noStrike">
                <a:solidFill>
                  <a:srgbClr val="808080"/>
                </a:solidFill>
                <a:latin typeface="Calibri"/>
              </a:rPr>
              <a:t>Resultado medición percepciones</a:t>
            </a:r>
          </a:p>
        </c:rich>
      </c:tx>
      <c:overlay val="0"/>
      <c:spPr>
        <a:noFill/>
        <a:ln w="0">
          <a:noFill/>
        </a:ln>
      </c:spPr>
    </c:title>
    <c:autoTitleDeleted val="0"/>
    <c:plotArea>
      <c:layout>
        <c:manualLayout>
          <c:layoutTarget val="inner"/>
          <c:xMode val="edge"/>
          <c:yMode val="edge"/>
          <c:x val="0.255465028271226"/>
          <c:y val="0.148778716062835"/>
          <c:w val="0.537865633765193"/>
          <c:h val="0.787296831017888"/>
        </c:manualLayout>
      </c:layout>
      <c:radarChart>
        <c:radarStyle val="marker"/>
        <c:varyColors val="0"/>
        <c:ser>
          <c:idx val="0"/>
          <c:order val="0"/>
          <c:spPr>
            <a:solidFill>
              <a:srgbClr val="5b9bd5"/>
            </a:solidFill>
            <a:ln w="15840">
              <a:solidFill>
                <a:srgbClr val="5b9bd5"/>
              </a:solidFill>
              <a:round/>
            </a:ln>
          </c:spPr>
          <c:marker>
            <c:symbol val="none"/>
          </c:marker>
          <c:dPt>
            <c:idx val="0"/>
            <c:marker>
              <c:symbol val="none"/>
            </c:marker>
          </c:dPt>
          <c:dPt>
            <c:idx val="1"/>
            <c:marker>
              <c:symbol val="none"/>
            </c:marker>
          </c:dPt>
          <c:dPt>
            <c:idx val="2"/>
            <c:marker>
              <c:symbol val="none"/>
            </c:marker>
          </c:dPt>
          <c:dPt>
            <c:idx val="3"/>
            <c:marker>
              <c:symbol val="none"/>
            </c:marker>
          </c:dPt>
          <c:dPt>
            <c:idx val="4"/>
            <c:marker>
              <c:symbol val="none"/>
            </c:marker>
          </c:dPt>
          <c:dPt>
            <c:idx val="5"/>
            <c:marker>
              <c:symbol val="none"/>
            </c:marker>
          </c:dPt>
          <c:dLbls>
            <c:numFmt formatCode="0.00" sourceLinked="1"/>
            <c:dLbl>
              <c:idx val="0"/>
              <c:layout>
                <c:manualLayout>
                  <c:x val="0.0675611849993178"/>
                  <c:y val="-0.101452690693114"/>
                </c:manualLayout>
              </c:layout>
              <c:numFmt formatCode="0.00" sourceLinked="1"/>
              <c:txPr>
                <a:bodyPr wrap="square"/>
                <a:lstStyle/>
                <a:p>
                  <a:pPr>
                    <a:defRPr b="0" sz="900" spc="-1" strike="noStrike">
                      <a:solidFill>
                        <a:srgbClr val="808080"/>
                      </a:solidFill>
                      <a:latin typeface="Calibri"/>
                    </a:defRPr>
                  </a:pPr>
                </a:p>
              </c:txPr>
              <c:showLegendKey val="0"/>
              <c:showVal val="1"/>
              <c:showCatName val="0"/>
              <c:showSerName val="0"/>
              <c:showPercent val="0"/>
              <c:separator>; </c:separator>
            </c:dLbl>
            <c:dLbl>
              <c:idx val="1"/>
              <c:layout>
                <c:manualLayout>
                  <c:x val="0.127818458106817"/>
                  <c:y val="-0.0202905381386228"/>
                </c:manualLayout>
              </c:layout>
              <c:numFmt formatCode="0.00" sourceLinked="1"/>
              <c:txPr>
                <a:bodyPr wrap="square"/>
                <a:lstStyle/>
                <a:p>
                  <a:pPr>
                    <a:defRPr b="0" sz="900" spc="-1" strike="noStrike">
                      <a:solidFill>
                        <a:srgbClr val="808080"/>
                      </a:solidFill>
                      <a:latin typeface="Calibri"/>
                    </a:defRPr>
                  </a:pPr>
                </a:p>
              </c:txPr>
              <c:showLegendKey val="0"/>
              <c:showVal val="1"/>
              <c:showCatName val="0"/>
              <c:showSerName val="0"/>
              <c:showPercent val="0"/>
              <c:separator>; </c:separator>
            </c:dLbl>
            <c:dLbl>
              <c:idx val="2"/>
              <c:layout>
                <c:manualLayout>
                  <c:x val="0.109558678377272"/>
                  <c:y val="0.0811621525544908"/>
                </c:manualLayout>
              </c:layout>
              <c:numFmt formatCode="0.00" sourceLinked="1"/>
              <c:txPr>
                <a:bodyPr wrap="square"/>
                <a:lstStyle/>
                <a:p>
                  <a:pPr>
                    <a:defRPr b="0" sz="900" spc="-1" strike="noStrike">
                      <a:solidFill>
                        <a:srgbClr val="808080"/>
                      </a:solidFill>
                      <a:latin typeface="Calibri"/>
                    </a:defRPr>
                  </a:pPr>
                </a:p>
              </c:txPr>
              <c:showLegendKey val="0"/>
              <c:showVal val="1"/>
              <c:showCatName val="0"/>
              <c:showSerName val="0"/>
              <c:showPercent val="0"/>
              <c:separator>; </c:separator>
            </c:dLbl>
            <c:dLbl>
              <c:idx val="3"/>
              <c:layout>
                <c:manualLayout>
                  <c:x val="0.0712131409452269"/>
                  <c:y val="0.136961132435703"/>
                </c:manualLayout>
              </c:layout>
              <c:numFmt formatCode="0.00" sourceLinked="1"/>
              <c:txPr>
                <a:bodyPr wrap="square"/>
                <a:lstStyle/>
                <a:p>
                  <a:pPr>
                    <a:defRPr b="0" sz="900" spc="-1" strike="noStrike">
                      <a:solidFill>
                        <a:srgbClr val="808080"/>
                      </a:solidFill>
                      <a:latin typeface="Calibri"/>
                    </a:defRPr>
                  </a:pPr>
                </a:p>
              </c:txPr>
              <c:showLegendKey val="0"/>
              <c:showVal val="1"/>
              <c:showCatName val="0"/>
              <c:showSerName val="0"/>
              <c:showPercent val="0"/>
              <c:separator>; </c:separator>
            </c:dLbl>
            <c:dLbl>
              <c:idx val="4"/>
              <c:layout>
                <c:manualLayout>
                  <c:x val="-0.00182597797295453"/>
                  <c:y val="0.0557989798812125"/>
                </c:manualLayout>
              </c:layout>
              <c:numFmt formatCode="0.00" sourceLinked="1"/>
              <c:txPr>
                <a:bodyPr wrap="square"/>
                <a:lstStyle/>
                <a:p>
                  <a:pPr>
                    <a:defRPr b="0" sz="900" spc="-1" strike="noStrike">
                      <a:solidFill>
                        <a:srgbClr val="808080"/>
                      </a:solidFill>
                      <a:latin typeface="Calibri"/>
                    </a:defRPr>
                  </a:pPr>
                </a:p>
              </c:txPr>
              <c:showLegendKey val="0"/>
              <c:showVal val="1"/>
              <c:showCatName val="0"/>
              <c:showSerName val="0"/>
              <c:showPercent val="0"/>
              <c:separator>; </c:separator>
            </c:dLbl>
            <c:dLbl>
              <c:idx val="5"/>
              <c:layout>
                <c:manualLayout>
                  <c:x val="-0.178945841349544"/>
                  <c:y val="-0.0583352971485404"/>
                </c:manualLayout>
              </c:layout>
              <c:numFmt formatCode="0.00" sourceLinked="1"/>
              <c:txPr>
                <a:bodyPr wrap="square"/>
                <a:lstStyle/>
                <a:p>
                  <a:pPr>
                    <a:defRPr b="0" sz="900" spc="-1" strike="noStrike">
                      <a:solidFill>
                        <a:srgbClr val="808080"/>
                      </a:solidFill>
                      <a:latin typeface="Calibri"/>
                    </a:defRPr>
                  </a:pPr>
                </a:p>
              </c:txPr>
              <c:showLegendKey val="0"/>
              <c:showVal val="1"/>
              <c:showCatName val="0"/>
              <c:showSerName val="0"/>
              <c:showPercent val="0"/>
              <c:separator>; </c:separator>
            </c:dLbl>
            <c:txPr>
              <a:bodyPr wrap="square"/>
              <a:lstStyle/>
              <a:p>
                <a:pPr>
                  <a:defRPr b="0" sz="900" spc="-1" strike="noStrike">
                    <a:solidFill>
                      <a:srgbClr val="808080"/>
                    </a:solidFill>
                    <a:latin typeface="Calibri"/>
                  </a:defRPr>
                </a:pPr>
              </a:p>
            </c:txPr>
            <c:showLegendKey val="0"/>
            <c:showVal val="1"/>
            <c:showCatName val="0"/>
            <c:showSerName val="0"/>
            <c:showPercent val="0"/>
            <c:separator>; </c:separator>
            <c:showLeaderLines val="0"/>
            <c:extLst>
              <c:ext xmlns:c15="http://schemas.microsoft.com/office/drawing/2012/chart" uri="{CE6537A1-D6FC-4f65-9D91-7224C49458BB}">
                <c15:showLeaderLines val="1"/>
              </c:ext>
            </c:extLst>
          </c:dLbls>
          <c:cat>
            <c:strRef>
              <c:f>Percepción_IDOM!$J$13:$J$18</c:f>
              <c:strCache>
                <c:ptCount val="6"/>
                <c:pt idx="0">
                  <c:v>Ciudadanía</c:v>
                </c:pt>
                <c:pt idx="1">
                  <c:v>Calidad de Vida</c:v>
                </c:pt>
                <c:pt idx="2">
                  <c:v>Gobernanza</c:v>
                </c:pt>
                <c:pt idx="3">
                  <c:v>Hábitat</c:v>
                </c:pt>
                <c:pt idx="4">
                  <c:v>Medio Ambiente</c:v>
                </c:pt>
                <c:pt idx="5">
                  <c:v>Desarrollo económico</c:v>
                </c:pt>
              </c:strCache>
            </c:strRef>
          </c:cat>
          <c:val>
            <c:numRef>
              <c:f>Percepción_IDOM!$K$13:$K$18</c:f>
              <c:numCache>
                <c:formatCode>General</c:formatCode>
                <c:ptCount val="6"/>
                <c:pt idx="0">
                  <c:v>2.92857142857143</c:v>
                </c:pt>
                <c:pt idx="1">
                  <c:v>2.81818181818182</c:v>
                </c:pt>
                <c:pt idx="2">
                  <c:v>2.90909090909091</c:v>
                </c:pt>
                <c:pt idx="3">
                  <c:v>2.54</c:v>
                </c:pt>
                <c:pt idx="4">
                  <c:v>3.69230769230769</c:v>
                </c:pt>
                <c:pt idx="5">
                  <c:v>1.63636363636364</c:v>
                </c:pt>
              </c:numCache>
            </c:numRef>
          </c:val>
        </c:ser>
        <c:axId val="22662530"/>
        <c:axId val="76482204"/>
      </c:radarChart>
      <c:catAx>
        <c:axId val="22662530"/>
        <c:scaling>
          <c:orientation val="maxMin"/>
        </c:scaling>
        <c:delete val="0"/>
        <c:axPos val="b"/>
        <c:numFmt formatCode="General" sourceLinked="0"/>
        <c:majorTickMark val="none"/>
        <c:minorTickMark val="none"/>
        <c:tickLblPos val="nextTo"/>
        <c:spPr>
          <a:ln w="9360">
            <a:noFill/>
          </a:ln>
        </c:spPr>
        <c:txPr>
          <a:bodyPr/>
          <a:lstStyle/>
          <a:p>
            <a:pPr>
              <a:defRPr b="0" sz="1400" spc="-1" strike="noStrike">
                <a:solidFill>
                  <a:srgbClr val="808080"/>
                </a:solidFill>
                <a:latin typeface="Calibri"/>
              </a:defRPr>
            </a:pPr>
          </a:p>
        </c:txPr>
        <c:crossAx val="76482204"/>
        <c:crosses val="autoZero"/>
        <c:auto val="1"/>
        <c:lblAlgn val="ctr"/>
        <c:lblOffset val="100"/>
        <c:noMultiLvlLbl val="0"/>
      </c:catAx>
      <c:valAx>
        <c:axId val="76482204"/>
        <c:scaling>
          <c:orientation val="minMax"/>
          <c:max val="5"/>
        </c:scaling>
        <c:delete val="0"/>
        <c:axPos val="l"/>
        <c:majorGridlines>
          <c:spPr>
            <a:ln w="9360">
              <a:solidFill>
                <a:srgbClr val="d9d9d9"/>
              </a:solidFill>
              <a:round/>
            </a:ln>
          </c:spPr>
        </c:majorGridlines>
        <c:numFmt formatCode="0.00" sourceLinked="0"/>
        <c:majorTickMark val="none"/>
        <c:minorTickMark val="none"/>
        <c:tickLblPos val="nextTo"/>
        <c:spPr>
          <a:ln w="6480">
            <a:noFill/>
          </a:ln>
        </c:spPr>
        <c:txPr>
          <a:bodyPr/>
          <a:lstStyle/>
          <a:p>
            <a:pPr>
              <a:defRPr b="0" sz="900" spc="-1" strike="noStrike">
                <a:solidFill>
                  <a:srgbClr val="808080"/>
                </a:solidFill>
                <a:latin typeface="Calibri"/>
              </a:defRPr>
            </a:pPr>
          </a:p>
        </c:txPr>
        <c:crossAx val="22662530"/>
        <c:crosses val="autoZero"/>
        <c:crossBetween val="midCat"/>
      </c:valAx>
      <c:spPr>
        <a:noFill/>
        <a:ln w="0">
          <a:noFill/>
        </a:ln>
      </c:spPr>
    </c:plotArea>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radarChart>
        <c:radarStyle val="marker"/>
        <c:varyColors val="0"/>
        <c:ser>
          <c:idx val="0"/>
          <c:order val="0"/>
          <c:spPr>
            <a:solidFill>
              <a:srgbClr val="004586"/>
            </a:solidFill>
            <a:ln w="28800">
              <a:solidFill>
                <a:srgbClr val="004586"/>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0"/>
            <c:extLst>
              <c:ext xmlns:c15="http://schemas.microsoft.com/office/drawing/2012/chart" uri="{CE6537A1-D6FC-4f65-9D91-7224C49458BB}">
                <c15:showLeaderLines val="1"/>
              </c:ext>
            </c:extLst>
          </c:dLbls>
          <c:cat>
            <c:strRef>
              <c:f>'Medición de capacidades'!$L$6:$L$10</c:f>
              <c:strCache>
                <c:ptCount val="5"/>
                <c:pt idx="0">
                  <c:v>Institucionalidad e innovación</c:v>
                </c:pt>
                <c:pt idx="1">
                  <c:v>Liderazgo y capital humano</c:v>
                </c:pt>
                <c:pt idx="2">
                  <c:v>Analítica y gestión de datos</c:v>
                </c:pt>
                <c:pt idx="3">
                  <c:v>Infraestructura digital e interoperabilidad</c:v>
                </c:pt>
                <c:pt idx="4">
                  <c:v>Tecnologías y estándares</c:v>
                </c:pt>
              </c:strCache>
            </c:strRef>
          </c:cat>
          <c:val>
            <c:numRef>
              <c:f>'Medición de capacidades'!$M$6:$M$10</c:f>
              <c:numCache>
                <c:formatCode>General</c:formatCode>
                <c:ptCount val="5"/>
                <c:pt idx="0">
                  <c:v>2.63773148148148</c:v>
                </c:pt>
                <c:pt idx="1">
                  <c:v>3.03472222222222</c:v>
                </c:pt>
                <c:pt idx="2">
                  <c:v>3.3</c:v>
                </c:pt>
                <c:pt idx="3">
                  <c:v>4.02897797257505</c:v>
                </c:pt>
                <c:pt idx="4">
                  <c:v>4.44155844155844</c:v>
                </c:pt>
              </c:numCache>
            </c:numRef>
          </c:val>
        </c:ser>
        <c:axId val="49348135"/>
        <c:axId val="1964254"/>
      </c:radarChart>
      <c:catAx>
        <c:axId val="49348135"/>
        <c:scaling>
          <c:orientation val="minMax"/>
        </c:scaling>
        <c:delete val="0"/>
        <c:axPos val="b"/>
        <c:numFmt formatCode="General" sourceLinked="0"/>
        <c:majorTickMark val="out"/>
        <c:minorTickMark val="none"/>
        <c:tickLblPos val="nextTo"/>
        <c:spPr>
          <a:ln w="0">
            <a:noFill/>
          </a:ln>
        </c:spPr>
        <c:txPr>
          <a:bodyPr/>
          <a:lstStyle/>
          <a:p>
            <a:pPr>
              <a:defRPr b="0" sz="1000" spc="-1" strike="noStrike">
                <a:latin typeface="Arial"/>
              </a:defRPr>
            </a:pPr>
          </a:p>
        </c:txPr>
        <c:crossAx val="1964254"/>
        <c:crosses val="autoZero"/>
        <c:auto val="1"/>
        <c:lblAlgn val="ctr"/>
        <c:lblOffset val="100"/>
        <c:noMultiLvlLbl val="0"/>
      </c:catAx>
      <c:valAx>
        <c:axId val="1964254"/>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b="0" sz="1000" spc="-1" strike="noStrike">
                <a:latin typeface="Arial"/>
              </a:defRPr>
            </a:pPr>
          </a:p>
        </c:txPr>
        <c:crossAx val="49348135"/>
        <c:crosses val="autoZero"/>
        <c:crossBetween val="midCat"/>
      </c:valAx>
      <c:spPr>
        <a:noFill/>
        <a:ln w="0">
          <a:noFill/>
        </a:ln>
      </c:spPr>
    </c:plotArea>
    <c:legend>
      <c:legendPos val="r"/>
      <c:overlay val="0"/>
      <c:spPr>
        <a:noFill/>
        <a:ln w="0">
          <a:noFill/>
        </a:ln>
      </c:spPr>
      <c:txPr>
        <a:bodyPr/>
        <a:lstStyle/>
        <a:p>
          <a:pPr>
            <a:defRPr b="0" sz="1000" spc="-1" strike="noStrike">
              <a:latin typeface="Arial"/>
            </a:defRPr>
          </a:pPr>
        </a:p>
      </c:txPr>
    </c:legend>
    <c:plotVisOnly val="1"/>
    <c:dispBlanksAs val="gap"/>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113400</xdr:colOff>
      <xdr:row>22</xdr:row>
      <xdr:rowOff>4320</xdr:rowOff>
    </xdr:from>
    <xdr:to>
      <xdr:col>14</xdr:col>
      <xdr:colOff>589680</xdr:colOff>
      <xdr:row>59</xdr:row>
      <xdr:rowOff>170280</xdr:rowOff>
    </xdr:to>
    <xdr:graphicFrame>
      <xdr:nvGraphicFramePr>
        <xdr:cNvPr id="0" name="Gráfico 4"/>
        <xdr:cNvGraphicFramePr/>
      </xdr:nvGraphicFramePr>
      <xdr:xfrm>
        <a:off x="16010280" y="4619160"/>
        <a:ext cx="8085600" cy="79290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959760</xdr:colOff>
      <xdr:row>14</xdr:row>
      <xdr:rowOff>9720</xdr:rowOff>
    </xdr:from>
    <xdr:to>
      <xdr:col>15</xdr:col>
      <xdr:colOff>418680</xdr:colOff>
      <xdr:row>22</xdr:row>
      <xdr:rowOff>460080</xdr:rowOff>
    </xdr:to>
    <xdr:graphicFrame>
      <xdr:nvGraphicFramePr>
        <xdr:cNvPr id="1" name="Grafico del Indice de medición"/>
        <xdr:cNvGraphicFramePr/>
      </xdr:nvGraphicFramePr>
      <xdr:xfrm>
        <a:off x="13881960" y="7588800"/>
        <a:ext cx="6252480" cy="3516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538"/>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B40" activeCellId="0" sqref="B40"/>
    </sheetView>
  </sheetViews>
  <sheetFormatPr defaultColWidth="11.4609375" defaultRowHeight="15" zeroHeight="false" outlineLevelRow="0" outlineLevelCol="0"/>
  <cols>
    <col collapsed="false" customWidth="true" hidden="false" outlineLevel="0" max="1" min="1" style="0" width="23.01"/>
    <col collapsed="false" customWidth="true" hidden="false" outlineLevel="0" max="2" min="2" style="1" width="31.69"/>
    <col collapsed="false" customWidth="true" hidden="false" outlineLevel="0" max="3" min="3" style="0" width="120.58"/>
    <col collapsed="false" customWidth="true" hidden="false" outlineLevel="0" max="4" min="4" style="2" width="23.28"/>
    <col collapsed="false" customWidth="true" hidden="false" outlineLevel="0" max="5" min="5" style="0" width="15.29"/>
    <col collapsed="false" customWidth="true" hidden="false" outlineLevel="0" max="10" min="10" style="0" width="27.71"/>
  </cols>
  <sheetData>
    <row r="1" customFormat="false" ht="14.65" hidden="false" customHeight="true" outlineLevel="0" collapsed="false">
      <c r="A1" s="3" t="s">
        <v>0</v>
      </c>
      <c r="B1" s="3"/>
      <c r="C1" s="3"/>
      <c r="D1" s="3"/>
      <c r="E1" s="3"/>
    </row>
    <row r="2" customFormat="false" ht="15" hidden="false" customHeight="true" outlineLevel="0" collapsed="false">
      <c r="A2" s="3"/>
      <c r="B2" s="3"/>
      <c r="C2" s="3"/>
      <c r="D2" s="3"/>
      <c r="E2" s="3"/>
    </row>
    <row r="3" customFormat="false" ht="17.25" hidden="false" customHeight="false" outlineLevel="0" collapsed="false">
      <c r="A3" s="4" t="s">
        <v>1</v>
      </c>
      <c r="B3" s="5" t="s">
        <v>2</v>
      </c>
      <c r="C3" s="6" t="s">
        <v>3</v>
      </c>
      <c r="D3" s="7" t="s">
        <v>4</v>
      </c>
      <c r="E3" s="8" t="s">
        <v>5</v>
      </c>
      <c r="J3" s="9" t="s">
        <v>6</v>
      </c>
      <c r="K3" s="9"/>
    </row>
    <row r="4" customFormat="false" ht="16.5" hidden="false" customHeight="false" outlineLevel="0" collapsed="false">
      <c r="A4" s="10" t="s">
        <v>7</v>
      </c>
      <c r="B4" s="11" t="s">
        <v>8</v>
      </c>
      <c r="C4" s="12" t="s">
        <v>9</v>
      </c>
      <c r="D4" s="13" t="n">
        <v>1</v>
      </c>
      <c r="E4" s="14" t="n">
        <f aca="false">AVERAGE(D4:D17)</f>
        <v>2.92857142857143</v>
      </c>
      <c r="J4" s="15" t="s">
        <v>10</v>
      </c>
      <c r="K4" s="15" t="n">
        <v>1</v>
      </c>
    </row>
    <row r="5" customFormat="false" ht="16.5" hidden="false" customHeight="false" outlineLevel="0" collapsed="false">
      <c r="A5" s="10"/>
      <c r="B5" s="11"/>
      <c r="C5" s="16" t="s">
        <v>11</v>
      </c>
      <c r="D5" s="17" t="n">
        <v>3</v>
      </c>
      <c r="E5" s="14"/>
      <c r="J5" s="15" t="s">
        <v>12</v>
      </c>
      <c r="K5" s="15" t="n">
        <v>2</v>
      </c>
    </row>
    <row r="6" customFormat="false" ht="16.5" hidden="false" customHeight="false" outlineLevel="0" collapsed="false">
      <c r="A6" s="10"/>
      <c r="B6" s="11"/>
      <c r="C6" s="18" t="s">
        <v>13</v>
      </c>
      <c r="D6" s="19" t="n">
        <v>2</v>
      </c>
      <c r="E6" s="14"/>
      <c r="J6" s="15" t="s">
        <v>14</v>
      </c>
      <c r="K6" s="15" t="n">
        <v>3</v>
      </c>
    </row>
    <row r="7" customFormat="false" ht="16.5" hidden="false" customHeight="false" outlineLevel="0" collapsed="false">
      <c r="A7" s="10"/>
      <c r="B7" s="20" t="s">
        <v>15</v>
      </c>
      <c r="C7" s="21" t="s">
        <v>16</v>
      </c>
      <c r="D7" s="22" t="n">
        <v>3</v>
      </c>
      <c r="E7" s="14"/>
      <c r="J7" s="15" t="s">
        <v>17</v>
      </c>
      <c r="K7" s="15" t="n">
        <v>4</v>
      </c>
    </row>
    <row r="8" customFormat="false" ht="16.5" hidden="false" customHeight="false" outlineLevel="0" collapsed="false">
      <c r="A8" s="10"/>
      <c r="B8" s="20"/>
      <c r="C8" s="16" t="s">
        <v>18</v>
      </c>
      <c r="D8" s="17" t="n">
        <v>2</v>
      </c>
      <c r="E8" s="14"/>
      <c r="J8" s="15" t="s">
        <v>19</v>
      </c>
      <c r="K8" s="15" t="n">
        <v>5</v>
      </c>
    </row>
    <row r="9" customFormat="false" ht="16.5" hidden="false" customHeight="false" outlineLevel="0" collapsed="false">
      <c r="A9" s="10"/>
      <c r="B9" s="20"/>
      <c r="C9" s="16" t="s">
        <v>20</v>
      </c>
      <c r="D9" s="17" t="n">
        <v>2</v>
      </c>
      <c r="E9" s="14"/>
    </row>
    <row r="10" customFormat="false" ht="16.5" hidden="false" customHeight="false" outlineLevel="0" collapsed="false">
      <c r="A10" s="10"/>
      <c r="B10" s="20"/>
      <c r="C10" s="16" t="s">
        <v>21</v>
      </c>
      <c r="D10" s="17" t="n">
        <v>4</v>
      </c>
      <c r="E10" s="14"/>
      <c r="J10" s="23"/>
      <c r="K10" s="23"/>
    </row>
    <row r="11" customFormat="false" ht="17.25" hidden="false" customHeight="false" outlineLevel="0" collapsed="false">
      <c r="A11" s="10"/>
      <c r="B11" s="20"/>
      <c r="C11" s="18" t="s">
        <v>22</v>
      </c>
      <c r="D11" s="19" t="n">
        <v>2</v>
      </c>
      <c r="E11" s="14"/>
      <c r="J11" s="23"/>
      <c r="K11" s="23"/>
    </row>
    <row r="12" customFormat="false" ht="17.25" hidden="false" customHeight="true" outlineLevel="0" collapsed="false">
      <c r="A12" s="10"/>
      <c r="B12" s="24" t="s">
        <v>23</v>
      </c>
      <c r="C12" s="21" t="s">
        <v>9</v>
      </c>
      <c r="D12" s="22" t="n">
        <v>4</v>
      </c>
      <c r="E12" s="14"/>
      <c r="J12" s="25" t="s">
        <v>24</v>
      </c>
      <c r="K12" s="8" t="s">
        <v>25</v>
      </c>
    </row>
    <row r="13" customFormat="false" ht="16.5" hidden="false" customHeight="false" outlineLevel="0" collapsed="false">
      <c r="A13" s="10"/>
      <c r="B13" s="24"/>
      <c r="C13" s="16" t="s">
        <v>11</v>
      </c>
      <c r="D13" s="17" t="n">
        <v>5</v>
      </c>
      <c r="E13" s="14"/>
      <c r="J13" s="26" t="s">
        <v>7</v>
      </c>
      <c r="K13" s="27" t="n">
        <f aca="false">+E4</f>
        <v>2.92857142857143</v>
      </c>
    </row>
    <row r="14" customFormat="false" ht="16.5" hidden="false" customHeight="false" outlineLevel="0" collapsed="false">
      <c r="A14" s="10"/>
      <c r="B14" s="24"/>
      <c r="C14" s="18" t="s">
        <v>13</v>
      </c>
      <c r="D14" s="19" t="n">
        <v>3</v>
      </c>
      <c r="E14" s="14"/>
      <c r="J14" s="26" t="s">
        <v>26</v>
      </c>
      <c r="K14" s="28" t="n">
        <f aca="false">+E18</f>
        <v>2.81818181818182</v>
      </c>
    </row>
    <row r="15" customFormat="false" ht="16.5" hidden="false" customHeight="false" outlineLevel="0" collapsed="false">
      <c r="A15" s="10"/>
      <c r="B15" s="20" t="s">
        <v>27</v>
      </c>
      <c r="C15" s="21" t="s">
        <v>28</v>
      </c>
      <c r="D15" s="22" t="n">
        <v>2</v>
      </c>
      <c r="E15" s="14"/>
      <c r="J15" s="26" t="s">
        <v>29</v>
      </c>
      <c r="K15" s="28" t="n">
        <f aca="false">+E29</f>
        <v>2.90909090909091</v>
      </c>
    </row>
    <row r="16" customFormat="false" ht="16.5" hidden="false" customHeight="false" outlineLevel="0" collapsed="false">
      <c r="A16" s="10"/>
      <c r="B16" s="20"/>
      <c r="C16" s="18" t="s">
        <v>30</v>
      </c>
      <c r="D16" s="19" t="n">
        <v>5</v>
      </c>
      <c r="E16" s="14"/>
      <c r="J16" s="26" t="s">
        <v>31</v>
      </c>
      <c r="K16" s="17" t="n">
        <v>2.54</v>
      </c>
    </row>
    <row r="17" customFormat="false" ht="17.25" hidden="false" customHeight="false" outlineLevel="0" collapsed="false">
      <c r="A17" s="10"/>
      <c r="B17" s="29" t="s">
        <v>32</v>
      </c>
      <c r="C17" s="30" t="s">
        <v>33</v>
      </c>
      <c r="D17" s="7" t="n">
        <v>3</v>
      </c>
      <c r="E17" s="14"/>
      <c r="J17" s="26" t="s">
        <v>34</v>
      </c>
      <c r="K17" s="28" t="n">
        <f aca="false">+E57</f>
        <v>3.69230769230769</v>
      </c>
    </row>
    <row r="18" customFormat="false" ht="17.25" hidden="false" customHeight="false" outlineLevel="0" collapsed="false">
      <c r="A18" s="31" t="s">
        <v>26</v>
      </c>
      <c r="B18" s="11" t="s">
        <v>35</v>
      </c>
      <c r="C18" s="12" t="s">
        <v>36</v>
      </c>
      <c r="D18" s="13" t="n">
        <v>2</v>
      </c>
      <c r="E18" s="32" t="n">
        <f aca="false">AVERAGE(D18:D28)</f>
        <v>2.81818181818182</v>
      </c>
      <c r="J18" s="33" t="s">
        <v>37</v>
      </c>
      <c r="K18" s="34" t="n">
        <f aca="false">+E70</f>
        <v>1.63636363636364</v>
      </c>
    </row>
    <row r="19" customFormat="false" ht="16.5" hidden="false" customHeight="false" outlineLevel="0" collapsed="false">
      <c r="A19" s="31"/>
      <c r="B19" s="11"/>
      <c r="C19" s="16" t="s">
        <v>38</v>
      </c>
      <c r="D19" s="17" t="n">
        <v>3</v>
      </c>
      <c r="E19" s="32"/>
    </row>
    <row r="20" customFormat="false" ht="16.5" hidden="false" customHeight="false" outlineLevel="0" collapsed="false">
      <c r="A20" s="31"/>
      <c r="B20" s="11"/>
      <c r="C20" s="16" t="s">
        <v>39</v>
      </c>
      <c r="D20" s="17" t="n">
        <v>4</v>
      </c>
      <c r="E20" s="32"/>
    </row>
    <row r="21" customFormat="false" ht="16.5" hidden="false" customHeight="false" outlineLevel="0" collapsed="false">
      <c r="A21" s="31"/>
      <c r="B21" s="11"/>
      <c r="C21" s="18" t="s">
        <v>40</v>
      </c>
      <c r="D21" s="19" t="n">
        <v>5</v>
      </c>
      <c r="E21" s="32"/>
    </row>
    <row r="22" customFormat="false" ht="16.5" hidden="false" customHeight="false" outlineLevel="0" collapsed="false">
      <c r="A22" s="31"/>
      <c r="B22" s="35" t="s">
        <v>41</v>
      </c>
      <c r="C22" s="21" t="s">
        <v>42</v>
      </c>
      <c r="D22" s="22" t="n">
        <v>3</v>
      </c>
      <c r="E22" s="32"/>
    </row>
    <row r="23" customFormat="false" ht="16.5" hidden="false" customHeight="false" outlineLevel="0" collapsed="false">
      <c r="A23" s="31"/>
      <c r="B23" s="35"/>
      <c r="C23" s="16" t="s">
        <v>43</v>
      </c>
      <c r="D23" s="17" t="n">
        <v>3</v>
      </c>
      <c r="E23" s="32"/>
    </row>
    <row r="24" customFormat="false" ht="16.5" hidden="false" customHeight="false" outlineLevel="0" collapsed="false">
      <c r="A24" s="31"/>
      <c r="B24" s="35"/>
      <c r="C24" s="16" t="s">
        <v>44</v>
      </c>
      <c r="D24" s="17" t="n">
        <v>2</v>
      </c>
      <c r="E24" s="32"/>
    </row>
    <row r="25" customFormat="false" ht="16.5" hidden="false" customHeight="false" outlineLevel="0" collapsed="false">
      <c r="A25" s="31"/>
      <c r="B25" s="35"/>
      <c r="C25" s="36" t="s">
        <v>45</v>
      </c>
      <c r="D25" s="19" t="n">
        <v>1</v>
      </c>
      <c r="E25" s="32"/>
    </row>
    <row r="26" customFormat="false" ht="16.5" hidden="false" customHeight="true" outlineLevel="0" collapsed="false">
      <c r="A26" s="31"/>
      <c r="B26" s="24" t="s">
        <v>46</v>
      </c>
      <c r="C26" s="16" t="s">
        <v>47</v>
      </c>
      <c r="D26" s="17" t="n">
        <v>3</v>
      </c>
      <c r="E26" s="32"/>
    </row>
    <row r="27" customFormat="false" ht="16.5" hidden="false" customHeight="false" outlineLevel="0" collapsed="false">
      <c r="A27" s="31"/>
      <c r="B27" s="24"/>
      <c r="C27" s="16" t="s">
        <v>48</v>
      </c>
      <c r="D27" s="17" t="n">
        <v>2</v>
      </c>
      <c r="E27" s="32"/>
    </row>
    <row r="28" customFormat="false" ht="17.25" hidden="false" customHeight="false" outlineLevel="0" collapsed="false">
      <c r="A28" s="31"/>
      <c r="B28" s="24"/>
      <c r="C28" s="36" t="s">
        <v>49</v>
      </c>
      <c r="D28" s="7" t="n">
        <v>3</v>
      </c>
      <c r="E28" s="32"/>
    </row>
    <row r="29" customFormat="false" ht="16.5" hidden="false" customHeight="false" outlineLevel="0" collapsed="false">
      <c r="A29" s="37" t="s">
        <v>29</v>
      </c>
      <c r="B29" s="11" t="s">
        <v>50</v>
      </c>
      <c r="C29" s="12" t="s">
        <v>51</v>
      </c>
      <c r="D29" s="17" t="n">
        <v>3</v>
      </c>
      <c r="E29" s="14" t="n">
        <f aca="false">AVERAGE(D29:D39)</f>
        <v>2.90909090909091</v>
      </c>
    </row>
    <row r="30" customFormat="false" ht="16.5" hidden="false" customHeight="false" outlineLevel="0" collapsed="false">
      <c r="A30" s="37"/>
      <c r="B30" s="11"/>
      <c r="C30" s="16" t="s">
        <v>52</v>
      </c>
      <c r="D30" s="17" t="n">
        <v>3</v>
      </c>
      <c r="E30" s="14"/>
    </row>
    <row r="31" customFormat="false" ht="16.5" hidden="false" customHeight="false" outlineLevel="0" collapsed="false">
      <c r="A31" s="37"/>
      <c r="B31" s="11"/>
      <c r="C31" s="16" t="s">
        <v>53</v>
      </c>
      <c r="D31" s="17" t="n">
        <v>2</v>
      </c>
      <c r="E31" s="14"/>
    </row>
    <row r="32" customFormat="false" ht="16.5" hidden="false" customHeight="false" outlineLevel="0" collapsed="false">
      <c r="A32" s="37"/>
      <c r="B32" s="11"/>
      <c r="C32" s="18" t="s">
        <v>54</v>
      </c>
      <c r="D32" s="19" t="n">
        <v>2</v>
      </c>
      <c r="E32" s="14"/>
    </row>
    <row r="33" customFormat="false" ht="16.5" hidden="false" customHeight="false" outlineLevel="0" collapsed="false">
      <c r="A33" s="37"/>
      <c r="B33" s="20" t="s">
        <v>55</v>
      </c>
      <c r="C33" s="21" t="s">
        <v>56</v>
      </c>
      <c r="D33" s="22" t="n">
        <v>2</v>
      </c>
      <c r="E33" s="14"/>
    </row>
    <row r="34" customFormat="false" ht="16.5" hidden="false" customHeight="false" outlineLevel="0" collapsed="false">
      <c r="A34" s="37"/>
      <c r="B34" s="20"/>
      <c r="C34" s="16" t="s">
        <v>57</v>
      </c>
      <c r="D34" s="17" t="n">
        <v>2</v>
      </c>
      <c r="E34" s="14"/>
    </row>
    <row r="35" customFormat="false" ht="16.5" hidden="false" customHeight="false" outlineLevel="0" collapsed="false">
      <c r="A35" s="37"/>
      <c r="B35" s="20"/>
      <c r="C35" s="18" t="s">
        <v>58</v>
      </c>
      <c r="D35" s="19" t="n">
        <v>4</v>
      </c>
      <c r="E35" s="14"/>
    </row>
    <row r="36" customFormat="false" ht="15" hidden="false" customHeight="true" outlineLevel="0" collapsed="false">
      <c r="A36" s="37"/>
      <c r="B36" s="24" t="s">
        <v>59</v>
      </c>
      <c r="C36" s="21" t="s">
        <v>60</v>
      </c>
      <c r="D36" s="22" t="n">
        <v>2</v>
      </c>
      <c r="E36" s="14"/>
    </row>
    <row r="37" customFormat="false" ht="16.5" hidden="false" customHeight="false" outlineLevel="0" collapsed="false">
      <c r="A37" s="37"/>
      <c r="B37" s="24"/>
      <c r="C37" s="18" t="s">
        <v>61</v>
      </c>
      <c r="D37" s="19" t="n">
        <v>5</v>
      </c>
      <c r="E37" s="14"/>
    </row>
    <row r="38" customFormat="false" ht="16.5" hidden="false" customHeight="true" outlineLevel="0" collapsed="false">
      <c r="A38" s="37"/>
      <c r="B38" s="38" t="s">
        <v>62</v>
      </c>
      <c r="C38" s="16" t="s">
        <v>63</v>
      </c>
      <c r="D38" s="17" t="n">
        <v>5</v>
      </c>
      <c r="E38" s="14"/>
    </row>
    <row r="39" customFormat="false" ht="17.25" hidden="false" customHeight="false" outlineLevel="0" collapsed="false">
      <c r="A39" s="37"/>
      <c r="B39" s="38"/>
      <c r="C39" s="30" t="s">
        <v>64</v>
      </c>
      <c r="D39" s="17" t="n">
        <v>2</v>
      </c>
      <c r="E39" s="14"/>
    </row>
    <row r="40" customFormat="false" ht="16.5" hidden="false" customHeight="true" outlineLevel="0" collapsed="false">
      <c r="A40" s="39" t="s">
        <v>31</v>
      </c>
      <c r="B40" s="40" t="s">
        <v>65</v>
      </c>
      <c r="C40" s="41" t="s">
        <v>66</v>
      </c>
      <c r="D40" s="42" t="n">
        <v>1</v>
      </c>
      <c r="E40" s="43" t="n">
        <f aca="false">AVERAGE(D40:D56)</f>
        <v>2.82352941176471</v>
      </c>
    </row>
    <row r="41" customFormat="false" ht="16.5" hidden="false" customHeight="false" outlineLevel="0" collapsed="false">
      <c r="A41" s="39"/>
      <c r="B41" s="40"/>
      <c r="C41" s="44" t="s">
        <v>67</v>
      </c>
      <c r="D41" s="45" t="n">
        <v>1</v>
      </c>
      <c r="E41" s="43"/>
    </row>
    <row r="42" customFormat="false" ht="16.5" hidden="false" customHeight="false" outlineLevel="0" collapsed="false">
      <c r="A42" s="39"/>
      <c r="B42" s="40"/>
      <c r="C42" s="44" t="s">
        <v>68</v>
      </c>
      <c r="D42" s="45" t="n">
        <v>5</v>
      </c>
      <c r="E42" s="43"/>
    </row>
    <row r="43" customFormat="false" ht="16.5" hidden="false" customHeight="false" outlineLevel="0" collapsed="false">
      <c r="A43" s="39"/>
      <c r="B43" s="40"/>
      <c r="C43" s="44" t="s">
        <v>69</v>
      </c>
      <c r="D43" s="45" t="n">
        <v>2</v>
      </c>
      <c r="E43" s="43"/>
    </row>
    <row r="44" customFormat="false" ht="16.5" hidden="false" customHeight="false" outlineLevel="0" collapsed="false">
      <c r="A44" s="39"/>
      <c r="B44" s="40"/>
      <c r="C44" s="44" t="s">
        <v>70</v>
      </c>
      <c r="D44" s="45" t="n">
        <v>1</v>
      </c>
      <c r="E44" s="43"/>
    </row>
    <row r="45" customFormat="false" ht="16.5" hidden="false" customHeight="false" outlineLevel="0" collapsed="false">
      <c r="A45" s="39"/>
      <c r="B45" s="40"/>
      <c r="C45" s="36" t="s">
        <v>71</v>
      </c>
      <c r="D45" s="46" t="n">
        <v>3</v>
      </c>
      <c r="E45" s="43"/>
    </row>
    <row r="46" customFormat="false" ht="16.5" hidden="false" customHeight="true" outlineLevel="0" collapsed="false">
      <c r="A46" s="39"/>
      <c r="B46" s="24" t="s">
        <v>72</v>
      </c>
      <c r="C46" s="47" t="s">
        <v>73</v>
      </c>
      <c r="D46" s="48" t="n">
        <v>3</v>
      </c>
      <c r="E46" s="43"/>
    </row>
    <row r="47" customFormat="false" ht="16.5" hidden="false" customHeight="false" outlineLevel="0" collapsed="false">
      <c r="A47" s="39"/>
      <c r="B47" s="24"/>
      <c r="C47" s="44" t="s">
        <v>74</v>
      </c>
      <c r="D47" s="45" t="n">
        <v>3</v>
      </c>
      <c r="E47" s="43"/>
    </row>
    <row r="48" customFormat="false" ht="16.5" hidden="false" customHeight="false" outlineLevel="0" collapsed="false">
      <c r="A48" s="39"/>
      <c r="B48" s="24"/>
      <c r="C48" s="44" t="s">
        <v>75</v>
      </c>
      <c r="D48" s="45" t="n">
        <v>4</v>
      </c>
      <c r="E48" s="43"/>
    </row>
    <row r="49" customFormat="false" ht="16.5" hidden="false" customHeight="false" outlineLevel="0" collapsed="false">
      <c r="A49" s="39"/>
      <c r="B49" s="24"/>
      <c r="C49" s="44" t="s">
        <v>76</v>
      </c>
      <c r="D49" s="45" t="n">
        <v>3</v>
      </c>
      <c r="E49" s="43"/>
    </row>
    <row r="50" customFormat="false" ht="16.5" hidden="false" customHeight="false" outlineLevel="0" collapsed="false">
      <c r="A50" s="39"/>
      <c r="B50" s="24"/>
      <c r="C50" s="36" t="s">
        <v>77</v>
      </c>
      <c r="D50" s="46" t="n">
        <v>4</v>
      </c>
      <c r="E50" s="43"/>
    </row>
    <row r="51" customFormat="false" ht="16.5" hidden="false" customHeight="true" outlineLevel="0" collapsed="false">
      <c r="A51" s="39"/>
      <c r="B51" s="49" t="s">
        <v>78</v>
      </c>
      <c r="C51" s="44" t="s">
        <v>79</v>
      </c>
      <c r="D51" s="45" t="n">
        <v>2</v>
      </c>
      <c r="E51" s="43"/>
    </row>
    <row r="52" customFormat="false" ht="16.5" hidden="false" customHeight="false" outlineLevel="0" collapsed="false">
      <c r="A52" s="39"/>
      <c r="B52" s="49"/>
      <c r="C52" s="44" t="s">
        <v>80</v>
      </c>
      <c r="D52" s="45" t="n">
        <v>3</v>
      </c>
      <c r="E52" s="43"/>
    </row>
    <row r="53" customFormat="false" ht="16.5" hidden="false" customHeight="false" outlineLevel="0" collapsed="false">
      <c r="A53" s="39"/>
      <c r="B53" s="49"/>
      <c r="C53" s="36" t="s">
        <v>81</v>
      </c>
      <c r="D53" s="46" t="n">
        <v>3</v>
      </c>
      <c r="E53" s="43"/>
    </row>
    <row r="54" customFormat="false" ht="16.5" hidden="false" customHeight="false" outlineLevel="0" collapsed="false">
      <c r="A54" s="39"/>
      <c r="B54" s="29" t="s">
        <v>82</v>
      </c>
      <c r="C54" s="44" t="s">
        <v>83</v>
      </c>
      <c r="D54" s="45" t="n">
        <v>4</v>
      </c>
      <c r="E54" s="43"/>
    </row>
    <row r="55" customFormat="false" ht="16.5" hidden="false" customHeight="false" outlineLevel="0" collapsed="false">
      <c r="A55" s="39"/>
      <c r="B55" s="29"/>
      <c r="C55" s="44" t="s">
        <v>84</v>
      </c>
      <c r="D55" s="45" t="n">
        <v>2</v>
      </c>
      <c r="E55" s="43"/>
    </row>
    <row r="56" customFormat="false" ht="17.25" hidden="false" customHeight="false" outlineLevel="0" collapsed="false">
      <c r="A56" s="39"/>
      <c r="B56" s="29"/>
      <c r="C56" s="50" t="s">
        <v>85</v>
      </c>
      <c r="D56" s="51" t="n">
        <v>4</v>
      </c>
      <c r="E56" s="43"/>
    </row>
    <row r="57" customFormat="false" ht="16.5" hidden="false" customHeight="false" outlineLevel="0" collapsed="false">
      <c r="A57" s="52" t="s">
        <v>86</v>
      </c>
      <c r="B57" s="11" t="s">
        <v>87</v>
      </c>
      <c r="C57" s="53" t="s">
        <v>88</v>
      </c>
      <c r="D57" s="45" t="n">
        <v>2</v>
      </c>
      <c r="E57" s="14" t="n">
        <f aca="false">AVERAGE(D57:D69)</f>
        <v>3.69230769230769</v>
      </c>
    </row>
    <row r="58" customFormat="false" ht="16.5" hidden="false" customHeight="false" outlineLevel="0" collapsed="false">
      <c r="A58" s="52"/>
      <c r="B58" s="11"/>
      <c r="C58" s="54" t="s">
        <v>89</v>
      </c>
      <c r="D58" s="45" t="n">
        <v>2</v>
      </c>
      <c r="E58" s="14"/>
    </row>
    <row r="59" customFormat="false" ht="16.5" hidden="false" customHeight="false" outlineLevel="0" collapsed="false">
      <c r="A59" s="52"/>
      <c r="B59" s="11"/>
      <c r="C59" s="55" t="s">
        <v>90</v>
      </c>
      <c r="D59" s="19" t="n">
        <v>4</v>
      </c>
      <c r="E59" s="14"/>
    </row>
    <row r="60" customFormat="false" ht="16.5" hidden="false" customHeight="false" outlineLevel="0" collapsed="false">
      <c r="A60" s="52"/>
      <c r="B60" s="20" t="s">
        <v>91</v>
      </c>
      <c r="C60" s="47" t="s">
        <v>92</v>
      </c>
      <c r="D60" s="45" t="n">
        <v>4</v>
      </c>
      <c r="E60" s="14"/>
    </row>
    <row r="61" customFormat="false" ht="16.5" hidden="false" customHeight="false" outlineLevel="0" collapsed="false">
      <c r="A61" s="52"/>
      <c r="B61" s="20"/>
      <c r="C61" s="44" t="s">
        <v>93</v>
      </c>
      <c r="D61" s="45" t="n">
        <v>4</v>
      </c>
      <c r="E61" s="14"/>
    </row>
    <row r="62" customFormat="false" ht="16.5" hidden="false" customHeight="false" outlineLevel="0" collapsed="false">
      <c r="A62" s="52"/>
      <c r="B62" s="20"/>
      <c r="C62" s="36" t="s">
        <v>94</v>
      </c>
      <c r="D62" s="46" t="n">
        <v>5</v>
      </c>
      <c r="E62" s="14"/>
    </row>
    <row r="63" customFormat="false" ht="16.5" hidden="false" customHeight="false" outlineLevel="0" collapsed="false">
      <c r="A63" s="52"/>
      <c r="B63" s="20" t="s">
        <v>95</v>
      </c>
      <c r="C63" s="47" t="s">
        <v>96</v>
      </c>
      <c r="D63" s="48" t="n">
        <v>5</v>
      </c>
      <c r="E63" s="14"/>
    </row>
    <row r="64" customFormat="false" ht="16.5" hidden="false" customHeight="false" outlineLevel="0" collapsed="false">
      <c r="A64" s="52"/>
      <c r="B64" s="20"/>
      <c r="C64" s="44" t="s">
        <v>97</v>
      </c>
      <c r="D64" s="45" t="n">
        <v>5</v>
      </c>
      <c r="E64" s="14"/>
    </row>
    <row r="65" customFormat="false" ht="16.5" hidden="false" customHeight="false" outlineLevel="0" collapsed="false">
      <c r="A65" s="52"/>
      <c r="B65" s="20"/>
      <c r="C65" s="36" t="s">
        <v>98</v>
      </c>
      <c r="D65" s="46" t="n">
        <v>5</v>
      </c>
      <c r="E65" s="14"/>
    </row>
    <row r="66" customFormat="false" ht="16.5" hidden="false" customHeight="false" outlineLevel="0" collapsed="false">
      <c r="A66" s="52"/>
      <c r="B66" s="56" t="s">
        <v>99</v>
      </c>
      <c r="C66" s="47" t="s">
        <v>100</v>
      </c>
      <c r="D66" s="22" t="n">
        <v>5</v>
      </c>
      <c r="E66" s="14"/>
    </row>
    <row r="67" customFormat="false" ht="16.5" hidden="false" customHeight="false" outlineLevel="0" collapsed="false">
      <c r="A67" s="52"/>
      <c r="B67" s="56"/>
      <c r="C67" s="36" t="s">
        <v>101</v>
      </c>
      <c r="D67" s="19" t="n">
        <v>1</v>
      </c>
      <c r="E67" s="14"/>
    </row>
    <row r="68" customFormat="false" ht="16.5" hidden="false" customHeight="true" outlineLevel="0" collapsed="false">
      <c r="A68" s="52"/>
      <c r="B68" s="57" t="s">
        <v>102</v>
      </c>
      <c r="C68" s="47" t="s">
        <v>103</v>
      </c>
      <c r="D68" s="45" t="n">
        <v>2</v>
      </c>
      <c r="E68" s="14"/>
    </row>
    <row r="69" customFormat="false" ht="17.25" hidden="false" customHeight="false" outlineLevel="0" collapsed="false">
      <c r="A69" s="52"/>
      <c r="B69" s="57"/>
      <c r="C69" s="36" t="s">
        <v>104</v>
      </c>
      <c r="D69" s="45" t="n">
        <v>4</v>
      </c>
      <c r="E69" s="14"/>
    </row>
    <row r="70" customFormat="false" ht="16.5" hidden="false" customHeight="true" outlineLevel="0" collapsed="false">
      <c r="A70" s="58" t="s">
        <v>37</v>
      </c>
      <c r="B70" s="59" t="s">
        <v>105</v>
      </c>
      <c r="C70" s="41" t="s">
        <v>106</v>
      </c>
      <c r="D70" s="13" t="n">
        <v>2</v>
      </c>
      <c r="E70" s="14" t="n">
        <f aca="false">AVERAGE(D70:D80)</f>
        <v>1.63636363636364</v>
      </c>
    </row>
    <row r="71" customFormat="false" ht="16.5" hidden="false" customHeight="false" outlineLevel="0" collapsed="false">
      <c r="A71" s="58"/>
      <c r="B71" s="59"/>
      <c r="C71" s="36" t="s">
        <v>107</v>
      </c>
      <c r="D71" s="19" t="n">
        <v>1</v>
      </c>
      <c r="E71" s="14"/>
    </row>
    <row r="72" customFormat="false" ht="16.5" hidden="false" customHeight="false" outlineLevel="0" collapsed="false">
      <c r="A72" s="58"/>
      <c r="B72" s="56" t="s">
        <v>108</v>
      </c>
      <c r="C72" s="44" t="s">
        <v>109</v>
      </c>
      <c r="D72" s="17" t="n">
        <v>3</v>
      </c>
      <c r="E72" s="14"/>
    </row>
    <row r="73" customFormat="false" ht="16.5" hidden="false" customHeight="false" outlineLevel="0" collapsed="false">
      <c r="A73" s="58"/>
      <c r="B73" s="56"/>
      <c r="C73" s="44" t="s">
        <v>110</v>
      </c>
      <c r="D73" s="17" t="n">
        <v>1</v>
      </c>
      <c r="E73" s="14"/>
    </row>
    <row r="74" customFormat="false" ht="16.5" hidden="false" customHeight="false" outlineLevel="0" collapsed="false">
      <c r="A74" s="58"/>
      <c r="B74" s="56"/>
      <c r="C74" s="36" t="s">
        <v>111</v>
      </c>
      <c r="D74" s="19" t="n">
        <v>1</v>
      </c>
      <c r="E74" s="14"/>
    </row>
    <row r="75" customFormat="false" ht="16.5" hidden="false" customHeight="false" outlineLevel="0" collapsed="false">
      <c r="A75" s="58"/>
      <c r="B75" s="56" t="s">
        <v>112</v>
      </c>
      <c r="C75" s="47" t="s">
        <v>113</v>
      </c>
      <c r="D75" s="22" t="n">
        <v>1</v>
      </c>
      <c r="E75" s="14"/>
    </row>
    <row r="76" customFormat="false" ht="16.5" hidden="false" customHeight="false" outlineLevel="0" collapsed="false">
      <c r="A76" s="58"/>
      <c r="B76" s="56"/>
      <c r="C76" s="44" t="s">
        <v>114</v>
      </c>
      <c r="D76" s="17" t="n">
        <v>4</v>
      </c>
      <c r="E76" s="14"/>
    </row>
    <row r="77" customFormat="false" ht="16.5" hidden="false" customHeight="false" outlineLevel="0" collapsed="false">
      <c r="A77" s="58"/>
      <c r="B77" s="56"/>
      <c r="C77" s="36" t="s">
        <v>115</v>
      </c>
      <c r="D77" s="19" t="n">
        <v>1</v>
      </c>
      <c r="E77" s="14"/>
    </row>
    <row r="78" customFormat="false" ht="33" hidden="false" customHeight="false" outlineLevel="0" collapsed="false">
      <c r="A78" s="58"/>
      <c r="B78" s="24" t="s">
        <v>116</v>
      </c>
      <c r="C78" s="60" t="s">
        <v>117</v>
      </c>
      <c r="D78" s="61" t="n">
        <v>1</v>
      </c>
      <c r="E78" s="14"/>
    </row>
    <row r="79" customFormat="false" ht="16.5" hidden="false" customHeight="false" outlineLevel="0" collapsed="false">
      <c r="A79" s="58"/>
      <c r="B79" s="56" t="s">
        <v>118</v>
      </c>
      <c r="C79" s="62" t="s">
        <v>119</v>
      </c>
      <c r="D79" s="22" t="n">
        <v>1</v>
      </c>
      <c r="E79" s="14"/>
    </row>
    <row r="80" customFormat="false" ht="17.25" hidden="false" customHeight="false" outlineLevel="0" collapsed="false">
      <c r="A80" s="58"/>
      <c r="B80" s="63" t="s">
        <v>120</v>
      </c>
      <c r="C80" s="64" t="s">
        <v>121</v>
      </c>
      <c r="D80" s="51" t="n">
        <v>2</v>
      </c>
      <c r="E80" s="14"/>
    </row>
    <row r="81" customFormat="false" ht="15" hidden="false" customHeight="false" outlineLevel="0" collapsed="false">
      <c r="A81" s="65"/>
      <c r="B81" s="66"/>
      <c r="C81" s="66"/>
      <c r="D81" s="67"/>
      <c r="E81" s="68"/>
      <c r="F81" s="67"/>
    </row>
    <row r="82" customFormat="false" ht="15" hidden="false" customHeight="false" outlineLevel="0" collapsed="false">
      <c r="A82" s="65"/>
      <c r="B82" s="66"/>
      <c r="C82" s="66"/>
      <c r="D82" s="67"/>
      <c r="E82" s="68"/>
      <c r="F82" s="67"/>
    </row>
    <row r="83" customFormat="false" ht="15" hidden="false" customHeight="false" outlineLevel="0" collapsed="false">
      <c r="A83" s="65"/>
      <c r="B83" s="66"/>
      <c r="C83" s="66"/>
      <c r="D83" s="67"/>
      <c r="E83" s="68"/>
      <c r="F83" s="67"/>
    </row>
    <row r="84" customFormat="false" ht="15" hidden="false" customHeight="false" outlineLevel="0" collapsed="false">
      <c r="A84" s="65"/>
      <c r="B84" s="66"/>
      <c r="C84" s="66"/>
      <c r="D84" s="67"/>
      <c r="E84" s="68"/>
      <c r="F84" s="67"/>
    </row>
    <row r="85" customFormat="false" ht="15" hidden="false" customHeight="false" outlineLevel="0" collapsed="false">
      <c r="A85" s="65"/>
      <c r="B85" s="66"/>
      <c r="C85" s="66"/>
      <c r="D85" s="67"/>
      <c r="E85" s="68"/>
      <c r="F85" s="67"/>
    </row>
    <row r="86" customFormat="false" ht="15" hidden="false" customHeight="false" outlineLevel="0" collapsed="false">
      <c r="A86" s="67"/>
      <c r="B86" s="69"/>
      <c r="C86" s="67"/>
      <c r="D86" s="67"/>
      <c r="E86" s="67"/>
      <c r="F86" s="67"/>
      <c r="G86" s="67"/>
      <c r="H86" s="67"/>
      <c r="I86" s="67"/>
      <c r="J86" s="67"/>
      <c r="K86" s="67"/>
      <c r="L86" s="67"/>
      <c r="M86" s="67"/>
    </row>
    <row r="87" customFormat="false" ht="15" hidden="false" customHeight="false" outlineLevel="0" collapsed="false">
      <c r="A87" s="67"/>
      <c r="B87" s="69"/>
      <c r="C87" s="67"/>
      <c r="D87" s="67"/>
      <c r="E87" s="67"/>
      <c r="F87" s="67"/>
      <c r="G87" s="67"/>
      <c r="H87" s="67"/>
      <c r="I87" s="67"/>
      <c r="J87" s="67"/>
      <c r="K87" s="67"/>
      <c r="L87" s="67"/>
      <c r="M87" s="67"/>
    </row>
    <row r="88" customFormat="false" ht="15" hidden="false" customHeight="false" outlineLevel="0" collapsed="false">
      <c r="A88" s="67"/>
      <c r="B88" s="69"/>
      <c r="C88" s="67"/>
      <c r="D88" s="67"/>
      <c r="E88" s="67"/>
      <c r="F88" s="67"/>
      <c r="G88" s="67"/>
      <c r="H88" s="67"/>
      <c r="I88" s="67"/>
      <c r="J88" s="67"/>
      <c r="K88" s="67"/>
      <c r="L88" s="67"/>
      <c r="M88" s="67"/>
    </row>
    <row r="89" customFormat="false" ht="15" hidden="false" customHeight="false" outlineLevel="0" collapsed="false">
      <c r="A89" s="67"/>
      <c r="B89" s="69"/>
      <c r="C89" s="67"/>
      <c r="D89" s="67"/>
      <c r="E89" s="67"/>
      <c r="F89" s="67"/>
      <c r="G89" s="67"/>
      <c r="H89" s="67"/>
      <c r="I89" s="67"/>
      <c r="J89" s="67"/>
      <c r="K89" s="67"/>
      <c r="L89" s="67"/>
      <c r="M89" s="67"/>
    </row>
    <row r="90" customFormat="false" ht="15" hidden="false" customHeight="false" outlineLevel="0" collapsed="false">
      <c r="A90" s="67"/>
      <c r="B90" s="69"/>
      <c r="C90" s="67"/>
      <c r="D90" s="67"/>
      <c r="E90" s="67"/>
      <c r="F90" s="67"/>
      <c r="G90" s="67"/>
      <c r="H90" s="67"/>
      <c r="I90" s="67"/>
      <c r="J90" s="67"/>
      <c r="K90" s="67"/>
      <c r="L90" s="67"/>
      <c r="M90" s="67"/>
    </row>
    <row r="91" customFormat="false" ht="15" hidden="false" customHeight="false" outlineLevel="0" collapsed="false">
      <c r="A91" s="67"/>
      <c r="B91" s="69"/>
      <c r="C91" s="67"/>
      <c r="D91" s="67"/>
      <c r="E91" s="67"/>
      <c r="F91" s="67"/>
      <c r="G91" s="67"/>
      <c r="H91" s="67"/>
      <c r="I91" s="67"/>
      <c r="J91" s="67"/>
      <c r="K91" s="67"/>
      <c r="L91" s="67"/>
      <c r="M91" s="67"/>
    </row>
    <row r="92" customFormat="false" ht="15" hidden="false" customHeight="false" outlineLevel="0" collapsed="false">
      <c r="A92" s="67"/>
      <c r="B92" s="69"/>
      <c r="C92" s="67"/>
      <c r="D92" s="67"/>
      <c r="E92" s="67"/>
      <c r="F92" s="67"/>
      <c r="G92" s="67"/>
      <c r="H92" s="67"/>
      <c r="I92" s="67"/>
      <c r="J92" s="67"/>
      <c r="K92" s="67"/>
      <c r="L92" s="67"/>
      <c r="M92" s="67"/>
    </row>
    <row r="93" customFormat="false" ht="15" hidden="false" customHeight="false" outlineLevel="0" collapsed="false">
      <c r="A93" s="67"/>
      <c r="B93" s="69"/>
      <c r="C93" s="67"/>
      <c r="D93" s="67"/>
      <c r="E93" s="67"/>
      <c r="F93" s="67"/>
      <c r="G93" s="67"/>
      <c r="H93" s="67"/>
      <c r="I93" s="67"/>
      <c r="J93" s="67"/>
      <c r="K93" s="67"/>
      <c r="L93" s="67"/>
      <c r="M93" s="67"/>
    </row>
    <row r="94" customFormat="false" ht="15" hidden="false" customHeight="false" outlineLevel="0" collapsed="false">
      <c r="A94" s="67"/>
      <c r="B94" s="69"/>
      <c r="C94" s="67"/>
      <c r="D94" s="67"/>
      <c r="E94" s="67"/>
      <c r="F94" s="67"/>
      <c r="G94" s="67"/>
      <c r="H94" s="67"/>
      <c r="I94" s="67"/>
      <c r="J94" s="67"/>
      <c r="K94" s="67"/>
      <c r="L94" s="67"/>
      <c r="M94" s="67"/>
    </row>
    <row r="95" customFormat="false" ht="15" hidden="false" customHeight="false" outlineLevel="0" collapsed="false">
      <c r="A95" s="67"/>
      <c r="B95" s="69"/>
      <c r="C95" s="67"/>
      <c r="D95" s="67"/>
      <c r="E95" s="67"/>
      <c r="F95" s="67"/>
      <c r="G95" s="67"/>
      <c r="H95" s="67"/>
      <c r="I95" s="67"/>
      <c r="J95" s="67"/>
      <c r="K95" s="67"/>
      <c r="L95" s="67"/>
      <c r="M95" s="67"/>
    </row>
    <row r="96" customFormat="false" ht="15" hidden="false" customHeight="false" outlineLevel="0" collapsed="false">
      <c r="A96" s="67"/>
      <c r="B96" s="69"/>
      <c r="C96" s="67"/>
      <c r="D96" s="67"/>
      <c r="E96" s="67"/>
      <c r="F96" s="67"/>
      <c r="G96" s="67"/>
      <c r="H96" s="67"/>
      <c r="I96" s="67"/>
      <c r="J96" s="67"/>
      <c r="K96" s="67"/>
      <c r="L96" s="67"/>
      <c r="M96" s="67"/>
    </row>
    <row r="97" customFormat="false" ht="15" hidden="false" customHeight="false" outlineLevel="0" collapsed="false">
      <c r="A97" s="67"/>
      <c r="B97" s="69"/>
      <c r="C97" s="67"/>
      <c r="D97" s="67"/>
      <c r="E97" s="67"/>
      <c r="F97" s="67"/>
      <c r="G97" s="67"/>
      <c r="H97" s="67"/>
      <c r="I97" s="67"/>
      <c r="J97" s="67"/>
      <c r="K97" s="67"/>
      <c r="L97" s="67"/>
      <c r="M97" s="67"/>
    </row>
    <row r="98" customFormat="false" ht="15" hidden="false" customHeight="false" outlineLevel="0" collapsed="false">
      <c r="A98" s="67"/>
      <c r="B98" s="69"/>
      <c r="C98" s="67"/>
      <c r="D98" s="67"/>
      <c r="E98" s="67"/>
      <c r="F98" s="67"/>
      <c r="G98" s="67"/>
      <c r="H98" s="67"/>
      <c r="I98" s="67"/>
      <c r="J98" s="67"/>
      <c r="K98" s="67"/>
      <c r="L98" s="67"/>
      <c r="M98" s="67"/>
    </row>
    <row r="99" customFormat="false" ht="15" hidden="false" customHeight="false" outlineLevel="0" collapsed="false">
      <c r="A99" s="67"/>
      <c r="B99" s="69"/>
      <c r="C99" s="67"/>
      <c r="D99" s="67"/>
      <c r="E99" s="67"/>
      <c r="F99" s="67"/>
      <c r="G99" s="67"/>
      <c r="H99" s="67"/>
      <c r="I99" s="67"/>
      <c r="J99" s="67"/>
      <c r="K99" s="67"/>
      <c r="L99" s="67"/>
      <c r="M99" s="67"/>
    </row>
    <row r="100" customFormat="false" ht="15" hidden="false" customHeight="false" outlineLevel="0" collapsed="false">
      <c r="A100" s="67"/>
      <c r="B100" s="69"/>
      <c r="C100" s="67"/>
      <c r="D100" s="67"/>
      <c r="E100" s="67"/>
      <c r="F100" s="67"/>
      <c r="G100" s="67"/>
      <c r="H100" s="67"/>
      <c r="I100" s="67"/>
      <c r="J100" s="67"/>
      <c r="K100" s="67"/>
      <c r="L100" s="67"/>
      <c r="M100" s="67"/>
    </row>
    <row r="101" customFormat="false" ht="15" hidden="false" customHeight="false" outlineLevel="0" collapsed="false">
      <c r="A101" s="67"/>
      <c r="B101" s="69"/>
      <c r="C101" s="67"/>
      <c r="D101" s="67"/>
      <c r="E101" s="67"/>
      <c r="F101" s="67"/>
      <c r="G101" s="67"/>
      <c r="H101" s="67"/>
      <c r="I101" s="67"/>
      <c r="J101" s="67"/>
      <c r="K101" s="67"/>
      <c r="L101" s="67"/>
      <c r="M101" s="67"/>
    </row>
    <row r="102" customFormat="false" ht="15" hidden="false" customHeight="false" outlineLevel="0" collapsed="false">
      <c r="A102" s="67"/>
      <c r="B102" s="69"/>
      <c r="C102" s="67"/>
      <c r="D102" s="67"/>
      <c r="E102" s="67"/>
      <c r="F102" s="67"/>
      <c r="G102" s="67"/>
      <c r="H102" s="67"/>
      <c r="I102" s="67"/>
      <c r="J102" s="67"/>
      <c r="K102" s="67"/>
      <c r="L102" s="67"/>
      <c r="M102" s="67"/>
    </row>
    <row r="103" customFormat="false" ht="15" hidden="false" customHeight="false" outlineLevel="0" collapsed="false">
      <c r="A103" s="67"/>
      <c r="B103" s="69"/>
      <c r="C103" s="67"/>
      <c r="D103" s="67"/>
      <c r="E103" s="67"/>
      <c r="F103" s="67"/>
      <c r="G103" s="67"/>
      <c r="H103" s="67"/>
      <c r="I103" s="67"/>
      <c r="J103" s="67"/>
      <c r="K103" s="67"/>
      <c r="L103" s="67"/>
      <c r="M103" s="67"/>
    </row>
    <row r="104" customFormat="false" ht="15" hidden="false" customHeight="false" outlineLevel="0" collapsed="false">
      <c r="A104" s="67"/>
      <c r="B104" s="69"/>
      <c r="C104" s="67"/>
      <c r="D104" s="67"/>
      <c r="E104" s="67"/>
      <c r="F104" s="67"/>
      <c r="G104" s="67"/>
      <c r="H104" s="67"/>
      <c r="I104" s="67"/>
      <c r="J104" s="67"/>
      <c r="K104" s="67"/>
      <c r="L104" s="67"/>
      <c r="M104" s="67"/>
    </row>
    <row r="105" customFormat="false" ht="15" hidden="false" customHeight="false" outlineLevel="0" collapsed="false">
      <c r="A105" s="67"/>
      <c r="B105" s="69"/>
      <c r="C105" s="67"/>
      <c r="D105" s="67"/>
      <c r="E105" s="67"/>
      <c r="F105" s="67"/>
      <c r="G105" s="67"/>
      <c r="H105" s="67"/>
      <c r="I105" s="67"/>
      <c r="J105" s="67"/>
      <c r="K105" s="67"/>
      <c r="L105" s="67"/>
      <c r="M105" s="67"/>
    </row>
    <row r="106" customFormat="false" ht="15" hidden="false" customHeight="false" outlineLevel="0" collapsed="false">
      <c r="A106" s="67"/>
      <c r="B106" s="69"/>
      <c r="C106" s="67"/>
      <c r="D106" s="67"/>
      <c r="E106" s="67"/>
      <c r="F106" s="67"/>
      <c r="G106" s="67"/>
      <c r="H106" s="67"/>
      <c r="I106" s="67"/>
      <c r="J106" s="67"/>
      <c r="K106" s="67"/>
      <c r="L106" s="67"/>
      <c r="M106" s="67"/>
    </row>
    <row r="107" customFormat="false" ht="15" hidden="false" customHeight="false" outlineLevel="0" collapsed="false">
      <c r="A107" s="67"/>
      <c r="B107" s="69"/>
      <c r="C107" s="67"/>
      <c r="D107" s="67"/>
      <c r="E107" s="67"/>
      <c r="F107" s="67"/>
      <c r="G107" s="67"/>
      <c r="H107" s="67"/>
      <c r="I107" s="67"/>
      <c r="J107" s="67"/>
      <c r="K107" s="67"/>
      <c r="L107" s="67"/>
      <c r="M107" s="67"/>
    </row>
    <row r="108" customFormat="false" ht="15" hidden="false" customHeight="false" outlineLevel="0" collapsed="false">
      <c r="A108" s="67"/>
      <c r="B108" s="69"/>
      <c r="C108" s="67"/>
      <c r="D108" s="67"/>
      <c r="E108" s="67"/>
      <c r="F108" s="67"/>
      <c r="G108" s="67"/>
      <c r="H108" s="67"/>
      <c r="I108" s="67"/>
      <c r="J108" s="67"/>
      <c r="K108" s="67"/>
      <c r="L108" s="67"/>
      <c r="M108" s="67"/>
    </row>
    <row r="109" customFormat="false" ht="15" hidden="false" customHeight="false" outlineLevel="0" collapsed="false">
      <c r="A109" s="67"/>
      <c r="B109" s="69"/>
      <c r="C109" s="67"/>
      <c r="D109" s="67"/>
      <c r="E109" s="67"/>
      <c r="F109" s="67"/>
      <c r="G109" s="67"/>
      <c r="H109" s="67"/>
      <c r="I109" s="67"/>
      <c r="J109" s="67"/>
      <c r="K109" s="67"/>
      <c r="L109" s="67"/>
      <c r="M109" s="67"/>
    </row>
    <row r="110" customFormat="false" ht="15" hidden="false" customHeight="false" outlineLevel="0" collapsed="false">
      <c r="A110" s="67"/>
      <c r="B110" s="69"/>
      <c r="C110" s="67"/>
      <c r="D110" s="67"/>
      <c r="E110" s="67"/>
      <c r="F110" s="67"/>
      <c r="G110" s="67"/>
      <c r="H110" s="67"/>
      <c r="I110" s="67"/>
      <c r="J110" s="67"/>
      <c r="K110" s="67"/>
      <c r="L110" s="67"/>
      <c r="M110" s="67"/>
    </row>
    <row r="111" customFormat="false" ht="15" hidden="false" customHeight="false" outlineLevel="0" collapsed="false">
      <c r="A111" s="67"/>
      <c r="B111" s="69"/>
      <c r="C111" s="67"/>
      <c r="D111" s="67"/>
      <c r="E111" s="67"/>
      <c r="F111" s="67"/>
      <c r="G111" s="67"/>
      <c r="H111" s="67"/>
      <c r="I111" s="67"/>
      <c r="J111" s="67"/>
      <c r="K111" s="67"/>
      <c r="L111" s="67"/>
      <c r="M111" s="67"/>
    </row>
    <row r="112" customFormat="false" ht="15" hidden="false" customHeight="false" outlineLevel="0" collapsed="false">
      <c r="A112" s="67"/>
      <c r="B112" s="69"/>
      <c r="C112" s="67"/>
      <c r="D112" s="67"/>
      <c r="E112" s="67"/>
      <c r="F112" s="67"/>
      <c r="G112" s="67"/>
      <c r="H112" s="67"/>
      <c r="I112" s="67"/>
      <c r="J112" s="67"/>
      <c r="K112" s="67"/>
      <c r="L112" s="67"/>
      <c r="M112" s="67"/>
    </row>
    <row r="113" customFormat="false" ht="15" hidden="false" customHeight="false" outlineLevel="0" collapsed="false">
      <c r="A113" s="67"/>
      <c r="B113" s="69"/>
      <c r="C113" s="67"/>
      <c r="D113" s="67"/>
      <c r="E113" s="67"/>
      <c r="F113" s="67"/>
      <c r="G113" s="67"/>
      <c r="H113" s="67"/>
      <c r="I113" s="67"/>
      <c r="J113" s="67"/>
      <c r="K113" s="67"/>
      <c r="L113" s="67"/>
      <c r="M113" s="67"/>
    </row>
    <row r="114" customFormat="false" ht="15" hidden="false" customHeight="false" outlineLevel="0" collapsed="false">
      <c r="A114" s="67"/>
      <c r="B114" s="69"/>
      <c r="C114" s="67"/>
      <c r="D114" s="67"/>
      <c r="E114" s="67"/>
      <c r="F114" s="67"/>
      <c r="G114" s="67"/>
      <c r="H114" s="67"/>
      <c r="I114" s="67"/>
      <c r="J114" s="67"/>
      <c r="K114" s="67"/>
      <c r="L114" s="67"/>
      <c r="M114" s="67"/>
    </row>
    <row r="115" customFormat="false" ht="15" hidden="false" customHeight="false" outlineLevel="0" collapsed="false">
      <c r="A115" s="67"/>
      <c r="B115" s="69"/>
      <c r="C115" s="67"/>
      <c r="D115" s="67"/>
      <c r="E115" s="67"/>
      <c r="F115" s="67"/>
      <c r="G115" s="67"/>
      <c r="H115" s="67"/>
      <c r="I115" s="67"/>
      <c r="J115" s="67"/>
      <c r="K115" s="67"/>
      <c r="L115" s="67"/>
      <c r="M115" s="67"/>
    </row>
    <row r="116" customFormat="false" ht="15" hidden="false" customHeight="false" outlineLevel="0" collapsed="false">
      <c r="A116" s="67"/>
      <c r="B116" s="69"/>
      <c r="C116" s="67"/>
      <c r="D116" s="67"/>
      <c r="E116" s="67"/>
      <c r="F116" s="67"/>
      <c r="G116" s="67"/>
      <c r="H116" s="67"/>
      <c r="I116" s="67"/>
      <c r="J116" s="67"/>
      <c r="K116" s="67"/>
      <c r="L116" s="67"/>
      <c r="M116" s="67"/>
    </row>
    <row r="117" customFormat="false" ht="15" hidden="false" customHeight="false" outlineLevel="0" collapsed="false">
      <c r="A117" s="67"/>
      <c r="B117" s="69"/>
      <c r="C117" s="67"/>
      <c r="D117" s="67"/>
      <c r="E117" s="67"/>
      <c r="F117" s="67"/>
      <c r="G117" s="67"/>
      <c r="H117" s="67"/>
      <c r="I117" s="67"/>
      <c r="J117" s="67"/>
      <c r="K117" s="67"/>
      <c r="L117" s="67"/>
      <c r="M117" s="67"/>
    </row>
    <row r="118" customFormat="false" ht="15" hidden="false" customHeight="false" outlineLevel="0" collapsed="false">
      <c r="A118" s="67"/>
      <c r="B118" s="69"/>
      <c r="C118" s="67"/>
      <c r="D118" s="67"/>
      <c r="E118" s="67"/>
      <c r="F118" s="67"/>
      <c r="G118" s="67"/>
      <c r="H118" s="67"/>
      <c r="I118" s="67"/>
      <c r="J118" s="67"/>
      <c r="K118" s="67"/>
      <c r="L118" s="67"/>
      <c r="M118" s="67"/>
    </row>
    <row r="119" customFormat="false" ht="15" hidden="false" customHeight="false" outlineLevel="0" collapsed="false">
      <c r="A119" s="67"/>
      <c r="B119" s="69"/>
      <c r="C119" s="67"/>
      <c r="D119" s="67"/>
      <c r="E119" s="67"/>
      <c r="F119" s="67"/>
      <c r="G119" s="67"/>
      <c r="H119" s="67"/>
      <c r="I119" s="67"/>
      <c r="J119" s="67"/>
      <c r="K119" s="67"/>
      <c r="L119" s="67"/>
      <c r="M119" s="67"/>
    </row>
    <row r="120" customFormat="false" ht="15" hidden="false" customHeight="false" outlineLevel="0" collapsed="false">
      <c r="A120" s="67"/>
      <c r="B120" s="69"/>
      <c r="C120" s="67"/>
      <c r="D120" s="67"/>
      <c r="E120" s="67"/>
      <c r="F120" s="67"/>
      <c r="G120" s="67"/>
      <c r="H120" s="67"/>
      <c r="I120" s="67"/>
      <c r="J120" s="67"/>
      <c r="K120" s="67"/>
      <c r="L120" s="67"/>
      <c r="M120" s="67"/>
    </row>
    <row r="121" customFormat="false" ht="15" hidden="false" customHeight="false" outlineLevel="0" collapsed="false">
      <c r="A121" s="67"/>
      <c r="B121" s="69"/>
      <c r="C121" s="67"/>
      <c r="D121" s="67"/>
      <c r="E121" s="67"/>
      <c r="F121" s="67"/>
      <c r="G121" s="67"/>
      <c r="H121" s="67"/>
      <c r="I121" s="67"/>
      <c r="J121" s="67"/>
      <c r="K121" s="67"/>
      <c r="L121" s="67"/>
      <c r="M121" s="67"/>
    </row>
    <row r="122" customFormat="false" ht="15" hidden="false" customHeight="false" outlineLevel="0" collapsed="false">
      <c r="A122" s="67"/>
      <c r="B122" s="69"/>
      <c r="C122" s="67"/>
      <c r="D122" s="67"/>
      <c r="E122" s="67"/>
      <c r="F122" s="67"/>
      <c r="G122" s="67"/>
      <c r="H122" s="67"/>
      <c r="I122" s="67"/>
      <c r="J122" s="67"/>
      <c r="K122" s="67"/>
      <c r="L122" s="67"/>
      <c r="M122" s="67"/>
    </row>
    <row r="123" customFormat="false" ht="15" hidden="false" customHeight="false" outlineLevel="0" collapsed="false">
      <c r="A123" s="67"/>
      <c r="B123" s="69"/>
      <c r="C123" s="67"/>
      <c r="D123" s="67"/>
      <c r="E123" s="67"/>
      <c r="F123" s="67"/>
      <c r="G123" s="67"/>
      <c r="H123" s="67"/>
      <c r="I123" s="67"/>
      <c r="J123" s="67"/>
      <c r="K123" s="67"/>
      <c r="L123" s="67"/>
      <c r="M123" s="67"/>
    </row>
    <row r="124" customFormat="false" ht="15" hidden="false" customHeight="false" outlineLevel="0" collapsed="false">
      <c r="A124" s="67"/>
      <c r="B124" s="69"/>
      <c r="C124" s="67"/>
      <c r="D124" s="67"/>
      <c r="E124" s="67"/>
      <c r="F124" s="67"/>
      <c r="G124" s="67"/>
      <c r="H124" s="67"/>
      <c r="I124" s="67"/>
      <c r="J124" s="67"/>
      <c r="K124" s="67"/>
      <c r="L124" s="67"/>
      <c r="M124" s="67"/>
    </row>
    <row r="125" customFormat="false" ht="15" hidden="false" customHeight="false" outlineLevel="0" collapsed="false">
      <c r="A125" s="67"/>
      <c r="B125" s="69"/>
      <c r="C125" s="67"/>
      <c r="D125" s="67"/>
      <c r="E125" s="67"/>
      <c r="F125" s="67"/>
      <c r="G125" s="67"/>
      <c r="H125" s="67"/>
      <c r="I125" s="67"/>
      <c r="J125" s="67"/>
      <c r="K125" s="67"/>
      <c r="L125" s="67"/>
      <c r="M125" s="67"/>
    </row>
    <row r="126" customFormat="false" ht="15" hidden="false" customHeight="false" outlineLevel="0" collapsed="false">
      <c r="A126" s="67"/>
      <c r="B126" s="69"/>
      <c r="C126" s="67"/>
      <c r="D126" s="67"/>
      <c r="E126" s="67"/>
      <c r="F126" s="67"/>
      <c r="G126" s="67"/>
      <c r="H126" s="67"/>
      <c r="I126" s="67"/>
      <c r="J126" s="67"/>
      <c r="K126" s="67"/>
      <c r="L126" s="67"/>
      <c r="M126" s="67"/>
    </row>
    <row r="127" customFormat="false" ht="15" hidden="false" customHeight="false" outlineLevel="0" collapsed="false">
      <c r="A127" s="67"/>
      <c r="B127" s="69"/>
      <c r="C127" s="67"/>
      <c r="D127" s="67"/>
      <c r="E127" s="67"/>
      <c r="F127" s="67"/>
      <c r="G127" s="67"/>
      <c r="H127" s="67"/>
      <c r="I127" s="67"/>
      <c r="J127" s="67"/>
      <c r="K127" s="67"/>
      <c r="L127" s="67"/>
      <c r="M127" s="67"/>
    </row>
    <row r="128" customFormat="false" ht="15" hidden="false" customHeight="false" outlineLevel="0" collapsed="false">
      <c r="A128" s="67"/>
      <c r="B128" s="69"/>
      <c r="C128" s="67"/>
      <c r="D128" s="67"/>
      <c r="E128" s="67"/>
      <c r="F128" s="67"/>
      <c r="G128" s="67"/>
      <c r="H128" s="67"/>
      <c r="I128" s="67"/>
      <c r="J128" s="67"/>
      <c r="K128" s="67"/>
      <c r="L128" s="67"/>
      <c r="M128" s="67"/>
    </row>
    <row r="129" customFormat="false" ht="15" hidden="false" customHeight="false" outlineLevel="0" collapsed="false">
      <c r="A129" s="67"/>
      <c r="B129" s="69"/>
      <c r="C129" s="67"/>
      <c r="D129" s="67"/>
      <c r="E129" s="67"/>
      <c r="F129" s="67"/>
      <c r="G129" s="67"/>
      <c r="H129" s="67"/>
      <c r="I129" s="67"/>
      <c r="J129" s="67"/>
      <c r="K129" s="67"/>
      <c r="L129" s="67"/>
      <c r="M129" s="67"/>
    </row>
    <row r="130" customFormat="false" ht="15" hidden="false" customHeight="false" outlineLevel="0" collapsed="false">
      <c r="A130" s="67"/>
      <c r="B130" s="69"/>
      <c r="C130" s="67"/>
      <c r="D130" s="67"/>
      <c r="E130" s="67"/>
      <c r="F130" s="67"/>
      <c r="G130" s="67"/>
      <c r="H130" s="67"/>
      <c r="I130" s="67"/>
      <c r="J130" s="67"/>
      <c r="K130" s="67"/>
      <c r="L130" s="67"/>
      <c r="M130" s="67"/>
    </row>
    <row r="131" customFormat="false" ht="15" hidden="false" customHeight="false" outlineLevel="0" collapsed="false">
      <c r="A131" s="67"/>
      <c r="B131" s="69"/>
      <c r="C131" s="67"/>
      <c r="D131" s="67"/>
      <c r="E131" s="67"/>
      <c r="F131" s="67"/>
      <c r="G131" s="67"/>
      <c r="H131" s="67"/>
      <c r="I131" s="67"/>
      <c r="J131" s="67"/>
      <c r="K131" s="67"/>
      <c r="L131" s="67"/>
      <c r="M131" s="67"/>
    </row>
    <row r="132" customFormat="false" ht="15" hidden="false" customHeight="false" outlineLevel="0" collapsed="false">
      <c r="A132" s="67"/>
      <c r="B132" s="69"/>
      <c r="C132" s="67"/>
      <c r="D132" s="67"/>
      <c r="E132" s="67"/>
      <c r="F132" s="67"/>
      <c r="G132" s="67"/>
      <c r="H132" s="67"/>
      <c r="I132" s="67"/>
      <c r="J132" s="67"/>
      <c r="K132" s="67"/>
      <c r="L132" s="67"/>
      <c r="M132" s="67"/>
    </row>
    <row r="133" customFormat="false" ht="15" hidden="false" customHeight="false" outlineLevel="0" collapsed="false">
      <c r="A133" s="67"/>
      <c r="B133" s="69"/>
      <c r="C133" s="67"/>
      <c r="D133" s="67"/>
      <c r="E133" s="67"/>
      <c r="F133" s="67"/>
      <c r="G133" s="67"/>
      <c r="H133" s="67"/>
      <c r="I133" s="67"/>
      <c r="J133" s="67"/>
      <c r="K133" s="67"/>
      <c r="L133" s="67"/>
      <c r="M133" s="67"/>
    </row>
    <row r="134" customFormat="false" ht="15" hidden="false" customHeight="false" outlineLevel="0" collapsed="false">
      <c r="A134" s="67"/>
      <c r="B134" s="69"/>
      <c r="C134" s="67"/>
      <c r="D134" s="67"/>
      <c r="E134" s="67"/>
      <c r="F134" s="67"/>
      <c r="G134" s="67"/>
      <c r="H134" s="67"/>
      <c r="I134" s="67"/>
      <c r="J134" s="67"/>
      <c r="K134" s="67"/>
      <c r="L134" s="67"/>
      <c r="M134" s="67"/>
    </row>
    <row r="135" customFormat="false" ht="15" hidden="false" customHeight="false" outlineLevel="0" collapsed="false">
      <c r="A135" s="67"/>
      <c r="B135" s="69"/>
      <c r="C135" s="67"/>
      <c r="D135" s="67"/>
      <c r="E135" s="67"/>
      <c r="F135" s="67"/>
      <c r="G135" s="67"/>
      <c r="H135" s="67"/>
      <c r="I135" s="67"/>
      <c r="J135" s="67"/>
      <c r="K135" s="67"/>
      <c r="L135" s="67"/>
      <c r="M135" s="67"/>
    </row>
    <row r="136" customFormat="false" ht="15" hidden="false" customHeight="false" outlineLevel="0" collapsed="false">
      <c r="A136" s="67"/>
      <c r="B136" s="69"/>
      <c r="C136" s="67"/>
      <c r="D136" s="67"/>
      <c r="E136" s="67"/>
      <c r="F136" s="67"/>
      <c r="G136" s="67"/>
      <c r="H136" s="67"/>
      <c r="I136" s="67"/>
      <c r="J136" s="67"/>
      <c r="K136" s="67"/>
      <c r="L136" s="67"/>
      <c r="M136" s="67"/>
    </row>
    <row r="137" customFormat="false" ht="15" hidden="false" customHeight="false" outlineLevel="0" collapsed="false">
      <c r="A137" s="67"/>
      <c r="B137" s="69"/>
      <c r="C137" s="67"/>
      <c r="D137" s="67"/>
      <c r="E137" s="67"/>
      <c r="F137" s="67"/>
      <c r="G137" s="67"/>
      <c r="H137" s="67"/>
      <c r="I137" s="67"/>
      <c r="J137" s="67"/>
      <c r="K137" s="67"/>
      <c r="L137" s="67"/>
      <c r="M137" s="67"/>
    </row>
    <row r="138" customFormat="false" ht="15" hidden="false" customHeight="false" outlineLevel="0" collapsed="false">
      <c r="A138" s="67"/>
      <c r="B138" s="69"/>
      <c r="C138" s="67"/>
      <c r="D138" s="67"/>
      <c r="E138" s="67"/>
      <c r="F138" s="67"/>
      <c r="G138" s="67"/>
      <c r="H138" s="67"/>
      <c r="I138" s="67"/>
      <c r="J138" s="67"/>
      <c r="K138" s="67"/>
      <c r="L138" s="67"/>
      <c r="M138" s="67"/>
    </row>
    <row r="139" customFormat="false" ht="15" hidden="false" customHeight="false" outlineLevel="0" collapsed="false">
      <c r="A139" s="67"/>
      <c r="B139" s="69"/>
      <c r="C139" s="67"/>
      <c r="D139" s="67"/>
      <c r="E139" s="67"/>
      <c r="F139" s="67"/>
      <c r="G139" s="67"/>
      <c r="H139" s="67"/>
      <c r="I139" s="67"/>
      <c r="J139" s="67"/>
      <c r="K139" s="67"/>
      <c r="L139" s="67"/>
      <c r="M139" s="67"/>
    </row>
    <row r="140" customFormat="false" ht="15" hidden="false" customHeight="false" outlineLevel="0" collapsed="false">
      <c r="A140" s="67"/>
      <c r="B140" s="69"/>
      <c r="C140" s="67"/>
      <c r="D140" s="67"/>
      <c r="E140" s="67"/>
      <c r="F140" s="67"/>
      <c r="G140" s="67"/>
      <c r="H140" s="67"/>
      <c r="I140" s="67"/>
      <c r="J140" s="67"/>
      <c r="K140" s="67"/>
      <c r="L140" s="67"/>
      <c r="M140" s="67"/>
    </row>
    <row r="141" customFormat="false" ht="15" hidden="false" customHeight="false" outlineLevel="0" collapsed="false">
      <c r="A141" s="67"/>
      <c r="B141" s="69"/>
      <c r="C141" s="67"/>
      <c r="D141" s="67"/>
      <c r="E141" s="67"/>
      <c r="F141" s="67"/>
      <c r="G141" s="67"/>
      <c r="H141" s="67"/>
      <c r="I141" s="67"/>
      <c r="J141" s="67"/>
      <c r="K141" s="67"/>
      <c r="L141" s="67"/>
      <c r="M141" s="67"/>
    </row>
    <row r="142" customFormat="false" ht="15" hidden="false" customHeight="false" outlineLevel="0" collapsed="false">
      <c r="A142" s="67"/>
      <c r="B142" s="69"/>
      <c r="C142" s="67"/>
      <c r="D142" s="67"/>
      <c r="E142" s="67"/>
      <c r="F142" s="67"/>
      <c r="G142" s="67"/>
      <c r="H142" s="67"/>
      <c r="I142" s="67"/>
      <c r="J142" s="67"/>
      <c r="K142" s="67"/>
      <c r="L142" s="67"/>
      <c r="M142" s="67"/>
    </row>
    <row r="143" customFormat="false" ht="15" hidden="false" customHeight="false" outlineLevel="0" collapsed="false">
      <c r="A143" s="67"/>
      <c r="B143" s="69"/>
      <c r="C143" s="67"/>
      <c r="D143" s="67"/>
      <c r="E143" s="67"/>
      <c r="F143" s="67"/>
      <c r="G143" s="67"/>
      <c r="H143" s="67"/>
      <c r="I143" s="67"/>
      <c r="J143" s="67"/>
      <c r="K143" s="67"/>
      <c r="L143" s="67"/>
      <c r="M143" s="67"/>
    </row>
    <row r="144" customFormat="false" ht="15" hidden="false" customHeight="false" outlineLevel="0" collapsed="false">
      <c r="A144" s="67"/>
      <c r="B144" s="69"/>
      <c r="C144" s="67"/>
      <c r="D144" s="67"/>
      <c r="E144" s="67"/>
      <c r="F144" s="67"/>
      <c r="G144" s="67"/>
      <c r="H144" s="67"/>
      <c r="I144" s="67"/>
      <c r="J144" s="67"/>
      <c r="K144" s="67"/>
      <c r="L144" s="67"/>
      <c r="M144" s="67"/>
    </row>
    <row r="145" customFormat="false" ht="15" hidden="false" customHeight="false" outlineLevel="0" collapsed="false">
      <c r="A145" s="67"/>
      <c r="B145" s="69"/>
      <c r="C145" s="67"/>
      <c r="D145" s="67"/>
      <c r="E145" s="67"/>
      <c r="F145" s="67"/>
      <c r="G145" s="67"/>
      <c r="H145" s="67"/>
      <c r="I145" s="67"/>
      <c r="J145" s="67"/>
      <c r="K145" s="67"/>
      <c r="L145" s="67"/>
      <c r="M145" s="67"/>
    </row>
    <row r="146" customFormat="false" ht="15" hidden="false" customHeight="false" outlineLevel="0" collapsed="false">
      <c r="A146" s="67"/>
      <c r="B146" s="69"/>
      <c r="C146" s="67"/>
      <c r="D146" s="67"/>
      <c r="E146" s="67"/>
      <c r="F146" s="67"/>
      <c r="G146" s="67"/>
      <c r="H146" s="67"/>
      <c r="I146" s="67"/>
      <c r="J146" s="67"/>
      <c r="K146" s="67"/>
      <c r="L146" s="67"/>
      <c r="M146" s="67"/>
    </row>
    <row r="147" customFormat="false" ht="15" hidden="false" customHeight="false" outlineLevel="0" collapsed="false">
      <c r="A147" s="67"/>
      <c r="B147" s="69"/>
      <c r="C147" s="67"/>
      <c r="D147" s="67"/>
      <c r="E147" s="67"/>
      <c r="F147" s="67"/>
      <c r="G147" s="67"/>
      <c r="H147" s="67"/>
      <c r="I147" s="67"/>
      <c r="J147" s="67"/>
      <c r="K147" s="67"/>
      <c r="L147" s="67"/>
      <c r="M147" s="67"/>
    </row>
    <row r="148" customFormat="false" ht="15" hidden="false" customHeight="false" outlineLevel="0" collapsed="false">
      <c r="A148" s="67"/>
      <c r="B148" s="69"/>
      <c r="C148" s="67"/>
      <c r="D148" s="67"/>
      <c r="E148" s="67"/>
      <c r="F148" s="67"/>
      <c r="G148" s="67"/>
      <c r="H148" s="67"/>
      <c r="I148" s="67"/>
      <c r="J148" s="67"/>
      <c r="K148" s="67"/>
      <c r="L148" s="67"/>
      <c r="M148" s="67"/>
    </row>
    <row r="149" customFormat="false" ht="15" hidden="false" customHeight="false" outlineLevel="0" collapsed="false">
      <c r="A149" s="67"/>
      <c r="B149" s="69"/>
      <c r="C149" s="67"/>
      <c r="D149" s="67"/>
      <c r="E149" s="67"/>
      <c r="F149" s="67"/>
      <c r="G149" s="67"/>
      <c r="H149" s="67"/>
      <c r="I149" s="67"/>
      <c r="J149" s="67"/>
      <c r="K149" s="67"/>
      <c r="L149" s="67"/>
      <c r="M149" s="67"/>
    </row>
    <row r="150" customFormat="false" ht="15" hidden="false" customHeight="false" outlineLevel="0" collapsed="false">
      <c r="A150" s="67"/>
      <c r="B150" s="69"/>
      <c r="C150" s="67"/>
      <c r="D150" s="67"/>
      <c r="E150" s="67"/>
      <c r="F150" s="67"/>
      <c r="G150" s="67"/>
      <c r="H150" s="67"/>
      <c r="I150" s="67"/>
      <c r="J150" s="67"/>
      <c r="K150" s="67"/>
      <c r="L150" s="67"/>
      <c r="M150" s="67"/>
    </row>
    <row r="151" customFormat="false" ht="15" hidden="false" customHeight="false" outlineLevel="0" collapsed="false">
      <c r="A151" s="67"/>
      <c r="B151" s="69"/>
      <c r="C151" s="67"/>
      <c r="D151" s="67"/>
      <c r="E151" s="67"/>
      <c r="F151" s="67"/>
      <c r="G151" s="67"/>
      <c r="H151" s="67"/>
      <c r="I151" s="67"/>
      <c r="J151" s="67"/>
      <c r="K151" s="67"/>
      <c r="L151" s="67"/>
      <c r="M151" s="67"/>
    </row>
    <row r="152" customFormat="false" ht="15" hidden="false" customHeight="false" outlineLevel="0" collapsed="false">
      <c r="A152" s="67"/>
      <c r="B152" s="69"/>
      <c r="C152" s="67"/>
      <c r="D152" s="67"/>
      <c r="E152" s="67"/>
      <c r="F152" s="67"/>
      <c r="G152" s="67"/>
      <c r="H152" s="67"/>
      <c r="I152" s="67"/>
      <c r="J152" s="67"/>
      <c r="K152" s="67"/>
      <c r="L152" s="67"/>
      <c r="M152" s="67"/>
    </row>
    <row r="153" customFormat="false" ht="15" hidden="false" customHeight="false" outlineLevel="0" collapsed="false">
      <c r="A153" s="67"/>
      <c r="B153" s="69"/>
      <c r="C153" s="67"/>
      <c r="D153" s="67"/>
      <c r="E153" s="67"/>
      <c r="F153" s="67"/>
      <c r="G153" s="67"/>
      <c r="H153" s="67"/>
      <c r="I153" s="67"/>
      <c r="J153" s="67"/>
      <c r="K153" s="67"/>
      <c r="L153" s="67"/>
      <c r="M153" s="67"/>
    </row>
    <row r="154" customFormat="false" ht="15" hidden="false" customHeight="false" outlineLevel="0" collapsed="false">
      <c r="A154" s="67"/>
      <c r="B154" s="69"/>
      <c r="C154" s="67"/>
      <c r="D154" s="67"/>
      <c r="E154" s="67"/>
      <c r="F154" s="67"/>
      <c r="G154" s="67"/>
      <c r="H154" s="67"/>
      <c r="I154" s="67"/>
      <c r="J154" s="67"/>
      <c r="K154" s="67"/>
      <c r="L154" s="67"/>
      <c r="M154" s="67"/>
    </row>
    <row r="155" customFormat="false" ht="15" hidden="false" customHeight="false" outlineLevel="0" collapsed="false">
      <c r="A155" s="67"/>
      <c r="B155" s="69"/>
      <c r="C155" s="67"/>
      <c r="D155" s="67"/>
      <c r="E155" s="67"/>
      <c r="F155" s="67"/>
      <c r="G155" s="67"/>
      <c r="H155" s="67"/>
      <c r="I155" s="67"/>
      <c r="J155" s="67"/>
      <c r="K155" s="67"/>
      <c r="L155" s="67"/>
      <c r="M155" s="67"/>
    </row>
    <row r="156" customFormat="false" ht="15" hidden="false" customHeight="false" outlineLevel="0" collapsed="false">
      <c r="A156" s="67"/>
      <c r="B156" s="69"/>
      <c r="C156" s="67"/>
      <c r="D156" s="67"/>
      <c r="E156" s="67"/>
      <c r="F156" s="67"/>
      <c r="G156" s="67"/>
      <c r="H156" s="67"/>
      <c r="I156" s="67"/>
      <c r="J156" s="67"/>
      <c r="K156" s="67"/>
      <c r="L156" s="67"/>
      <c r="M156" s="67"/>
    </row>
    <row r="157" customFormat="false" ht="15" hidden="false" customHeight="false" outlineLevel="0" collapsed="false">
      <c r="A157" s="67"/>
      <c r="B157" s="69"/>
      <c r="C157" s="67"/>
      <c r="D157" s="67"/>
      <c r="E157" s="67"/>
      <c r="F157" s="67"/>
      <c r="G157" s="67"/>
      <c r="H157" s="67"/>
      <c r="I157" s="67"/>
      <c r="J157" s="67"/>
      <c r="K157" s="67"/>
      <c r="L157" s="67"/>
      <c r="M157" s="67"/>
    </row>
    <row r="158" customFormat="false" ht="15" hidden="false" customHeight="false" outlineLevel="0" collapsed="false">
      <c r="A158" s="67"/>
      <c r="B158" s="69"/>
      <c r="C158" s="67"/>
      <c r="D158" s="67"/>
      <c r="E158" s="67"/>
      <c r="F158" s="67"/>
      <c r="G158" s="67"/>
      <c r="H158" s="67"/>
      <c r="I158" s="67"/>
      <c r="J158" s="67"/>
      <c r="K158" s="67"/>
      <c r="L158" s="67"/>
      <c r="M158" s="67"/>
    </row>
    <row r="159" customFormat="false" ht="15" hidden="false" customHeight="false" outlineLevel="0" collapsed="false">
      <c r="A159" s="67"/>
      <c r="B159" s="69"/>
      <c r="C159" s="67"/>
      <c r="D159" s="67"/>
      <c r="E159" s="67"/>
      <c r="F159" s="67"/>
      <c r="G159" s="67"/>
      <c r="H159" s="67"/>
      <c r="I159" s="67"/>
      <c r="J159" s="67"/>
      <c r="K159" s="67"/>
      <c r="L159" s="67"/>
      <c r="M159" s="67"/>
    </row>
    <row r="160" customFormat="false" ht="15" hidden="false" customHeight="false" outlineLevel="0" collapsed="false">
      <c r="A160" s="67"/>
      <c r="B160" s="69"/>
      <c r="C160" s="67"/>
      <c r="D160" s="67"/>
      <c r="E160" s="67"/>
      <c r="F160" s="67"/>
      <c r="G160" s="67"/>
      <c r="H160" s="67"/>
      <c r="I160" s="67"/>
      <c r="J160" s="67"/>
      <c r="K160" s="67"/>
      <c r="L160" s="67"/>
      <c r="M160" s="67"/>
    </row>
    <row r="161" customFormat="false" ht="15" hidden="false" customHeight="false" outlineLevel="0" collapsed="false">
      <c r="A161" s="67"/>
      <c r="B161" s="69"/>
      <c r="C161" s="67"/>
      <c r="D161" s="67"/>
      <c r="E161" s="67"/>
      <c r="F161" s="67"/>
      <c r="G161" s="67"/>
      <c r="H161" s="67"/>
      <c r="I161" s="67"/>
      <c r="J161" s="67"/>
      <c r="K161" s="67"/>
      <c r="L161" s="67"/>
      <c r="M161" s="67"/>
    </row>
    <row r="162" customFormat="false" ht="15" hidden="false" customHeight="false" outlineLevel="0" collapsed="false">
      <c r="A162" s="67"/>
      <c r="B162" s="69"/>
      <c r="C162" s="67"/>
      <c r="D162" s="67"/>
      <c r="E162" s="67"/>
      <c r="F162" s="67"/>
      <c r="G162" s="67"/>
      <c r="H162" s="67"/>
      <c r="I162" s="67"/>
      <c r="J162" s="67"/>
      <c r="K162" s="67"/>
      <c r="L162" s="67"/>
      <c r="M162" s="67"/>
    </row>
    <row r="163" customFormat="false" ht="15" hidden="false" customHeight="false" outlineLevel="0" collapsed="false">
      <c r="A163" s="67"/>
      <c r="B163" s="69"/>
      <c r="C163" s="67"/>
      <c r="D163" s="67"/>
      <c r="E163" s="67"/>
      <c r="F163" s="67"/>
      <c r="G163" s="67"/>
      <c r="H163" s="67"/>
      <c r="I163" s="67"/>
      <c r="J163" s="67"/>
      <c r="K163" s="67"/>
      <c r="L163" s="67"/>
      <c r="M163" s="67"/>
    </row>
    <row r="164" customFormat="false" ht="15" hidden="false" customHeight="false" outlineLevel="0" collapsed="false">
      <c r="A164" s="67"/>
      <c r="B164" s="69"/>
      <c r="C164" s="67"/>
      <c r="D164" s="67"/>
      <c r="E164" s="67"/>
      <c r="F164" s="67"/>
      <c r="G164" s="67"/>
      <c r="H164" s="67"/>
      <c r="I164" s="67"/>
      <c r="J164" s="67"/>
      <c r="K164" s="67"/>
      <c r="L164" s="67"/>
      <c r="M164" s="67"/>
    </row>
    <row r="165" customFormat="false" ht="15" hidden="false" customHeight="false" outlineLevel="0" collapsed="false">
      <c r="A165" s="67"/>
      <c r="B165" s="69"/>
      <c r="C165" s="67"/>
      <c r="D165" s="67"/>
      <c r="E165" s="67"/>
      <c r="F165" s="67"/>
      <c r="G165" s="67"/>
      <c r="H165" s="67"/>
      <c r="I165" s="67"/>
      <c r="J165" s="67"/>
      <c r="K165" s="67"/>
      <c r="L165" s="67"/>
      <c r="M165" s="67"/>
    </row>
    <row r="166" customFormat="false" ht="15" hidden="false" customHeight="false" outlineLevel="0" collapsed="false">
      <c r="A166" s="67"/>
      <c r="B166" s="69"/>
      <c r="C166" s="67"/>
      <c r="D166" s="67"/>
      <c r="E166" s="67"/>
      <c r="F166" s="67"/>
      <c r="G166" s="67"/>
      <c r="H166" s="67"/>
      <c r="I166" s="67"/>
      <c r="J166" s="67"/>
      <c r="K166" s="67"/>
      <c r="L166" s="67"/>
      <c r="M166" s="67"/>
    </row>
    <row r="167" customFormat="false" ht="15" hidden="false" customHeight="false" outlineLevel="0" collapsed="false">
      <c r="A167" s="67"/>
      <c r="B167" s="69"/>
      <c r="C167" s="67"/>
      <c r="D167" s="67"/>
      <c r="E167" s="67"/>
      <c r="F167" s="67"/>
      <c r="G167" s="67"/>
      <c r="H167" s="67"/>
      <c r="I167" s="67"/>
      <c r="J167" s="67"/>
      <c r="K167" s="67"/>
      <c r="L167" s="67"/>
      <c r="M167" s="67"/>
    </row>
    <row r="168" customFormat="false" ht="15" hidden="false" customHeight="false" outlineLevel="0" collapsed="false">
      <c r="A168" s="67"/>
      <c r="B168" s="69"/>
      <c r="C168" s="67"/>
      <c r="D168" s="67"/>
      <c r="E168" s="67"/>
      <c r="F168" s="67"/>
      <c r="G168" s="67"/>
      <c r="H168" s="67"/>
      <c r="I168" s="67"/>
      <c r="J168" s="67"/>
      <c r="K168" s="67"/>
      <c r="L168" s="67"/>
      <c r="M168" s="67"/>
    </row>
    <row r="169" customFormat="false" ht="15" hidden="false" customHeight="false" outlineLevel="0" collapsed="false">
      <c r="A169" s="67"/>
      <c r="B169" s="69"/>
      <c r="C169" s="67"/>
      <c r="D169" s="67"/>
      <c r="E169" s="67"/>
      <c r="F169" s="67"/>
      <c r="G169" s="67"/>
      <c r="H169" s="67"/>
      <c r="I169" s="67"/>
      <c r="J169" s="67"/>
      <c r="K169" s="67"/>
      <c r="L169" s="67"/>
      <c r="M169" s="67"/>
    </row>
    <row r="170" customFormat="false" ht="15" hidden="false" customHeight="false" outlineLevel="0" collapsed="false">
      <c r="A170" s="67"/>
      <c r="B170" s="69"/>
      <c r="C170" s="67"/>
      <c r="D170" s="67"/>
      <c r="E170" s="67"/>
      <c r="F170" s="67"/>
      <c r="G170" s="67"/>
      <c r="H170" s="67"/>
      <c r="I170" s="67"/>
      <c r="J170" s="67"/>
      <c r="K170" s="67"/>
      <c r="L170" s="67"/>
      <c r="M170" s="67"/>
    </row>
    <row r="171" customFormat="false" ht="15" hidden="false" customHeight="false" outlineLevel="0" collapsed="false">
      <c r="A171" s="67"/>
      <c r="B171" s="69"/>
      <c r="C171" s="67"/>
      <c r="D171" s="67"/>
      <c r="E171" s="67"/>
      <c r="F171" s="67"/>
      <c r="G171" s="67"/>
      <c r="H171" s="67"/>
      <c r="I171" s="67"/>
      <c r="J171" s="67"/>
      <c r="K171" s="67"/>
      <c r="L171" s="67"/>
      <c r="M171" s="67"/>
    </row>
    <row r="172" customFormat="false" ht="15" hidden="false" customHeight="false" outlineLevel="0" collapsed="false">
      <c r="A172" s="67"/>
      <c r="B172" s="69"/>
      <c r="C172" s="67"/>
      <c r="D172" s="67"/>
      <c r="E172" s="67"/>
      <c r="F172" s="67"/>
      <c r="G172" s="67"/>
      <c r="H172" s="67"/>
      <c r="I172" s="67"/>
      <c r="J172" s="67"/>
      <c r="K172" s="67"/>
      <c r="L172" s="67"/>
      <c r="M172" s="67"/>
    </row>
    <row r="173" customFormat="false" ht="15" hidden="false" customHeight="false" outlineLevel="0" collapsed="false">
      <c r="A173" s="67"/>
      <c r="B173" s="69"/>
      <c r="C173" s="67"/>
      <c r="D173" s="67"/>
      <c r="E173" s="67"/>
      <c r="F173" s="67"/>
      <c r="G173" s="67"/>
      <c r="H173" s="67"/>
      <c r="I173" s="67"/>
      <c r="J173" s="67"/>
      <c r="K173" s="67"/>
      <c r="L173" s="67"/>
      <c r="M173" s="67"/>
    </row>
    <row r="174" customFormat="false" ht="15" hidden="false" customHeight="false" outlineLevel="0" collapsed="false">
      <c r="A174" s="67"/>
      <c r="B174" s="69"/>
      <c r="C174" s="67"/>
      <c r="D174" s="67"/>
      <c r="E174" s="67"/>
      <c r="F174" s="67"/>
      <c r="G174" s="67"/>
      <c r="H174" s="67"/>
      <c r="I174" s="67"/>
      <c r="J174" s="67"/>
      <c r="K174" s="67"/>
      <c r="L174" s="67"/>
      <c r="M174" s="67"/>
    </row>
    <row r="175" customFormat="false" ht="15" hidden="false" customHeight="false" outlineLevel="0" collapsed="false">
      <c r="A175" s="67"/>
      <c r="B175" s="69"/>
      <c r="C175" s="67"/>
      <c r="D175" s="67"/>
      <c r="E175" s="67"/>
      <c r="F175" s="67"/>
      <c r="G175" s="67"/>
      <c r="H175" s="67"/>
      <c r="I175" s="67"/>
      <c r="J175" s="67"/>
      <c r="K175" s="67"/>
      <c r="L175" s="67"/>
      <c r="M175" s="67"/>
    </row>
    <row r="176" customFormat="false" ht="15" hidden="false" customHeight="false" outlineLevel="0" collapsed="false">
      <c r="A176" s="67"/>
      <c r="B176" s="69"/>
      <c r="C176" s="67"/>
      <c r="D176" s="67"/>
      <c r="E176" s="67"/>
      <c r="F176" s="67"/>
      <c r="G176" s="67"/>
      <c r="H176" s="67"/>
      <c r="I176" s="67"/>
      <c r="J176" s="67"/>
      <c r="K176" s="67"/>
      <c r="L176" s="67"/>
      <c r="M176" s="67"/>
    </row>
    <row r="177" customFormat="false" ht="15" hidden="false" customHeight="false" outlineLevel="0" collapsed="false">
      <c r="A177" s="67"/>
      <c r="B177" s="69"/>
      <c r="C177" s="67"/>
      <c r="D177" s="67"/>
      <c r="E177" s="67"/>
      <c r="F177" s="67"/>
      <c r="G177" s="67"/>
      <c r="H177" s="67"/>
      <c r="I177" s="67"/>
      <c r="J177" s="67"/>
      <c r="K177" s="67"/>
      <c r="L177" s="67"/>
      <c r="M177" s="67"/>
    </row>
    <row r="178" customFormat="false" ht="15" hidden="false" customHeight="false" outlineLevel="0" collapsed="false">
      <c r="A178" s="67"/>
      <c r="B178" s="69"/>
      <c r="C178" s="67"/>
      <c r="D178" s="67"/>
      <c r="E178" s="67"/>
      <c r="F178" s="67"/>
      <c r="G178" s="67"/>
      <c r="H178" s="67"/>
      <c r="I178" s="67"/>
      <c r="J178" s="67"/>
      <c r="K178" s="67"/>
      <c r="L178" s="67"/>
      <c r="M178" s="67"/>
    </row>
    <row r="179" customFormat="false" ht="15" hidden="false" customHeight="false" outlineLevel="0" collapsed="false">
      <c r="A179" s="67"/>
      <c r="B179" s="69"/>
      <c r="C179" s="67"/>
      <c r="D179" s="67"/>
      <c r="E179" s="67"/>
      <c r="F179" s="67"/>
      <c r="G179" s="67"/>
      <c r="H179" s="67"/>
      <c r="I179" s="67"/>
      <c r="J179" s="67"/>
      <c r="K179" s="67"/>
      <c r="L179" s="67"/>
      <c r="M179" s="67"/>
    </row>
    <row r="180" customFormat="false" ht="15" hidden="false" customHeight="false" outlineLevel="0" collapsed="false">
      <c r="A180" s="67"/>
      <c r="B180" s="69"/>
      <c r="C180" s="67"/>
      <c r="D180" s="67"/>
      <c r="E180" s="67"/>
      <c r="F180" s="67"/>
      <c r="G180" s="67"/>
      <c r="H180" s="67"/>
      <c r="I180" s="67"/>
      <c r="J180" s="67"/>
      <c r="K180" s="67"/>
      <c r="L180" s="67"/>
      <c r="M180" s="67"/>
    </row>
    <row r="181" customFormat="false" ht="15" hidden="false" customHeight="false" outlineLevel="0" collapsed="false">
      <c r="A181" s="67"/>
      <c r="B181" s="69"/>
      <c r="C181" s="67"/>
      <c r="D181" s="67"/>
      <c r="E181" s="67"/>
      <c r="F181" s="67"/>
      <c r="G181" s="67"/>
      <c r="H181" s="67"/>
      <c r="I181" s="67"/>
      <c r="J181" s="67"/>
      <c r="K181" s="67"/>
      <c r="L181" s="67"/>
      <c r="M181" s="67"/>
    </row>
    <row r="182" customFormat="false" ht="15" hidden="false" customHeight="false" outlineLevel="0" collapsed="false">
      <c r="A182" s="67"/>
      <c r="B182" s="69"/>
      <c r="C182" s="67"/>
      <c r="D182" s="67"/>
      <c r="E182" s="67"/>
      <c r="F182" s="67"/>
      <c r="G182" s="67"/>
      <c r="H182" s="67"/>
      <c r="I182" s="67"/>
      <c r="J182" s="67"/>
      <c r="K182" s="67"/>
      <c r="L182" s="67"/>
      <c r="M182" s="67"/>
    </row>
    <row r="183" customFormat="false" ht="15" hidden="false" customHeight="false" outlineLevel="0" collapsed="false">
      <c r="A183" s="67"/>
      <c r="B183" s="69"/>
      <c r="C183" s="67"/>
      <c r="D183" s="67"/>
      <c r="E183" s="67"/>
      <c r="F183" s="67"/>
      <c r="G183" s="67"/>
      <c r="H183" s="67"/>
      <c r="I183" s="67"/>
      <c r="J183" s="67"/>
      <c r="K183" s="67"/>
      <c r="L183" s="67"/>
      <c r="M183" s="67"/>
    </row>
    <row r="184" customFormat="false" ht="15" hidden="false" customHeight="false" outlineLevel="0" collapsed="false">
      <c r="A184" s="67"/>
      <c r="B184" s="69"/>
      <c r="C184" s="67"/>
      <c r="D184" s="67"/>
      <c r="E184" s="67"/>
      <c r="F184" s="67"/>
      <c r="G184" s="67"/>
      <c r="H184" s="67"/>
      <c r="I184" s="67"/>
      <c r="J184" s="67"/>
      <c r="K184" s="67"/>
      <c r="L184" s="67"/>
      <c r="M184" s="67"/>
    </row>
    <row r="185" customFormat="false" ht="15" hidden="false" customHeight="false" outlineLevel="0" collapsed="false">
      <c r="A185" s="67"/>
      <c r="B185" s="69"/>
      <c r="C185" s="67"/>
      <c r="D185" s="67"/>
      <c r="E185" s="67"/>
      <c r="F185" s="67"/>
      <c r="G185" s="67"/>
      <c r="H185" s="67"/>
      <c r="I185" s="67"/>
      <c r="J185" s="67"/>
      <c r="K185" s="67"/>
      <c r="L185" s="67"/>
      <c r="M185" s="67"/>
    </row>
    <row r="186" customFormat="false" ht="15" hidden="false" customHeight="false" outlineLevel="0" collapsed="false">
      <c r="A186" s="67"/>
      <c r="B186" s="69"/>
      <c r="C186" s="67"/>
      <c r="D186" s="67"/>
      <c r="E186" s="67"/>
      <c r="F186" s="67"/>
      <c r="G186" s="67"/>
      <c r="H186" s="67"/>
      <c r="I186" s="67"/>
      <c r="J186" s="67"/>
      <c r="K186" s="67"/>
      <c r="L186" s="67"/>
      <c r="M186" s="67"/>
    </row>
    <row r="187" customFormat="false" ht="15" hidden="false" customHeight="false" outlineLevel="0" collapsed="false">
      <c r="A187" s="67"/>
      <c r="B187" s="69"/>
      <c r="C187" s="67"/>
      <c r="D187" s="67"/>
      <c r="E187" s="67"/>
      <c r="F187" s="67"/>
      <c r="G187" s="67"/>
      <c r="H187" s="67"/>
      <c r="I187" s="67"/>
      <c r="J187" s="67"/>
      <c r="K187" s="67"/>
      <c r="L187" s="67"/>
      <c r="M187" s="67"/>
    </row>
    <row r="188" customFormat="false" ht="15" hidden="false" customHeight="false" outlineLevel="0" collapsed="false">
      <c r="A188" s="67"/>
      <c r="B188" s="69"/>
      <c r="C188" s="67"/>
      <c r="D188" s="67"/>
      <c r="E188" s="67"/>
      <c r="F188" s="67"/>
      <c r="G188" s="67"/>
      <c r="H188" s="67"/>
      <c r="I188" s="67"/>
      <c r="J188" s="67"/>
      <c r="K188" s="67"/>
      <c r="L188" s="67"/>
      <c r="M188" s="67"/>
    </row>
    <row r="189" customFormat="false" ht="15" hidden="false" customHeight="false" outlineLevel="0" collapsed="false">
      <c r="A189" s="67"/>
      <c r="B189" s="69"/>
      <c r="C189" s="67"/>
      <c r="D189" s="67"/>
      <c r="E189" s="67"/>
      <c r="F189" s="67"/>
      <c r="G189" s="67"/>
      <c r="H189" s="67"/>
      <c r="I189" s="67"/>
      <c r="J189" s="67"/>
      <c r="K189" s="67"/>
      <c r="L189" s="67"/>
      <c r="M189" s="67"/>
    </row>
    <row r="190" customFormat="false" ht="15" hidden="false" customHeight="false" outlineLevel="0" collapsed="false">
      <c r="A190" s="67"/>
      <c r="B190" s="69"/>
      <c r="C190" s="67"/>
      <c r="D190" s="67"/>
      <c r="E190" s="67"/>
      <c r="F190" s="67"/>
      <c r="G190" s="67"/>
      <c r="H190" s="67"/>
      <c r="I190" s="67"/>
      <c r="J190" s="67"/>
      <c r="K190" s="67"/>
      <c r="L190" s="67"/>
      <c r="M190" s="67"/>
    </row>
    <row r="191" customFormat="false" ht="15" hidden="false" customHeight="false" outlineLevel="0" collapsed="false">
      <c r="A191" s="67"/>
      <c r="B191" s="69"/>
      <c r="C191" s="67"/>
      <c r="D191" s="67"/>
      <c r="E191" s="67"/>
      <c r="F191" s="67"/>
      <c r="G191" s="67"/>
      <c r="H191" s="67"/>
      <c r="I191" s="67"/>
      <c r="J191" s="67"/>
      <c r="K191" s="67"/>
      <c r="L191" s="67"/>
      <c r="M191" s="67"/>
    </row>
    <row r="192" customFormat="false" ht="15" hidden="false" customHeight="false" outlineLevel="0" collapsed="false">
      <c r="A192" s="67"/>
      <c r="B192" s="69"/>
      <c r="C192" s="67"/>
      <c r="D192" s="67"/>
      <c r="E192" s="67"/>
      <c r="F192" s="67"/>
      <c r="G192" s="67"/>
      <c r="H192" s="67"/>
      <c r="I192" s="67"/>
      <c r="J192" s="67"/>
      <c r="K192" s="67"/>
      <c r="L192" s="67"/>
      <c r="M192" s="67"/>
    </row>
    <row r="193" customFormat="false" ht="15" hidden="false" customHeight="false" outlineLevel="0" collapsed="false">
      <c r="A193" s="67"/>
      <c r="B193" s="69"/>
      <c r="C193" s="67"/>
      <c r="D193" s="67"/>
      <c r="E193" s="67"/>
      <c r="F193" s="67"/>
      <c r="G193" s="67"/>
      <c r="H193" s="67"/>
      <c r="I193" s="67"/>
      <c r="J193" s="67"/>
      <c r="K193" s="67"/>
      <c r="L193" s="67"/>
      <c r="M193" s="67"/>
    </row>
    <row r="194" customFormat="false" ht="15" hidden="false" customHeight="false" outlineLevel="0" collapsed="false">
      <c r="A194" s="67"/>
      <c r="B194" s="69"/>
      <c r="C194" s="67"/>
      <c r="D194" s="67"/>
      <c r="E194" s="67"/>
      <c r="F194" s="67"/>
      <c r="G194" s="67"/>
      <c r="H194" s="67"/>
      <c r="I194" s="67"/>
      <c r="J194" s="67"/>
      <c r="K194" s="67"/>
      <c r="L194" s="67"/>
      <c r="M194" s="67"/>
    </row>
    <row r="195" customFormat="false" ht="15" hidden="false" customHeight="false" outlineLevel="0" collapsed="false">
      <c r="A195" s="67"/>
      <c r="B195" s="69"/>
      <c r="C195" s="67"/>
      <c r="D195" s="67"/>
      <c r="E195" s="67"/>
      <c r="F195" s="67"/>
      <c r="G195" s="67"/>
      <c r="H195" s="67"/>
      <c r="I195" s="67"/>
      <c r="J195" s="67"/>
      <c r="K195" s="67"/>
      <c r="L195" s="67"/>
      <c r="M195" s="67"/>
    </row>
    <row r="196" customFormat="false" ht="15" hidden="false" customHeight="false" outlineLevel="0" collapsed="false">
      <c r="A196" s="67"/>
      <c r="B196" s="69"/>
      <c r="C196" s="67"/>
      <c r="D196" s="67"/>
      <c r="E196" s="67"/>
      <c r="F196" s="67"/>
      <c r="G196" s="67"/>
      <c r="H196" s="67"/>
      <c r="I196" s="67"/>
      <c r="J196" s="67"/>
      <c r="K196" s="67"/>
      <c r="L196" s="67"/>
      <c r="M196" s="67"/>
    </row>
    <row r="197" customFormat="false" ht="15" hidden="false" customHeight="false" outlineLevel="0" collapsed="false">
      <c r="A197" s="67"/>
      <c r="B197" s="69"/>
      <c r="C197" s="67"/>
      <c r="D197" s="67"/>
      <c r="E197" s="67"/>
      <c r="F197" s="67"/>
      <c r="G197" s="67"/>
      <c r="H197" s="67"/>
      <c r="I197" s="67"/>
      <c r="J197" s="67"/>
      <c r="K197" s="67"/>
      <c r="L197" s="67"/>
      <c r="M197" s="67"/>
    </row>
    <row r="198" customFormat="false" ht="15" hidden="false" customHeight="false" outlineLevel="0" collapsed="false">
      <c r="A198" s="67"/>
      <c r="B198" s="69"/>
      <c r="C198" s="67"/>
      <c r="D198" s="67"/>
      <c r="E198" s="67"/>
      <c r="F198" s="67"/>
      <c r="G198" s="67"/>
      <c r="H198" s="67"/>
      <c r="I198" s="67"/>
      <c r="J198" s="67"/>
      <c r="K198" s="67"/>
      <c r="L198" s="67"/>
      <c r="M198" s="67"/>
    </row>
    <row r="199" customFormat="false" ht="15" hidden="false" customHeight="false" outlineLevel="0" collapsed="false">
      <c r="A199" s="67"/>
      <c r="B199" s="69"/>
      <c r="C199" s="67"/>
      <c r="D199" s="67"/>
      <c r="E199" s="67"/>
      <c r="F199" s="67"/>
      <c r="G199" s="67"/>
      <c r="H199" s="67"/>
      <c r="I199" s="67"/>
      <c r="J199" s="67"/>
      <c r="K199" s="67"/>
      <c r="L199" s="67"/>
      <c r="M199" s="67"/>
    </row>
    <row r="200" customFormat="false" ht="15" hidden="false" customHeight="false" outlineLevel="0" collapsed="false">
      <c r="A200" s="67"/>
      <c r="B200" s="69"/>
      <c r="C200" s="67"/>
      <c r="D200" s="67"/>
      <c r="E200" s="67"/>
      <c r="F200" s="67"/>
      <c r="G200" s="67"/>
      <c r="H200" s="67"/>
      <c r="I200" s="67"/>
      <c r="J200" s="67"/>
      <c r="K200" s="67"/>
      <c r="L200" s="67"/>
      <c r="M200" s="67"/>
    </row>
    <row r="201" customFormat="false" ht="15" hidden="false" customHeight="false" outlineLevel="0" collapsed="false">
      <c r="A201" s="67"/>
      <c r="B201" s="69"/>
      <c r="C201" s="67"/>
      <c r="D201" s="67"/>
      <c r="E201" s="67"/>
      <c r="F201" s="67"/>
      <c r="G201" s="67"/>
      <c r="H201" s="67"/>
      <c r="I201" s="67"/>
      <c r="J201" s="67"/>
      <c r="K201" s="67"/>
      <c r="L201" s="67"/>
      <c r="M201" s="67"/>
    </row>
    <row r="202" customFormat="false" ht="15" hidden="false" customHeight="false" outlineLevel="0" collapsed="false">
      <c r="A202" s="67"/>
      <c r="B202" s="69"/>
      <c r="C202" s="67"/>
      <c r="D202" s="67"/>
      <c r="E202" s="67"/>
      <c r="F202" s="67"/>
      <c r="G202" s="67"/>
      <c r="H202" s="67"/>
      <c r="I202" s="67"/>
      <c r="J202" s="67"/>
      <c r="K202" s="67"/>
      <c r="L202" s="67"/>
      <c r="M202" s="67"/>
    </row>
    <row r="203" customFormat="false" ht="15" hidden="false" customHeight="false" outlineLevel="0" collapsed="false">
      <c r="A203" s="67"/>
      <c r="B203" s="69"/>
      <c r="C203" s="67"/>
      <c r="D203" s="67"/>
      <c r="E203" s="67"/>
      <c r="F203" s="67"/>
      <c r="G203" s="67"/>
      <c r="H203" s="67"/>
      <c r="I203" s="67"/>
      <c r="J203" s="67"/>
      <c r="K203" s="67"/>
      <c r="L203" s="67"/>
      <c r="M203" s="67"/>
    </row>
    <row r="204" customFormat="false" ht="15" hidden="false" customHeight="false" outlineLevel="0" collapsed="false">
      <c r="A204" s="67"/>
      <c r="B204" s="69"/>
      <c r="C204" s="67"/>
      <c r="D204" s="67"/>
      <c r="E204" s="67"/>
      <c r="F204" s="67"/>
      <c r="G204" s="67"/>
      <c r="H204" s="67"/>
      <c r="I204" s="67"/>
      <c r="J204" s="67"/>
      <c r="K204" s="67"/>
      <c r="L204" s="67"/>
      <c r="M204" s="67"/>
    </row>
    <row r="205" customFormat="false" ht="15" hidden="false" customHeight="false" outlineLevel="0" collapsed="false">
      <c r="A205" s="67"/>
      <c r="B205" s="69"/>
      <c r="C205" s="67"/>
      <c r="D205" s="67"/>
      <c r="E205" s="67"/>
      <c r="F205" s="67"/>
      <c r="G205" s="67"/>
      <c r="H205" s="67"/>
      <c r="I205" s="67"/>
      <c r="J205" s="67"/>
      <c r="K205" s="67"/>
      <c r="L205" s="67"/>
      <c r="M205" s="67"/>
    </row>
    <row r="206" customFormat="false" ht="15" hidden="false" customHeight="false" outlineLevel="0" collapsed="false">
      <c r="A206" s="67"/>
      <c r="B206" s="69"/>
      <c r="C206" s="67"/>
      <c r="D206" s="67"/>
      <c r="E206" s="67"/>
      <c r="F206" s="67"/>
      <c r="G206" s="67"/>
      <c r="H206" s="67"/>
      <c r="I206" s="67"/>
      <c r="J206" s="67"/>
      <c r="K206" s="67"/>
      <c r="L206" s="67"/>
      <c r="M206" s="67"/>
    </row>
    <row r="207" customFormat="false" ht="15" hidden="false" customHeight="false" outlineLevel="0" collapsed="false">
      <c r="A207" s="67"/>
      <c r="B207" s="69"/>
      <c r="C207" s="67"/>
      <c r="D207" s="67"/>
      <c r="E207" s="67"/>
      <c r="F207" s="67"/>
      <c r="G207" s="67"/>
      <c r="H207" s="67"/>
      <c r="I207" s="67"/>
      <c r="J207" s="67"/>
      <c r="K207" s="67"/>
      <c r="L207" s="67"/>
      <c r="M207" s="67"/>
    </row>
    <row r="208" customFormat="false" ht="15" hidden="false" customHeight="false" outlineLevel="0" collapsed="false">
      <c r="A208" s="67"/>
      <c r="B208" s="69"/>
      <c r="C208" s="67"/>
      <c r="D208" s="67"/>
      <c r="E208" s="67"/>
      <c r="F208" s="67"/>
      <c r="G208" s="67"/>
      <c r="H208" s="67"/>
      <c r="I208" s="67"/>
      <c r="J208" s="67"/>
      <c r="K208" s="67"/>
      <c r="L208" s="67"/>
      <c r="M208" s="67"/>
    </row>
    <row r="209" customFormat="false" ht="15" hidden="false" customHeight="false" outlineLevel="0" collapsed="false">
      <c r="A209" s="67"/>
      <c r="B209" s="69"/>
      <c r="C209" s="67"/>
      <c r="D209" s="67"/>
      <c r="E209" s="67"/>
      <c r="F209" s="67"/>
      <c r="G209" s="67"/>
      <c r="H209" s="67"/>
      <c r="I209" s="67"/>
      <c r="J209" s="67"/>
      <c r="K209" s="67"/>
      <c r="L209" s="67"/>
      <c r="M209" s="67"/>
    </row>
    <row r="210" customFormat="false" ht="15" hidden="false" customHeight="false" outlineLevel="0" collapsed="false">
      <c r="A210" s="67"/>
      <c r="B210" s="69"/>
      <c r="C210" s="67"/>
      <c r="D210" s="67"/>
      <c r="E210" s="67"/>
      <c r="F210" s="67"/>
      <c r="G210" s="67"/>
      <c r="H210" s="67"/>
      <c r="I210" s="67"/>
      <c r="J210" s="67"/>
      <c r="K210" s="67"/>
      <c r="L210" s="67"/>
      <c r="M210" s="67"/>
    </row>
    <row r="211" customFormat="false" ht="15" hidden="false" customHeight="false" outlineLevel="0" collapsed="false">
      <c r="A211" s="67"/>
      <c r="B211" s="69"/>
      <c r="C211" s="67"/>
      <c r="D211" s="67"/>
      <c r="E211" s="67"/>
      <c r="F211" s="67"/>
      <c r="G211" s="67"/>
      <c r="H211" s="67"/>
      <c r="I211" s="67"/>
      <c r="J211" s="67"/>
      <c r="K211" s="67"/>
      <c r="L211" s="67"/>
      <c r="M211" s="67"/>
    </row>
    <row r="212" customFormat="false" ht="15" hidden="false" customHeight="false" outlineLevel="0" collapsed="false">
      <c r="A212" s="67"/>
      <c r="B212" s="69"/>
      <c r="C212" s="67"/>
      <c r="D212" s="67"/>
      <c r="E212" s="67"/>
      <c r="F212" s="67"/>
      <c r="G212" s="67"/>
      <c r="H212" s="67"/>
      <c r="I212" s="67"/>
      <c r="J212" s="67"/>
      <c r="K212" s="67"/>
      <c r="L212" s="67"/>
      <c r="M212" s="67"/>
    </row>
    <row r="213" customFormat="false" ht="15" hidden="false" customHeight="false" outlineLevel="0" collapsed="false">
      <c r="A213" s="67"/>
      <c r="B213" s="69"/>
      <c r="C213" s="67"/>
      <c r="D213" s="67"/>
      <c r="E213" s="67"/>
      <c r="F213" s="67"/>
      <c r="G213" s="67"/>
      <c r="H213" s="67"/>
      <c r="I213" s="67"/>
      <c r="J213" s="67"/>
      <c r="K213" s="67"/>
      <c r="L213" s="67"/>
      <c r="M213" s="67"/>
    </row>
    <row r="214" customFormat="false" ht="15" hidden="false" customHeight="false" outlineLevel="0" collapsed="false">
      <c r="A214" s="67"/>
      <c r="B214" s="69"/>
      <c r="C214" s="67"/>
      <c r="D214" s="67"/>
      <c r="E214" s="67"/>
      <c r="F214" s="67"/>
      <c r="G214" s="67"/>
      <c r="H214" s="67"/>
      <c r="I214" s="67"/>
      <c r="J214" s="67"/>
      <c r="K214" s="67"/>
      <c r="L214" s="67"/>
      <c r="M214" s="67"/>
    </row>
    <row r="215" customFormat="false" ht="15" hidden="false" customHeight="false" outlineLevel="0" collapsed="false">
      <c r="A215" s="67"/>
      <c r="B215" s="69"/>
      <c r="C215" s="67"/>
      <c r="D215" s="67"/>
      <c r="E215" s="67"/>
      <c r="F215" s="67"/>
      <c r="G215" s="67"/>
      <c r="H215" s="67"/>
      <c r="I215" s="67"/>
      <c r="J215" s="67"/>
      <c r="K215" s="67"/>
      <c r="L215" s="67"/>
      <c r="M215" s="67"/>
    </row>
    <row r="216" customFormat="false" ht="15" hidden="false" customHeight="false" outlineLevel="0" collapsed="false">
      <c r="A216" s="67"/>
      <c r="B216" s="69"/>
      <c r="C216" s="67"/>
      <c r="D216" s="67"/>
      <c r="E216" s="67"/>
      <c r="F216" s="67"/>
      <c r="G216" s="67"/>
      <c r="H216" s="67"/>
      <c r="I216" s="67"/>
      <c r="J216" s="67"/>
      <c r="K216" s="67"/>
      <c r="L216" s="67"/>
      <c r="M216" s="67"/>
    </row>
    <row r="217" customFormat="false" ht="15" hidden="false" customHeight="false" outlineLevel="0" collapsed="false">
      <c r="A217" s="67"/>
      <c r="B217" s="69"/>
      <c r="C217" s="67"/>
      <c r="D217" s="67"/>
      <c r="E217" s="67"/>
      <c r="F217" s="67"/>
      <c r="G217" s="67"/>
      <c r="H217" s="67"/>
      <c r="I217" s="67"/>
      <c r="J217" s="67"/>
      <c r="K217" s="67"/>
      <c r="L217" s="67"/>
      <c r="M217" s="67"/>
    </row>
    <row r="218" customFormat="false" ht="15" hidden="false" customHeight="false" outlineLevel="0" collapsed="false">
      <c r="A218" s="67"/>
      <c r="B218" s="69"/>
      <c r="C218" s="67"/>
      <c r="D218" s="67"/>
      <c r="E218" s="67"/>
      <c r="F218" s="67"/>
      <c r="G218" s="67"/>
      <c r="H218" s="67"/>
      <c r="I218" s="67"/>
      <c r="J218" s="67"/>
      <c r="K218" s="67"/>
      <c r="L218" s="67"/>
      <c r="M218" s="67"/>
    </row>
    <row r="219" customFormat="false" ht="15" hidden="false" customHeight="false" outlineLevel="0" collapsed="false">
      <c r="A219" s="67"/>
      <c r="B219" s="69"/>
      <c r="C219" s="67"/>
      <c r="D219" s="67"/>
      <c r="E219" s="67"/>
      <c r="F219" s="67"/>
      <c r="G219" s="67"/>
      <c r="H219" s="67"/>
      <c r="I219" s="67"/>
      <c r="J219" s="67"/>
      <c r="K219" s="67"/>
      <c r="L219" s="67"/>
      <c r="M219" s="67"/>
    </row>
    <row r="220" customFormat="false" ht="15" hidden="false" customHeight="false" outlineLevel="0" collapsed="false">
      <c r="A220" s="67"/>
      <c r="B220" s="69"/>
      <c r="C220" s="67"/>
      <c r="D220" s="67"/>
      <c r="E220" s="67"/>
      <c r="F220" s="67"/>
      <c r="G220" s="67"/>
      <c r="H220" s="67"/>
      <c r="I220" s="67"/>
      <c r="J220" s="67"/>
      <c r="K220" s="67"/>
      <c r="L220" s="67"/>
      <c r="M220" s="67"/>
    </row>
    <row r="221" customFormat="false" ht="15" hidden="false" customHeight="false" outlineLevel="0" collapsed="false">
      <c r="A221" s="67"/>
      <c r="B221" s="69"/>
      <c r="C221" s="67"/>
      <c r="D221" s="67"/>
      <c r="E221" s="67"/>
      <c r="F221" s="67"/>
      <c r="G221" s="67"/>
      <c r="H221" s="67"/>
      <c r="I221" s="67"/>
      <c r="J221" s="67"/>
      <c r="K221" s="67"/>
      <c r="L221" s="67"/>
      <c r="M221" s="67"/>
    </row>
    <row r="222" customFormat="false" ht="15" hidden="false" customHeight="false" outlineLevel="0" collapsed="false">
      <c r="A222" s="67"/>
      <c r="B222" s="69"/>
      <c r="C222" s="67"/>
      <c r="D222" s="67"/>
      <c r="E222" s="67"/>
      <c r="F222" s="67"/>
      <c r="G222" s="67"/>
      <c r="H222" s="67"/>
      <c r="I222" s="67"/>
      <c r="J222" s="67"/>
      <c r="K222" s="67"/>
      <c r="L222" s="67"/>
      <c r="M222" s="67"/>
    </row>
    <row r="223" customFormat="false" ht="15" hidden="false" customHeight="false" outlineLevel="0" collapsed="false">
      <c r="A223" s="67"/>
      <c r="B223" s="69"/>
      <c r="C223" s="67"/>
      <c r="D223" s="67"/>
      <c r="E223" s="67"/>
      <c r="F223" s="67"/>
      <c r="G223" s="67"/>
      <c r="H223" s="67"/>
      <c r="I223" s="67"/>
      <c r="J223" s="67"/>
      <c r="K223" s="67"/>
      <c r="L223" s="67"/>
      <c r="M223" s="67"/>
    </row>
    <row r="224" customFormat="false" ht="15" hidden="false" customHeight="false" outlineLevel="0" collapsed="false">
      <c r="A224" s="67"/>
      <c r="B224" s="69"/>
      <c r="C224" s="67"/>
      <c r="D224" s="67"/>
      <c r="E224" s="67"/>
      <c r="F224" s="67"/>
      <c r="G224" s="67"/>
      <c r="H224" s="67"/>
      <c r="I224" s="67"/>
      <c r="J224" s="67"/>
      <c r="K224" s="67"/>
      <c r="L224" s="67"/>
      <c r="M224" s="67"/>
    </row>
    <row r="225" customFormat="false" ht="15" hidden="false" customHeight="false" outlineLevel="0" collapsed="false">
      <c r="A225" s="67"/>
      <c r="B225" s="69"/>
      <c r="C225" s="67"/>
      <c r="D225" s="67"/>
      <c r="E225" s="67"/>
      <c r="F225" s="67"/>
      <c r="G225" s="67"/>
      <c r="H225" s="67"/>
      <c r="I225" s="67"/>
      <c r="J225" s="67"/>
      <c r="K225" s="67"/>
      <c r="L225" s="67"/>
      <c r="M225" s="67"/>
    </row>
    <row r="226" customFormat="false" ht="15" hidden="false" customHeight="false" outlineLevel="0" collapsed="false">
      <c r="A226" s="67"/>
      <c r="B226" s="69"/>
      <c r="C226" s="67"/>
      <c r="D226" s="67"/>
      <c r="E226" s="67"/>
      <c r="F226" s="67"/>
      <c r="G226" s="67"/>
      <c r="H226" s="67"/>
      <c r="I226" s="67"/>
      <c r="J226" s="67"/>
      <c r="K226" s="67"/>
      <c r="L226" s="67"/>
      <c r="M226" s="67"/>
    </row>
    <row r="227" customFormat="false" ht="15" hidden="false" customHeight="false" outlineLevel="0" collapsed="false">
      <c r="A227" s="67"/>
      <c r="B227" s="69"/>
      <c r="C227" s="67"/>
      <c r="D227" s="67"/>
      <c r="E227" s="67"/>
      <c r="F227" s="67"/>
      <c r="G227" s="67"/>
      <c r="H227" s="67"/>
      <c r="I227" s="67"/>
      <c r="J227" s="67"/>
      <c r="K227" s="67"/>
      <c r="L227" s="67"/>
      <c r="M227" s="67"/>
    </row>
    <row r="228" customFormat="false" ht="15" hidden="false" customHeight="false" outlineLevel="0" collapsed="false">
      <c r="A228" s="67"/>
      <c r="B228" s="69"/>
      <c r="C228" s="67"/>
      <c r="D228" s="67"/>
      <c r="E228" s="67"/>
      <c r="F228" s="67"/>
      <c r="G228" s="67"/>
      <c r="H228" s="67"/>
      <c r="I228" s="67"/>
      <c r="J228" s="67"/>
      <c r="K228" s="67"/>
      <c r="L228" s="67"/>
      <c r="M228" s="67"/>
    </row>
    <row r="229" customFormat="false" ht="15" hidden="false" customHeight="false" outlineLevel="0" collapsed="false">
      <c r="A229" s="67"/>
      <c r="B229" s="69"/>
      <c r="C229" s="67"/>
      <c r="D229" s="67"/>
      <c r="E229" s="67"/>
      <c r="F229" s="67"/>
      <c r="G229" s="67"/>
      <c r="H229" s="67"/>
      <c r="I229" s="67"/>
      <c r="J229" s="67"/>
      <c r="K229" s="67"/>
      <c r="L229" s="67"/>
      <c r="M229" s="67"/>
    </row>
    <row r="230" customFormat="false" ht="15" hidden="false" customHeight="false" outlineLevel="0" collapsed="false">
      <c r="A230" s="67"/>
      <c r="B230" s="69"/>
      <c r="C230" s="67"/>
      <c r="D230" s="67"/>
      <c r="E230" s="67"/>
      <c r="F230" s="67"/>
      <c r="G230" s="67"/>
      <c r="H230" s="67"/>
      <c r="I230" s="67"/>
      <c r="J230" s="67"/>
      <c r="K230" s="67"/>
      <c r="L230" s="67"/>
      <c r="M230" s="67"/>
    </row>
    <row r="231" customFormat="false" ht="15" hidden="false" customHeight="false" outlineLevel="0" collapsed="false">
      <c r="A231" s="67"/>
      <c r="B231" s="69"/>
      <c r="C231" s="67"/>
      <c r="D231" s="67"/>
      <c r="E231" s="67"/>
      <c r="F231" s="67"/>
      <c r="G231" s="67"/>
      <c r="H231" s="67"/>
      <c r="I231" s="67"/>
      <c r="J231" s="67"/>
      <c r="K231" s="67"/>
      <c r="L231" s="67"/>
      <c r="M231" s="67"/>
    </row>
    <row r="232" customFormat="false" ht="15" hidden="false" customHeight="false" outlineLevel="0" collapsed="false">
      <c r="A232" s="67"/>
      <c r="B232" s="69"/>
      <c r="C232" s="67"/>
      <c r="D232" s="67"/>
      <c r="E232" s="67"/>
      <c r="F232" s="67"/>
      <c r="G232" s="67"/>
      <c r="H232" s="67"/>
      <c r="I232" s="67"/>
      <c r="J232" s="67"/>
      <c r="K232" s="67"/>
      <c r="L232" s="67"/>
      <c r="M232" s="67"/>
    </row>
    <row r="233" customFormat="false" ht="15" hidden="false" customHeight="false" outlineLevel="0" collapsed="false">
      <c r="A233" s="67"/>
      <c r="B233" s="69"/>
      <c r="C233" s="67"/>
      <c r="D233" s="67"/>
      <c r="E233" s="67"/>
      <c r="F233" s="67"/>
      <c r="G233" s="67"/>
      <c r="H233" s="67"/>
      <c r="I233" s="67"/>
      <c r="J233" s="67"/>
      <c r="K233" s="67"/>
      <c r="L233" s="67"/>
      <c r="M233" s="67"/>
    </row>
    <row r="234" customFormat="false" ht="15" hidden="false" customHeight="false" outlineLevel="0" collapsed="false">
      <c r="A234" s="67"/>
      <c r="B234" s="69"/>
      <c r="C234" s="67"/>
      <c r="D234" s="67"/>
      <c r="E234" s="67"/>
      <c r="F234" s="67"/>
      <c r="G234" s="67"/>
      <c r="H234" s="67"/>
      <c r="I234" s="67"/>
      <c r="J234" s="67"/>
      <c r="K234" s="67"/>
      <c r="L234" s="67"/>
      <c r="M234" s="67"/>
    </row>
    <row r="235" customFormat="false" ht="15" hidden="false" customHeight="false" outlineLevel="0" collapsed="false">
      <c r="A235" s="67"/>
      <c r="B235" s="69"/>
      <c r="C235" s="67"/>
      <c r="D235" s="67"/>
      <c r="E235" s="67"/>
      <c r="F235" s="67"/>
      <c r="G235" s="67"/>
      <c r="H235" s="67"/>
      <c r="I235" s="67"/>
      <c r="J235" s="67"/>
      <c r="K235" s="67"/>
      <c r="L235" s="67"/>
      <c r="M235" s="67"/>
    </row>
    <row r="236" customFormat="false" ht="15" hidden="false" customHeight="false" outlineLevel="0" collapsed="false">
      <c r="A236" s="67"/>
      <c r="B236" s="69"/>
      <c r="C236" s="67"/>
      <c r="D236" s="67"/>
      <c r="E236" s="67"/>
      <c r="F236" s="67"/>
      <c r="G236" s="67"/>
      <c r="H236" s="67"/>
      <c r="I236" s="67"/>
      <c r="J236" s="67"/>
      <c r="K236" s="67"/>
      <c r="L236" s="67"/>
      <c r="M236" s="67"/>
    </row>
    <row r="237" customFormat="false" ht="15" hidden="false" customHeight="false" outlineLevel="0" collapsed="false">
      <c r="A237" s="67"/>
      <c r="B237" s="69"/>
      <c r="C237" s="67"/>
      <c r="D237" s="67"/>
      <c r="E237" s="67"/>
      <c r="F237" s="67"/>
      <c r="G237" s="67"/>
      <c r="H237" s="67"/>
      <c r="I237" s="67"/>
      <c r="J237" s="67"/>
      <c r="K237" s="67"/>
      <c r="L237" s="67"/>
      <c r="M237" s="67"/>
    </row>
    <row r="238" customFormat="false" ht="15" hidden="false" customHeight="false" outlineLevel="0" collapsed="false">
      <c r="A238" s="67"/>
      <c r="B238" s="69"/>
      <c r="C238" s="67"/>
      <c r="D238" s="67"/>
      <c r="E238" s="67"/>
      <c r="F238" s="67"/>
      <c r="G238" s="67"/>
      <c r="H238" s="67"/>
      <c r="I238" s="67"/>
      <c r="J238" s="67"/>
      <c r="K238" s="67"/>
      <c r="L238" s="67"/>
      <c r="M238" s="67"/>
    </row>
    <row r="239" customFormat="false" ht="15" hidden="false" customHeight="false" outlineLevel="0" collapsed="false">
      <c r="A239" s="67"/>
      <c r="B239" s="69"/>
      <c r="C239" s="67"/>
      <c r="D239" s="67"/>
      <c r="E239" s="67"/>
      <c r="F239" s="67"/>
      <c r="G239" s="67"/>
      <c r="H239" s="67"/>
      <c r="I239" s="67"/>
      <c r="J239" s="67"/>
      <c r="K239" s="67"/>
      <c r="L239" s="67"/>
      <c r="M239" s="67"/>
    </row>
    <row r="240" customFormat="false" ht="15" hidden="false" customHeight="false" outlineLevel="0" collapsed="false">
      <c r="A240" s="67"/>
      <c r="B240" s="69"/>
      <c r="C240" s="67"/>
      <c r="D240" s="67"/>
      <c r="E240" s="67"/>
      <c r="F240" s="67"/>
      <c r="G240" s="67"/>
      <c r="H240" s="67"/>
      <c r="I240" s="67"/>
      <c r="J240" s="67"/>
      <c r="K240" s="67"/>
      <c r="L240" s="67"/>
      <c r="M240" s="67"/>
    </row>
    <row r="241" customFormat="false" ht="15" hidden="false" customHeight="false" outlineLevel="0" collapsed="false">
      <c r="A241" s="67"/>
      <c r="B241" s="69"/>
      <c r="C241" s="67"/>
      <c r="D241" s="67"/>
      <c r="E241" s="67"/>
      <c r="F241" s="67"/>
      <c r="G241" s="67"/>
      <c r="H241" s="67"/>
      <c r="I241" s="67"/>
      <c r="J241" s="67"/>
      <c r="K241" s="67"/>
      <c r="L241" s="67"/>
      <c r="M241" s="67"/>
    </row>
    <row r="242" customFormat="false" ht="15" hidden="false" customHeight="false" outlineLevel="0" collapsed="false">
      <c r="A242" s="67"/>
      <c r="B242" s="69"/>
      <c r="C242" s="67"/>
      <c r="D242" s="67"/>
      <c r="E242" s="67"/>
      <c r="F242" s="67"/>
      <c r="G242" s="67"/>
      <c r="H242" s="67"/>
      <c r="I242" s="67"/>
      <c r="J242" s="67"/>
      <c r="K242" s="67"/>
      <c r="L242" s="67"/>
      <c r="M242" s="67"/>
    </row>
    <row r="243" customFormat="false" ht="15" hidden="false" customHeight="false" outlineLevel="0" collapsed="false">
      <c r="A243" s="67"/>
      <c r="B243" s="69"/>
      <c r="C243" s="67"/>
      <c r="D243" s="67"/>
      <c r="E243" s="67"/>
      <c r="F243" s="67"/>
      <c r="G243" s="67"/>
      <c r="H243" s="67"/>
      <c r="I243" s="67"/>
      <c r="J243" s="67"/>
      <c r="K243" s="67"/>
      <c r="L243" s="67"/>
      <c r="M243" s="67"/>
    </row>
    <row r="244" customFormat="false" ht="15" hidden="false" customHeight="false" outlineLevel="0" collapsed="false">
      <c r="A244" s="67"/>
      <c r="B244" s="69"/>
      <c r="C244" s="67"/>
      <c r="D244" s="67"/>
      <c r="E244" s="67"/>
      <c r="F244" s="67"/>
      <c r="G244" s="67"/>
      <c r="H244" s="67"/>
      <c r="I244" s="67"/>
      <c r="J244" s="67"/>
      <c r="K244" s="67"/>
      <c r="L244" s="67"/>
      <c r="M244" s="67"/>
    </row>
    <row r="245" customFormat="false" ht="15" hidden="false" customHeight="false" outlineLevel="0" collapsed="false">
      <c r="A245" s="67"/>
      <c r="B245" s="69"/>
      <c r="C245" s="67"/>
      <c r="D245" s="67"/>
      <c r="E245" s="67"/>
      <c r="F245" s="67"/>
      <c r="G245" s="67"/>
      <c r="H245" s="67"/>
      <c r="I245" s="67"/>
      <c r="J245" s="67"/>
      <c r="K245" s="67"/>
      <c r="L245" s="67"/>
      <c r="M245" s="67"/>
    </row>
    <row r="246" customFormat="false" ht="15" hidden="false" customHeight="false" outlineLevel="0" collapsed="false">
      <c r="A246" s="67"/>
      <c r="B246" s="69"/>
      <c r="C246" s="67"/>
      <c r="D246" s="67"/>
      <c r="E246" s="67"/>
      <c r="F246" s="67"/>
      <c r="G246" s="67"/>
      <c r="H246" s="67"/>
      <c r="I246" s="67"/>
      <c r="J246" s="67"/>
      <c r="K246" s="67"/>
      <c r="L246" s="67"/>
      <c r="M246" s="67"/>
    </row>
    <row r="247" customFormat="false" ht="15" hidden="false" customHeight="false" outlineLevel="0" collapsed="false">
      <c r="A247" s="67"/>
      <c r="B247" s="69"/>
      <c r="C247" s="67"/>
      <c r="D247" s="67"/>
      <c r="E247" s="67"/>
      <c r="F247" s="67"/>
      <c r="G247" s="67"/>
      <c r="H247" s="67"/>
      <c r="I247" s="67"/>
      <c r="J247" s="67"/>
      <c r="K247" s="67"/>
      <c r="L247" s="67"/>
      <c r="M247" s="67"/>
    </row>
    <row r="248" customFormat="false" ht="15" hidden="false" customHeight="false" outlineLevel="0" collapsed="false">
      <c r="A248" s="67"/>
      <c r="B248" s="69"/>
      <c r="C248" s="67"/>
      <c r="D248" s="67"/>
      <c r="E248" s="67"/>
      <c r="F248" s="67"/>
      <c r="G248" s="67"/>
      <c r="H248" s="67"/>
      <c r="I248" s="67"/>
      <c r="J248" s="67"/>
      <c r="K248" s="67"/>
      <c r="L248" s="67"/>
      <c r="M248" s="67"/>
    </row>
    <row r="249" customFormat="false" ht="15" hidden="false" customHeight="false" outlineLevel="0" collapsed="false">
      <c r="A249" s="67"/>
      <c r="B249" s="69"/>
      <c r="C249" s="67"/>
      <c r="D249" s="67"/>
      <c r="E249" s="67"/>
      <c r="F249" s="67"/>
      <c r="G249" s="67"/>
      <c r="H249" s="67"/>
      <c r="I249" s="67"/>
      <c r="J249" s="67"/>
      <c r="K249" s="67"/>
      <c r="L249" s="67"/>
      <c r="M249" s="67"/>
    </row>
    <row r="250" customFormat="false" ht="15" hidden="false" customHeight="false" outlineLevel="0" collapsed="false">
      <c r="A250" s="67"/>
      <c r="B250" s="69"/>
      <c r="C250" s="67"/>
      <c r="D250" s="67"/>
      <c r="E250" s="67"/>
      <c r="F250" s="67"/>
      <c r="G250" s="67"/>
      <c r="H250" s="67"/>
      <c r="I250" s="67"/>
      <c r="J250" s="67"/>
      <c r="K250" s="67"/>
      <c r="L250" s="67"/>
      <c r="M250" s="67"/>
    </row>
    <row r="251" customFormat="false" ht="15" hidden="false" customHeight="false" outlineLevel="0" collapsed="false">
      <c r="A251" s="67"/>
      <c r="B251" s="69"/>
      <c r="C251" s="67"/>
      <c r="D251" s="67"/>
      <c r="E251" s="67"/>
      <c r="F251" s="67"/>
      <c r="G251" s="67"/>
      <c r="H251" s="67"/>
      <c r="I251" s="67"/>
      <c r="J251" s="67"/>
      <c r="K251" s="67"/>
      <c r="L251" s="67"/>
      <c r="M251" s="67"/>
    </row>
    <row r="252" customFormat="false" ht="15" hidden="false" customHeight="false" outlineLevel="0" collapsed="false">
      <c r="A252" s="67"/>
      <c r="B252" s="69"/>
      <c r="C252" s="67"/>
      <c r="D252" s="67"/>
      <c r="E252" s="67"/>
      <c r="F252" s="67"/>
      <c r="G252" s="67"/>
      <c r="H252" s="67"/>
      <c r="I252" s="67"/>
      <c r="J252" s="67"/>
      <c r="K252" s="67"/>
      <c r="L252" s="67"/>
      <c r="M252" s="67"/>
    </row>
    <row r="253" customFormat="false" ht="15" hidden="false" customHeight="false" outlineLevel="0" collapsed="false">
      <c r="A253" s="67"/>
      <c r="B253" s="69"/>
      <c r="C253" s="67"/>
      <c r="D253" s="67"/>
      <c r="E253" s="67"/>
      <c r="F253" s="67"/>
      <c r="G253" s="67"/>
      <c r="H253" s="67"/>
      <c r="I253" s="67"/>
      <c r="J253" s="67"/>
      <c r="K253" s="67"/>
      <c r="L253" s="67"/>
      <c r="M253" s="67"/>
    </row>
    <row r="254" customFormat="false" ht="15" hidden="false" customHeight="false" outlineLevel="0" collapsed="false">
      <c r="A254" s="67"/>
      <c r="B254" s="69"/>
      <c r="C254" s="67"/>
      <c r="D254" s="67"/>
      <c r="E254" s="67"/>
      <c r="F254" s="67"/>
      <c r="G254" s="67"/>
      <c r="H254" s="67"/>
      <c r="I254" s="67"/>
      <c r="J254" s="67"/>
      <c r="K254" s="67"/>
      <c r="L254" s="67"/>
      <c r="M254" s="67"/>
    </row>
    <row r="255" customFormat="false" ht="15" hidden="false" customHeight="false" outlineLevel="0" collapsed="false">
      <c r="A255" s="67"/>
      <c r="B255" s="69"/>
      <c r="C255" s="67"/>
      <c r="D255" s="67"/>
      <c r="E255" s="67"/>
      <c r="F255" s="67"/>
      <c r="G255" s="67"/>
      <c r="H255" s="67"/>
      <c r="I255" s="67"/>
      <c r="J255" s="67"/>
      <c r="K255" s="67"/>
      <c r="L255" s="67"/>
      <c r="M255" s="67"/>
    </row>
    <row r="256" customFormat="false" ht="15" hidden="false" customHeight="false" outlineLevel="0" collapsed="false">
      <c r="A256" s="67"/>
      <c r="B256" s="69"/>
      <c r="C256" s="67"/>
      <c r="D256" s="67"/>
      <c r="E256" s="67"/>
      <c r="F256" s="67"/>
      <c r="G256" s="67"/>
      <c r="H256" s="67"/>
      <c r="I256" s="67"/>
      <c r="J256" s="67"/>
      <c r="K256" s="67"/>
      <c r="L256" s="67"/>
      <c r="M256" s="67"/>
    </row>
    <row r="257" customFormat="false" ht="15" hidden="false" customHeight="false" outlineLevel="0" collapsed="false">
      <c r="A257" s="67"/>
      <c r="B257" s="69"/>
      <c r="C257" s="67"/>
      <c r="D257" s="67"/>
      <c r="E257" s="67"/>
      <c r="F257" s="67"/>
      <c r="G257" s="67"/>
      <c r="H257" s="67"/>
      <c r="I257" s="67"/>
      <c r="J257" s="67"/>
      <c r="K257" s="67"/>
      <c r="L257" s="67"/>
      <c r="M257" s="67"/>
    </row>
    <row r="258" customFormat="false" ht="15" hidden="false" customHeight="false" outlineLevel="0" collapsed="false">
      <c r="A258" s="67"/>
      <c r="B258" s="69"/>
      <c r="C258" s="67"/>
      <c r="D258" s="67"/>
      <c r="E258" s="67"/>
      <c r="F258" s="67"/>
      <c r="G258" s="67"/>
      <c r="H258" s="67"/>
      <c r="I258" s="67"/>
      <c r="J258" s="67"/>
      <c r="K258" s="67"/>
      <c r="L258" s="67"/>
      <c r="M258" s="67"/>
    </row>
    <row r="259" customFormat="false" ht="15" hidden="false" customHeight="false" outlineLevel="0" collapsed="false">
      <c r="A259" s="67"/>
      <c r="B259" s="69"/>
      <c r="C259" s="67"/>
      <c r="D259" s="67"/>
      <c r="E259" s="67"/>
      <c r="F259" s="67"/>
      <c r="G259" s="67"/>
      <c r="H259" s="67"/>
      <c r="I259" s="67"/>
      <c r="J259" s="67"/>
      <c r="K259" s="67"/>
      <c r="L259" s="67"/>
      <c r="M259" s="67"/>
    </row>
    <row r="260" customFormat="false" ht="15" hidden="false" customHeight="false" outlineLevel="0" collapsed="false">
      <c r="A260" s="67"/>
      <c r="B260" s="69"/>
      <c r="C260" s="67"/>
      <c r="D260" s="67"/>
      <c r="E260" s="67"/>
      <c r="F260" s="67"/>
      <c r="G260" s="67"/>
      <c r="H260" s="67"/>
      <c r="I260" s="67"/>
      <c r="J260" s="67"/>
      <c r="K260" s="67"/>
      <c r="L260" s="67"/>
      <c r="M260" s="67"/>
    </row>
    <row r="261" customFormat="false" ht="15" hidden="false" customHeight="false" outlineLevel="0" collapsed="false">
      <c r="A261" s="67"/>
      <c r="B261" s="69"/>
      <c r="C261" s="67"/>
      <c r="D261" s="67"/>
      <c r="E261" s="67"/>
      <c r="F261" s="67"/>
      <c r="G261" s="67"/>
      <c r="H261" s="67"/>
      <c r="I261" s="67"/>
      <c r="J261" s="67"/>
      <c r="K261" s="67"/>
      <c r="L261" s="67"/>
      <c r="M261" s="67"/>
    </row>
    <row r="262" customFormat="false" ht="15" hidden="false" customHeight="false" outlineLevel="0" collapsed="false">
      <c r="A262" s="67"/>
      <c r="B262" s="69"/>
      <c r="C262" s="67"/>
      <c r="D262" s="67"/>
      <c r="E262" s="67"/>
      <c r="F262" s="67"/>
      <c r="G262" s="67"/>
      <c r="H262" s="67"/>
      <c r="I262" s="67"/>
      <c r="J262" s="67"/>
      <c r="K262" s="67"/>
      <c r="L262" s="67"/>
      <c r="M262" s="67"/>
    </row>
    <row r="263" customFormat="false" ht="15" hidden="false" customHeight="false" outlineLevel="0" collapsed="false">
      <c r="A263" s="67"/>
      <c r="B263" s="69"/>
      <c r="C263" s="67"/>
      <c r="D263" s="67"/>
      <c r="E263" s="67"/>
      <c r="F263" s="67"/>
      <c r="G263" s="67"/>
      <c r="H263" s="67"/>
      <c r="I263" s="67"/>
      <c r="J263" s="67"/>
      <c r="K263" s="67"/>
      <c r="L263" s="67"/>
      <c r="M263" s="67"/>
    </row>
    <row r="264" customFormat="false" ht="15" hidden="false" customHeight="false" outlineLevel="0" collapsed="false">
      <c r="A264" s="67"/>
      <c r="B264" s="69"/>
      <c r="C264" s="67"/>
      <c r="D264" s="67"/>
      <c r="E264" s="67"/>
      <c r="F264" s="67"/>
      <c r="G264" s="67"/>
      <c r="H264" s="67"/>
      <c r="I264" s="67"/>
      <c r="J264" s="67"/>
      <c r="K264" s="67"/>
      <c r="L264" s="67"/>
      <c r="M264" s="67"/>
    </row>
    <row r="265" customFormat="false" ht="15" hidden="false" customHeight="false" outlineLevel="0" collapsed="false">
      <c r="A265" s="67"/>
      <c r="B265" s="69"/>
      <c r="C265" s="67"/>
      <c r="D265" s="67"/>
      <c r="E265" s="67"/>
      <c r="F265" s="67"/>
      <c r="G265" s="67"/>
      <c r="H265" s="67"/>
      <c r="I265" s="67"/>
      <c r="J265" s="67"/>
      <c r="K265" s="67"/>
      <c r="L265" s="67"/>
      <c r="M265" s="67"/>
    </row>
    <row r="266" customFormat="false" ht="15" hidden="false" customHeight="false" outlineLevel="0" collapsed="false">
      <c r="A266" s="67"/>
      <c r="B266" s="69"/>
      <c r="C266" s="67"/>
      <c r="D266" s="67"/>
      <c r="E266" s="67"/>
      <c r="F266" s="67"/>
      <c r="G266" s="67"/>
      <c r="H266" s="67"/>
      <c r="I266" s="67"/>
      <c r="J266" s="67"/>
      <c r="K266" s="67"/>
      <c r="L266" s="67"/>
      <c r="M266" s="67"/>
    </row>
    <row r="267" customFormat="false" ht="15" hidden="false" customHeight="false" outlineLevel="0" collapsed="false">
      <c r="A267" s="67"/>
      <c r="B267" s="69"/>
      <c r="C267" s="67"/>
      <c r="D267" s="67"/>
      <c r="E267" s="67"/>
      <c r="F267" s="67"/>
      <c r="G267" s="67"/>
      <c r="H267" s="67"/>
      <c r="I267" s="67"/>
      <c r="J267" s="67"/>
      <c r="K267" s="67"/>
      <c r="L267" s="67"/>
      <c r="M267" s="67"/>
    </row>
    <row r="268" customFormat="false" ht="15" hidden="false" customHeight="false" outlineLevel="0" collapsed="false">
      <c r="A268" s="67"/>
      <c r="B268" s="69"/>
      <c r="C268" s="67"/>
      <c r="D268" s="67"/>
      <c r="E268" s="67"/>
      <c r="F268" s="67"/>
      <c r="G268" s="67"/>
      <c r="H268" s="67"/>
      <c r="I268" s="67"/>
      <c r="J268" s="67"/>
      <c r="K268" s="67"/>
      <c r="L268" s="67"/>
      <c r="M268" s="67"/>
    </row>
    <row r="269" customFormat="false" ht="15" hidden="false" customHeight="false" outlineLevel="0" collapsed="false">
      <c r="A269" s="67"/>
      <c r="B269" s="69"/>
      <c r="C269" s="67"/>
      <c r="D269" s="67"/>
      <c r="E269" s="67"/>
      <c r="F269" s="67"/>
      <c r="G269" s="67"/>
      <c r="H269" s="67"/>
      <c r="I269" s="67"/>
      <c r="J269" s="67"/>
      <c r="K269" s="67"/>
      <c r="L269" s="67"/>
      <c r="M269" s="67"/>
    </row>
    <row r="270" customFormat="false" ht="15" hidden="false" customHeight="false" outlineLevel="0" collapsed="false">
      <c r="A270" s="67"/>
      <c r="B270" s="69"/>
      <c r="C270" s="67"/>
      <c r="D270" s="67"/>
      <c r="E270" s="67"/>
      <c r="F270" s="67"/>
      <c r="G270" s="67"/>
      <c r="H270" s="67"/>
      <c r="I270" s="67"/>
      <c r="J270" s="67"/>
      <c r="K270" s="67"/>
      <c r="L270" s="67"/>
      <c r="M270" s="67"/>
    </row>
    <row r="271" customFormat="false" ht="15" hidden="false" customHeight="false" outlineLevel="0" collapsed="false">
      <c r="A271" s="67"/>
      <c r="B271" s="69"/>
      <c r="C271" s="67"/>
      <c r="D271" s="67"/>
      <c r="E271" s="67"/>
      <c r="F271" s="67"/>
      <c r="G271" s="67"/>
      <c r="H271" s="67"/>
      <c r="I271" s="67"/>
      <c r="J271" s="67"/>
      <c r="K271" s="67"/>
      <c r="L271" s="67"/>
      <c r="M271" s="67"/>
    </row>
    <row r="272" customFormat="false" ht="15" hidden="false" customHeight="false" outlineLevel="0" collapsed="false">
      <c r="A272" s="67"/>
      <c r="B272" s="69"/>
      <c r="C272" s="67"/>
      <c r="D272" s="67"/>
      <c r="E272" s="67"/>
      <c r="F272" s="67"/>
      <c r="G272" s="67"/>
      <c r="H272" s="67"/>
      <c r="I272" s="67"/>
      <c r="J272" s="67"/>
      <c r="K272" s="67"/>
      <c r="L272" s="67"/>
      <c r="M272" s="67"/>
    </row>
    <row r="273" customFormat="false" ht="15" hidden="false" customHeight="false" outlineLevel="0" collapsed="false">
      <c r="A273" s="67"/>
      <c r="B273" s="69"/>
      <c r="C273" s="67"/>
      <c r="D273" s="67"/>
      <c r="E273" s="67"/>
      <c r="F273" s="67"/>
      <c r="G273" s="67"/>
      <c r="H273" s="67"/>
      <c r="I273" s="67"/>
      <c r="J273" s="67"/>
      <c r="K273" s="67"/>
      <c r="L273" s="67"/>
      <c r="M273" s="67"/>
    </row>
    <row r="274" customFormat="false" ht="15" hidden="false" customHeight="false" outlineLevel="0" collapsed="false">
      <c r="A274" s="67"/>
      <c r="B274" s="69"/>
      <c r="C274" s="67"/>
      <c r="D274" s="67"/>
      <c r="E274" s="67"/>
      <c r="F274" s="67"/>
      <c r="G274" s="67"/>
      <c r="H274" s="67"/>
      <c r="I274" s="67"/>
      <c r="J274" s="67"/>
      <c r="K274" s="67"/>
      <c r="L274" s="67"/>
      <c r="M274" s="67"/>
    </row>
    <row r="275" customFormat="false" ht="15" hidden="false" customHeight="false" outlineLevel="0" collapsed="false">
      <c r="A275" s="67"/>
      <c r="B275" s="69"/>
      <c r="C275" s="67"/>
      <c r="D275" s="67"/>
      <c r="E275" s="67"/>
      <c r="F275" s="67"/>
      <c r="G275" s="67"/>
      <c r="H275" s="67"/>
      <c r="I275" s="67"/>
      <c r="J275" s="67"/>
      <c r="K275" s="67"/>
      <c r="L275" s="67"/>
      <c r="M275" s="67"/>
    </row>
    <row r="276" customFormat="false" ht="15" hidden="false" customHeight="false" outlineLevel="0" collapsed="false">
      <c r="A276" s="67"/>
      <c r="B276" s="69"/>
      <c r="C276" s="67"/>
      <c r="D276" s="67"/>
      <c r="E276" s="67"/>
      <c r="F276" s="67"/>
      <c r="G276" s="67"/>
      <c r="H276" s="67"/>
      <c r="I276" s="67"/>
      <c r="J276" s="67"/>
      <c r="K276" s="67"/>
      <c r="L276" s="67"/>
      <c r="M276" s="67"/>
    </row>
    <row r="277" customFormat="false" ht="15" hidden="false" customHeight="false" outlineLevel="0" collapsed="false">
      <c r="A277" s="67"/>
      <c r="B277" s="69"/>
      <c r="C277" s="67"/>
      <c r="D277" s="67"/>
      <c r="E277" s="67"/>
      <c r="F277" s="67"/>
      <c r="G277" s="67"/>
      <c r="H277" s="67"/>
      <c r="I277" s="67"/>
      <c r="J277" s="67"/>
      <c r="K277" s="67"/>
      <c r="L277" s="67"/>
      <c r="M277" s="67"/>
    </row>
    <row r="278" customFormat="false" ht="15" hidden="false" customHeight="false" outlineLevel="0" collapsed="false">
      <c r="A278" s="67"/>
      <c r="B278" s="69"/>
      <c r="C278" s="67"/>
      <c r="D278" s="67"/>
      <c r="E278" s="67"/>
      <c r="F278" s="67"/>
      <c r="G278" s="67"/>
      <c r="H278" s="67"/>
      <c r="I278" s="67"/>
      <c r="J278" s="67"/>
      <c r="K278" s="67"/>
      <c r="L278" s="67"/>
      <c r="M278" s="67"/>
    </row>
    <row r="279" customFormat="false" ht="15" hidden="false" customHeight="false" outlineLevel="0" collapsed="false">
      <c r="A279" s="67"/>
      <c r="B279" s="69"/>
      <c r="C279" s="67"/>
      <c r="D279" s="67"/>
      <c r="E279" s="67"/>
      <c r="F279" s="67"/>
      <c r="G279" s="67"/>
      <c r="H279" s="67"/>
      <c r="I279" s="67"/>
      <c r="J279" s="67"/>
      <c r="K279" s="67"/>
      <c r="L279" s="67"/>
      <c r="M279" s="67"/>
    </row>
    <row r="280" customFormat="false" ht="15" hidden="false" customHeight="false" outlineLevel="0" collapsed="false">
      <c r="A280" s="67"/>
      <c r="B280" s="69"/>
      <c r="C280" s="67"/>
      <c r="D280" s="67"/>
      <c r="E280" s="67"/>
      <c r="F280" s="67"/>
      <c r="G280" s="67"/>
      <c r="H280" s="67"/>
      <c r="I280" s="67"/>
      <c r="J280" s="67"/>
      <c r="K280" s="67"/>
      <c r="L280" s="67"/>
      <c r="M280" s="67"/>
    </row>
    <row r="281" customFormat="false" ht="15" hidden="false" customHeight="false" outlineLevel="0" collapsed="false">
      <c r="A281" s="67"/>
      <c r="B281" s="69"/>
      <c r="C281" s="67"/>
      <c r="D281" s="67"/>
      <c r="E281" s="67"/>
      <c r="F281" s="67"/>
      <c r="G281" s="67"/>
      <c r="H281" s="67"/>
      <c r="I281" s="67"/>
      <c r="J281" s="67"/>
      <c r="K281" s="67"/>
      <c r="L281" s="67"/>
      <c r="M281" s="67"/>
    </row>
    <row r="282" customFormat="false" ht="15" hidden="false" customHeight="false" outlineLevel="0" collapsed="false">
      <c r="A282" s="67"/>
      <c r="B282" s="69"/>
      <c r="C282" s="67"/>
      <c r="D282" s="67"/>
      <c r="E282" s="67"/>
      <c r="F282" s="67"/>
      <c r="G282" s="67"/>
      <c r="H282" s="67"/>
      <c r="I282" s="67"/>
      <c r="J282" s="67"/>
      <c r="K282" s="67"/>
      <c r="L282" s="67"/>
      <c r="M282" s="67"/>
    </row>
    <row r="283" customFormat="false" ht="15" hidden="false" customHeight="false" outlineLevel="0" collapsed="false">
      <c r="A283" s="67"/>
      <c r="B283" s="69"/>
      <c r="C283" s="67"/>
      <c r="D283" s="67"/>
      <c r="E283" s="67"/>
      <c r="F283" s="67"/>
      <c r="G283" s="67"/>
      <c r="H283" s="67"/>
      <c r="I283" s="67"/>
      <c r="J283" s="67"/>
      <c r="K283" s="67"/>
      <c r="L283" s="67"/>
      <c r="M283" s="67"/>
    </row>
    <row r="284" customFormat="false" ht="15" hidden="false" customHeight="false" outlineLevel="0" collapsed="false">
      <c r="A284" s="67"/>
      <c r="B284" s="69"/>
      <c r="C284" s="67"/>
      <c r="D284" s="67"/>
      <c r="E284" s="67"/>
      <c r="F284" s="67"/>
      <c r="G284" s="67"/>
      <c r="H284" s="67"/>
      <c r="I284" s="67"/>
      <c r="J284" s="67"/>
      <c r="K284" s="67"/>
      <c r="L284" s="67"/>
      <c r="M284" s="67"/>
    </row>
    <row r="285" customFormat="false" ht="15" hidden="false" customHeight="false" outlineLevel="0" collapsed="false">
      <c r="A285" s="67"/>
      <c r="B285" s="69"/>
      <c r="C285" s="67"/>
      <c r="D285" s="67"/>
      <c r="E285" s="67"/>
      <c r="F285" s="67"/>
      <c r="G285" s="67"/>
      <c r="H285" s="67"/>
      <c r="I285" s="67"/>
      <c r="J285" s="67"/>
      <c r="K285" s="67"/>
      <c r="L285" s="67"/>
      <c r="M285" s="67"/>
    </row>
    <row r="286" customFormat="false" ht="15" hidden="false" customHeight="false" outlineLevel="0" collapsed="false">
      <c r="A286" s="67"/>
      <c r="B286" s="69"/>
      <c r="C286" s="67"/>
      <c r="D286" s="67"/>
      <c r="E286" s="67"/>
      <c r="F286" s="67"/>
      <c r="G286" s="67"/>
      <c r="H286" s="67"/>
      <c r="I286" s="67"/>
      <c r="J286" s="67"/>
      <c r="K286" s="67"/>
      <c r="L286" s="67"/>
      <c r="M286" s="67"/>
    </row>
    <row r="287" customFormat="false" ht="15" hidden="false" customHeight="false" outlineLevel="0" collapsed="false">
      <c r="A287" s="67"/>
      <c r="B287" s="69"/>
      <c r="C287" s="67"/>
      <c r="D287" s="67"/>
      <c r="E287" s="67"/>
      <c r="F287" s="67"/>
      <c r="G287" s="67"/>
      <c r="H287" s="67"/>
      <c r="I287" s="67"/>
      <c r="J287" s="67"/>
      <c r="K287" s="67"/>
      <c r="L287" s="67"/>
      <c r="M287" s="67"/>
    </row>
    <row r="288" customFormat="false" ht="15" hidden="false" customHeight="false" outlineLevel="0" collapsed="false">
      <c r="A288" s="67"/>
      <c r="B288" s="69"/>
      <c r="C288" s="67"/>
      <c r="D288" s="67"/>
      <c r="E288" s="67"/>
      <c r="F288" s="67"/>
      <c r="G288" s="67"/>
      <c r="H288" s="67"/>
      <c r="I288" s="67"/>
      <c r="J288" s="67"/>
      <c r="K288" s="67"/>
      <c r="L288" s="67"/>
      <c r="M288" s="67"/>
    </row>
    <row r="289" customFormat="false" ht="15" hidden="false" customHeight="false" outlineLevel="0" collapsed="false">
      <c r="A289" s="67"/>
      <c r="B289" s="69"/>
      <c r="C289" s="67"/>
      <c r="D289" s="67"/>
      <c r="E289" s="67"/>
      <c r="F289" s="67"/>
      <c r="G289" s="67"/>
      <c r="H289" s="67"/>
      <c r="I289" s="67"/>
      <c r="J289" s="67"/>
      <c r="K289" s="67"/>
      <c r="L289" s="67"/>
      <c r="M289" s="67"/>
    </row>
    <row r="290" customFormat="false" ht="15" hidden="false" customHeight="false" outlineLevel="0" collapsed="false">
      <c r="A290" s="67"/>
      <c r="B290" s="69"/>
      <c r="C290" s="67"/>
      <c r="D290" s="67"/>
      <c r="E290" s="67"/>
      <c r="F290" s="67"/>
      <c r="G290" s="67"/>
      <c r="H290" s="67"/>
      <c r="I290" s="67"/>
      <c r="J290" s="67"/>
      <c r="K290" s="67"/>
      <c r="L290" s="67"/>
      <c r="M290" s="67"/>
    </row>
    <row r="291" customFormat="false" ht="15" hidden="false" customHeight="false" outlineLevel="0" collapsed="false">
      <c r="A291" s="67"/>
      <c r="B291" s="69"/>
      <c r="C291" s="67"/>
      <c r="D291" s="67"/>
      <c r="E291" s="67"/>
      <c r="F291" s="67"/>
      <c r="G291" s="67"/>
      <c r="H291" s="67"/>
      <c r="I291" s="67"/>
      <c r="J291" s="67"/>
      <c r="K291" s="67"/>
      <c r="L291" s="67"/>
      <c r="M291" s="67"/>
    </row>
    <row r="292" customFormat="false" ht="15" hidden="false" customHeight="false" outlineLevel="0" collapsed="false">
      <c r="A292" s="67"/>
      <c r="B292" s="69"/>
      <c r="C292" s="67"/>
      <c r="D292" s="67"/>
      <c r="E292" s="67"/>
      <c r="F292" s="67"/>
      <c r="G292" s="67"/>
      <c r="H292" s="67"/>
      <c r="I292" s="67"/>
      <c r="J292" s="67"/>
      <c r="K292" s="67"/>
      <c r="L292" s="67"/>
      <c r="M292" s="67"/>
    </row>
    <row r="293" customFormat="false" ht="15" hidden="false" customHeight="false" outlineLevel="0" collapsed="false">
      <c r="A293" s="67"/>
      <c r="B293" s="69"/>
      <c r="C293" s="67"/>
      <c r="D293" s="67"/>
      <c r="E293" s="67"/>
      <c r="F293" s="67"/>
      <c r="G293" s="67"/>
      <c r="H293" s="67"/>
      <c r="I293" s="67"/>
      <c r="J293" s="67"/>
      <c r="K293" s="67"/>
      <c r="L293" s="67"/>
      <c r="M293" s="67"/>
    </row>
    <row r="294" customFormat="false" ht="15" hidden="false" customHeight="false" outlineLevel="0" collapsed="false">
      <c r="A294" s="67"/>
      <c r="B294" s="69"/>
      <c r="C294" s="67"/>
      <c r="D294" s="67"/>
      <c r="E294" s="67"/>
      <c r="F294" s="67"/>
      <c r="G294" s="67"/>
      <c r="H294" s="67"/>
      <c r="I294" s="67"/>
      <c r="J294" s="67"/>
      <c r="K294" s="67"/>
      <c r="L294" s="67"/>
      <c r="M294" s="67"/>
    </row>
    <row r="295" customFormat="false" ht="15" hidden="false" customHeight="false" outlineLevel="0" collapsed="false">
      <c r="A295" s="67"/>
      <c r="B295" s="69"/>
      <c r="C295" s="67"/>
      <c r="D295" s="67"/>
      <c r="E295" s="67"/>
      <c r="F295" s="67"/>
      <c r="G295" s="67"/>
      <c r="H295" s="67"/>
      <c r="I295" s="67"/>
      <c r="J295" s="67"/>
      <c r="K295" s="67"/>
      <c r="L295" s="67"/>
      <c r="M295" s="67"/>
    </row>
    <row r="296" customFormat="false" ht="15" hidden="false" customHeight="false" outlineLevel="0" collapsed="false">
      <c r="A296" s="67"/>
      <c r="B296" s="69"/>
      <c r="C296" s="67"/>
      <c r="D296" s="67"/>
      <c r="E296" s="67"/>
      <c r="F296" s="67"/>
      <c r="G296" s="67"/>
      <c r="H296" s="67"/>
      <c r="I296" s="67"/>
      <c r="J296" s="67"/>
      <c r="K296" s="67"/>
      <c r="L296" s="67"/>
      <c r="M296" s="67"/>
    </row>
    <row r="297" customFormat="false" ht="15" hidden="false" customHeight="false" outlineLevel="0" collapsed="false">
      <c r="A297" s="67"/>
      <c r="B297" s="69"/>
      <c r="C297" s="67"/>
      <c r="D297" s="67"/>
      <c r="E297" s="67"/>
      <c r="F297" s="67"/>
      <c r="G297" s="67"/>
      <c r="H297" s="67"/>
      <c r="I297" s="67"/>
      <c r="J297" s="67"/>
      <c r="K297" s="67"/>
      <c r="L297" s="67"/>
      <c r="M297" s="67"/>
    </row>
    <row r="298" customFormat="false" ht="15" hidden="false" customHeight="false" outlineLevel="0" collapsed="false">
      <c r="A298" s="67"/>
      <c r="B298" s="69"/>
      <c r="C298" s="67"/>
      <c r="D298" s="67"/>
      <c r="E298" s="67"/>
      <c r="F298" s="67"/>
      <c r="G298" s="67"/>
      <c r="H298" s="67"/>
      <c r="I298" s="67"/>
      <c r="J298" s="67"/>
      <c r="K298" s="67"/>
      <c r="L298" s="67"/>
      <c r="M298" s="67"/>
    </row>
    <row r="299" customFormat="false" ht="15" hidden="false" customHeight="false" outlineLevel="0" collapsed="false">
      <c r="A299" s="67"/>
      <c r="B299" s="69"/>
      <c r="C299" s="67"/>
      <c r="D299" s="67"/>
      <c r="E299" s="67"/>
      <c r="F299" s="67"/>
      <c r="G299" s="67"/>
      <c r="H299" s="67"/>
      <c r="I299" s="67"/>
      <c r="J299" s="67"/>
      <c r="K299" s="67"/>
      <c r="L299" s="67"/>
      <c r="M299" s="67"/>
    </row>
    <row r="300" customFormat="false" ht="15" hidden="false" customHeight="false" outlineLevel="0" collapsed="false">
      <c r="A300" s="67"/>
      <c r="B300" s="69"/>
      <c r="C300" s="67"/>
      <c r="D300" s="67"/>
      <c r="E300" s="67"/>
      <c r="F300" s="67"/>
      <c r="G300" s="67"/>
      <c r="H300" s="67"/>
      <c r="I300" s="67"/>
      <c r="J300" s="67"/>
      <c r="K300" s="67"/>
      <c r="L300" s="67"/>
      <c r="M300" s="67"/>
    </row>
    <row r="301" customFormat="false" ht="15" hidden="false" customHeight="false" outlineLevel="0" collapsed="false">
      <c r="A301" s="67"/>
      <c r="B301" s="69"/>
      <c r="C301" s="67"/>
      <c r="D301" s="67"/>
      <c r="E301" s="67"/>
      <c r="F301" s="67"/>
      <c r="G301" s="67"/>
      <c r="H301" s="67"/>
      <c r="I301" s="67"/>
      <c r="J301" s="67"/>
      <c r="K301" s="67"/>
      <c r="L301" s="67"/>
      <c r="M301" s="67"/>
    </row>
    <row r="302" customFormat="false" ht="15" hidden="false" customHeight="false" outlineLevel="0" collapsed="false">
      <c r="A302" s="67"/>
      <c r="B302" s="69"/>
      <c r="C302" s="67"/>
      <c r="D302" s="67"/>
      <c r="E302" s="67"/>
      <c r="F302" s="67"/>
      <c r="G302" s="67"/>
      <c r="H302" s="67"/>
      <c r="I302" s="67"/>
      <c r="J302" s="67"/>
      <c r="K302" s="67"/>
      <c r="L302" s="67"/>
      <c r="M302" s="67"/>
    </row>
    <row r="303" customFormat="false" ht="15" hidden="false" customHeight="false" outlineLevel="0" collapsed="false">
      <c r="A303" s="67"/>
      <c r="B303" s="69"/>
      <c r="C303" s="67"/>
      <c r="D303" s="67"/>
      <c r="E303" s="67"/>
      <c r="F303" s="67"/>
      <c r="G303" s="67"/>
      <c r="H303" s="67"/>
      <c r="I303" s="67"/>
      <c r="J303" s="67"/>
      <c r="K303" s="67"/>
      <c r="L303" s="67"/>
      <c r="M303" s="67"/>
    </row>
    <row r="304" customFormat="false" ht="15" hidden="false" customHeight="false" outlineLevel="0" collapsed="false">
      <c r="A304" s="67"/>
      <c r="B304" s="69"/>
      <c r="C304" s="67"/>
      <c r="D304" s="67"/>
      <c r="E304" s="67"/>
      <c r="F304" s="67"/>
      <c r="G304" s="67"/>
      <c r="H304" s="67"/>
      <c r="I304" s="67"/>
      <c r="J304" s="67"/>
      <c r="K304" s="67"/>
      <c r="L304" s="67"/>
      <c r="M304" s="67"/>
    </row>
    <row r="305" customFormat="false" ht="15" hidden="false" customHeight="false" outlineLevel="0" collapsed="false">
      <c r="A305" s="67"/>
      <c r="B305" s="69"/>
      <c r="C305" s="67"/>
      <c r="D305" s="67"/>
      <c r="E305" s="67"/>
      <c r="F305" s="67"/>
      <c r="G305" s="67"/>
      <c r="H305" s="67"/>
      <c r="I305" s="67"/>
      <c r="J305" s="67"/>
      <c r="K305" s="67"/>
      <c r="L305" s="67"/>
      <c r="M305" s="67"/>
    </row>
    <row r="306" customFormat="false" ht="15" hidden="false" customHeight="false" outlineLevel="0" collapsed="false">
      <c r="A306" s="67"/>
      <c r="B306" s="69"/>
      <c r="C306" s="67"/>
      <c r="D306" s="67"/>
      <c r="E306" s="67"/>
      <c r="F306" s="67"/>
      <c r="G306" s="67"/>
      <c r="H306" s="67"/>
      <c r="I306" s="67"/>
      <c r="J306" s="67"/>
      <c r="K306" s="67"/>
      <c r="L306" s="67"/>
      <c r="M306" s="67"/>
    </row>
    <row r="307" customFormat="false" ht="15" hidden="false" customHeight="false" outlineLevel="0" collapsed="false">
      <c r="A307" s="67"/>
      <c r="B307" s="69"/>
      <c r="C307" s="67"/>
      <c r="D307" s="67"/>
      <c r="E307" s="67"/>
      <c r="F307" s="67"/>
      <c r="G307" s="67"/>
      <c r="H307" s="67"/>
      <c r="I307" s="67"/>
      <c r="J307" s="67"/>
      <c r="K307" s="67"/>
      <c r="L307" s="67"/>
      <c r="M307" s="67"/>
    </row>
    <row r="308" customFormat="false" ht="15" hidden="false" customHeight="false" outlineLevel="0" collapsed="false">
      <c r="A308" s="67"/>
      <c r="B308" s="69"/>
      <c r="C308" s="67"/>
      <c r="D308" s="67"/>
      <c r="E308" s="67"/>
      <c r="F308" s="67"/>
      <c r="G308" s="67"/>
      <c r="H308" s="67"/>
      <c r="I308" s="67"/>
      <c r="J308" s="67"/>
      <c r="K308" s="67"/>
      <c r="L308" s="67"/>
      <c r="M308" s="67"/>
    </row>
    <row r="309" customFormat="false" ht="15" hidden="false" customHeight="false" outlineLevel="0" collapsed="false">
      <c r="A309" s="67"/>
      <c r="B309" s="69"/>
      <c r="C309" s="67"/>
      <c r="D309" s="67"/>
      <c r="E309" s="67"/>
      <c r="F309" s="67"/>
      <c r="G309" s="67"/>
      <c r="H309" s="67"/>
      <c r="I309" s="67"/>
      <c r="J309" s="67"/>
      <c r="K309" s="67"/>
      <c r="L309" s="67"/>
      <c r="M309" s="67"/>
    </row>
    <row r="310" customFormat="false" ht="15" hidden="false" customHeight="false" outlineLevel="0" collapsed="false">
      <c r="A310" s="67"/>
      <c r="B310" s="69"/>
      <c r="C310" s="67"/>
      <c r="D310" s="67"/>
      <c r="E310" s="67"/>
      <c r="F310" s="67"/>
      <c r="G310" s="67"/>
      <c r="H310" s="67"/>
      <c r="I310" s="67"/>
      <c r="J310" s="67"/>
      <c r="K310" s="67"/>
      <c r="L310" s="67"/>
      <c r="M310" s="67"/>
    </row>
    <row r="311" customFormat="false" ht="15" hidden="false" customHeight="false" outlineLevel="0" collapsed="false">
      <c r="A311" s="67"/>
      <c r="B311" s="69"/>
      <c r="C311" s="67"/>
      <c r="D311" s="67"/>
      <c r="E311" s="67"/>
      <c r="F311" s="67"/>
      <c r="G311" s="67"/>
      <c r="H311" s="67"/>
      <c r="I311" s="67"/>
      <c r="J311" s="67"/>
      <c r="K311" s="67"/>
      <c r="L311" s="67"/>
      <c r="M311" s="67"/>
    </row>
    <row r="312" customFormat="false" ht="15" hidden="false" customHeight="false" outlineLevel="0" collapsed="false">
      <c r="A312" s="67"/>
      <c r="B312" s="69"/>
      <c r="C312" s="67"/>
      <c r="D312" s="67"/>
      <c r="E312" s="67"/>
      <c r="F312" s="67"/>
      <c r="G312" s="67"/>
      <c r="H312" s="67"/>
      <c r="I312" s="67"/>
      <c r="J312" s="67"/>
      <c r="K312" s="67"/>
      <c r="L312" s="67"/>
      <c r="M312" s="67"/>
    </row>
    <row r="313" customFormat="false" ht="15" hidden="false" customHeight="false" outlineLevel="0" collapsed="false">
      <c r="A313" s="67"/>
      <c r="B313" s="69"/>
      <c r="C313" s="67"/>
      <c r="D313" s="67"/>
      <c r="E313" s="67"/>
      <c r="F313" s="67"/>
      <c r="G313" s="67"/>
      <c r="H313" s="67"/>
      <c r="I313" s="67"/>
      <c r="J313" s="67"/>
      <c r="K313" s="67"/>
      <c r="L313" s="67"/>
      <c r="M313" s="67"/>
    </row>
    <row r="314" customFormat="false" ht="15" hidden="false" customHeight="false" outlineLevel="0" collapsed="false">
      <c r="A314" s="67"/>
      <c r="B314" s="69"/>
      <c r="C314" s="67"/>
      <c r="D314" s="67"/>
      <c r="E314" s="67"/>
      <c r="F314" s="67"/>
      <c r="G314" s="67"/>
      <c r="H314" s="67"/>
      <c r="I314" s="67"/>
      <c r="J314" s="67"/>
      <c r="K314" s="67"/>
      <c r="L314" s="67"/>
      <c r="M314" s="67"/>
    </row>
    <row r="315" customFormat="false" ht="15" hidden="false" customHeight="false" outlineLevel="0" collapsed="false">
      <c r="A315" s="67"/>
      <c r="B315" s="69"/>
      <c r="C315" s="67"/>
      <c r="D315" s="67"/>
      <c r="E315" s="67"/>
      <c r="F315" s="67"/>
      <c r="G315" s="67"/>
      <c r="H315" s="67"/>
      <c r="I315" s="67"/>
      <c r="J315" s="67"/>
      <c r="K315" s="67"/>
      <c r="L315" s="67"/>
      <c r="M315" s="67"/>
    </row>
    <row r="316" customFormat="false" ht="15" hidden="false" customHeight="false" outlineLevel="0" collapsed="false">
      <c r="A316" s="67"/>
      <c r="B316" s="69"/>
      <c r="C316" s="67"/>
      <c r="D316" s="67"/>
      <c r="E316" s="67"/>
      <c r="F316" s="67"/>
      <c r="G316" s="67"/>
      <c r="H316" s="67"/>
      <c r="I316" s="67"/>
      <c r="J316" s="67"/>
      <c r="K316" s="67"/>
      <c r="L316" s="67"/>
      <c r="M316" s="67"/>
    </row>
    <row r="317" customFormat="false" ht="15" hidden="false" customHeight="false" outlineLevel="0" collapsed="false">
      <c r="A317" s="67"/>
      <c r="B317" s="69"/>
      <c r="C317" s="67"/>
      <c r="D317" s="67"/>
      <c r="E317" s="67"/>
      <c r="F317" s="67"/>
      <c r="G317" s="67"/>
      <c r="H317" s="67"/>
      <c r="I317" s="67"/>
      <c r="J317" s="67"/>
      <c r="K317" s="67"/>
      <c r="L317" s="67"/>
      <c r="M317" s="67"/>
    </row>
    <row r="318" customFormat="false" ht="15" hidden="false" customHeight="false" outlineLevel="0" collapsed="false">
      <c r="A318" s="67"/>
      <c r="B318" s="69"/>
      <c r="C318" s="67"/>
      <c r="D318" s="67"/>
      <c r="E318" s="67"/>
      <c r="F318" s="67"/>
      <c r="G318" s="67"/>
      <c r="H318" s="67"/>
      <c r="I318" s="67"/>
      <c r="J318" s="67"/>
      <c r="K318" s="67"/>
      <c r="L318" s="67"/>
      <c r="M318" s="67"/>
    </row>
    <row r="319" customFormat="false" ht="15" hidden="false" customHeight="false" outlineLevel="0" collapsed="false">
      <c r="A319" s="67"/>
      <c r="B319" s="69"/>
      <c r="C319" s="67"/>
      <c r="D319" s="67"/>
      <c r="E319" s="67"/>
      <c r="F319" s="67"/>
      <c r="G319" s="67"/>
      <c r="H319" s="67"/>
      <c r="I319" s="67"/>
      <c r="J319" s="67"/>
      <c r="K319" s="67"/>
      <c r="L319" s="67"/>
      <c r="M319" s="67"/>
    </row>
    <row r="320" customFormat="false" ht="15" hidden="false" customHeight="false" outlineLevel="0" collapsed="false">
      <c r="A320" s="67"/>
      <c r="B320" s="69"/>
      <c r="C320" s="67"/>
      <c r="D320" s="67"/>
      <c r="E320" s="67"/>
      <c r="F320" s="67"/>
      <c r="G320" s="67"/>
      <c r="H320" s="67"/>
      <c r="I320" s="67"/>
      <c r="J320" s="67"/>
      <c r="K320" s="67"/>
      <c r="L320" s="67"/>
      <c r="M320" s="67"/>
    </row>
    <row r="321" customFormat="false" ht="15" hidden="false" customHeight="false" outlineLevel="0" collapsed="false">
      <c r="A321" s="67"/>
      <c r="B321" s="69"/>
      <c r="C321" s="67"/>
      <c r="D321" s="67"/>
      <c r="E321" s="67"/>
      <c r="F321" s="67"/>
      <c r="G321" s="67"/>
      <c r="H321" s="67"/>
      <c r="I321" s="67"/>
      <c r="J321" s="67"/>
      <c r="K321" s="67"/>
      <c r="L321" s="67"/>
      <c r="M321" s="67"/>
    </row>
    <row r="322" customFormat="false" ht="15" hidden="false" customHeight="false" outlineLevel="0" collapsed="false">
      <c r="A322" s="67"/>
      <c r="B322" s="69"/>
      <c r="C322" s="67"/>
      <c r="D322" s="67"/>
      <c r="E322" s="67"/>
      <c r="F322" s="67"/>
      <c r="G322" s="67"/>
      <c r="H322" s="67"/>
      <c r="I322" s="67"/>
      <c r="J322" s="67"/>
      <c r="K322" s="67"/>
      <c r="L322" s="67"/>
      <c r="M322" s="67"/>
    </row>
    <row r="323" customFormat="false" ht="15" hidden="false" customHeight="false" outlineLevel="0" collapsed="false">
      <c r="A323" s="67"/>
      <c r="B323" s="69"/>
      <c r="C323" s="67"/>
      <c r="D323" s="67"/>
      <c r="E323" s="67"/>
      <c r="F323" s="67"/>
      <c r="G323" s="67"/>
      <c r="H323" s="67"/>
      <c r="I323" s="67"/>
      <c r="J323" s="67"/>
      <c r="K323" s="67"/>
      <c r="L323" s="67"/>
      <c r="M323" s="67"/>
    </row>
    <row r="324" customFormat="false" ht="15" hidden="false" customHeight="false" outlineLevel="0" collapsed="false">
      <c r="A324" s="67"/>
      <c r="B324" s="69"/>
      <c r="C324" s="67"/>
      <c r="D324" s="67"/>
      <c r="E324" s="67"/>
      <c r="F324" s="67"/>
      <c r="G324" s="67"/>
      <c r="H324" s="67"/>
      <c r="I324" s="67"/>
      <c r="J324" s="67"/>
      <c r="K324" s="67"/>
      <c r="L324" s="67"/>
      <c r="M324" s="67"/>
    </row>
    <row r="325" customFormat="false" ht="15" hidden="false" customHeight="false" outlineLevel="0" collapsed="false">
      <c r="A325" s="67"/>
      <c r="B325" s="69"/>
      <c r="C325" s="67"/>
      <c r="D325" s="67"/>
      <c r="E325" s="67"/>
      <c r="F325" s="67"/>
      <c r="G325" s="67"/>
      <c r="H325" s="67"/>
      <c r="I325" s="67"/>
      <c r="J325" s="67"/>
      <c r="K325" s="67"/>
      <c r="L325" s="67"/>
      <c r="M325" s="67"/>
    </row>
    <row r="326" customFormat="false" ht="15" hidden="false" customHeight="false" outlineLevel="0" collapsed="false">
      <c r="A326" s="67"/>
      <c r="B326" s="69"/>
      <c r="C326" s="67"/>
      <c r="D326" s="67"/>
      <c r="E326" s="67"/>
      <c r="F326" s="67"/>
      <c r="G326" s="67"/>
      <c r="H326" s="67"/>
      <c r="I326" s="67"/>
      <c r="J326" s="67"/>
      <c r="K326" s="67"/>
      <c r="L326" s="67"/>
      <c r="M326" s="67"/>
    </row>
    <row r="327" customFormat="false" ht="15" hidden="false" customHeight="false" outlineLevel="0" collapsed="false">
      <c r="A327" s="67"/>
      <c r="B327" s="69"/>
      <c r="C327" s="67"/>
      <c r="D327" s="67"/>
      <c r="E327" s="67"/>
      <c r="F327" s="67"/>
      <c r="G327" s="67"/>
      <c r="H327" s="67"/>
      <c r="I327" s="67"/>
      <c r="J327" s="67"/>
      <c r="K327" s="67"/>
      <c r="L327" s="67"/>
      <c r="M327" s="67"/>
    </row>
    <row r="328" customFormat="false" ht="15" hidden="false" customHeight="false" outlineLevel="0" collapsed="false">
      <c r="A328" s="67"/>
      <c r="B328" s="69"/>
      <c r="C328" s="67"/>
      <c r="D328" s="67"/>
      <c r="E328" s="67"/>
      <c r="F328" s="67"/>
      <c r="G328" s="67"/>
      <c r="H328" s="67"/>
      <c r="I328" s="67"/>
      <c r="J328" s="67"/>
      <c r="K328" s="67"/>
      <c r="L328" s="67"/>
      <c r="M328" s="67"/>
    </row>
    <row r="329" customFormat="false" ht="15" hidden="false" customHeight="false" outlineLevel="0" collapsed="false">
      <c r="A329" s="67"/>
      <c r="B329" s="69"/>
      <c r="C329" s="67"/>
      <c r="D329" s="67"/>
      <c r="E329" s="67"/>
      <c r="F329" s="67"/>
      <c r="G329" s="67"/>
      <c r="H329" s="67"/>
      <c r="I329" s="67"/>
      <c r="J329" s="67"/>
      <c r="K329" s="67"/>
      <c r="L329" s="67"/>
      <c r="M329" s="67"/>
    </row>
    <row r="330" customFormat="false" ht="15" hidden="false" customHeight="false" outlineLevel="0" collapsed="false">
      <c r="A330" s="67"/>
      <c r="B330" s="69"/>
      <c r="C330" s="67"/>
      <c r="D330" s="67"/>
      <c r="E330" s="67"/>
      <c r="F330" s="67"/>
      <c r="G330" s="67"/>
      <c r="H330" s="67"/>
      <c r="I330" s="67"/>
      <c r="J330" s="67"/>
      <c r="K330" s="67"/>
      <c r="L330" s="67"/>
      <c r="M330" s="67"/>
    </row>
    <row r="331" customFormat="false" ht="15" hidden="false" customHeight="false" outlineLevel="0" collapsed="false">
      <c r="A331" s="67"/>
      <c r="B331" s="69"/>
      <c r="C331" s="67"/>
      <c r="D331" s="67"/>
      <c r="E331" s="67"/>
      <c r="F331" s="67"/>
      <c r="G331" s="67"/>
      <c r="H331" s="67"/>
      <c r="I331" s="67"/>
      <c r="J331" s="67"/>
      <c r="K331" s="67"/>
      <c r="L331" s="67"/>
      <c r="M331" s="67"/>
    </row>
    <row r="332" customFormat="false" ht="15" hidden="false" customHeight="false" outlineLevel="0" collapsed="false">
      <c r="A332" s="67"/>
      <c r="B332" s="69"/>
      <c r="C332" s="67"/>
      <c r="D332" s="67"/>
      <c r="E332" s="67"/>
      <c r="F332" s="67"/>
      <c r="G332" s="67"/>
      <c r="H332" s="67"/>
      <c r="I332" s="67"/>
      <c r="J332" s="67"/>
      <c r="K332" s="67"/>
      <c r="L332" s="67"/>
      <c r="M332" s="67"/>
    </row>
    <row r="333" customFormat="false" ht="15" hidden="false" customHeight="false" outlineLevel="0" collapsed="false">
      <c r="A333" s="67"/>
      <c r="B333" s="69"/>
      <c r="C333" s="67"/>
      <c r="D333" s="67"/>
      <c r="E333" s="67"/>
      <c r="F333" s="67"/>
      <c r="G333" s="67"/>
      <c r="H333" s="67"/>
      <c r="I333" s="67"/>
      <c r="J333" s="67"/>
      <c r="K333" s="67"/>
      <c r="L333" s="67"/>
      <c r="M333" s="67"/>
    </row>
    <row r="334" customFormat="false" ht="15" hidden="false" customHeight="false" outlineLevel="0" collapsed="false">
      <c r="A334" s="67"/>
      <c r="B334" s="69"/>
      <c r="C334" s="67"/>
      <c r="D334" s="67"/>
      <c r="E334" s="67"/>
      <c r="F334" s="67"/>
      <c r="G334" s="67"/>
      <c r="H334" s="67"/>
      <c r="I334" s="67"/>
      <c r="J334" s="67"/>
      <c r="K334" s="67"/>
      <c r="L334" s="67"/>
      <c r="M334" s="67"/>
    </row>
    <row r="335" customFormat="false" ht="15" hidden="false" customHeight="false" outlineLevel="0" collapsed="false">
      <c r="A335" s="67"/>
      <c r="B335" s="69"/>
      <c r="C335" s="67"/>
      <c r="D335" s="67"/>
      <c r="E335" s="67"/>
      <c r="F335" s="67"/>
      <c r="G335" s="67"/>
      <c r="H335" s="67"/>
      <c r="I335" s="67"/>
      <c r="J335" s="67"/>
      <c r="K335" s="67"/>
      <c r="L335" s="67"/>
      <c r="M335" s="67"/>
    </row>
    <row r="336" customFormat="false" ht="15" hidden="false" customHeight="false" outlineLevel="0" collapsed="false">
      <c r="A336" s="67"/>
      <c r="B336" s="69"/>
      <c r="C336" s="67"/>
      <c r="D336" s="67"/>
      <c r="E336" s="67"/>
      <c r="F336" s="67"/>
      <c r="G336" s="67"/>
      <c r="H336" s="67"/>
      <c r="I336" s="67"/>
      <c r="J336" s="67"/>
      <c r="K336" s="67"/>
      <c r="L336" s="67"/>
      <c r="M336" s="67"/>
    </row>
    <row r="337" customFormat="false" ht="15" hidden="false" customHeight="false" outlineLevel="0" collapsed="false">
      <c r="A337" s="67"/>
      <c r="B337" s="69"/>
      <c r="C337" s="67"/>
      <c r="D337" s="67"/>
      <c r="E337" s="67"/>
      <c r="F337" s="67"/>
      <c r="G337" s="67"/>
      <c r="H337" s="67"/>
      <c r="I337" s="67"/>
      <c r="J337" s="67"/>
      <c r="K337" s="67"/>
      <c r="L337" s="67"/>
      <c r="M337" s="67"/>
    </row>
    <row r="338" customFormat="false" ht="15" hidden="false" customHeight="false" outlineLevel="0" collapsed="false">
      <c r="A338" s="67"/>
      <c r="B338" s="69"/>
      <c r="C338" s="67"/>
      <c r="D338" s="67"/>
      <c r="E338" s="67"/>
      <c r="F338" s="67"/>
      <c r="G338" s="67"/>
      <c r="H338" s="67"/>
      <c r="I338" s="67"/>
      <c r="J338" s="67"/>
      <c r="K338" s="67"/>
      <c r="L338" s="67"/>
      <c r="M338" s="67"/>
    </row>
    <row r="339" customFormat="false" ht="15" hidden="false" customHeight="false" outlineLevel="0" collapsed="false">
      <c r="A339" s="67"/>
      <c r="B339" s="69"/>
      <c r="C339" s="67"/>
      <c r="D339" s="67"/>
      <c r="E339" s="67"/>
      <c r="F339" s="67"/>
      <c r="G339" s="67"/>
      <c r="H339" s="67"/>
      <c r="I339" s="67"/>
      <c r="J339" s="67"/>
      <c r="K339" s="67"/>
      <c r="L339" s="67"/>
      <c r="M339" s="67"/>
    </row>
    <row r="340" customFormat="false" ht="15" hidden="false" customHeight="false" outlineLevel="0" collapsed="false">
      <c r="A340" s="67"/>
      <c r="B340" s="69"/>
      <c r="C340" s="67"/>
      <c r="D340" s="67"/>
      <c r="E340" s="67"/>
      <c r="F340" s="67"/>
      <c r="G340" s="67"/>
      <c r="H340" s="67"/>
      <c r="I340" s="67"/>
      <c r="J340" s="67"/>
      <c r="K340" s="67"/>
      <c r="L340" s="67"/>
      <c r="M340" s="67"/>
    </row>
    <row r="341" customFormat="false" ht="15" hidden="false" customHeight="false" outlineLevel="0" collapsed="false">
      <c r="A341" s="67"/>
      <c r="B341" s="69"/>
      <c r="C341" s="67"/>
      <c r="D341" s="67"/>
      <c r="E341" s="67"/>
      <c r="F341" s="67"/>
      <c r="G341" s="67"/>
      <c r="H341" s="67"/>
      <c r="I341" s="67"/>
      <c r="J341" s="67"/>
      <c r="K341" s="67"/>
      <c r="L341" s="67"/>
      <c r="M341" s="67"/>
    </row>
    <row r="342" customFormat="false" ht="15" hidden="false" customHeight="false" outlineLevel="0" collapsed="false">
      <c r="A342" s="67"/>
      <c r="B342" s="69"/>
      <c r="C342" s="67"/>
      <c r="D342" s="67"/>
      <c r="E342" s="67"/>
      <c r="F342" s="67"/>
      <c r="G342" s="67"/>
      <c r="H342" s="67"/>
      <c r="I342" s="67"/>
      <c r="J342" s="67"/>
      <c r="K342" s="67"/>
      <c r="L342" s="67"/>
      <c r="M342" s="67"/>
    </row>
    <row r="343" customFormat="false" ht="15" hidden="false" customHeight="false" outlineLevel="0" collapsed="false">
      <c r="A343" s="67"/>
      <c r="B343" s="69"/>
      <c r="C343" s="67"/>
      <c r="D343" s="67"/>
      <c r="E343" s="67"/>
      <c r="F343" s="67"/>
      <c r="G343" s="67"/>
      <c r="H343" s="67"/>
      <c r="I343" s="67"/>
      <c r="J343" s="67"/>
      <c r="K343" s="67"/>
      <c r="L343" s="67"/>
      <c r="M343" s="67"/>
    </row>
    <row r="344" customFormat="false" ht="15" hidden="false" customHeight="false" outlineLevel="0" collapsed="false">
      <c r="A344" s="67"/>
      <c r="B344" s="69"/>
      <c r="C344" s="67"/>
      <c r="D344" s="67"/>
      <c r="E344" s="67"/>
      <c r="F344" s="67"/>
      <c r="G344" s="67"/>
      <c r="H344" s="67"/>
      <c r="I344" s="67"/>
      <c r="J344" s="67"/>
      <c r="K344" s="67"/>
      <c r="L344" s="67"/>
      <c r="M344" s="67"/>
    </row>
    <row r="345" customFormat="false" ht="15" hidden="false" customHeight="false" outlineLevel="0" collapsed="false">
      <c r="A345" s="67"/>
      <c r="B345" s="69"/>
      <c r="C345" s="67"/>
      <c r="D345" s="67"/>
      <c r="E345" s="67"/>
      <c r="F345" s="67"/>
      <c r="G345" s="67"/>
      <c r="H345" s="67"/>
      <c r="I345" s="67"/>
      <c r="J345" s="67"/>
      <c r="K345" s="67"/>
      <c r="L345" s="67"/>
      <c r="M345" s="67"/>
    </row>
    <row r="346" customFormat="false" ht="15" hidden="false" customHeight="false" outlineLevel="0" collapsed="false">
      <c r="A346" s="67"/>
      <c r="B346" s="69"/>
      <c r="C346" s="67"/>
      <c r="D346" s="67"/>
      <c r="E346" s="67"/>
      <c r="F346" s="67"/>
      <c r="G346" s="67"/>
      <c r="H346" s="67"/>
      <c r="I346" s="67"/>
      <c r="J346" s="67"/>
      <c r="K346" s="67"/>
      <c r="L346" s="67"/>
      <c r="M346" s="67"/>
    </row>
    <row r="347" customFormat="false" ht="15" hidden="false" customHeight="false" outlineLevel="0" collapsed="false">
      <c r="A347" s="67"/>
      <c r="B347" s="69"/>
      <c r="C347" s="67"/>
      <c r="D347" s="67"/>
      <c r="E347" s="67"/>
      <c r="F347" s="67"/>
      <c r="G347" s="67"/>
      <c r="H347" s="67"/>
      <c r="I347" s="67"/>
      <c r="J347" s="67"/>
      <c r="K347" s="67"/>
      <c r="L347" s="67"/>
      <c r="M347" s="67"/>
    </row>
    <row r="348" customFormat="false" ht="15" hidden="false" customHeight="false" outlineLevel="0" collapsed="false">
      <c r="A348" s="67"/>
      <c r="B348" s="69"/>
      <c r="C348" s="67"/>
      <c r="D348" s="67"/>
      <c r="E348" s="67"/>
      <c r="F348" s="67"/>
      <c r="G348" s="67"/>
      <c r="H348" s="67"/>
      <c r="I348" s="67"/>
      <c r="J348" s="67"/>
      <c r="K348" s="67"/>
      <c r="L348" s="67"/>
      <c r="M348" s="67"/>
    </row>
    <row r="349" customFormat="false" ht="15" hidden="false" customHeight="false" outlineLevel="0" collapsed="false">
      <c r="A349" s="67"/>
      <c r="B349" s="69"/>
      <c r="C349" s="67"/>
      <c r="D349" s="67"/>
      <c r="E349" s="67"/>
      <c r="F349" s="67"/>
      <c r="G349" s="67"/>
      <c r="H349" s="67"/>
      <c r="I349" s="67"/>
      <c r="J349" s="67"/>
      <c r="K349" s="67"/>
      <c r="L349" s="67"/>
      <c r="M349" s="67"/>
    </row>
    <row r="350" customFormat="false" ht="15" hidden="false" customHeight="false" outlineLevel="0" collapsed="false">
      <c r="A350" s="67"/>
      <c r="B350" s="69"/>
      <c r="C350" s="67"/>
      <c r="D350" s="67"/>
      <c r="E350" s="67"/>
      <c r="F350" s="67"/>
      <c r="G350" s="67"/>
      <c r="H350" s="67"/>
      <c r="I350" s="67"/>
      <c r="J350" s="67"/>
      <c r="K350" s="67"/>
      <c r="L350" s="67"/>
      <c r="M350" s="67"/>
    </row>
    <row r="351" customFormat="false" ht="15" hidden="false" customHeight="false" outlineLevel="0" collapsed="false">
      <c r="A351" s="67"/>
      <c r="B351" s="69"/>
      <c r="C351" s="67"/>
      <c r="D351" s="67"/>
      <c r="E351" s="67"/>
      <c r="F351" s="67"/>
      <c r="G351" s="67"/>
      <c r="H351" s="67"/>
      <c r="I351" s="67"/>
      <c r="J351" s="67"/>
      <c r="K351" s="67"/>
      <c r="L351" s="67"/>
      <c r="M351" s="67"/>
    </row>
    <row r="352" customFormat="false" ht="15" hidden="false" customHeight="false" outlineLevel="0" collapsed="false">
      <c r="A352" s="67"/>
      <c r="B352" s="69"/>
      <c r="C352" s="67"/>
      <c r="D352" s="67"/>
      <c r="E352" s="67"/>
      <c r="F352" s="67"/>
      <c r="G352" s="67"/>
      <c r="H352" s="67"/>
      <c r="I352" s="67"/>
      <c r="J352" s="67"/>
      <c r="K352" s="67"/>
      <c r="L352" s="67"/>
      <c r="M352" s="67"/>
    </row>
    <row r="353" customFormat="false" ht="15" hidden="false" customHeight="false" outlineLevel="0" collapsed="false">
      <c r="A353" s="67"/>
      <c r="B353" s="69"/>
      <c r="C353" s="67"/>
      <c r="D353" s="67"/>
      <c r="E353" s="67"/>
      <c r="F353" s="67"/>
      <c r="G353" s="67"/>
      <c r="H353" s="67"/>
      <c r="I353" s="67"/>
      <c r="J353" s="67"/>
      <c r="K353" s="67"/>
      <c r="L353" s="67"/>
      <c r="M353" s="67"/>
    </row>
    <row r="354" customFormat="false" ht="15" hidden="false" customHeight="false" outlineLevel="0" collapsed="false">
      <c r="A354" s="67"/>
      <c r="B354" s="69"/>
      <c r="C354" s="67"/>
      <c r="D354" s="67"/>
      <c r="E354" s="67"/>
      <c r="F354" s="67"/>
      <c r="G354" s="67"/>
      <c r="H354" s="67"/>
      <c r="I354" s="67"/>
      <c r="J354" s="67"/>
      <c r="K354" s="67"/>
      <c r="L354" s="67"/>
      <c r="M354" s="67"/>
    </row>
    <row r="355" customFormat="false" ht="15" hidden="false" customHeight="false" outlineLevel="0" collapsed="false">
      <c r="A355" s="67"/>
      <c r="B355" s="69"/>
      <c r="C355" s="67"/>
      <c r="D355" s="67"/>
      <c r="E355" s="67"/>
      <c r="F355" s="67"/>
      <c r="G355" s="67"/>
      <c r="H355" s="67"/>
      <c r="I355" s="67"/>
      <c r="J355" s="67"/>
      <c r="K355" s="67"/>
      <c r="L355" s="67"/>
      <c r="M355" s="67"/>
    </row>
    <row r="356" customFormat="false" ht="15" hidden="false" customHeight="false" outlineLevel="0" collapsed="false">
      <c r="A356" s="67"/>
      <c r="B356" s="69"/>
      <c r="C356" s="67"/>
      <c r="D356" s="67"/>
      <c r="E356" s="67"/>
      <c r="F356" s="67"/>
      <c r="G356" s="67"/>
      <c r="H356" s="67"/>
      <c r="I356" s="67"/>
      <c r="J356" s="67"/>
      <c r="K356" s="67"/>
      <c r="L356" s="67"/>
      <c r="M356" s="67"/>
    </row>
    <row r="357" customFormat="false" ht="15" hidden="false" customHeight="false" outlineLevel="0" collapsed="false">
      <c r="A357" s="67"/>
      <c r="B357" s="69"/>
      <c r="C357" s="67"/>
      <c r="D357" s="67"/>
      <c r="E357" s="67"/>
      <c r="F357" s="67"/>
      <c r="G357" s="67"/>
      <c r="H357" s="67"/>
      <c r="I357" s="67"/>
      <c r="J357" s="67"/>
      <c r="K357" s="67"/>
      <c r="L357" s="67"/>
      <c r="M357" s="67"/>
    </row>
    <row r="358" customFormat="false" ht="15" hidden="false" customHeight="false" outlineLevel="0" collapsed="false">
      <c r="A358" s="67"/>
      <c r="B358" s="69"/>
      <c r="C358" s="67"/>
      <c r="D358" s="67"/>
      <c r="E358" s="67"/>
      <c r="F358" s="67"/>
      <c r="G358" s="67"/>
      <c r="H358" s="67"/>
      <c r="I358" s="67"/>
      <c r="J358" s="67"/>
      <c r="K358" s="67"/>
      <c r="L358" s="67"/>
      <c r="M358" s="67"/>
    </row>
    <row r="359" customFormat="false" ht="15" hidden="false" customHeight="false" outlineLevel="0" collapsed="false">
      <c r="A359" s="67"/>
      <c r="B359" s="69"/>
      <c r="C359" s="67"/>
      <c r="D359" s="67"/>
      <c r="E359" s="67"/>
      <c r="F359" s="67"/>
      <c r="G359" s="67"/>
      <c r="H359" s="67"/>
      <c r="I359" s="67"/>
      <c r="J359" s="67"/>
      <c r="K359" s="67"/>
      <c r="L359" s="67"/>
      <c r="M359" s="67"/>
    </row>
    <row r="360" customFormat="false" ht="15" hidden="false" customHeight="false" outlineLevel="0" collapsed="false">
      <c r="A360" s="67"/>
      <c r="B360" s="69"/>
      <c r="C360" s="67"/>
      <c r="D360" s="67"/>
      <c r="E360" s="67"/>
      <c r="F360" s="67"/>
      <c r="G360" s="67"/>
      <c r="H360" s="67"/>
      <c r="I360" s="67"/>
      <c r="J360" s="67"/>
      <c r="K360" s="67"/>
      <c r="L360" s="67"/>
      <c r="M360" s="67"/>
    </row>
    <row r="361" customFormat="false" ht="15" hidden="false" customHeight="false" outlineLevel="0" collapsed="false">
      <c r="A361" s="67"/>
      <c r="B361" s="69"/>
      <c r="C361" s="67"/>
      <c r="D361" s="67"/>
      <c r="E361" s="67"/>
      <c r="F361" s="67"/>
      <c r="G361" s="67"/>
      <c r="H361" s="67"/>
      <c r="I361" s="67"/>
      <c r="J361" s="67"/>
      <c r="K361" s="67"/>
      <c r="L361" s="67"/>
      <c r="M361" s="67"/>
    </row>
    <row r="362" customFormat="false" ht="15" hidden="false" customHeight="false" outlineLevel="0" collapsed="false">
      <c r="A362" s="67"/>
      <c r="B362" s="69"/>
      <c r="C362" s="67"/>
      <c r="D362" s="67"/>
      <c r="E362" s="67"/>
      <c r="F362" s="67"/>
      <c r="G362" s="67"/>
      <c r="H362" s="67"/>
      <c r="I362" s="67"/>
      <c r="J362" s="67"/>
      <c r="K362" s="67"/>
      <c r="L362" s="67"/>
      <c r="M362" s="67"/>
    </row>
    <row r="363" customFormat="false" ht="15" hidden="false" customHeight="false" outlineLevel="0" collapsed="false">
      <c r="A363" s="67"/>
      <c r="B363" s="69"/>
      <c r="C363" s="67"/>
      <c r="D363" s="67"/>
      <c r="E363" s="67"/>
      <c r="F363" s="67"/>
      <c r="G363" s="67"/>
      <c r="H363" s="67"/>
      <c r="I363" s="67"/>
      <c r="J363" s="67"/>
      <c r="K363" s="67"/>
      <c r="L363" s="67"/>
      <c r="M363" s="67"/>
    </row>
    <row r="364" customFormat="false" ht="15" hidden="false" customHeight="false" outlineLevel="0" collapsed="false">
      <c r="A364" s="67"/>
      <c r="B364" s="69"/>
      <c r="C364" s="67"/>
      <c r="D364" s="67"/>
      <c r="E364" s="67"/>
      <c r="F364" s="67"/>
      <c r="G364" s="67"/>
      <c r="H364" s="67"/>
      <c r="I364" s="67"/>
      <c r="J364" s="67"/>
      <c r="K364" s="67"/>
      <c r="L364" s="67"/>
      <c r="M364" s="67"/>
    </row>
    <row r="365" customFormat="false" ht="15" hidden="false" customHeight="false" outlineLevel="0" collapsed="false">
      <c r="A365" s="67"/>
      <c r="B365" s="69"/>
      <c r="C365" s="67"/>
      <c r="D365" s="67"/>
      <c r="E365" s="67"/>
      <c r="F365" s="67"/>
      <c r="G365" s="67"/>
      <c r="H365" s="67"/>
      <c r="I365" s="67"/>
      <c r="J365" s="67"/>
      <c r="K365" s="67"/>
      <c r="L365" s="67"/>
      <c r="M365" s="67"/>
    </row>
    <row r="366" customFormat="false" ht="15" hidden="false" customHeight="false" outlineLevel="0" collapsed="false">
      <c r="A366" s="67"/>
      <c r="B366" s="69"/>
      <c r="C366" s="67"/>
      <c r="D366" s="67"/>
      <c r="E366" s="67"/>
      <c r="F366" s="67"/>
      <c r="G366" s="67"/>
      <c r="H366" s="67"/>
      <c r="I366" s="67"/>
      <c r="J366" s="67"/>
      <c r="K366" s="67"/>
      <c r="L366" s="67"/>
      <c r="M366" s="67"/>
    </row>
    <row r="367" customFormat="false" ht="15" hidden="false" customHeight="false" outlineLevel="0" collapsed="false">
      <c r="A367" s="67"/>
      <c r="B367" s="69"/>
      <c r="C367" s="67"/>
      <c r="D367" s="67"/>
      <c r="E367" s="67"/>
      <c r="F367" s="67"/>
      <c r="G367" s="67"/>
      <c r="H367" s="67"/>
      <c r="I367" s="67"/>
      <c r="J367" s="67"/>
      <c r="K367" s="67"/>
      <c r="L367" s="67"/>
      <c r="M367" s="67"/>
    </row>
    <row r="368" customFormat="false" ht="15" hidden="false" customHeight="false" outlineLevel="0" collapsed="false">
      <c r="A368" s="67"/>
      <c r="B368" s="69"/>
      <c r="C368" s="67"/>
      <c r="D368" s="67"/>
      <c r="E368" s="67"/>
      <c r="F368" s="67"/>
      <c r="G368" s="67"/>
      <c r="H368" s="67"/>
      <c r="I368" s="67"/>
      <c r="J368" s="67"/>
      <c r="K368" s="67"/>
      <c r="L368" s="67"/>
      <c r="M368" s="67"/>
    </row>
    <row r="369" customFormat="false" ht="15" hidden="false" customHeight="false" outlineLevel="0" collapsed="false">
      <c r="A369" s="67"/>
      <c r="B369" s="69"/>
      <c r="C369" s="67"/>
      <c r="D369" s="67"/>
      <c r="E369" s="67"/>
      <c r="F369" s="67"/>
      <c r="G369" s="67"/>
      <c r="H369" s="67"/>
      <c r="I369" s="67"/>
      <c r="J369" s="67"/>
      <c r="K369" s="67"/>
      <c r="L369" s="67"/>
      <c r="M369" s="67"/>
    </row>
    <row r="370" customFormat="false" ht="15" hidden="false" customHeight="false" outlineLevel="0" collapsed="false">
      <c r="A370" s="67"/>
      <c r="B370" s="69"/>
      <c r="C370" s="67"/>
      <c r="D370" s="67"/>
      <c r="E370" s="67"/>
      <c r="F370" s="67"/>
      <c r="G370" s="67"/>
      <c r="H370" s="67"/>
      <c r="I370" s="67"/>
      <c r="J370" s="67"/>
      <c r="K370" s="67"/>
      <c r="L370" s="67"/>
      <c r="M370" s="67"/>
    </row>
    <row r="371" customFormat="false" ht="15" hidden="false" customHeight="false" outlineLevel="0" collapsed="false">
      <c r="A371" s="67"/>
      <c r="B371" s="69"/>
      <c r="C371" s="67"/>
      <c r="D371" s="67"/>
      <c r="E371" s="67"/>
      <c r="F371" s="67"/>
      <c r="G371" s="67"/>
      <c r="H371" s="67"/>
      <c r="I371" s="67"/>
      <c r="J371" s="67"/>
      <c r="K371" s="67"/>
      <c r="L371" s="67"/>
      <c r="M371" s="67"/>
    </row>
    <row r="372" customFormat="false" ht="15" hidden="false" customHeight="false" outlineLevel="0" collapsed="false">
      <c r="A372" s="67"/>
      <c r="B372" s="69"/>
      <c r="C372" s="67"/>
      <c r="D372" s="67"/>
      <c r="E372" s="67"/>
      <c r="F372" s="67"/>
      <c r="G372" s="67"/>
      <c r="H372" s="67"/>
      <c r="I372" s="67"/>
      <c r="J372" s="67"/>
      <c r="K372" s="67"/>
      <c r="L372" s="67"/>
      <c r="M372" s="67"/>
    </row>
    <row r="373" customFormat="false" ht="15" hidden="false" customHeight="false" outlineLevel="0" collapsed="false">
      <c r="A373" s="67"/>
      <c r="B373" s="69"/>
      <c r="C373" s="67"/>
      <c r="D373" s="67"/>
      <c r="E373" s="67"/>
      <c r="F373" s="67"/>
      <c r="G373" s="67"/>
      <c r="H373" s="67"/>
      <c r="I373" s="67"/>
      <c r="J373" s="67"/>
      <c r="K373" s="67"/>
      <c r="L373" s="67"/>
      <c r="M373" s="67"/>
    </row>
    <row r="374" customFormat="false" ht="15" hidden="false" customHeight="false" outlineLevel="0" collapsed="false">
      <c r="A374" s="67"/>
      <c r="B374" s="69"/>
      <c r="C374" s="67"/>
      <c r="D374" s="67"/>
      <c r="E374" s="67"/>
      <c r="F374" s="67"/>
      <c r="G374" s="67"/>
      <c r="H374" s="67"/>
      <c r="I374" s="67"/>
      <c r="J374" s="67"/>
      <c r="K374" s="67"/>
      <c r="L374" s="67"/>
      <c r="M374" s="67"/>
    </row>
    <row r="375" customFormat="false" ht="15" hidden="false" customHeight="false" outlineLevel="0" collapsed="false">
      <c r="A375" s="67"/>
      <c r="B375" s="69"/>
      <c r="C375" s="67"/>
      <c r="D375" s="67"/>
      <c r="E375" s="67"/>
      <c r="F375" s="67"/>
      <c r="G375" s="67"/>
      <c r="H375" s="67"/>
      <c r="I375" s="67"/>
      <c r="J375" s="67"/>
      <c r="K375" s="67"/>
      <c r="L375" s="67"/>
      <c r="M375" s="67"/>
    </row>
    <row r="376" customFormat="false" ht="15" hidden="false" customHeight="false" outlineLevel="0" collapsed="false">
      <c r="A376" s="67"/>
      <c r="B376" s="69"/>
      <c r="C376" s="67"/>
      <c r="D376" s="67"/>
      <c r="E376" s="67"/>
      <c r="F376" s="67"/>
      <c r="G376" s="67"/>
      <c r="H376" s="67"/>
      <c r="I376" s="67"/>
      <c r="J376" s="67"/>
      <c r="K376" s="67"/>
      <c r="L376" s="67"/>
      <c r="M376" s="67"/>
    </row>
    <row r="377" customFormat="false" ht="15" hidden="false" customHeight="false" outlineLevel="0" collapsed="false">
      <c r="A377" s="67"/>
      <c r="B377" s="69"/>
      <c r="C377" s="67"/>
      <c r="D377" s="67"/>
      <c r="E377" s="67"/>
      <c r="F377" s="67"/>
      <c r="G377" s="67"/>
      <c r="H377" s="67"/>
      <c r="I377" s="67"/>
      <c r="J377" s="67"/>
      <c r="K377" s="67"/>
      <c r="L377" s="67"/>
      <c r="M377" s="67"/>
    </row>
    <row r="378" customFormat="false" ht="15" hidden="false" customHeight="false" outlineLevel="0" collapsed="false">
      <c r="A378" s="67"/>
      <c r="B378" s="69"/>
      <c r="C378" s="67"/>
      <c r="D378" s="67"/>
      <c r="E378" s="67"/>
      <c r="F378" s="67"/>
      <c r="G378" s="67"/>
      <c r="H378" s="67"/>
      <c r="I378" s="67"/>
      <c r="J378" s="67"/>
      <c r="K378" s="67"/>
      <c r="L378" s="67"/>
      <c r="M378" s="67"/>
    </row>
    <row r="379" customFormat="false" ht="15" hidden="false" customHeight="false" outlineLevel="0" collapsed="false">
      <c r="A379" s="67"/>
      <c r="B379" s="69"/>
      <c r="C379" s="67"/>
      <c r="D379" s="67"/>
      <c r="E379" s="67"/>
      <c r="F379" s="67"/>
      <c r="G379" s="67"/>
      <c r="H379" s="67"/>
      <c r="I379" s="67"/>
      <c r="J379" s="67"/>
      <c r="K379" s="67"/>
      <c r="L379" s="67"/>
      <c r="M379" s="67"/>
    </row>
    <row r="380" customFormat="false" ht="15" hidden="false" customHeight="false" outlineLevel="0" collapsed="false">
      <c r="A380" s="67"/>
      <c r="B380" s="69"/>
      <c r="C380" s="67"/>
      <c r="D380" s="67"/>
      <c r="E380" s="67"/>
      <c r="F380" s="67"/>
      <c r="G380" s="67"/>
      <c r="H380" s="67"/>
      <c r="I380" s="67"/>
      <c r="J380" s="67"/>
      <c r="K380" s="67"/>
      <c r="L380" s="67"/>
      <c r="M380" s="67"/>
    </row>
    <row r="381" customFormat="false" ht="15" hidden="false" customHeight="false" outlineLevel="0" collapsed="false">
      <c r="A381" s="67"/>
      <c r="B381" s="69"/>
      <c r="C381" s="67"/>
      <c r="D381" s="67"/>
      <c r="E381" s="67"/>
      <c r="F381" s="67"/>
      <c r="G381" s="67"/>
      <c r="H381" s="67"/>
      <c r="I381" s="67"/>
      <c r="J381" s="67"/>
      <c r="K381" s="67"/>
      <c r="L381" s="67"/>
      <c r="M381" s="67"/>
    </row>
    <row r="382" customFormat="false" ht="15" hidden="false" customHeight="false" outlineLevel="0" collapsed="false">
      <c r="A382" s="67"/>
      <c r="B382" s="69"/>
      <c r="C382" s="67"/>
      <c r="D382" s="67"/>
      <c r="E382" s="67"/>
      <c r="F382" s="67"/>
      <c r="G382" s="67"/>
      <c r="H382" s="67"/>
      <c r="I382" s="67"/>
      <c r="J382" s="67"/>
      <c r="K382" s="67"/>
      <c r="L382" s="67"/>
      <c r="M382" s="67"/>
    </row>
    <row r="383" customFormat="false" ht="15" hidden="false" customHeight="false" outlineLevel="0" collapsed="false">
      <c r="A383" s="67"/>
      <c r="B383" s="69"/>
      <c r="C383" s="67"/>
      <c r="D383" s="67"/>
      <c r="E383" s="67"/>
      <c r="F383" s="67"/>
      <c r="G383" s="67"/>
      <c r="H383" s="67"/>
      <c r="I383" s="67"/>
      <c r="J383" s="67"/>
      <c r="K383" s="67"/>
      <c r="L383" s="67"/>
      <c r="M383" s="67"/>
    </row>
    <row r="384" customFormat="false" ht="15" hidden="false" customHeight="false" outlineLevel="0" collapsed="false">
      <c r="A384" s="67"/>
      <c r="B384" s="69"/>
      <c r="C384" s="67"/>
      <c r="D384" s="67"/>
      <c r="E384" s="67"/>
      <c r="F384" s="67"/>
      <c r="G384" s="67"/>
      <c r="H384" s="67"/>
      <c r="I384" s="67"/>
      <c r="J384" s="67"/>
      <c r="K384" s="67"/>
      <c r="L384" s="67"/>
      <c r="M384" s="67"/>
    </row>
    <row r="385" customFormat="false" ht="15" hidden="false" customHeight="false" outlineLevel="0" collapsed="false">
      <c r="A385" s="67"/>
      <c r="B385" s="69"/>
      <c r="C385" s="67"/>
      <c r="D385" s="67"/>
      <c r="E385" s="67"/>
      <c r="F385" s="67"/>
      <c r="G385" s="67"/>
      <c r="H385" s="67"/>
      <c r="I385" s="67"/>
      <c r="J385" s="67"/>
      <c r="K385" s="67"/>
      <c r="L385" s="67"/>
      <c r="M385" s="67"/>
    </row>
    <row r="386" customFormat="false" ht="15" hidden="false" customHeight="false" outlineLevel="0" collapsed="false">
      <c r="A386" s="67"/>
      <c r="B386" s="69"/>
      <c r="C386" s="67"/>
      <c r="D386" s="67"/>
      <c r="E386" s="67"/>
      <c r="F386" s="67"/>
      <c r="G386" s="67"/>
      <c r="H386" s="67"/>
      <c r="I386" s="67"/>
      <c r="J386" s="67"/>
      <c r="K386" s="67"/>
      <c r="L386" s="67"/>
      <c r="M386" s="67"/>
    </row>
    <row r="387" customFormat="false" ht="15" hidden="false" customHeight="false" outlineLevel="0" collapsed="false">
      <c r="A387" s="67"/>
      <c r="B387" s="69"/>
      <c r="C387" s="67"/>
      <c r="D387" s="67"/>
      <c r="E387" s="67"/>
      <c r="F387" s="67"/>
      <c r="G387" s="67"/>
      <c r="H387" s="67"/>
      <c r="I387" s="67"/>
      <c r="J387" s="67"/>
      <c r="K387" s="67"/>
      <c r="L387" s="67"/>
      <c r="M387" s="67"/>
    </row>
    <row r="388" customFormat="false" ht="15" hidden="false" customHeight="false" outlineLevel="0" collapsed="false">
      <c r="A388" s="67"/>
      <c r="B388" s="69"/>
      <c r="C388" s="67"/>
      <c r="D388" s="67"/>
      <c r="E388" s="67"/>
      <c r="F388" s="67"/>
      <c r="G388" s="67"/>
      <c r="H388" s="67"/>
      <c r="I388" s="67"/>
      <c r="J388" s="67"/>
      <c r="K388" s="67"/>
      <c r="L388" s="67"/>
      <c r="M388" s="67"/>
    </row>
    <row r="389" customFormat="false" ht="15" hidden="false" customHeight="false" outlineLevel="0" collapsed="false">
      <c r="A389" s="67"/>
      <c r="B389" s="69"/>
      <c r="C389" s="67"/>
      <c r="D389" s="67"/>
      <c r="E389" s="67"/>
      <c r="F389" s="67"/>
      <c r="G389" s="67"/>
      <c r="H389" s="67"/>
      <c r="I389" s="67"/>
      <c r="J389" s="67"/>
      <c r="K389" s="67"/>
      <c r="L389" s="67"/>
      <c r="M389" s="67"/>
    </row>
    <row r="390" customFormat="false" ht="15" hidden="false" customHeight="false" outlineLevel="0" collapsed="false">
      <c r="A390" s="67"/>
      <c r="B390" s="69"/>
      <c r="C390" s="67"/>
      <c r="D390" s="67"/>
      <c r="E390" s="67"/>
      <c r="F390" s="67"/>
      <c r="G390" s="67"/>
      <c r="H390" s="67"/>
      <c r="I390" s="67"/>
      <c r="J390" s="67"/>
      <c r="K390" s="67"/>
      <c r="L390" s="67"/>
      <c r="M390" s="67"/>
    </row>
    <row r="391" customFormat="false" ht="15" hidden="false" customHeight="false" outlineLevel="0" collapsed="false">
      <c r="A391" s="67"/>
      <c r="B391" s="69"/>
      <c r="C391" s="67"/>
      <c r="D391" s="67"/>
      <c r="E391" s="67"/>
      <c r="F391" s="67"/>
      <c r="G391" s="67"/>
      <c r="H391" s="67"/>
      <c r="I391" s="67"/>
      <c r="J391" s="67"/>
      <c r="K391" s="67"/>
      <c r="L391" s="67"/>
      <c r="M391" s="67"/>
    </row>
    <row r="392" customFormat="false" ht="15" hidden="false" customHeight="false" outlineLevel="0" collapsed="false">
      <c r="A392" s="67"/>
      <c r="B392" s="69"/>
      <c r="C392" s="67"/>
      <c r="D392" s="67"/>
      <c r="E392" s="67"/>
      <c r="F392" s="67"/>
      <c r="G392" s="67"/>
      <c r="H392" s="67"/>
      <c r="I392" s="67"/>
      <c r="J392" s="67"/>
      <c r="K392" s="67"/>
      <c r="L392" s="67"/>
      <c r="M392" s="67"/>
    </row>
    <row r="393" customFormat="false" ht="15" hidden="false" customHeight="false" outlineLevel="0" collapsed="false">
      <c r="A393" s="67"/>
      <c r="B393" s="69"/>
      <c r="C393" s="67"/>
      <c r="D393" s="67"/>
      <c r="E393" s="67"/>
      <c r="F393" s="67"/>
      <c r="G393" s="67"/>
      <c r="H393" s="67"/>
      <c r="I393" s="67"/>
      <c r="J393" s="67"/>
      <c r="K393" s="67"/>
      <c r="L393" s="67"/>
      <c r="M393" s="67"/>
    </row>
    <row r="394" customFormat="false" ht="15" hidden="false" customHeight="false" outlineLevel="0" collapsed="false">
      <c r="A394" s="67"/>
      <c r="B394" s="69"/>
      <c r="C394" s="67"/>
      <c r="D394" s="67"/>
      <c r="E394" s="67"/>
      <c r="F394" s="67"/>
      <c r="G394" s="67"/>
      <c r="H394" s="67"/>
      <c r="I394" s="67"/>
      <c r="J394" s="67"/>
      <c r="K394" s="67"/>
      <c r="L394" s="67"/>
      <c r="M394" s="67"/>
    </row>
    <row r="395" customFormat="false" ht="15" hidden="false" customHeight="false" outlineLevel="0" collapsed="false">
      <c r="A395" s="67"/>
      <c r="B395" s="69"/>
      <c r="C395" s="67"/>
      <c r="D395" s="67"/>
      <c r="E395" s="67"/>
      <c r="F395" s="67"/>
      <c r="G395" s="67"/>
      <c r="H395" s="67"/>
      <c r="I395" s="67"/>
      <c r="J395" s="67"/>
      <c r="K395" s="67"/>
      <c r="L395" s="67"/>
      <c r="M395" s="67"/>
    </row>
    <row r="396" customFormat="false" ht="15" hidden="false" customHeight="false" outlineLevel="0" collapsed="false">
      <c r="A396" s="67"/>
      <c r="B396" s="69"/>
      <c r="C396" s="67"/>
      <c r="D396" s="67"/>
      <c r="E396" s="67"/>
      <c r="F396" s="67"/>
      <c r="G396" s="67"/>
      <c r="H396" s="67"/>
      <c r="I396" s="67"/>
      <c r="J396" s="67"/>
      <c r="K396" s="67"/>
      <c r="L396" s="67"/>
      <c r="M396" s="67"/>
    </row>
    <row r="397" customFormat="false" ht="15" hidden="false" customHeight="false" outlineLevel="0" collapsed="false">
      <c r="A397" s="67"/>
      <c r="B397" s="69"/>
      <c r="C397" s="67"/>
      <c r="D397" s="67"/>
      <c r="E397" s="67"/>
      <c r="F397" s="67"/>
      <c r="G397" s="67"/>
      <c r="H397" s="67"/>
      <c r="I397" s="67"/>
      <c r="J397" s="67"/>
      <c r="K397" s="67"/>
      <c r="L397" s="67"/>
      <c r="M397" s="67"/>
    </row>
    <row r="398" customFormat="false" ht="15" hidden="false" customHeight="false" outlineLevel="0" collapsed="false">
      <c r="A398" s="67"/>
      <c r="B398" s="69"/>
      <c r="C398" s="67"/>
      <c r="D398" s="67"/>
      <c r="E398" s="67"/>
      <c r="F398" s="67"/>
      <c r="G398" s="67"/>
      <c r="H398" s="67"/>
      <c r="I398" s="67"/>
      <c r="J398" s="67"/>
      <c r="K398" s="67"/>
      <c r="L398" s="67"/>
      <c r="M398" s="67"/>
    </row>
    <row r="399" customFormat="false" ht="15" hidden="false" customHeight="false" outlineLevel="0" collapsed="false">
      <c r="A399" s="67"/>
      <c r="B399" s="69"/>
      <c r="C399" s="67"/>
      <c r="D399" s="67"/>
      <c r="E399" s="67"/>
      <c r="F399" s="67"/>
      <c r="G399" s="67"/>
      <c r="H399" s="67"/>
      <c r="I399" s="67"/>
      <c r="J399" s="67"/>
      <c r="K399" s="67"/>
      <c r="L399" s="67"/>
      <c r="M399" s="67"/>
    </row>
    <row r="400" customFormat="false" ht="15" hidden="false" customHeight="false" outlineLevel="0" collapsed="false">
      <c r="A400" s="67"/>
      <c r="B400" s="69"/>
      <c r="C400" s="67"/>
      <c r="D400" s="67"/>
      <c r="E400" s="67"/>
      <c r="F400" s="67"/>
      <c r="G400" s="67"/>
      <c r="H400" s="67"/>
      <c r="I400" s="67"/>
      <c r="J400" s="67"/>
      <c r="K400" s="67"/>
      <c r="L400" s="67"/>
      <c r="M400" s="67"/>
    </row>
    <row r="401" customFormat="false" ht="15" hidden="false" customHeight="false" outlineLevel="0" collapsed="false">
      <c r="A401" s="67"/>
      <c r="B401" s="69"/>
      <c r="C401" s="67"/>
      <c r="D401" s="67"/>
      <c r="E401" s="67"/>
      <c r="F401" s="67"/>
      <c r="G401" s="67"/>
      <c r="H401" s="67"/>
      <c r="I401" s="67"/>
      <c r="J401" s="67"/>
      <c r="K401" s="67"/>
      <c r="L401" s="67"/>
      <c r="M401" s="67"/>
    </row>
    <row r="402" customFormat="false" ht="15" hidden="false" customHeight="false" outlineLevel="0" collapsed="false">
      <c r="A402" s="67"/>
      <c r="B402" s="69"/>
      <c r="C402" s="67"/>
      <c r="D402" s="67"/>
      <c r="E402" s="67"/>
      <c r="F402" s="67"/>
      <c r="G402" s="67"/>
      <c r="H402" s="67"/>
      <c r="I402" s="67"/>
      <c r="J402" s="67"/>
      <c r="K402" s="67"/>
      <c r="L402" s="67"/>
      <c r="M402" s="67"/>
    </row>
    <row r="403" customFormat="false" ht="15" hidden="false" customHeight="false" outlineLevel="0" collapsed="false">
      <c r="A403" s="67"/>
      <c r="B403" s="69"/>
      <c r="C403" s="67"/>
      <c r="D403" s="67"/>
      <c r="E403" s="67"/>
      <c r="F403" s="67"/>
      <c r="G403" s="67"/>
      <c r="H403" s="67"/>
      <c r="I403" s="67"/>
      <c r="J403" s="67"/>
      <c r="K403" s="67"/>
      <c r="L403" s="67"/>
      <c r="M403" s="67"/>
    </row>
    <row r="404" customFormat="false" ht="15" hidden="false" customHeight="false" outlineLevel="0" collapsed="false">
      <c r="A404" s="67"/>
      <c r="B404" s="69"/>
      <c r="C404" s="67"/>
      <c r="D404" s="67"/>
      <c r="E404" s="67"/>
      <c r="F404" s="67"/>
      <c r="G404" s="67"/>
      <c r="H404" s="67"/>
      <c r="I404" s="67"/>
      <c r="J404" s="67"/>
      <c r="K404" s="67"/>
      <c r="L404" s="67"/>
      <c r="M404" s="67"/>
    </row>
    <row r="405" customFormat="false" ht="15" hidden="false" customHeight="false" outlineLevel="0" collapsed="false">
      <c r="A405" s="67"/>
      <c r="B405" s="69"/>
      <c r="C405" s="67"/>
      <c r="D405" s="67"/>
      <c r="E405" s="67"/>
      <c r="F405" s="67"/>
      <c r="G405" s="67"/>
      <c r="H405" s="67"/>
      <c r="I405" s="67"/>
      <c r="J405" s="67"/>
      <c r="K405" s="67"/>
      <c r="L405" s="67"/>
      <c r="M405" s="67"/>
    </row>
    <row r="406" customFormat="false" ht="15" hidden="false" customHeight="false" outlineLevel="0" collapsed="false">
      <c r="A406" s="67"/>
      <c r="B406" s="69"/>
      <c r="C406" s="67"/>
      <c r="D406" s="67"/>
      <c r="E406" s="67"/>
      <c r="F406" s="67"/>
      <c r="G406" s="67"/>
      <c r="H406" s="67"/>
      <c r="I406" s="67"/>
      <c r="J406" s="67"/>
      <c r="K406" s="67"/>
      <c r="L406" s="67"/>
      <c r="M406" s="67"/>
    </row>
    <row r="407" customFormat="false" ht="15" hidden="false" customHeight="false" outlineLevel="0" collapsed="false">
      <c r="A407" s="67"/>
      <c r="B407" s="69"/>
      <c r="C407" s="67"/>
      <c r="D407" s="67"/>
      <c r="E407" s="67"/>
      <c r="F407" s="67"/>
      <c r="G407" s="67"/>
      <c r="H407" s="67"/>
      <c r="I407" s="67"/>
      <c r="J407" s="67"/>
      <c r="K407" s="67"/>
      <c r="L407" s="67"/>
      <c r="M407" s="67"/>
    </row>
    <row r="408" customFormat="false" ht="15" hidden="false" customHeight="false" outlineLevel="0" collapsed="false">
      <c r="A408" s="67"/>
      <c r="B408" s="69"/>
      <c r="C408" s="67"/>
      <c r="D408" s="67"/>
      <c r="E408" s="67"/>
      <c r="F408" s="67"/>
      <c r="G408" s="67"/>
      <c r="H408" s="67"/>
      <c r="I408" s="67"/>
      <c r="J408" s="67"/>
      <c r="K408" s="67"/>
      <c r="L408" s="67"/>
      <c r="M408" s="67"/>
    </row>
    <row r="409" customFormat="false" ht="15" hidden="false" customHeight="false" outlineLevel="0" collapsed="false">
      <c r="A409" s="67"/>
      <c r="B409" s="69"/>
      <c r="C409" s="67"/>
      <c r="D409" s="67"/>
      <c r="E409" s="67"/>
      <c r="F409" s="67"/>
      <c r="G409" s="67"/>
      <c r="H409" s="67"/>
      <c r="I409" s="67"/>
      <c r="J409" s="67"/>
      <c r="K409" s="67"/>
      <c r="L409" s="67"/>
      <c r="M409" s="67"/>
    </row>
    <row r="410" customFormat="false" ht="15" hidden="false" customHeight="false" outlineLevel="0" collapsed="false">
      <c r="A410" s="67"/>
      <c r="B410" s="69"/>
      <c r="C410" s="67"/>
      <c r="D410" s="67"/>
      <c r="E410" s="67"/>
      <c r="F410" s="67"/>
      <c r="G410" s="67"/>
      <c r="H410" s="67"/>
      <c r="I410" s="67"/>
      <c r="J410" s="67"/>
      <c r="K410" s="67"/>
      <c r="L410" s="67"/>
      <c r="M410" s="67"/>
    </row>
    <row r="411" customFormat="false" ht="15" hidden="false" customHeight="false" outlineLevel="0" collapsed="false">
      <c r="A411" s="67"/>
      <c r="B411" s="69"/>
      <c r="C411" s="67"/>
      <c r="D411" s="67"/>
      <c r="E411" s="67"/>
      <c r="F411" s="67"/>
      <c r="G411" s="67"/>
      <c r="H411" s="67"/>
      <c r="I411" s="67"/>
      <c r="J411" s="67"/>
      <c r="K411" s="67"/>
      <c r="L411" s="67"/>
      <c r="M411" s="67"/>
    </row>
    <row r="412" customFormat="false" ht="15" hidden="false" customHeight="false" outlineLevel="0" collapsed="false">
      <c r="A412" s="67"/>
      <c r="B412" s="69"/>
      <c r="C412" s="67"/>
      <c r="D412" s="67"/>
      <c r="E412" s="67"/>
      <c r="F412" s="67"/>
      <c r="G412" s="67"/>
      <c r="H412" s="67"/>
      <c r="I412" s="67"/>
      <c r="J412" s="67"/>
      <c r="K412" s="67"/>
      <c r="L412" s="67"/>
      <c r="M412" s="67"/>
    </row>
    <row r="413" customFormat="false" ht="15" hidden="false" customHeight="false" outlineLevel="0" collapsed="false">
      <c r="A413" s="67"/>
      <c r="B413" s="69"/>
      <c r="C413" s="67"/>
      <c r="D413" s="67"/>
      <c r="E413" s="67"/>
      <c r="F413" s="67"/>
      <c r="G413" s="67"/>
      <c r="H413" s="67"/>
      <c r="I413" s="67"/>
      <c r="J413" s="67"/>
      <c r="K413" s="67"/>
      <c r="L413" s="67"/>
      <c r="M413" s="67"/>
    </row>
    <row r="414" customFormat="false" ht="15" hidden="false" customHeight="false" outlineLevel="0" collapsed="false">
      <c r="A414" s="67"/>
      <c r="B414" s="69"/>
      <c r="C414" s="67"/>
      <c r="D414" s="67"/>
      <c r="E414" s="67"/>
      <c r="F414" s="67"/>
      <c r="G414" s="67"/>
      <c r="H414" s="67"/>
      <c r="I414" s="67"/>
      <c r="J414" s="67"/>
      <c r="K414" s="67"/>
      <c r="L414" s="67"/>
      <c r="M414" s="67"/>
    </row>
    <row r="415" customFormat="false" ht="15" hidden="false" customHeight="false" outlineLevel="0" collapsed="false">
      <c r="A415" s="67"/>
      <c r="B415" s="69"/>
      <c r="C415" s="67"/>
      <c r="D415" s="67"/>
      <c r="E415" s="67"/>
      <c r="F415" s="67"/>
      <c r="G415" s="67"/>
      <c r="H415" s="67"/>
      <c r="I415" s="67"/>
      <c r="J415" s="67"/>
      <c r="K415" s="67"/>
      <c r="L415" s="67"/>
      <c r="M415" s="67"/>
    </row>
    <row r="416" customFormat="false" ht="15" hidden="false" customHeight="false" outlineLevel="0" collapsed="false">
      <c r="A416" s="67"/>
      <c r="B416" s="69"/>
      <c r="C416" s="67"/>
      <c r="D416" s="67"/>
      <c r="E416" s="67"/>
      <c r="F416" s="67"/>
      <c r="G416" s="67"/>
      <c r="H416" s="67"/>
      <c r="I416" s="67"/>
      <c r="J416" s="67"/>
      <c r="K416" s="67"/>
      <c r="L416" s="67"/>
      <c r="M416" s="67"/>
    </row>
    <row r="417" customFormat="false" ht="15" hidden="false" customHeight="false" outlineLevel="0" collapsed="false">
      <c r="A417" s="67"/>
      <c r="B417" s="69"/>
      <c r="C417" s="67"/>
      <c r="D417" s="67"/>
      <c r="E417" s="67"/>
      <c r="F417" s="67"/>
      <c r="G417" s="67"/>
      <c r="H417" s="67"/>
      <c r="I417" s="67"/>
      <c r="J417" s="67"/>
      <c r="K417" s="67"/>
      <c r="L417" s="67"/>
      <c r="M417" s="67"/>
    </row>
    <row r="418" customFormat="false" ht="15" hidden="false" customHeight="false" outlineLevel="0" collapsed="false">
      <c r="A418" s="67"/>
      <c r="B418" s="69"/>
      <c r="C418" s="67"/>
      <c r="D418" s="67"/>
      <c r="E418" s="67"/>
      <c r="F418" s="67"/>
      <c r="G418" s="67"/>
      <c r="H418" s="67"/>
      <c r="I418" s="67"/>
      <c r="J418" s="67"/>
      <c r="K418" s="67"/>
      <c r="L418" s="67"/>
      <c r="M418" s="67"/>
    </row>
    <row r="419" customFormat="false" ht="15" hidden="false" customHeight="false" outlineLevel="0" collapsed="false">
      <c r="A419" s="67"/>
      <c r="B419" s="69"/>
      <c r="C419" s="67"/>
      <c r="D419" s="67"/>
      <c r="E419" s="67"/>
      <c r="F419" s="67"/>
      <c r="G419" s="67"/>
      <c r="H419" s="67"/>
      <c r="I419" s="67"/>
      <c r="J419" s="67"/>
      <c r="K419" s="67"/>
      <c r="L419" s="67"/>
      <c r="M419" s="67"/>
    </row>
    <row r="420" customFormat="false" ht="15" hidden="false" customHeight="false" outlineLevel="0" collapsed="false">
      <c r="A420" s="67"/>
      <c r="B420" s="69"/>
      <c r="C420" s="67"/>
      <c r="D420" s="67"/>
      <c r="E420" s="67"/>
      <c r="F420" s="67"/>
      <c r="G420" s="67"/>
      <c r="H420" s="67"/>
      <c r="I420" s="67"/>
      <c r="J420" s="67"/>
      <c r="K420" s="67"/>
      <c r="L420" s="67"/>
      <c r="M420" s="67"/>
    </row>
    <row r="421" customFormat="false" ht="15" hidden="false" customHeight="false" outlineLevel="0" collapsed="false">
      <c r="A421" s="67"/>
      <c r="B421" s="69"/>
      <c r="C421" s="67"/>
      <c r="D421" s="67"/>
      <c r="E421" s="67"/>
      <c r="F421" s="67"/>
      <c r="G421" s="67"/>
      <c r="H421" s="67"/>
      <c r="I421" s="67"/>
      <c r="J421" s="67"/>
      <c r="K421" s="67"/>
      <c r="L421" s="67"/>
      <c r="M421" s="67"/>
    </row>
    <row r="422" customFormat="false" ht="15" hidden="false" customHeight="false" outlineLevel="0" collapsed="false">
      <c r="A422" s="67"/>
      <c r="B422" s="69"/>
      <c r="C422" s="67"/>
      <c r="D422" s="67"/>
      <c r="E422" s="67"/>
      <c r="F422" s="67"/>
      <c r="G422" s="67"/>
      <c r="H422" s="67"/>
      <c r="I422" s="67"/>
      <c r="J422" s="67"/>
      <c r="K422" s="67"/>
      <c r="L422" s="67"/>
      <c r="M422" s="67"/>
    </row>
    <row r="423" customFormat="false" ht="15" hidden="false" customHeight="false" outlineLevel="0" collapsed="false">
      <c r="A423" s="67"/>
      <c r="B423" s="69"/>
      <c r="C423" s="67"/>
      <c r="D423" s="67"/>
      <c r="E423" s="67"/>
      <c r="F423" s="67"/>
      <c r="G423" s="67"/>
      <c r="H423" s="67"/>
      <c r="I423" s="67"/>
      <c r="J423" s="67"/>
      <c r="K423" s="67"/>
      <c r="L423" s="67"/>
      <c r="M423" s="67"/>
    </row>
    <row r="424" customFormat="false" ht="15" hidden="false" customHeight="false" outlineLevel="0" collapsed="false">
      <c r="A424" s="67"/>
      <c r="B424" s="69"/>
      <c r="C424" s="67"/>
      <c r="D424" s="67"/>
      <c r="E424" s="67"/>
      <c r="F424" s="67"/>
      <c r="G424" s="67"/>
      <c r="H424" s="67"/>
      <c r="I424" s="67"/>
      <c r="J424" s="67"/>
      <c r="K424" s="67"/>
      <c r="L424" s="67"/>
      <c r="M424" s="67"/>
    </row>
    <row r="425" customFormat="false" ht="15" hidden="false" customHeight="false" outlineLevel="0" collapsed="false">
      <c r="A425" s="67"/>
      <c r="B425" s="69"/>
      <c r="C425" s="67"/>
      <c r="D425" s="67"/>
      <c r="E425" s="67"/>
      <c r="F425" s="67"/>
      <c r="G425" s="67"/>
      <c r="H425" s="67"/>
      <c r="I425" s="67"/>
      <c r="J425" s="67"/>
      <c r="K425" s="67"/>
      <c r="L425" s="67"/>
      <c r="M425" s="67"/>
    </row>
    <row r="426" customFormat="false" ht="15" hidden="false" customHeight="false" outlineLevel="0" collapsed="false">
      <c r="A426" s="67"/>
      <c r="B426" s="69"/>
      <c r="C426" s="67"/>
      <c r="D426" s="67"/>
      <c r="E426" s="67"/>
      <c r="F426" s="67"/>
      <c r="G426" s="67"/>
      <c r="H426" s="67"/>
      <c r="I426" s="67"/>
      <c r="J426" s="67"/>
      <c r="K426" s="67"/>
      <c r="L426" s="67"/>
      <c r="M426" s="67"/>
    </row>
    <row r="427" customFormat="false" ht="15" hidden="false" customHeight="false" outlineLevel="0" collapsed="false">
      <c r="A427" s="67"/>
      <c r="B427" s="69"/>
      <c r="C427" s="67"/>
      <c r="D427" s="67"/>
      <c r="E427" s="67"/>
      <c r="F427" s="67"/>
      <c r="G427" s="67"/>
      <c r="H427" s="67"/>
      <c r="I427" s="67"/>
      <c r="J427" s="67"/>
      <c r="K427" s="67"/>
      <c r="L427" s="67"/>
      <c r="M427" s="67"/>
    </row>
    <row r="428" customFormat="false" ht="15" hidden="false" customHeight="false" outlineLevel="0" collapsed="false">
      <c r="A428" s="67"/>
      <c r="B428" s="69"/>
      <c r="C428" s="67"/>
      <c r="D428" s="67"/>
      <c r="E428" s="67"/>
      <c r="F428" s="67"/>
      <c r="G428" s="67"/>
      <c r="H428" s="67"/>
      <c r="I428" s="67"/>
      <c r="J428" s="67"/>
      <c r="K428" s="67"/>
      <c r="L428" s="67"/>
      <c r="M428" s="67"/>
    </row>
    <row r="429" customFormat="false" ht="15" hidden="false" customHeight="false" outlineLevel="0" collapsed="false">
      <c r="A429" s="67"/>
      <c r="B429" s="69"/>
      <c r="C429" s="67"/>
      <c r="D429" s="67"/>
      <c r="E429" s="67"/>
      <c r="F429" s="67"/>
      <c r="G429" s="67"/>
      <c r="H429" s="67"/>
      <c r="I429" s="67"/>
      <c r="J429" s="67"/>
      <c r="K429" s="67"/>
      <c r="L429" s="67"/>
      <c r="M429" s="67"/>
    </row>
    <row r="430" customFormat="false" ht="15" hidden="false" customHeight="false" outlineLevel="0" collapsed="false">
      <c r="A430" s="67"/>
      <c r="B430" s="69"/>
      <c r="C430" s="67"/>
      <c r="D430" s="67"/>
      <c r="E430" s="67"/>
      <c r="F430" s="67"/>
      <c r="G430" s="67"/>
      <c r="H430" s="67"/>
      <c r="I430" s="67"/>
      <c r="J430" s="67"/>
      <c r="K430" s="67"/>
      <c r="L430" s="67"/>
      <c r="M430" s="67"/>
    </row>
    <row r="431" customFormat="false" ht="15" hidden="false" customHeight="false" outlineLevel="0" collapsed="false">
      <c r="A431" s="67"/>
      <c r="B431" s="69"/>
      <c r="C431" s="67"/>
      <c r="D431" s="67"/>
      <c r="E431" s="67"/>
      <c r="F431" s="67"/>
      <c r="G431" s="67"/>
      <c r="H431" s="67"/>
      <c r="I431" s="67"/>
      <c r="J431" s="67"/>
      <c r="K431" s="67"/>
      <c r="L431" s="67"/>
      <c r="M431" s="67"/>
    </row>
    <row r="432" customFormat="false" ht="15" hidden="false" customHeight="false" outlineLevel="0" collapsed="false">
      <c r="A432" s="67"/>
      <c r="B432" s="69"/>
      <c r="C432" s="67"/>
      <c r="D432" s="67"/>
      <c r="E432" s="67"/>
      <c r="F432" s="67"/>
      <c r="G432" s="67"/>
      <c r="H432" s="67"/>
      <c r="I432" s="67"/>
      <c r="J432" s="67"/>
      <c r="K432" s="67"/>
      <c r="L432" s="67"/>
      <c r="M432" s="67"/>
    </row>
    <row r="433" customFormat="false" ht="15" hidden="false" customHeight="false" outlineLevel="0" collapsed="false">
      <c r="A433" s="67"/>
      <c r="B433" s="69"/>
      <c r="C433" s="67"/>
      <c r="D433" s="67"/>
      <c r="E433" s="67"/>
      <c r="F433" s="67"/>
      <c r="G433" s="67"/>
      <c r="H433" s="67"/>
      <c r="I433" s="67"/>
      <c r="J433" s="67"/>
      <c r="K433" s="67"/>
      <c r="L433" s="67"/>
      <c r="M433" s="67"/>
    </row>
    <row r="434" customFormat="false" ht="15" hidden="false" customHeight="false" outlineLevel="0" collapsed="false">
      <c r="A434" s="67"/>
      <c r="B434" s="69"/>
      <c r="C434" s="67"/>
      <c r="D434" s="67"/>
      <c r="E434" s="67"/>
      <c r="F434" s="67"/>
      <c r="G434" s="67"/>
      <c r="H434" s="67"/>
      <c r="I434" s="67"/>
      <c r="J434" s="67"/>
      <c r="K434" s="67"/>
      <c r="L434" s="67"/>
      <c r="M434" s="67"/>
    </row>
    <row r="435" customFormat="false" ht="15" hidden="false" customHeight="false" outlineLevel="0" collapsed="false">
      <c r="A435" s="67"/>
      <c r="B435" s="69"/>
      <c r="C435" s="67"/>
      <c r="D435" s="67"/>
      <c r="E435" s="67"/>
      <c r="F435" s="67"/>
      <c r="G435" s="67"/>
      <c r="H435" s="67"/>
      <c r="I435" s="67"/>
      <c r="J435" s="67"/>
      <c r="K435" s="67"/>
      <c r="L435" s="67"/>
      <c r="M435" s="67"/>
    </row>
    <row r="436" customFormat="false" ht="15" hidden="false" customHeight="false" outlineLevel="0" collapsed="false">
      <c r="A436" s="67"/>
      <c r="B436" s="69"/>
      <c r="C436" s="67"/>
      <c r="D436" s="67"/>
      <c r="E436" s="67"/>
      <c r="F436" s="67"/>
      <c r="G436" s="67"/>
      <c r="H436" s="67"/>
      <c r="I436" s="67"/>
      <c r="J436" s="67"/>
      <c r="K436" s="67"/>
      <c r="L436" s="67"/>
      <c r="M436" s="67"/>
    </row>
    <row r="437" customFormat="false" ht="15" hidden="false" customHeight="false" outlineLevel="0" collapsed="false">
      <c r="A437" s="67"/>
      <c r="B437" s="69"/>
      <c r="C437" s="67"/>
      <c r="D437" s="67"/>
      <c r="E437" s="67"/>
      <c r="F437" s="67"/>
      <c r="G437" s="67"/>
      <c r="H437" s="67"/>
      <c r="I437" s="67"/>
      <c r="J437" s="67"/>
      <c r="K437" s="67"/>
      <c r="L437" s="67"/>
      <c r="M437" s="67"/>
    </row>
    <row r="438" customFormat="false" ht="15" hidden="false" customHeight="false" outlineLevel="0" collapsed="false">
      <c r="A438" s="67"/>
      <c r="B438" s="69"/>
      <c r="C438" s="67"/>
      <c r="D438" s="67"/>
      <c r="E438" s="67"/>
      <c r="F438" s="67"/>
      <c r="G438" s="67"/>
      <c r="H438" s="67"/>
      <c r="I438" s="67"/>
      <c r="J438" s="67"/>
      <c r="K438" s="67"/>
      <c r="L438" s="67"/>
      <c r="M438" s="67"/>
    </row>
    <row r="439" customFormat="false" ht="15" hidden="false" customHeight="false" outlineLevel="0" collapsed="false">
      <c r="A439" s="67"/>
      <c r="B439" s="69"/>
      <c r="C439" s="67"/>
      <c r="D439" s="67"/>
      <c r="E439" s="67"/>
      <c r="F439" s="67"/>
      <c r="G439" s="67"/>
      <c r="H439" s="67"/>
      <c r="I439" s="67"/>
      <c r="J439" s="67"/>
      <c r="K439" s="67"/>
      <c r="L439" s="67"/>
      <c r="M439" s="67"/>
    </row>
    <row r="440" customFormat="false" ht="15" hidden="false" customHeight="false" outlineLevel="0" collapsed="false">
      <c r="A440" s="67"/>
      <c r="B440" s="69"/>
      <c r="C440" s="67"/>
      <c r="D440" s="67"/>
      <c r="E440" s="67"/>
      <c r="F440" s="67"/>
      <c r="G440" s="67"/>
      <c r="H440" s="67"/>
      <c r="I440" s="67"/>
      <c r="J440" s="67"/>
      <c r="K440" s="67"/>
      <c r="L440" s="67"/>
      <c r="M440" s="67"/>
    </row>
    <row r="441" customFormat="false" ht="15" hidden="false" customHeight="false" outlineLevel="0" collapsed="false">
      <c r="A441" s="67"/>
      <c r="B441" s="69"/>
      <c r="C441" s="67"/>
      <c r="D441" s="67"/>
      <c r="E441" s="67"/>
      <c r="F441" s="67"/>
      <c r="G441" s="67"/>
      <c r="H441" s="67"/>
      <c r="I441" s="67"/>
      <c r="J441" s="67"/>
      <c r="K441" s="67"/>
      <c r="L441" s="67"/>
      <c r="M441" s="67"/>
    </row>
    <row r="442" customFormat="false" ht="15" hidden="false" customHeight="false" outlineLevel="0" collapsed="false">
      <c r="A442" s="67"/>
      <c r="B442" s="69"/>
      <c r="C442" s="67"/>
      <c r="D442" s="67"/>
      <c r="E442" s="67"/>
      <c r="F442" s="67"/>
      <c r="G442" s="67"/>
      <c r="H442" s="67"/>
      <c r="I442" s="67"/>
      <c r="J442" s="67"/>
      <c r="K442" s="67"/>
      <c r="L442" s="67"/>
      <c r="M442" s="67"/>
    </row>
    <row r="443" customFormat="false" ht="15" hidden="false" customHeight="false" outlineLevel="0" collapsed="false">
      <c r="A443" s="67"/>
      <c r="B443" s="69"/>
      <c r="C443" s="67"/>
      <c r="D443" s="67"/>
      <c r="E443" s="67"/>
      <c r="F443" s="67"/>
      <c r="G443" s="67"/>
      <c r="H443" s="67"/>
      <c r="I443" s="67"/>
      <c r="J443" s="67"/>
      <c r="K443" s="67"/>
      <c r="L443" s="67"/>
      <c r="M443" s="67"/>
    </row>
    <row r="444" customFormat="false" ht="15" hidden="false" customHeight="false" outlineLevel="0" collapsed="false">
      <c r="A444" s="67"/>
      <c r="B444" s="69"/>
      <c r="C444" s="67"/>
      <c r="D444" s="67"/>
      <c r="E444" s="67"/>
      <c r="F444" s="67"/>
      <c r="G444" s="67"/>
      <c r="H444" s="67"/>
      <c r="I444" s="67"/>
      <c r="J444" s="67"/>
      <c r="K444" s="67"/>
      <c r="L444" s="67"/>
      <c r="M444" s="67"/>
    </row>
    <row r="445" customFormat="false" ht="15" hidden="false" customHeight="false" outlineLevel="0" collapsed="false">
      <c r="A445" s="67"/>
      <c r="B445" s="69"/>
      <c r="C445" s="67"/>
      <c r="D445" s="67"/>
      <c r="E445" s="67"/>
      <c r="F445" s="67"/>
      <c r="G445" s="67"/>
      <c r="H445" s="67"/>
      <c r="I445" s="67"/>
      <c r="J445" s="67"/>
      <c r="K445" s="67"/>
      <c r="L445" s="67"/>
      <c r="M445" s="67"/>
    </row>
    <row r="446" customFormat="false" ht="15" hidden="false" customHeight="false" outlineLevel="0" collapsed="false">
      <c r="A446" s="67"/>
      <c r="B446" s="69"/>
      <c r="C446" s="67"/>
      <c r="D446" s="67"/>
      <c r="E446" s="67"/>
      <c r="F446" s="67"/>
      <c r="G446" s="67"/>
      <c r="H446" s="67"/>
      <c r="I446" s="67"/>
      <c r="J446" s="67"/>
      <c r="K446" s="67"/>
      <c r="L446" s="67"/>
      <c r="M446" s="67"/>
    </row>
    <row r="447" customFormat="false" ht="15" hidden="false" customHeight="false" outlineLevel="0" collapsed="false">
      <c r="A447" s="67"/>
      <c r="B447" s="69"/>
      <c r="C447" s="67"/>
      <c r="D447" s="67"/>
      <c r="E447" s="67"/>
      <c r="F447" s="67"/>
      <c r="G447" s="67"/>
      <c r="H447" s="67"/>
      <c r="I447" s="67"/>
      <c r="J447" s="67"/>
      <c r="K447" s="67"/>
      <c r="L447" s="67"/>
      <c r="M447" s="67"/>
    </row>
    <row r="448" customFormat="false" ht="15" hidden="false" customHeight="false" outlineLevel="0" collapsed="false">
      <c r="A448" s="67"/>
      <c r="B448" s="69"/>
      <c r="C448" s="67"/>
      <c r="D448" s="67"/>
      <c r="E448" s="67"/>
      <c r="F448" s="67"/>
      <c r="G448" s="67"/>
      <c r="H448" s="67"/>
      <c r="I448" s="67"/>
      <c r="J448" s="67"/>
      <c r="K448" s="67"/>
      <c r="L448" s="67"/>
      <c r="M448" s="67"/>
    </row>
    <row r="449" customFormat="false" ht="15" hidden="false" customHeight="false" outlineLevel="0" collapsed="false">
      <c r="A449" s="67"/>
      <c r="B449" s="69"/>
      <c r="C449" s="67"/>
      <c r="D449" s="67"/>
      <c r="E449" s="67"/>
      <c r="F449" s="67"/>
      <c r="G449" s="67"/>
      <c r="H449" s="67"/>
      <c r="I449" s="67"/>
      <c r="J449" s="67"/>
      <c r="K449" s="67"/>
      <c r="L449" s="67"/>
      <c r="M449" s="67"/>
    </row>
    <row r="450" customFormat="false" ht="15" hidden="false" customHeight="false" outlineLevel="0" collapsed="false">
      <c r="A450" s="67"/>
      <c r="B450" s="69"/>
      <c r="C450" s="67"/>
      <c r="D450" s="67"/>
      <c r="E450" s="67"/>
      <c r="F450" s="67"/>
      <c r="G450" s="67"/>
      <c r="H450" s="67"/>
      <c r="I450" s="67"/>
      <c r="J450" s="67"/>
      <c r="K450" s="67"/>
      <c r="L450" s="67"/>
      <c r="M450" s="67"/>
    </row>
    <row r="451" customFormat="false" ht="15" hidden="false" customHeight="false" outlineLevel="0" collapsed="false">
      <c r="A451" s="67"/>
      <c r="B451" s="69"/>
      <c r="C451" s="67"/>
      <c r="D451" s="67"/>
      <c r="E451" s="67"/>
      <c r="F451" s="67"/>
      <c r="G451" s="67"/>
      <c r="H451" s="67"/>
      <c r="I451" s="67"/>
      <c r="J451" s="67"/>
      <c r="K451" s="67"/>
      <c r="L451" s="67"/>
      <c r="M451" s="67"/>
    </row>
    <row r="452" customFormat="false" ht="15" hidden="false" customHeight="false" outlineLevel="0" collapsed="false">
      <c r="A452" s="67"/>
      <c r="B452" s="69"/>
      <c r="C452" s="67"/>
      <c r="D452" s="67"/>
      <c r="E452" s="67"/>
      <c r="F452" s="67"/>
      <c r="G452" s="67"/>
      <c r="H452" s="67"/>
      <c r="I452" s="67"/>
      <c r="J452" s="67"/>
      <c r="K452" s="67"/>
      <c r="L452" s="67"/>
      <c r="M452" s="67"/>
    </row>
    <row r="453" customFormat="false" ht="15" hidden="false" customHeight="false" outlineLevel="0" collapsed="false">
      <c r="A453" s="67"/>
      <c r="B453" s="69"/>
      <c r="C453" s="67"/>
      <c r="D453" s="67"/>
      <c r="E453" s="67"/>
      <c r="F453" s="67"/>
      <c r="G453" s="67"/>
      <c r="H453" s="67"/>
      <c r="I453" s="67"/>
      <c r="J453" s="67"/>
      <c r="K453" s="67"/>
      <c r="L453" s="67"/>
      <c r="M453" s="67"/>
    </row>
    <row r="454" customFormat="false" ht="15" hidden="false" customHeight="false" outlineLevel="0" collapsed="false">
      <c r="A454" s="67"/>
      <c r="B454" s="69"/>
      <c r="C454" s="67"/>
      <c r="D454" s="67"/>
      <c r="E454" s="67"/>
      <c r="F454" s="67"/>
      <c r="G454" s="67"/>
      <c r="H454" s="67"/>
      <c r="I454" s="67"/>
      <c r="J454" s="67"/>
      <c r="K454" s="67"/>
      <c r="L454" s="67"/>
      <c r="M454" s="67"/>
    </row>
    <row r="455" customFormat="false" ht="15" hidden="false" customHeight="false" outlineLevel="0" collapsed="false">
      <c r="A455" s="67"/>
      <c r="B455" s="69"/>
      <c r="C455" s="67"/>
      <c r="D455" s="67"/>
      <c r="E455" s="67"/>
      <c r="F455" s="67"/>
      <c r="G455" s="67"/>
      <c r="H455" s="67"/>
      <c r="I455" s="67"/>
      <c r="J455" s="67"/>
      <c r="K455" s="67"/>
      <c r="L455" s="67"/>
      <c r="M455" s="67"/>
    </row>
    <row r="456" customFormat="false" ht="15" hidden="false" customHeight="false" outlineLevel="0" collapsed="false">
      <c r="A456" s="67"/>
      <c r="B456" s="69"/>
      <c r="C456" s="67"/>
      <c r="D456" s="67"/>
      <c r="E456" s="67"/>
      <c r="F456" s="67"/>
      <c r="G456" s="67"/>
      <c r="H456" s="67"/>
      <c r="I456" s="67"/>
      <c r="J456" s="67"/>
      <c r="K456" s="67"/>
      <c r="L456" s="67"/>
      <c r="M456" s="67"/>
    </row>
    <row r="457" customFormat="false" ht="15" hidden="false" customHeight="false" outlineLevel="0" collapsed="false">
      <c r="A457" s="67"/>
      <c r="B457" s="69"/>
      <c r="C457" s="67"/>
      <c r="D457" s="67"/>
      <c r="E457" s="67"/>
      <c r="F457" s="67"/>
      <c r="G457" s="67"/>
      <c r="H457" s="67"/>
      <c r="I457" s="67"/>
      <c r="J457" s="67"/>
      <c r="K457" s="67"/>
      <c r="L457" s="67"/>
      <c r="M457" s="67"/>
    </row>
    <row r="458" customFormat="false" ht="15" hidden="false" customHeight="false" outlineLevel="0" collapsed="false">
      <c r="A458" s="67"/>
      <c r="B458" s="69"/>
      <c r="C458" s="67"/>
      <c r="D458" s="67"/>
      <c r="E458" s="67"/>
      <c r="F458" s="67"/>
      <c r="G458" s="67"/>
      <c r="H458" s="67"/>
      <c r="I458" s="67"/>
      <c r="J458" s="67"/>
      <c r="K458" s="67"/>
      <c r="L458" s="67"/>
      <c r="M458" s="67"/>
    </row>
    <row r="459" customFormat="false" ht="15" hidden="false" customHeight="false" outlineLevel="0" collapsed="false">
      <c r="A459" s="67"/>
      <c r="B459" s="69"/>
      <c r="C459" s="67"/>
      <c r="D459" s="67"/>
      <c r="E459" s="67"/>
      <c r="F459" s="67"/>
      <c r="G459" s="67"/>
      <c r="H459" s="67"/>
      <c r="I459" s="67"/>
      <c r="J459" s="67"/>
      <c r="K459" s="67"/>
      <c r="L459" s="67"/>
      <c r="M459" s="67"/>
    </row>
    <row r="460" customFormat="false" ht="15" hidden="false" customHeight="false" outlineLevel="0" collapsed="false">
      <c r="A460" s="67"/>
      <c r="B460" s="69"/>
      <c r="C460" s="67"/>
      <c r="D460" s="67"/>
      <c r="E460" s="67"/>
      <c r="F460" s="67"/>
      <c r="G460" s="67"/>
      <c r="H460" s="67"/>
      <c r="I460" s="67"/>
      <c r="J460" s="67"/>
      <c r="K460" s="67"/>
      <c r="L460" s="67"/>
      <c r="M460" s="67"/>
    </row>
    <row r="461" customFormat="false" ht="15" hidden="false" customHeight="false" outlineLevel="0" collapsed="false">
      <c r="A461" s="67"/>
      <c r="B461" s="69"/>
      <c r="C461" s="67"/>
      <c r="D461" s="67"/>
      <c r="E461" s="67"/>
      <c r="F461" s="67"/>
      <c r="G461" s="67"/>
      <c r="H461" s="67"/>
      <c r="I461" s="67"/>
      <c r="J461" s="67"/>
      <c r="K461" s="67"/>
      <c r="L461" s="67"/>
      <c r="M461" s="67"/>
    </row>
    <row r="462" customFormat="false" ht="15" hidden="false" customHeight="false" outlineLevel="0" collapsed="false">
      <c r="A462" s="67"/>
      <c r="B462" s="69"/>
      <c r="C462" s="67"/>
      <c r="D462" s="67"/>
      <c r="E462" s="67"/>
      <c r="F462" s="67"/>
      <c r="G462" s="67"/>
      <c r="H462" s="67"/>
      <c r="I462" s="67"/>
      <c r="J462" s="67"/>
      <c r="K462" s="67"/>
      <c r="L462" s="67"/>
      <c r="M462" s="67"/>
    </row>
    <row r="463" customFormat="false" ht="15" hidden="false" customHeight="false" outlineLevel="0" collapsed="false">
      <c r="A463" s="67"/>
      <c r="B463" s="69"/>
      <c r="C463" s="67"/>
      <c r="D463" s="67"/>
      <c r="E463" s="67"/>
      <c r="F463" s="67"/>
      <c r="G463" s="67"/>
      <c r="H463" s="67"/>
      <c r="I463" s="67"/>
      <c r="J463" s="67"/>
      <c r="K463" s="67"/>
      <c r="L463" s="67"/>
      <c r="M463" s="67"/>
    </row>
    <row r="464" customFormat="false" ht="15" hidden="false" customHeight="false" outlineLevel="0" collapsed="false">
      <c r="A464" s="67"/>
      <c r="B464" s="69"/>
      <c r="C464" s="67"/>
      <c r="D464" s="67"/>
      <c r="E464" s="67"/>
      <c r="F464" s="67"/>
      <c r="G464" s="67"/>
      <c r="H464" s="67"/>
      <c r="I464" s="67"/>
      <c r="J464" s="67"/>
      <c r="K464" s="67"/>
      <c r="L464" s="67"/>
      <c r="M464" s="67"/>
    </row>
    <row r="465" customFormat="false" ht="15" hidden="false" customHeight="false" outlineLevel="0" collapsed="false">
      <c r="A465" s="67"/>
      <c r="B465" s="69"/>
      <c r="C465" s="67"/>
      <c r="D465" s="67"/>
      <c r="E465" s="67"/>
      <c r="F465" s="67"/>
      <c r="G465" s="67"/>
      <c r="H465" s="67"/>
      <c r="I465" s="67"/>
      <c r="J465" s="67"/>
      <c r="K465" s="67"/>
      <c r="L465" s="67"/>
      <c r="M465" s="67"/>
    </row>
    <row r="466" customFormat="false" ht="15" hidden="false" customHeight="false" outlineLevel="0" collapsed="false">
      <c r="A466" s="67"/>
      <c r="B466" s="69"/>
      <c r="C466" s="67"/>
      <c r="D466" s="67"/>
      <c r="E466" s="67"/>
      <c r="F466" s="67"/>
      <c r="G466" s="67"/>
      <c r="H466" s="67"/>
      <c r="I466" s="67"/>
      <c r="J466" s="67"/>
      <c r="K466" s="67"/>
      <c r="L466" s="67"/>
      <c r="M466" s="67"/>
    </row>
    <row r="467" customFormat="false" ht="15" hidden="false" customHeight="false" outlineLevel="0" collapsed="false">
      <c r="A467" s="67"/>
      <c r="B467" s="69"/>
      <c r="C467" s="67"/>
      <c r="D467" s="67"/>
      <c r="E467" s="67"/>
      <c r="F467" s="67"/>
      <c r="G467" s="67"/>
      <c r="H467" s="67"/>
      <c r="I467" s="67"/>
      <c r="J467" s="67"/>
      <c r="K467" s="67"/>
      <c r="L467" s="67"/>
      <c r="M467" s="67"/>
    </row>
    <row r="468" customFormat="false" ht="15" hidden="false" customHeight="false" outlineLevel="0" collapsed="false">
      <c r="A468" s="67"/>
      <c r="B468" s="69"/>
      <c r="C468" s="67"/>
      <c r="D468" s="67"/>
      <c r="E468" s="67"/>
      <c r="F468" s="67"/>
      <c r="G468" s="67"/>
      <c r="H468" s="67"/>
      <c r="I468" s="67"/>
      <c r="J468" s="67"/>
      <c r="K468" s="67"/>
      <c r="L468" s="67"/>
      <c r="M468" s="67"/>
    </row>
    <row r="469" customFormat="false" ht="15" hidden="false" customHeight="false" outlineLevel="0" collapsed="false">
      <c r="A469" s="67"/>
      <c r="B469" s="69"/>
      <c r="C469" s="67"/>
      <c r="D469" s="67"/>
      <c r="E469" s="67"/>
      <c r="F469" s="67"/>
      <c r="G469" s="67"/>
      <c r="H469" s="67"/>
      <c r="I469" s="67"/>
      <c r="J469" s="67"/>
      <c r="K469" s="67"/>
      <c r="L469" s="67"/>
      <c r="M469" s="67"/>
    </row>
    <row r="470" customFormat="false" ht="15" hidden="false" customHeight="false" outlineLevel="0" collapsed="false">
      <c r="A470" s="67"/>
      <c r="B470" s="69"/>
      <c r="C470" s="67"/>
      <c r="D470" s="67"/>
      <c r="E470" s="67"/>
      <c r="F470" s="67"/>
      <c r="G470" s="67"/>
      <c r="H470" s="67"/>
      <c r="I470" s="67"/>
      <c r="J470" s="67"/>
      <c r="K470" s="67"/>
      <c r="L470" s="67"/>
      <c r="M470" s="67"/>
    </row>
    <row r="471" customFormat="false" ht="15" hidden="false" customHeight="false" outlineLevel="0" collapsed="false">
      <c r="A471" s="67"/>
      <c r="B471" s="69"/>
      <c r="C471" s="67"/>
      <c r="D471" s="67"/>
      <c r="E471" s="67"/>
      <c r="F471" s="67"/>
      <c r="G471" s="67"/>
      <c r="H471" s="67"/>
      <c r="I471" s="67"/>
      <c r="J471" s="67"/>
      <c r="K471" s="67"/>
      <c r="L471" s="67"/>
      <c r="M471" s="67"/>
    </row>
    <row r="472" customFormat="false" ht="15" hidden="false" customHeight="false" outlineLevel="0" collapsed="false">
      <c r="A472" s="67"/>
      <c r="B472" s="69"/>
      <c r="C472" s="67"/>
      <c r="D472" s="67"/>
      <c r="E472" s="67"/>
      <c r="F472" s="67"/>
      <c r="G472" s="67"/>
      <c r="H472" s="67"/>
      <c r="I472" s="67"/>
      <c r="J472" s="67"/>
      <c r="K472" s="67"/>
      <c r="L472" s="67"/>
      <c r="M472" s="67"/>
    </row>
    <row r="473" customFormat="false" ht="15" hidden="false" customHeight="false" outlineLevel="0" collapsed="false">
      <c r="A473" s="67"/>
      <c r="B473" s="69"/>
      <c r="C473" s="67"/>
      <c r="D473" s="67"/>
      <c r="E473" s="67"/>
      <c r="F473" s="67"/>
      <c r="G473" s="67"/>
      <c r="H473" s="67"/>
      <c r="I473" s="67"/>
      <c r="J473" s="67"/>
      <c r="K473" s="67"/>
      <c r="L473" s="67"/>
      <c r="M473" s="67"/>
    </row>
    <row r="474" customFormat="false" ht="15" hidden="false" customHeight="false" outlineLevel="0" collapsed="false">
      <c r="A474" s="67"/>
      <c r="B474" s="69"/>
      <c r="C474" s="67"/>
      <c r="D474" s="67"/>
      <c r="E474" s="67"/>
      <c r="F474" s="67"/>
      <c r="G474" s="67"/>
      <c r="H474" s="67"/>
      <c r="I474" s="67"/>
      <c r="J474" s="67"/>
      <c r="K474" s="67"/>
      <c r="L474" s="67"/>
      <c r="M474" s="67"/>
    </row>
    <row r="475" customFormat="false" ht="15" hidden="false" customHeight="false" outlineLevel="0" collapsed="false">
      <c r="A475" s="67"/>
      <c r="B475" s="69"/>
      <c r="C475" s="67"/>
      <c r="D475" s="67"/>
      <c r="E475" s="67"/>
      <c r="F475" s="67"/>
      <c r="G475" s="67"/>
      <c r="H475" s="67"/>
      <c r="I475" s="67"/>
      <c r="J475" s="67"/>
      <c r="K475" s="67"/>
      <c r="L475" s="67"/>
      <c r="M475" s="67"/>
    </row>
    <row r="476" customFormat="false" ht="15" hidden="false" customHeight="false" outlineLevel="0" collapsed="false">
      <c r="A476" s="67"/>
      <c r="B476" s="69"/>
      <c r="C476" s="67"/>
      <c r="D476" s="67"/>
      <c r="E476" s="67"/>
      <c r="F476" s="67"/>
      <c r="G476" s="67"/>
      <c r="H476" s="67"/>
      <c r="I476" s="67"/>
      <c r="J476" s="67"/>
      <c r="K476" s="67"/>
      <c r="L476" s="67"/>
      <c r="M476" s="67"/>
    </row>
    <row r="477" customFormat="false" ht="15" hidden="false" customHeight="false" outlineLevel="0" collapsed="false">
      <c r="A477" s="67"/>
      <c r="B477" s="69"/>
      <c r="C477" s="67"/>
      <c r="D477" s="67"/>
      <c r="E477" s="67"/>
      <c r="F477" s="67"/>
      <c r="G477" s="67"/>
      <c r="H477" s="67"/>
      <c r="I477" s="67"/>
      <c r="J477" s="67"/>
      <c r="K477" s="67"/>
      <c r="L477" s="67"/>
      <c r="M477" s="67"/>
    </row>
    <row r="478" customFormat="false" ht="15" hidden="false" customHeight="false" outlineLevel="0" collapsed="false">
      <c r="A478" s="67"/>
      <c r="B478" s="69"/>
      <c r="C478" s="67"/>
      <c r="D478" s="67"/>
      <c r="E478" s="67"/>
      <c r="F478" s="67"/>
      <c r="G478" s="67"/>
      <c r="H478" s="67"/>
      <c r="I478" s="67"/>
      <c r="J478" s="67"/>
      <c r="K478" s="67"/>
      <c r="L478" s="67"/>
      <c r="M478" s="67"/>
    </row>
    <row r="479" customFormat="false" ht="15" hidden="false" customHeight="false" outlineLevel="0" collapsed="false">
      <c r="A479" s="67"/>
      <c r="B479" s="69"/>
      <c r="C479" s="67"/>
      <c r="D479" s="67"/>
      <c r="E479" s="67"/>
      <c r="F479" s="67"/>
      <c r="G479" s="67"/>
      <c r="H479" s="67"/>
      <c r="I479" s="67"/>
      <c r="J479" s="67"/>
      <c r="K479" s="67"/>
      <c r="L479" s="67"/>
      <c r="M479" s="67"/>
    </row>
    <row r="480" customFormat="false" ht="15" hidden="false" customHeight="false" outlineLevel="0" collapsed="false">
      <c r="A480" s="67"/>
      <c r="B480" s="69"/>
      <c r="C480" s="67"/>
      <c r="D480" s="67"/>
      <c r="E480" s="67"/>
      <c r="F480" s="67"/>
      <c r="G480" s="67"/>
      <c r="H480" s="67"/>
      <c r="I480" s="67"/>
      <c r="J480" s="67"/>
      <c r="K480" s="67"/>
      <c r="L480" s="67"/>
      <c r="M480" s="67"/>
    </row>
    <row r="481" customFormat="false" ht="15" hidden="false" customHeight="false" outlineLevel="0" collapsed="false">
      <c r="A481" s="67"/>
      <c r="B481" s="69"/>
      <c r="C481" s="67"/>
      <c r="D481" s="67"/>
      <c r="E481" s="67"/>
      <c r="F481" s="67"/>
      <c r="G481" s="67"/>
      <c r="H481" s="67"/>
      <c r="I481" s="67"/>
      <c r="J481" s="67"/>
      <c r="K481" s="67"/>
      <c r="L481" s="67"/>
      <c r="M481" s="67"/>
    </row>
    <row r="482" customFormat="false" ht="15" hidden="false" customHeight="false" outlineLevel="0" collapsed="false">
      <c r="A482" s="67"/>
      <c r="B482" s="69"/>
      <c r="C482" s="67"/>
      <c r="D482" s="67"/>
      <c r="E482" s="67"/>
      <c r="F482" s="67"/>
      <c r="G482" s="67"/>
      <c r="H482" s="67"/>
      <c r="I482" s="67"/>
      <c r="J482" s="67"/>
      <c r="K482" s="67"/>
      <c r="L482" s="67"/>
      <c r="M482" s="67"/>
    </row>
    <row r="483" customFormat="false" ht="15" hidden="false" customHeight="false" outlineLevel="0" collapsed="false">
      <c r="A483" s="67"/>
      <c r="B483" s="69"/>
      <c r="C483" s="67"/>
      <c r="D483" s="67"/>
      <c r="E483" s="67"/>
      <c r="F483" s="67"/>
      <c r="G483" s="67"/>
      <c r="H483" s="67"/>
      <c r="I483" s="67"/>
      <c r="J483" s="67"/>
      <c r="K483" s="67"/>
      <c r="L483" s="67"/>
      <c r="M483" s="67"/>
    </row>
    <row r="484" customFormat="false" ht="15" hidden="false" customHeight="false" outlineLevel="0" collapsed="false">
      <c r="A484" s="67"/>
      <c r="B484" s="69"/>
      <c r="C484" s="67"/>
      <c r="D484" s="67"/>
      <c r="E484" s="67"/>
      <c r="F484" s="67"/>
      <c r="G484" s="67"/>
      <c r="H484" s="67"/>
      <c r="I484" s="67"/>
      <c r="J484" s="67"/>
      <c r="K484" s="67"/>
      <c r="L484" s="67"/>
      <c r="M484" s="67"/>
    </row>
    <row r="485" customFormat="false" ht="15" hidden="false" customHeight="false" outlineLevel="0" collapsed="false">
      <c r="A485" s="67"/>
      <c r="B485" s="69"/>
      <c r="C485" s="67"/>
      <c r="D485" s="67"/>
      <c r="E485" s="67"/>
      <c r="F485" s="67"/>
      <c r="G485" s="67"/>
      <c r="H485" s="67"/>
      <c r="I485" s="67"/>
      <c r="J485" s="67"/>
      <c r="K485" s="67"/>
      <c r="L485" s="67"/>
      <c r="M485" s="67"/>
    </row>
    <row r="486" customFormat="false" ht="15" hidden="false" customHeight="false" outlineLevel="0" collapsed="false">
      <c r="A486" s="67"/>
      <c r="B486" s="69"/>
      <c r="C486" s="67"/>
      <c r="D486" s="67"/>
      <c r="E486" s="67"/>
      <c r="F486" s="67"/>
      <c r="G486" s="67"/>
      <c r="H486" s="67"/>
      <c r="I486" s="67"/>
      <c r="J486" s="67"/>
      <c r="K486" s="67"/>
      <c r="L486" s="67"/>
      <c r="M486" s="67"/>
    </row>
    <row r="487" customFormat="false" ht="15" hidden="false" customHeight="false" outlineLevel="0" collapsed="false">
      <c r="A487" s="67"/>
      <c r="B487" s="69"/>
      <c r="C487" s="67"/>
      <c r="D487" s="67"/>
      <c r="E487" s="67"/>
      <c r="F487" s="67"/>
      <c r="G487" s="67"/>
      <c r="H487" s="67"/>
      <c r="I487" s="67"/>
      <c r="J487" s="67"/>
      <c r="K487" s="67"/>
      <c r="L487" s="67"/>
      <c r="M487" s="67"/>
    </row>
    <row r="488" customFormat="false" ht="15" hidden="false" customHeight="false" outlineLevel="0" collapsed="false">
      <c r="A488" s="67"/>
      <c r="B488" s="69"/>
      <c r="C488" s="67"/>
      <c r="D488" s="67"/>
      <c r="E488" s="67"/>
      <c r="F488" s="67"/>
      <c r="G488" s="67"/>
      <c r="H488" s="67"/>
      <c r="I488" s="67"/>
      <c r="J488" s="67"/>
      <c r="K488" s="67"/>
      <c r="L488" s="67"/>
      <c r="M488" s="67"/>
    </row>
    <row r="489" customFormat="false" ht="15" hidden="false" customHeight="false" outlineLevel="0" collapsed="false">
      <c r="A489" s="67"/>
      <c r="B489" s="69"/>
      <c r="C489" s="67"/>
      <c r="D489" s="67"/>
      <c r="E489" s="67"/>
      <c r="F489" s="67"/>
      <c r="G489" s="67"/>
      <c r="H489" s="67"/>
      <c r="I489" s="67"/>
      <c r="J489" s="67"/>
      <c r="K489" s="67"/>
      <c r="L489" s="67"/>
      <c r="M489" s="67"/>
    </row>
    <row r="490" customFormat="false" ht="15" hidden="false" customHeight="false" outlineLevel="0" collapsed="false">
      <c r="A490" s="67"/>
      <c r="B490" s="69"/>
      <c r="C490" s="67"/>
      <c r="D490" s="67"/>
      <c r="E490" s="67"/>
      <c r="F490" s="67"/>
      <c r="G490" s="67"/>
      <c r="H490" s="67"/>
      <c r="I490" s="67"/>
      <c r="J490" s="67"/>
      <c r="K490" s="67"/>
      <c r="L490" s="67"/>
      <c r="M490" s="67"/>
    </row>
    <row r="491" customFormat="false" ht="15" hidden="false" customHeight="false" outlineLevel="0" collapsed="false">
      <c r="A491" s="67"/>
      <c r="B491" s="69"/>
      <c r="C491" s="67"/>
      <c r="D491" s="67"/>
      <c r="E491" s="67"/>
      <c r="F491" s="67"/>
      <c r="G491" s="67"/>
      <c r="H491" s="67"/>
      <c r="I491" s="67"/>
      <c r="J491" s="67"/>
      <c r="K491" s="67"/>
      <c r="L491" s="67"/>
      <c r="M491" s="67"/>
    </row>
    <row r="492" customFormat="false" ht="15" hidden="false" customHeight="false" outlineLevel="0" collapsed="false">
      <c r="A492" s="67"/>
      <c r="B492" s="69"/>
      <c r="C492" s="67"/>
      <c r="D492" s="67"/>
      <c r="E492" s="67"/>
      <c r="F492" s="67"/>
      <c r="G492" s="67"/>
      <c r="H492" s="67"/>
      <c r="I492" s="67"/>
      <c r="J492" s="67"/>
      <c r="K492" s="67"/>
      <c r="L492" s="67"/>
      <c r="M492" s="67"/>
    </row>
    <row r="493" customFormat="false" ht="15" hidden="false" customHeight="false" outlineLevel="0" collapsed="false">
      <c r="A493" s="67"/>
      <c r="B493" s="69"/>
      <c r="C493" s="67"/>
      <c r="D493" s="67"/>
      <c r="E493" s="67"/>
      <c r="F493" s="67"/>
      <c r="G493" s="67"/>
      <c r="H493" s="67"/>
      <c r="I493" s="67"/>
      <c r="J493" s="67"/>
      <c r="K493" s="67"/>
      <c r="L493" s="67"/>
      <c r="M493" s="67"/>
    </row>
    <row r="494" customFormat="false" ht="15" hidden="false" customHeight="false" outlineLevel="0" collapsed="false">
      <c r="A494" s="67"/>
      <c r="B494" s="69"/>
      <c r="C494" s="67"/>
      <c r="D494" s="67"/>
      <c r="E494" s="67"/>
      <c r="F494" s="67"/>
      <c r="G494" s="67"/>
      <c r="H494" s="67"/>
      <c r="I494" s="67"/>
      <c r="J494" s="67"/>
      <c r="K494" s="67"/>
      <c r="L494" s="67"/>
      <c r="M494" s="67"/>
    </row>
    <row r="495" customFormat="false" ht="15" hidden="false" customHeight="false" outlineLevel="0" collapsed="false">
      <c r="A495" s="67"/>
      <c r="B495" s="69"/>
      <c r="C495" s="67"/>
      <c r="D495" s="67"/>
      <c r="E495" s="67"/>
      <c r="F495" s="67"/>
      <c r="G495" s="67"/>
      <c r="H495" s="67"/>
      <c r="I495" s="67"/>
      <c r="J495" s="67"/>
      <c r="K495" s="67"/>
      <c r="L495" s="67"/>
      <c r="M495" s="67"/>
    </row>
    <row r="496" customFormat="false" ht="15" hidden="false" customHeight="false" outlineLevel="0" collapsed="false">
      <c r="A496" s="67"/>
      <c r="B496" s="69"/>
      <c r="C496" s="67"/>
      <c r="D496" s="67"/>
      <c r="E496" s="67"/>
      <c r="F496" s="67"/>
      <c r="G496" s="67"/>
      <c r="H496" s="67"/>
      <c r="I496" s="67"/>
      <c r="J496" s="67"/>
      <c r="K496" s="67"/>
      <c r="L496" s="67"/>
      <c r="M496" s="67"/>
    </row>
    <row r="497" customFormat="false" ht="15" hidden="false" customHeight="false" outlineLevel="0" collapsed="false">
      <c r="A497" s="67"/>
      <c r="B497" s="69"/>
      <c r="C497" s="67"/>
      <c r="D497" s="67"/>
      <c r="E497" s="67"/>
      <c r="F497" s="67"/>
      <c r="G497" s="67"/>
      <c r="H497" s="67"/>
      <c r="I497" s="67"/>
      <c r="J497" s="67"/>
      <c r="K497" s="67"/>
      <c r="L497" s="67"/>
      <c r="M497" s="67"/>
    </row>
    <row r="498" customFormat="false" ht="15" hidden="false" customHeight="false" outlineLevel="0" collapsed="false">
      <c r="A498" s="67"/>
      <c r="B498" s="69"/>
      <c r="C498" s="67"/>
      <c r="D498" s="67"/>
      <c r="E498" s="67"/>
      <c r="F498" s="67"/>
      <c r="G498" s="67"/>
      <c r="H498" s="67"/>
      <c r="I498" s="67"/>
      <c r="J498" s="67"/>
      <c r="K498" s="67"/>
      <c r="L498" s="67"/>
      <c r="M498" s="67"/>
    </row>
    <row r="499" customFormat="false" ht="15" hidden="false" customHeight="false" outlineLevel="0" collapsed="false">
      <c r="A499" s="67"/>
      <c r="B499" s="69"/>
      <c r="C499" s="67"/>
      <c r="D499" s="67"/>
      <c r="E499" s="67"/>
      <c r="F499" s="67"/>
      <c r="G499" s="67"/>
      <c r="H499" s="67"/>
      <c r="I499" s="67"/>
      <c r="J499" s="67"/>
      <c r="K499" s="67"/>
      <c r="L499" s="67"/>
      <c r="M499" s="67"/>
    </row>
    <row r="500" customFormat="false" ht="15" hidden="false" customHeight="false" outlineLevel="0" collapsed="false">
      <c r="A500" s="67"/>
      <c r="B500" s="69"/>
      <c r="C500" s="67"/>
      <c r="D500" s="67"/>
      <c r="E500" s="67"/>
      <c r="F500" s="67"/>
      <c r="G500" s="67"/>
      <c r="H500" s="67"/>
      <c r="I500" s="67"/>
      <c r="J500" s="67"/>
      <c r="K500" s="67"/>
      <c r="L500" s="67"/>
      <c r="M500" s="67"/>
    </row>
    <row r="501" customFormat="false" ht="15" hidden="false" customHeight="false" outlineLevel="0" collapsed="false">
      <c r="A501" s="67"/>
      <c r="B501" s="69"/>
      <c r="C501" s="67"/>
      <c r="D501" s="67"/>
      <c r="E501" s="67"/>
      <c r="F501" s="67"/>
      <c r="G501" s="67"/>
      <c r="H501" s="67"/>
      <c r="I501" s="67"/>
      <c r="J501" s="67"/>
      <c r="K501" s="67"/>
      <c r="L501" s="67"/>
      <c r="M501" s="67"/>
    </row>
    <row r="502" customFormat="false" ht="15" hidden="false" customHeight="false" outlineLevel="0" collapsed="false">
      <c r="A502" s="67"/>
      <c r="B502" s="69"/>
      <c r="C502" s="67"/>
      <c r="D502" s="67"/>
      <c r="E502" s="67"/>
      <c r="F502" s="67"/>
      <c r="G502" s="67"/>
      <c r="H502" s="67"/>
      <c r="I502" s="67"/>
      <c r="J502" s="67"/>
      <c r="K502" s="67"/>
      <c r="L502" s="67"/>
      <c r="M502" s="67"/>
    </row>
    <row r="503" customFormat="false" ht="15" hidden="false" customHeight="false" outlineLevel="0" collapsed="false">
      <c r="A503" s="67"/>
      <c r="B503" s="69"/>
      <c r="C503" s="67"/>
      <c r="D503" s="67"/>
      <c r="E503" s="67"/>
      <c r="F503" s="67"/>
      <c r="G503" s="67"/>
      <c r="H503" s="67"/>
      <c r="I503" s="67"/>
      <c r="J503" s="67"/>
      <c r="K503" s="67"/>
      <c r="L503" s="67"/>
      <c r="M503" s="67"/>
    </row>
    <row r="504" customFormat="false" ht="15" hidden="false" customHeight="false" outlineLevel="0" collapsed="false">
      <c r="A504" s="67"/>
      <c r="B504" s="69"/>
      <c r="C504" s="67"/>
      <c r="D504" s="67"/>
      <c r="E504" s="67"/>
      <c r="F504" s="67"/>
      <c r="G504" s="67"/>
      <c r="H504" s="67"/>
      <c r="I504" s="67"/>
      <c r="J504" s="67"/>
      <c r="K504" s="67"/>
      <c r="L504" s="67"/>
      <c r="M504" s="67"/>
    </row>
    <row r="505" customFormat="false" ht="15" hidden="false" customHeight="false" outlineLevel="0" collapsed="false">
      <c r="A505" s="67"/>
      <c r="B505" s="69"/>
      <c r="C505" s="67"/>
      <c r="D505" s="67"/>
      <c r="E505" s="67"/>
      <c r="F505" s="67"/>
      <c r="G505" s="67"/>
      <c r="H505" s="67"/>
      <c r="I505" s="67"/>
      <c r="J505" s="67"/>
      <c r="K505" s="67"/>
      <c r="L505" s="67"/>
      <c r="M505" s="67"/>
    </row>
    <row r="506" customFormat="false" ht="15" hidden="false" customHeight="false" outlineLevel="0" collapsed="false">
      <c r="A506" s="67"/>
      <c r="B506" s="69"/>
      <c r="C506" s="67"/>
      <c r="D506" s="67"/>
      <c r="E506" s="67"/>
      <c r="F506" s="67"/>
      <c r="G506" s="67"/>
      <c r="H506" s="67"/>
      <c r="I506" s="67"/>
      <c r="J506" s="67"/>
      <c r="K506" s="67"/>
      <c r="L506" s="67"/>
      <c r="M506" s="67"/>
    </row>
    <row r="507" customFormat="false" ht="15" hidden="false" customHeight="false" outlineLevel="0" collapsed="false">
      <c r="A507" s="67"/>
      <c r="B507" s="69"/>
      <c r="C507" s="67"/>
      <c r="D507" s="67"/>
      <c r="E507" s="67"/>
      <c r="F507" s="67"/>
      <c r="G507" s="67"/>
      <c r="H507" s="67"/>
      <c r="I507" s="67"/>
      <c r="J507" s="67"/>
      <c r="K507" s="67"/>
      <c r="L507" s="67"/>
      <c r="M507" s="67"/>
    </row>
    <row r="508" customFormat="false" ht="15" hidden="false" customHeight="false" outlineLevel="0" collapsed="false">
      <c r="A508" s="67"/>
      <c r="B508" s="69"/>
      <c r="C508" s="67"/>
      <c r="D508" s="67"/>
      <c r="E508" s="67"/>
      <c r="F508" s="67"/>
      <c r="G508" s="67"/>
      <c r="H508" s="67"/>
      <c r="I508" s="67"/>
      <c r="J508" s="67"/>
      <c r="K508" s="67"/>
      <c r="L508" s="67"/>
      <c r="M508" s="67"/>
    </row>
    <row r="509" customFormat="false" ht="15" hidden="false" customHeight="false" outlineLevel="0" collapsed="false">
      <c r="A509" s="67"/>
      <c r="B509" s="69"/>
      <c r="C509" s="67"/>
      <c r="D509" s="67"/>
      <c r="E509" s="67"/>
      <c r="F509" s="67"/>
      <c r="G509" s="67"/>
      <c r="H509" s="67"/>
      <c r="I509" s="67"/>
      <c r="J509" s="67"/>
      <c r="K509" s="67"/>
      <c r="L509" s="67"/>
      <c r="M509" s="67"/>
    </row>
    <row r="510" customFormat="false" ht="15" hidden="false" customHeight="false" outlineLevel="0" collapsed="false">
      <c r="A510" s="67"/>
      <c r="B510" s="69"/>
      <c r="C510" s="67"/>
      <c r="D510" s="67"/>
      <c r="E510" s="67"/>
      <c r="F510" s="67"/>
      <c r="G510" s="67"/>
      <c r="H510" s="67"/>
      <c r="I510" s="67"/>
      <c r="J510" s="67"/>
      <c r="K510" s="67"/>
      <c r="L510" s="67"/>
      <c r="M510" s="67"/>
    </row>
    <row r="511" customFormat="false" ht="15" hidden="false" customHeight="false" outlineLevel="0" collapsed="false">
      <c r="A511" s="67"/>
      <c r="B511" s="69"/>
      <c r="C511" s="67"/>
      <c r="D511" s="67"/>
      <c r="E511" s="67"/>
      <c r="F511" s="67"/>
      <c r="G511" s="67"/>
      <c r="H511" s="67"/>
      <c r="I511" s="67"/>
      <c r="J511" s="67"/>
      <c r="K511" s="67"/>
      <c r="L511" s="67"/>
      <c r="M511" s="67"/>
    </row>
    <row r="512" customFormat="false" ht="15" hidden="false" customHeight="false" outlineLevel="0" collapsed="false">
      <c r="A512" s="67"/>
      <c r="B512" s="69"/>
      <c r="C512" s="67"/>
      <c r="D512" s="67"/>
      <c r="E512" s="67"/>
      <c r="F512" s="67"/>
      <c r="G512" s="67"/>
      <c r="H512" s="67"/>
      <c r="I512" s="67"/>
      <c r="J512" s="67"/>
      <c r="K512" s="67"/>
      <c r="L512" s="67"/>
      <c r="M512" s="67"/>
    </row>
    <row r="513" customFormat="false" ht="15" hidden="false" customHeight="false" outlineLevel="0" collapsed="false">
      <c r="A513" s="67"/>
      <c r="B513" s="69"/>
      <c r="C513" s="67"/>
      <c r="D513" s="67"/>
      <c r="E513" s="67"/>
      <c r="F513" s="67"/>
      <c r="G513" s="67"/>
      <c r="H513" s="67"/>
      <c r="I513" s="67"/>
      <c r="J513" s="67"/>
      <c r="K513" s="67"/>
      <c r="L513" s="67"/>
      <c r="M513" s="67"/>
    </row>
    <row r="514" customFormat="false" ht="15" hidden="false" customHeight="false" outlineLevel="0" collapsed="false">
      <c r="A514" s="67"/>
      <c r="B514" s="69"/>
      <c r="C514" s="67"/>
      <c r="D514" s="67"/>
      <c r="E514" s="67"/>
      <c r="F514" s="67"/>
      <c r="G514" s="67"/>
      <c r="H514" s="67"/>
      <c r="I514" s="67"/>
      <c r="J514" s="67"/>
      <c r="K514" s="67"/>
      <c r="L514" s="67"/>
      <c r="M514" s="67"/>
    </row>
    <row r="515" customFormat="false" ht="15" hidden="false" customHeight="false" outlineLevel="0" collapsed="false">
      <c r="A515" s="67"/>
      <c r="B515" s="69"/>
      <c r="C515" s="67"/>
      <c r="D515" s="67"/>
      <c r="E515" s="67"/>
      <c r="F515" s="67"/>
      <c r="G515" s="67"/>
      <c r="H515" s="67"/>
      <c r="I515" s="67"/>
      <c r="J515" s="67"/>
      <c r="K515" s="67"/>
      <c r="L515" s="67"/>
      <c r="M515" s="67"/>
    </row>
    <row r="516" customFormat="false" ht="15" hidden="false" customHeight="false" outlineLevel="0" collapsed="false">
      <c r="A516" s="67"/>
      <c r="B516" s="69"/>
      <c r="C516" s="67"/>
      <c r="D516" s="67"/>
      <c r="E516" s="67"/>
      <c r="F516" s="67"/>
      <c r="G516" s="67"/>
      <c r="H516" s="67"/>
      <c r="I516" s="67"/>
      <c r="J516" s="67"/>
      <c r="K516" s="67"/>
      <c r="L516" s="67"/>
      <c r="M516" s="67"/>
    </row>
    <row r="517" customFormat="false" ht="15" hidden="false" customHeight="false" outlineLevel="0" collapsed="false">
      <c r="A517" s="67"/>
      <c r="B517" s="69"/>
      <c r="C517" s="67"/>
      <c r="D517" s="67"/>
      <c r="E517" s="67"/>
      <c r="F517" s="67"/>
      <c r="G517" s="67"/>
      <c r="H517" s="67"/>
      <c r="I517" s="67"/>
      <c r="J517" s="67"/>
      <c r="K517" s="67"/>
      <c r="L517" s="67"/>
      <c r="M517" s="67"/>
    </row>
    <row r="518" customFormat="false" ht="15" hidden="false" customHeight="false" outlineLevel="0" collapsed="false">
      <c r="A518" s="67"/>
      <c r="B518" s="69"/>
      <c r="C518" s="67"/>
      <c r="D518" s="67"/>
      <c r="E518" s="67"/>
      <c r="F518" s="67"/>
      <c r="G518" s="67"/>
      <c r="H518" s="67"/>
      <c r="I518" s="67"/>
      <c r="J518" s="67"/>
      <c r="K518" s="67"/>
      <c r="L518" s="67"/>
      <c r="M518" s="67"/>
    </row>
    <row r="519" customFormat="false" ht="15" hidden="false" customHeight="false" outlineLevel="0" collapsed="false">
      <c r="A519" s="67"/>
      <c r="B519" s="69"/>
      <c r="C519" s="67"/>
      <c r="D519" s="67"/>
      <c r="E519" s="67"/>
      <c r="F519" s="67"/>
      <c r="G519" s="67"/>
      <c r="H519" s="67"/>
      <c r="I519" s="67"/>
      <c r="J519" s="67"/>
      <c r="K519" s="67"/>
      <c r="L519" s="67"/>
      <c r="M519" s="67"/>
    </row>
    <row r="520" customFormat="false" ht="15" hidden="false" customHeight="false" outlineLevel="0" collapsed="false">
      <c r="A520" s="67"/>
      <c r="B520" s="69"/>
      <c r="C520" s="67"/>
      <c r="D520" s="67"/>
      <c r="E520" s="67"/>
      <c r="F520" s="67"/>
      <c r="G520" s="67"/>
      <c r="H520" s="67"/>
      <c r="I520" s="67"/>
      <c r="J520" s="67"/>
      <c r="K520" s="67"/>
      <c r="L520" s="67"/>
      <c r="M520" s="67"/>
    </row>
    <row r="521" customFormat="false" ht="15" hidden="false" customHeight="false" outlineLevel="0" collapsed="false">
      <c r="A521" s="67"/>
      <c r="B521" s="69"/>
      <c r="C521" s="67"/>
      <c r="D521" s="67"/>
      <c r="E521" s="67"/>
      <c r="F521" s="67"/>
      <c r="G521" s="67"/>
      <c r="H521" s="67"/>
      <c r="I521" s="67"/>
      <c r="J521" s="67"/>
      <c r="K521" s="67"/>
      <c r="L521" s="67"/>
      <c r="M521" s="67"/>
    </row>
    <row r="522" customFormat="false" ht="15" hidden="false" customHeight="false" outlineLevel="0" collapsed="false">
      <c r="A522" s="67"/>
      <c r="B522" s="69"/>
      <c r="C522" s="67"/>
      <c r="D522" s="67"/>
      <c r="E522" s="67"/>
      <c r="F522" s="67"/>
      <c r="G522" s="67"/>
      <c r="H522" s="67"/>
      <c r="I522" s="67"/>
      <c r="J522" s="67"/>
      <c r="K522" s="67"/>
      <c r="L522" s="67"/>
      <c r="M522" s="67"/>
    </row>
    <row r="523" customFormat="false" ht="15" hidden="false" customHeight="false" outlineLevel="0" collapsed="false">
      <c r="A523" s="67"/>
      <c r="B523" s="69"/>
      <c r="C523" s="67"/>
      <c r="D523" s="67"/>
      <c r="E523" s="67"/>
      <c r="F523" s="67"/>
      <c r="G523" s="67"/>
      <c r="H523" s="67"/>
      <c r="I523" s="67"/>
      <c r="J523" s="67"/>
      <c r="K523" s="67"/>
      <c r="L523" s="67"/>
      <c r="M523" s="67"/>
    </row>
    <row r="524" customFormat="false" ht="15" hidden="false" customHeight="false" outlineLevel="0" collapsed="false">
      <c r="A524" s="67"/>
      <c r="B524" s="69"/>
      <c r="C524" s="67"/>
      <c r="D524" s="67"/>
      <c r="E524" s="67"/>
      <c r="F524" s="67"/>
      <c r="G524" s="67"/>
      <c r="H524" s="67"/>
      <c r="I524" s="67"/>
      <c r="J524" s="67"/>
      <c r="K524" s="67"/>
      <c r="L524" s="67"/>
      <c r="M524" s="67"/>
    </row>
    <row r="525" customFormat="false" ht="15" hidden="false" customHeight="false" outlineLevel="0" collapsed="false">
      <c r="A525" s="67"/>
      <c r="B525" s="69"/>
      <c r="C525" s="67"/>
      <c r="D525" s="67"/>
      <c r="E525" s="67"/>
      <c r="F525" s="67"/>
      <c r="G525" s="67"/>
      <c r="H525" s="67"/>
      <c r="I525" s="67"/>
      <c r="J525" s="67"/>
      <c r="K525" s="67"/>
      <c r="L525" s="67"/>
      <c r="M525" s="67"/>
    </row>
    <row r="526" customFormat="false" ht="15" hidden="false" customHeight="false" outlineLevel="0" collapsed="false">
      <c r="A526" s="67"/>
      <c r="B526" s="69"/>
      <c r="C526" s="67"/>
      <c r="D526" s="67"/>
      <c r="E526" s="67"/>
      <c r="F526" s="67"/>
      <c r="G526" s="67"/>
      <c r="H526" s="67"/>
      <c r="I526" s="67"/>
      <c r="J526" s="67"/>
      <c r="K526" s="67"/>
      <c r="L526" s="67"/>
      <c r="M526" s="67"/>
    </row>
    <row r="527" customFormat="false" ht="15" hidden="false" customHeight="false" outlineLevel="0" collapsed="false">
      <c r="A527" s="67"/>
      <c r="B527" s="69"/>
      <c r="C527" s="67"/>
      <c r="D527" s="67"/>
      <c r="E527" s="67"/>
      <c r="F527" s="67"/>
      <c r="G527" s="67"/>
      <c r="H527" s="67"/>
      <c r="I527" s="67"/>
      <c r="J527" s="67"/>
      <c r="K527" s="67"/>
      <c r="L527" s="67"/>
      <c r="M527" s="67"/>
    </row>
    <row r="528" customFormat="false" ht="15" hidden="false" customHeight="false" outlineLevel="0" collapsed="false">
      <c r="A528" s="67"/>
      <c r="B528" s="69"/>
      <c r="C528" s="67"/>
      <c r="D528" s="67"/>
      <c r="E528" s="67"/>
      <c r="F528" s="67"/>
      <c r="G528" s="67"/>
      <c r="H528" s="67"/>
      <c r="I528" s="67"/>
      <c r="J528" s="67"/>
      <c r="K528" s="67"/>
      <c r="L528" s="67"/>
      <c r="M528" s="67"/>
    </row>
    <row r="529" customFormat="false" ht="15" hidden="false" customHeight="false" outlineLevel="0" collapsed="false">
      <c r="A529" s="67"/>
      <c r="B529" s="69"/>
      <c r="C529" s="67"/>
      <c r="D529" s="67"/>
      <c r="E529" s="67"/>
      <c r="F529" s="67"/>
      <c r="G529" s="67"/>
      <c r="H529" s="67"/>
      <c r="I529" s="67"/>
      <c r="J529" s="67"/>
      <c r="K529" s="67"/>
      <c r="L529" s="67"/>
      <c r="M529" s="67"/>
    </row>
    <row r="530" customFormat="false" ht="15" hidden="false" customHeight="false" outlineLevel="0" collapsed="false">
      <c r="A530" s="67"/>
      <c r="B530" s="69"/>
      <c r="C530" s="67"/>
      <c r="D530" s="67"/>
      <c r="E530" s="67"/>
      <c r="F530" s="67"/>
      <c r="G530" s="67"/>
      <c r="H530" s="67"/>
      <c r="I530" s="67"/>
      <c r="J530" s="67"/>
      <c r="K530" s="67"/>
      <c r="L530" s="67"/>
      <c r="M530" s="67"/>
    </row>
    <row r="531" customFormat="false" ht="15" hidden="false" customHeight="false" outlineLevel="0" collapsed="false">
      <c r="A531" s="67"/>
      <c r="B531" s="69"/>
      <c r="C531" s="67"/>
      <c r="D531" s="67"/>
      <c r="E531" s="67"/>
      <c r="F531" s="67"/>
      <c r="G531" s="67"/>
      <c r="H531" s="67"/>
      <c r="I531" s="67"/>
      <c r="J531" s="67"/>
      <c r="K531" s="67"/>
      <c r="L531" s="67"/>
      <c r="M531" s="67"/>
    </row>
    <row r="532" customFormat="false" ht="15" hidden="false" customHeight="false" outlineLevel="0" collapsed="false">
      <c r="A532" s="67"/>
      <c r="B532" s="69"/>
      <c r="C532" s="67"/>
      <c r="D532" s="67"/>
      <c r="E532" s="67"/>
      <c r="F532" s="67"/>
      <c r="G532" s="67"/>
      <c r="H532" s="67"/>
      <c r="I532" s="67"/>
      <c r="J532" s="67"/>
      <c r="K532" s="67"/>
      <c r="L532" s="67"/>
      <c r="M532" s="67"/>
    </row>
    <row r="533" customFormat="false" ht="15" hidden="false" customHeight="false" outlineLevel="0" collapsed="false">
      <c r="A533" s="67"/>
      <c r="B533" s="69"/>
      <c r="C533" s="67"/>
      <c r="D533" s="67"/>
      <c r="E533" s="67"/>
      <c r="F533" s="67"/>
      <c r="G533" s="67"/>
      <c r="H533" s="67"/>
      <c r="I533" s="67"/>
      <c r="J533" s="67"/>
      <c r="K533" s="67"/>
      <c r="L533" s="67"/>
      <c r="M533" s="67"/>
    </row>
    <row r="534" customFormat="false" ht="15" hidden="false" customHeight="false" outlineLevel="0" collapsed="false">
      <c r="A534" s="67"/>
      <c r="B534" s="69"/>
      <c r="C534" s="67"/>
      <c r="D534" s="67"/>
      <c r="E534" s="67"/>
      <c r="F534" s="67"/>
      <c r="G534" s="67"/>
      <c r="H534" s="67"/>
      <c r="I534" s="67"/>
      <c r="J534" s="67"/>
      <c r="K534" s="67"/>
      <c r="L534" s="67"/>
      <c r="M534" s="67"/>
    </row>
    <row r="535" customFormat="false" ht="15" hidden="false" customHeight="false" outlineLevel="0" collapsed="false">
      <c r="A535" s="67"/>
      <c r="B535" s="69"/>
      <c r="C535" s="67"/>
      <c r="D535" s="67"/>
      <c r="E535" s="67"/>
      <c r="F535" s="67"/>
      <c r="G535" s="67"/>
      <c r="H535" s="67"/>
      <c r="I535" s="67"/>
      <c r="J535" s="67"/>
      <c r="K535" s="67"/>
      <c r="L535" s="67"/>
      <c r="M535" s="67"/>
    </row>
    <row r="536" customFormat="false" ht="15" hidden="false" customHeight="false" outlineLevel="0" collapsed="false">
      <c r="A536" s="67"/>
      <c r="B536" s="69"/>
      <c r="C536" s="67"/>
      <c r="D536" s="67"/>
      <c r="E536" s="67"/>
      <c r="F536" s="67"/>
      <c r="G536" s="67"/>
      <c r="H536" s="67"/>
      <c r="I536" s="67"/>
      <c r="J536" s="67"/>
      <c r="K536" s="67"/>
      <c r="L536" s="67"/>
      <c r="M536" s="67"/>
    </row>
    <row r="537" customFormat="false" ht="15" hidden="false" customHeight="false" outlineLevel="0" collapsed="false">
      <c r="A537" s="67"/>
      <c r="B537" s="69"/>
      <c r="C537" s="67"/>
      <c r="D537" s="67"/>
      <c r="E537" s="67"/>
      <c r="F537" s="67"/>
      <c r="G537" s="67"/>
      <c r="H537" s="67"/>
      <c r="I537" s="67"/>
      <c r="J537" s="67"/>
      <c r="K537" s="67"/>
      <c r="L537" s="67"/>
      <c r="M537" s="67"/>
    </row>
    <row r="538" customFormat="false" ht="15" hidden="false" customHeight="false" outlineLevel="0" collapsed="false">
      <c r="A538" s="67"/>
      <c r="B538" s="69"/>
      <c r="C538" s="67"/>
      <c r="D538" s="67"/>
      <c r="E538" s="67"/>
      <c r="F538" s="67"/>
      <c r="G538" s="67"/>
      <c r="H538" s="67"/>
      <c r="I538" s="67"/>
      <c r="J538" s="67"/>
      <c r="K538" s="67"/>
      <c r="L538" s="67"/>
      <c r="M538" s="67"/>
    </row>
  </sheetData>
  <mergeCells count="44">
    <mergeCell ref="A1:E2"/>
    <mergeCell ref="J3:K3"/>
    <mergeCell ref="A4:A17"/>
    <mergeCell ref="B4:B6"/>
    <mergeCell ref="E4:E17"/>
    <mergeCell ref="B7:B11"/>
    <mergeCell ref="B12:B14"/>
    <mergeCell ref="B15:B16"/>
    <mergeCell ref="A18:A28"/>
    <mergeCell ref="B18:B21"/>
    <mergeCell ref="E18:E28"/>
    <mergeCell ref="B22:B25"/>
    <mergeCell ref="B26:B28"/>
    <mergeCell ref="A29:A39"/>
    <mergeCell ref="B29:B32"/>
    <mergeCell ref="E29:E39"/>
    <mergeCell ref="B33:B35"/>
    <mergeCell ref="B36:B37"/>
    <mergeCell ref="B38:B39"/>
    <mergeCell ref="A40:A56"/>
    <mergeCell ref="B40:B45"/>
    <mergeCell ref="E40:E56"/>
    <mergeCell ref="B46:B50"/>
    <mergeCell ref="B51:B53"/>
    <mergeCell ref="B54:B56"/>
    <mergeCell ref="A57:A69"/>
    <mergeCell ref="B57:B59"/>
    <mergeCell ref="E57:E69"/>
    <mergeCell ref="B60:B62"/>
    <mergeCell ref="B63:B65"/>
    <mergeCell ref="B66:B67"/>
    <mergeCell ref="B68:B69"/>
    <mergeCell ref="A70:A80"/>
    <mergeCell ref="B70:B71"/>
    <mergeCell ref="E70:E80"/>
    <mergeCell ref="B72:B74"/>
    <mergeCell ref="B75:B77"/>
    <mergeCell ref="A81:A85"/>
    <mergeCell ref="B81:C81"/>
    <mergeCell ref="E81:E85"/>
    <mergeCell ref="B82:C82"/>
    <mergeCell ref="B83:C83"/>
    <mergeCell ref="B84:C84"/>
    <mergeCell ref="B85:C85"/>
  </mergeCells>
  <dataValidations count="1">
    <dataValidation allowBlank="true" operator="between" showDropDown="false" showErrorMessage="true" showInputMessage="true" sqref="D4:D85"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653"/>
  <sheetViews>
    <sheetView showFormulas="false" showGridLines="true" showRowColHeaders="true" showZeros="true" rightToLeft="false" tabSelected="true" showOutlineSymbols="true" defaultGridColor="true" view="normal" topLeftCell="A1" colorId="64" zoomScale="73" zoomScaleNormal="73" zoomScalePageLayoutView="100" workbookViewId="0">
      <selection pane="topLeft" activeCell="W20" activeCellId="0" sqref="W20"/>
    </sheetView>
  </sheetViews>
  <sheetFormatPr defaultColWidth="9.30078125" defaultRowHeight="11.25" zeroHeight="false" outlineLevelRow="0" outlineLevelCol="0"/>
  <cols>
    <col collapsed="false" customWidth="true" hidden="false" outlineLevel="0" max="1" min="1" style="70" width="5.43"/>
    <col collapsed="false" customWidth="true" hidden="false" outlineLevel="0" max="2" min="2" style="70" width="13.57"/>
    <col collapsed="false" customWidth="true" hidden="false" outlineLevel="0" max="3" min="3" style="70" width="101.14"/>
    <col collapsed="false" customWidth="true" hidden="false" outlineLevel="0" max="4" min="4" style="71" width="13.29"/>
    <col collapsed="false" customWidth="true" hidden="false" outlineLevel="0" max="6" min="5" style="70" width="16.71"/>
    <col collapsed="false" customWidth="true" hidden="false" outlineLevel="0" max="7" min="7" style="70" width="16.29"/>
    <col collapsed="false" customWidth="true" hidden="false" outlineLevel="0" max="8" min="8" style="70" width="13.7"/>
    <col collapsed="false" customWidth="true" hidden="true" outlineLevel="0" max="11" min="9" style="70" width="11.52"/>
    <col collapsed="false" customWidth="true" hidden="false" outlineLevel="0" max="12" min="12" style="70" width="45.3"/>
    <col collapsed="false" customWidth="true" hidden="false" outlineLevel="0" max="13" min="13" style="70" width="18.71"/>
    <col collapsed="false" customWidth="false" hidden="false" outlineLevel="0" max="1024" min="14" style="70" width="9.29"/>
  </cols>
  <sheetData>
    <row r="1" customFormat="false" ht="53.25" hidden="false" customHeight="true" outlineLevel="0" collapsed="false">
      <c r="B1" s="72" t="s">
        <v>122</v>
      </c>
      <c r="C1" s="72"/>
      <c r="D1" s="73"/>
      <c r="E1" s="73"/>
      <c r="F1" s="73"/>
      <c r="G1" s="73"/>
    </row>
    <row r="2" customFormat="false" ht="111" hidden="false" customHeight="true" outlineLevel="0" collapsed="false">
      <c r="A2" s="74" t="s">
        <v>123</v>
      </c>
      <c r="B2" s="74"/>
      <c r="C2" s="74"/>
      <c r="D2" s="75"/>
      <c r="E2" s="75"/>
      <c r="F2" s="75"/>
      <c r="G2" s="75"/>
    </row>
    <row r="3" s="70" customFormat="true" ht="11.25" hidden="false" customHeight="false" outlineLevel="0" collapsed="false"/>
    <row r="4" customFormat="false" ht="18.75" hidden="false" customHeight="false" outlineLevel="0" collapsed="false">
      <c r="B4" s="76" t="s">
        <v>124</v>
      </c>
      <c r="C4" s="77"/>
      <c r="D4" s="77"/>
      <c r="E4" s="77"/>
      <c r="F4" s="77"/>
      <c r="G4" s="78"/>
      <c r="H4" s="79"/>
      <c r="J4" s="79"/>
    </row>
    <row r="5" customFormat="false" ht="73.5" hidden="false" customHeight="true" outlineLevel="0" collapsed="false">
      <c r="B5" s="80" t="s">
        <v>125</v>
      </c>
      <c r="C5" s="81" t="s">
        <v>126</v>
      </c>
      <c r="D5" s="82" t="s">
        <v>127</v>
      </c>
      <c r="E5" s="82" t="s">
        <v>128</v>
      </c>
      <c r="F5" s="82"/>
      <c r="G5" s="82" t="s">
        <v>129</v>
      </c>
      <c r="L5" s="83" t="s">
        <v>130</v>
      </c>
      <c r="M5" s="83"/>
    </row>
    <row r="6" customFormat="false" ht="39.55" hidden="false" customHeight="false" outlineLevel="0" collapsed="false">
      <c r="A6" s="84" t="n">
        <v>1</v>
      </c>
      <c r="B6" s="85" t="s">
        <v>131</v>
      </c>
      <c r="C6" s="86" t="s">
        <v>132</v>
      </c>
      <c r="D6" s="87" t="n">
        <v>6</v>
      </c>
      <c r="E6" s="88" t="n">
        <f aca="false">+D6*G6</f>
        <v>0.115384615384615</v>
      </c>
      <c r="F6" s="89" t="n">
        <f aca="false">+SUM(E6:E21)</f>
        <v>2.86538461538462</v>
      </c>
      <c r="G6" s="90" t="n">
        <v>0.0192307692307692</v>
      </c>
      <c r="K6" s="70" t="s">
        <v>133</v>
      </c>
      <c r="L6" s="86" t="s">
        <v>134</v>
      </c>
      <c r="M6" s="91" t="n">
        <f aca="false">+E52/4</f>
        <v>2.63773148148148</v>
      </c>
    </row>
    <row r="7" customFormat="false" ht="39.55" hidden="false" customHeight="false" outlineLevel="0" collapsed="false">
      <c r="A7" s="84" t="n">
        <v>2</v>
      </c>
      <c r="B7" s="85" t="s">
        <v>135</v>
      </c>
      <c r="C7" s="86" t="s">
        <v>136</v>
      </c>
      <c r="D7" s="87" t="n">
        <v>6</v>
      </c>
      <c r="E7" s="88" t="n">
        <f aca="false">+D7*G7</f>
        <v>0.115384615384615</v>
      </c>
      <c r="F7" s="89"/>
      <c r="G7" s="90" t="n">
        <v>0.0192307692307692</v>
      </c>
      <c r="K7" s="92" t="s">
        <v>137</v>
      </c>
      <c r="L7" s="86" t="s">
        <v>138</v>
      </c>
      <c r="M7" s="91" t="n">
        <f aca="false">+E92/4</f>
        <v>3.03472222222222</v>
      </c>
      <c r="N7" s="92"/>
    </row>
    <row r="8" customFormat="false" ht="26.85" hidden="false" customHeight="false" outlineLevel="0" collapsed="false">
      <c r="A8" s="84" t="n">
        <v>3</v>
      </c>
      <c r="B8" s="85" t="s">
        <v>139</v>
      </c>
      <c r="C8" s="93" t="s">
        <v>140</v>
      </c>
      <c r="D8" s="94" t="n">
        <v>5</v>
      </c>
      <c r="E8" s="88" t="n">
        <f aca="false">+D8*G8</f>
        <v>0.192307692307692</v>
      </c>
      <c r="F8" s="89"/>
      <c r="G8" s="90" t="n">
        <v>0.0384615384615385</v>
      </c>
      <c r="K8" s="92"/>
      <c r="L8" s="86" t="s">
        <v>141</v>
      </c>
      <c r="M8" s="91" t="n">
        <f aca="false">+E114/2</f>
        <v>3.3</v>
      </c>
      <c r="N8" s="92"/>
    </row>
    <row r="9" customFormat="false" ht="26.85" hidden="false" customHeight="false" outlineLevel="0" collapsed="false">
      <c r="A9" s="84" t="n">
        <v>4</v>
      </c>
      <c r="B9" s="85" t="s">
        <v>142</v>
      </c>
      <c r="C9" s="86" t="s">
        <v>143</v>
      </c>
      <c r="D9" s="87" t="n">
        <v>6</v>
      </c>
      <c r="E9" s="88" t="n">
        <f aca="false">+D9*G9</f>
        <v>0.230769230769231</v>
      </c>
      <c r="F9" s="89"/>
      <c r="G9" s="90" t="n">
        <v>0.0384615384615385</v>
      </c>
      <c r="K9" s="92"/>
      <c r="L9" s="86" t="s">
        <v>144</v>
      </c>
      <c r="M9" s="91" t="n">
        <f aca="false">+E184/6</f>
        <v>4.02897797257505</v>
      </c>
      <c r="N9" s="92"/>
    </row>
    <row r="10" customFormat="false" ht="45" hidden="false" customHeight="true" outlineLevel="0" collapsed="false">
      <c r="A10" s="95" t="n">
        <v>5</v>
      </c>
      <c r="B10" s="85" t="s">
        <v>145</v>
      </c>
      <c r="C10" s="93" t="s">
        <v>146</v>
      </c>
      <c r="D10" s="87" t="n">
        <v>6</v>
      </c>
      <c r="E10" s="88" t="n">
        <f aca="false">+D10*G10</f>
        <v>0.230769230769231</v>
      </c>
      <c r="F10" s="89"/>
      <c r="G10" s="90" t="n">
        <v>0.0384615384615385</v>
      </c>
      <c r="K10" s="92"/>
      <c r="L10" s="96" t="s">
        <v>147</v>
      </c>
      <c r="M10" s="91" t="n">
        <f aca="false">+E215/3</f>
        <v>4.44155844155844</v>
      </c>
      <c r="N10" s="92"/>
    </row>
    <row r="11" customFormat="false" ht="39.55" hidden="false" customHeight="false" outlineLevel="0" collapsed="false">
      <c r="A11" s="84" t="n">
        <v>6</v>
      </c>
      <c r="B11" s="85" t="s">
        <v>148</v>
      </c>
      <c r="C11" s="93" t="s">
        <v>149</v>
      </c>
      <c r="D11" s="94" t="n">
        <v>5</v>
      </c>
      <c r="E11" s="88" t="n">
        <f aca="false">+D11*G11</f>
        <v>0.288461538461538</v>
      </c>
      <c r="F11" s="89"/>
      <c r="G11" s="90" t="n">
        <v>0.0576923076923077</v>
      </c>
      <c r="K11" s="92"/>
      <c r="M11" s="92"/>
      <c r="N11" s="92"/>
    </row>
    <row r="12" customFormat="false" ht="59.25" hidden="false" customHeight="true" outlineLevel="0" collapsed="false">
      <c r="A12" s="84" t="n">
        <v>7</v>
      </c>
      <c r="B12" s="85" t="s">
        <v>150</v>
      </c>
      <c r="C12" s="93" t="s">
        <v>151</v>
      </c>
      <c r="D12" s="94" t="n">
        <v>5</v>
      </c>
      <c r="E12" s="88" t="n">
        <f aca="false">+D12*G12</f>
        <v>0.288461538461538</v>
      </c>
      <c r="F12" s="89"/>
      <c r="G12" s="90" t="n">
        <v>0.0576923076923077</v>
      </c>
      <c r="K12" s="92"/>
      <c r="L12" s="97" t="s">
        <v>152</v>
      </c>
      <c r="M12" s="98" t="n">
        <f aca="false">(M6+M7+M8+M9+M10)/5</f>
        <v>3.48859802356744</v>
      </c>
      <c r="N12" s="92"/>
    </row>
    <row r="13" customFormat="false" ht="26.85" hidden="false" customHeight="false" outlineLevel="0" collapsed="false">
      <c r="A13" s="84" t="n">
        <v>8</v>
      </c>
      <c r="B13" s="85" t="s">
        <v>153</v>
      </c>
      <c r="C13" s="93" t="s">
        <v>154</v>
      </c>
      <c r="D13" s="94" t="n">
        <v>1</v>
      </c>
      <c r="E13" s="88" t="n">
        <f aca="false">+D13*G13</f>
        <v>0.0576923076923077</v>
      </c>
      <c r="F13" s="89"/>
      <c r="G13" s="90" t="n">
        <v>0.0576923076923077</v>
      </c>
      <c r="K13" s="92"/>
      <c r="M13" s="92"/>
      <c r="N13" s="92"/>
    </row>
    <row r="14" customFormat="false" ht="25.6" hidden="false" customHeight="true" outlineLevel="0" collapsed="false">
      <c r="A14" s="95" t="n">
        <v>9</v>
      </c>
      <c r="B14" s="85" t="s">
        <v>155</v>
      </c>
      <c r="C14" s="93" t="s">
        <v>156</v>
      </c>
      <c r="D14" s="94" t="n">
        <v>4</v>
      </c>
      <c r="E14" s="88" t="n">
        <f aca="false">+D14*G14</f>
        <v>0.230769230769231</v>
      </c>
      <c r="F14" s="89"/>
      <c r="G14" s="90" t="n">
        <v>0.0576923076923077</v>
      </c>
      <c r="K14" s="92"/>
      <c r="M14" s="92"/>
      <c r="N14" s="92"/>
    </row>
    <row r="15" customFormat="false" ht="26.85" hidden="false" customHeight="false" outlineLevel="0" collapsed="false">
      <c r="A15" s="84" t="n">
        <v>10</v>
      </c>
      <c r="B15" s="85" t="s">
        <v>157</v>
      </c>
      <c r="C15" s="93" t="s">
        <v>158</v>
      </c>
      <c r="D15" s="94" t="n">
        <v>3</v>
      </c>
      <c r="E15" s="88" t="n">
        <f aca="false">+D15*G15</f>
        <v>0.173076923076923</v>
      </c>
      <c r="F15" s="89"/>
      <c r="G15" s="90" t="n">
        <v>0.0576923076923077</v>
      </c>
      <c r="K15" s="92"/>
      <c r="M15" s="92"/>
      <c r="N15" s="92"/>
    </row>
    <row r="16" customFormat="false" ht="26.85" hidden="false" customHeight="false" outlineLevel="0" collapsed="false">
      <c r="A16" s="84" t="n">
        <v>11</v>
      </c>
      <c r="B16" s="85" t="s">
        <v>159</v>
      </c>
      <c r="C16" s="93" t="s">
        <v>160</v>
      </c>
      <c r="D16" s="94" t="n">
        <v>3</v>
      </c>
      <c r="E16" s="88" t="n">
        <f aca="false">+D16*G16</f>
        <v>0.230769230769231</v>
      </c>
      <c r="F16" s="89"/>
      <c r="G16" s="90" t="n">
        <v>0.0769230769230769</v>
      </c>
      <c r="K16" s="92"/>
      <c r="M16" s="92"/>
      <c r="N16" s="92"/>
    </row>
    <row r="17" customFormat="false" ht="52.2" hidden="false" customHeight="false" outlineLevel="0" collapsed="false">
      <c r="A17" s="84" t="n">
        <v>12</v>
      </c>
      <c r="B17" s="85" t="s">
        <v>161</v>
      </c>
      <c r="C17" s="93" t="s">
        <v>162</v>
      </c>
      <c r="D17" s="94" t="n">
        <v>4</v>
      </c>
      <c r="E17" s="88" t="n">
        <f aca="false">+D17*G17</f>
        <v>0.307692307692308</v>
      </c>
      <c r="F17" s="89"/>
      <c r="G17" s="90" t="n">
        <v>0.0769230769230769</v>
      </c>
      <c r="K17" s="92"/>
      <c r="M17" s="92"/>
      <c r="N17" s="92"/>
    </row>
    <row r="18" customFormat="false" ht="26.85" hidden="false" customHeight="false" outlineLevel="0" collapsed="false">
      <c r="A18" s="84" t="n">
        <v>13</v>
      </c>
      <c r="B18" s="85" t="s">
        <v>163</v>
      </c>
      <c r="C18" s="93" t="s">
        <v>164</v>
      </c>
      <c r="D18" s="94" t="n">
        <v>0</v>
      </c>
      <c r="E18" s="88" t="n">
        <f aca="false">+D18*G18</f>
        <v>0</v>
      </c>
      <c r="F18" s="89"/>
      <c r="G18" s="90" t="n">
        <v>0.0961538461538462</v>
      </c>
      <c r="K18" s="92"/>
      <c r="M18" s="92"/>
      <c r="N18" s="92"/>
    </row>
    <row r="19" customFormat="false" ht="38.45" hidden="false" customHeight="true" outlineLevel="0" collapsed="false">
      <c r="A19" s="84" t="n">
        <v>14</v>
      </c>
      <c r="B19" s="85" t="s">
        <v>165</v>
      </c>
      <c r="C19" s="93" t="s">
        <v>166</v>
      </c>
      <c r="D19" s="94" t="n">
        <v>3</v>
      </c>
      <c r="E19" s="88" t="n">
        <f aca="false">+D19*G19</f>
        <v>0.288461538461539</v>
      </c>
      <c r="F19" s="89"/>
      <c r="G19" s="90" t="n">
        <v>0.0961538461538462</v>
      </c>
      <c r="K19" s="92"/>
      <c r="M19" s="92"/>
      <c r="N19" s="92"/>
    </row>
    <row r="20" customFormat="false" ht="26.85" hidden="false" customHeight="false" outlineLevel="0" collapsed="false">
      <c r="A20" s="84" t="n">
        <v>15</v>
      </c>
      <c r="B20" s="85" t="s">
        <v>167</v>
      </c>
      <c r="C20" s="93" t="s">
        <v>168</v>
      </c>
      <c r="D20" s="94" t="n">
        <v>0</v>
      </c>
      <c r="E20" s="88" t="n">
        <f aca="false">+D20*G20</f>
        <v>0</v>
      </c>
      <c r="F20" s="89"/>
      <c r="G20" s="90" t="n">
        <v>0.0961538461538462</v>
      </c>
      <c r="K20" s="92"/>
      <c r="M20" s="92"/>
      <c r="N20" s="92"/>
    </row>
    <row r="21" customFormat="false" ht="26.85" hidden="false" customHeight="false" outlineLevel="0" collapsed="false">
      <c r="A21" s="84" t="n">
        <v>16</v>
      </c>
      <c r="B21" s="85" t="s">
        <v>169</v>
      </c>
      <c r="C21" s="93" t="s">
        <v>170</v>
      </c>
      <c r="D21" s="94" t="n">
        <v>1</v>
      </c>
      <c r="E21" s="88" t="n">
        <f aca="false">+D21*G21</f>
        <v>0.115384615384615</v>
      </c>
      <c r="F21" s="89"/>
      <c r="G21" s="90" t="n">
        <v>0.115384615384615</v>
      </c>
      <c r="K21" s="92"/>
      <c r="M21" s="92"/>
      <c r="N21" s="92"/>
    </row>
    <row r="22" customFormat="false" ht="16.5" hidden="false" customHeight="false" outlineLevel="0" collapsed="false">
      <c r="A22" s="84"/>
      <c r="B22" s="85"/>
      <c r="C22" s="93"/>
      <c r="D22" s="99" t="n">
        <f aca="false">SUM(D6:D21)</f>
        <v>58</v>
      </c>
      <c r="E22" s="89" t="n">
        <f aca="false">SUM(E6:E21)</f>
        <v>2.86538461538462</v>
      </c>
      <c r="F22" s="100"/>
      <c r="G22" s="90"/>
      <c r="K22" s="92"/>
      <c r="M22" s="92"/>
      <c r="N22" s="92"/>
    </row>
    <row r="23" customFormat="false" ht="59.25" hidden="false" customHeight="true" outlineLevel="0" collapsed="false">
      <c r="A23" s="84"/>
      <c r="B23" s="81" t="s">
        <v>171</v>
      </c>
      <c r="C23" s="81" t="s">
        <v>172</v>
      </c>
      <c r="D23" s="82" t="s">
        <v>127</v>
      </c>
      <c r="E23" s="82" t="s">
        <v>128</v>
      </c>
      <c r="F23" s="82"/>
      <c r="G23" s="82" t="s">
        <v>129</v>
      </c>
      <c r="M23" s="101"/>
      <c r="N23" s="101"/>
    </row>
    <row r="24" customFormat="false" ht="72.75" hidden="false" customHeight="true" outlineLevel="0" collapsed="false">
      <c r="A24" s="84" t="n">
        <v>17</v>
      </c>
      <c r="B24" s="85" t="s">
        <v>131</v>
      </c>
      <c r="C24" s="93" t="s">
        <v>173</v>
      </c>
      <c r="D24" s="94" t="n">
        <v>0</v>
      </c>
      <c r="E24" s="88" t="n">
        <f aca="false">+D24*G24</f>
        <v>0</v>
      </c>
      <c r="F24" s="89" t="n">
        <f aca="false">SUM(E24:E31)</f>
        <v>1.25925925925926</v>
      </c>
      <c r="G24" s="90" t="n">
        <v>0.037037037037037</v>
      </c>
    </row>
    <row r="25" customFormat="false" ht="39.55" hidden="false" customHeight="false" outlineLevel="0" collapsed="false">
      <c r="A25" s="84" t="n">
        <v>18</v>
      </c>
      <c r="B25" s="85" t="s">
        <v>135</v>
      </c>
      <c r="C25" s="93" t="s">
        <v>174</v>
      </c>
      <c r="D25" s="94" t="n">
        <v>0</v>
      </c>
      <c r="E25" s="88" t="n">
        <f aca="false">+D25*G25</f>
        <v>0</v>
      </c>
      <c r="F25" s="89"/>
      <c r="G25" s="90" t="n">
        <v>0.0740740740740741</v>
      </c>
    </row>
    <row r="26" customFormat="false" ht="39.55" hidden="false" customHeight="false" outlineLevel="0" collapsed="false">
      <c r="A26" s="84" t="n">
        <v>19</v>
      </c>
      <c r="B26" s="85" t="s">
        <v>139</v>
      </c>
      <c r="C26" s="93" t="s">
        <v>175</v>
      </c>
      <c r="D26" s="94" t="n">
        <v>1</v>
      </c>
      <c r="E26" s="88" t="n">
        <f aca="false">+D26*G26</f>
        <v>0.0740740740740741</v>
      </c>
      <c r="F26" s="89"/>
      <c r="G26" s="90" t="n">
        <v>0.0740740740740741</v>
      </c>
    </row>
    <row r="27" customFormat="false" ht="39.55" hidden="false" customHeight="false" outlineLevel="0" collapsed="false">
      <c r="A27" s="84" t="n">
        <v>20</v>
      </c>
      <c r="B27" s="85" t="s">
        <v>142</v>
      </c>
      <c r="C27" s="93" t="s">
        <v>176</v>
      </c>
      <c r="D27" s="94" t="n">
        <v>0</v>
      </c>
      <c r="E27" s="88" t="n">
        <f aca="false">+D27*G27</f>
        <v>0</v>
      </c>
      <c r="F27" s="89"/>
      <c r="G27" s="90" t="n">
        <v>0.111111111111111</v>
      </c>
    </row>
    <row r="28" customFormat="false" ht="26.85" hidden="false" customHeight="false" outlineLevel="0" collapsed="false">
      <c r="A28" s="84" t="n">
        <v>21</v>
      </c>
      <c r="B28" s="85" t="s">
        <v>145</v>
      </c>
      <c r="C28" s="93" t="s">
        <v>177</v>
      </c>
      <c r="D28" s="94" t="n">
        <v>3</v>
      </c>
      <c r="E28" s="88" t="n">
        <f aca="false">+D28*G28</f>
        <v>0.444444444444444</v>
      </c>
      <c r="F28" s="89"/>
      <c r="G28" s="90" t="n">
        <v>0.148148148148148</v>
      </c>
    </row>
    <row r="29" customFormat="false" ht="26.85" hidden="false" customHeight="false" outlineLevel="0" collapsed="false">
      <c r="A29" s="84" t="n">
        <v>22</v>
      </c>
      <c r="B29" s="85" t="s">
        <v>148</v>
      </c>
      <c r="C29" s="93" t="s">
        <v>178</v>
      </c>
      <c r="D29" s="94" t="n">
        <v>0</v>
      </c>
      <c r="E29" s="88" t="n">
        <f aca="false">+D29*G29</f>
        <v>0</v>
      </c>
      <c r="F29" s="89"/>
      <c r="G29" s="90" t="n">
        <v>0.148148148148148</v>
      </c>
    </row>
    <row r="30" customFormat="false" ht="26.85" hidden="false" customHeight="false" outlineLevel="0" collapsed="false">
      <c r="A30" s="84" t="n">
        <v>23</v>
      </c>
      <c r="B30" s="85" t="s">
        <v>150</v>
      </c>
      <c r="C30" s="93" t="s">
        <v>179</v>
      </c>
      <c r="D30" s="94" t="n">
        <v>4</v>
      </c>
      <c r="E30" s="88" t="n">
        <f aca="false">+D30*G30</f>
        <v>0.74074074074074</v>
      </c>
      <c r="F30" s="89"/>
      <c r="G30" s="90" t="n">
        <v>0.185185185185185</v>
      </c>
    </row>
    <row r="31" customFormat="false" ht="39.55" hidden="false" customHeight="false" outlineLevel="0" collapsed="false">
      <c r="A31" s="84" t="n">
        <v>24</v>
      </c>
      <c r="B31" s="85" t="s">
        <v>153</v>
      </c>
      <c r="C31" s="93" t="s">
        <v>180</v>
      </c>
      <c r="D31" s="94" t="n">
        <v>0</v>
      </c>
      <c r="E31" s="88" t="n">
        <f aca="false">+D31*G31</f>
        <v>0</v>
      </c>
      <c r="F31" s="89"/>
      <c r="G31" s="90" t="n">
        <v>0.222222222222222</v>
      </c>
    </row>
    <row r="32" customFormat="false" ht="13.8" hidden="false" customHeight="false" outlineLevel="0" collapsed="false">
      <c r="A32" s="84"/>
      <c r="B32" s="85"/>
      <c r="C32" s="93"/>
      <c r="D32" s="99" t="n">
        <f aca="false">SUM(D24:D31)</f>
        <v>8</v>
      </c>
      <c r="E32" s="89" t="n">
        <f aca="false">SUM(E24:E31)</f>
        <v>1.25925925925926</v>
      </c>
      <c r="F32" s="100"/>
      <c r="G32" s="90"/>
    </row>
    <row r="33" customFormat="false" ht="30" hidden="false" customHeight="true" outlineLevel="0" collapsed="false">
      <c r="A33" s="84"/>
      <c r="B33" s="102" t="s">
        <v>181</v>
      </c>
      <c r="C33" s="81" t="s">
        <v>182</v>
      </c>
      <c r="D33" s="82" t="s">
        <v>127</v>
      </c>
      <c r="E33" s="82" t="s">
        <v>128</v>
      </c>
      <c r="F33" s="82"/>
      <c r="G33" s="82" t="s">
        <v>183</v>
      </c>
    </row>
    <row r="34" customFormat="false" ht="26.85" hidden="false" customHeight="false" outlineLevel="0" collapsed="false">
      <c r="A34" s="84" t="n">
        <v>25</v>
      </c>
      <c r="B34" s="103" t="s">
        <v>131</v>
      </c>
      <c r="C34" s="93" t="s">
        <v>184</v>
      </c>
      <c r="D34" s="94" t="n">
        <v>6</v>
      </c>
      <c r="E34" s="88" t="n">
        <f aca="false">+D34*G34</f>
        <v>0.25</v>
      </c>
      <c r="F34" s="89" t="n">
        <f aca="false">SUM(E34:E41)</f>
        <v>3.54166666666667</v>
      </c>
      <c r="G34" s="90" t="n">
        <v>0.0416666666666667</v>
      </c>
    </row>
    <row r="35" customFormat="false" ht="26.85" hidden="false" customHeight="false" outlineLevel="0" collapsed="false">
      <c r="A35" s="84" t="n">
        <v>26</v>
      </c>
      <c r="B35" s="104" t="s">
        <v>135</v>
      </c>
      <c r="C35" s="93" t="s">
        <v>185</v>
      </c>
      <c r="D35" s="94" t="n">
        <v>0</v>
      </c>
      <c r="E35" s="88" t="n">
        <f aca="false">+D35*G35</f>
        <v>0</v>
      </c>
      <c r="F35" s="89"/>
      <c r="G35" s="90" t="n">
        <v>0.0416666666666667</v>
      </c>
    </row>
    <row r="36" customFormat="false" ht="52.2" hidden="false" customHeight="false" outlineLevel="0" collapsed="false">
      <c r="A36" s="84" t="n">
        <v>27</v>
      </c>
      <c r="B36" s="104" t="s">
        <v>139</v>
      </c>
      <c r="C36" s="93" t="s">
        <v>186</v>
      </c>
      <c r="D36" s="94" t="n">
        <v>5</v>
      </c>
      <c r="E36" s="88" t="n">
        <f aca="false">+D36*G36</f>
        <v>0.416666666666667</v>
      </c>
      <c r="F36" s="89"/>
      <c r="G36" s="90" t="n">
        <v>0.0833333333333333</v>
      </c>
    </row>
    <row r="37" customFormat="false" ht="26.85" hidden="false" customHeight="false" outlineLevel="0" collapsed="false">
      <c r="A37" s="84" t="n">
        <v>28</v>
      </c>
      <c r="B37" s="104" t="s">
        <v>142</v>
      </c>
      <c r="C37" s="93" t="s">
        <v>187</v>
      </c>
      <c r="D37" s="94" t="n">
        <v>1</v>
      </c>
      <c r="E37" s="88" t="n">
        <f aca="false">+D37*G37</f>
        <v>0.0833333333333333</v>
      </c>
      <c r="F37" s="89"/>
      <c r="G37" s="90" t="n">
        <v>0.0833333333333333</v>
      </c>
    </row>
    <row r="38" customFormat="false" ht="26.85" hidden="false" customHeight="false" outlineLevel="0" collapsed="false">
      <c r="A38" s="84" t="n">
        <v>29</v>
      </c>
      <c r="B38" s="104" t="s">
        <v>145</v>
      </c>
      <c r="C38" s="93" t="s">
        <v>188</v>
      </c>
      <c r="D38" s="94" t="n">
        <v>6</v>
      </c>
      <c r="E38" s="88" t="n">
        <f aca="false">+D38*G38</f>
        <v>0.75</v>
      </c>
      <c r="F38" s="89"/>
      <c r="G38" s="90" t="n">
        <v>0.125</v>
      </c>
    </row>
    <row r="39" customFormat="false" ht="39.55" hidden="false" customHeight="false" outlineLevel="0" collapsed="false">
      <c r="A39" s="84" t="n">
        <v>30</v>
      </c>
      <c r="B39" s="104" t="s">
        <v>148</v>
      </c>
      <c r="C39" s="93" t="s">
        <v>189</v>
      </c>
      <c r="D39" s="94" t="n">
        <v>6</v>
      </c>
      <c r="E39" s="88" t="n">
        <f aca="false">+D39*G39</f>
        <v>1</v>
      </c>
      <c r="F39" s="89"/>
      <c r="G39" s="90" t="n">
        <v>0.166666666666667</v>
      </c>
    </row>
    <row r="40" customFormat="false" ht="52.2" hidden="false" customHeight="false" outlineLevel="0" collapsed="false">
      <c r="A40" s="84" t="n">
        <v>31</v>
      </c>
      <c r="B40" s="104" t="s">
        <v>150</v>
      </c>
      <c r="C40" s="93" t="s">
        <v>190</v>
      </c>
      <c r="D40" s="94" t="n">
        <v>5</v>
      </c>
      <c r="E40" s="88" t="n">
        <f aca="false">+D40*G40</f>
        <v>1.04166666666667</v>
      </c>
      <c r="F40" s="89"/>
      <c r="G40" s="90" t="n">
        <v>0.208333333333333</v>
      </c>
    </row>
    <row r="41" customFormat="false" ht="26.85" hidden="false" customHeight="false" outlineLevel="0" collapsed="false">
      <c r="A41" s="84" t="n">
        <v>32</v>
      </c>
      <c r="B41" s="104" t="s">
        <v>153</v>
      </c>
      <c r="C41" s="93" t="s">
        <v>191</v>
      </c>
      <c r="D41" s="94" t="n">
        <v>0</v>
      </c>
      <c r="E41" s="88" t="n">
        <f aca="false">+D41*G41</f>
        <v>0</v>
      </c>
      <c r="F41" s="89"/>
      <c r="G41" s="90" t="n">
        <v>0.25</v>
      </c>
    </row>
    <row r="42" customFormat="false" ht="13.8" hidden="false" customHeight="false" outlineLevel="0" collapsed="false">
      <c r="A42" s="84"/>
      <c r="B42" s="104"/>
      <c r="C42" s="93"/>
      <c r="D42" s="99" t="n">
        <f aca="false">SUM(D34:D41)</f>
        <v>29</v>
      </c>
      <c r="E42" s="89" t="n">
        <f aca="false">SUM(E34:E41)</f>
        <v>3.54166666666667</v>
      </c>
      <c r="F42" s="100"/>
      <c r="G42" s="90"/>
    </row>
    <row r="43" customFormat="false" ht="49.5" hidden="false" customHeight="false" outlineLevel="0" collapsed="false">
      <c r="A43" s="84"/>
      <c r="B43" s="80" t="s">
        <v>192</v>
      </c>
      <c r="C43" s="81" t="s">
        <v>193</v>
      </c>
      <c r="D43" s="82" t="s">
        <v>127</v>
      </c>
      <c r="E43" s="82" t="s">
        <v>128</v>
      </c>
      <c r="F43" s="82"/>
      <c r="G43" s="82" t="s">
        <v>129</v>
      </c>
    </row>
    <row r="44" customFormat="false" ht="26.85" hidden="false" customHeight="false" outlineLevel="0" collapsed="false">
      <c r="A44" s="84" t="n">
        <v>33</v>
      </c>
      <c r="B44" s="103" t="s">
        <v>131</v>
      </c>
      <c r="C44" s="93" t="s">
        <v>194</v>
      </c>
      <c r="D44" s="94" t="n">
        <v>3</v>
      </c>
      <c r="E44" s="88" t="n">
        <f aca="false">+D44*G44</f>
        <v>0.115384615384615</v>
      </c>
      <c r="F44" s="89" t="n">
        <f aca="false">SUM(E44:E50)</f>
        <v>2.88461538461538</v>
      </c>
      <c r="G44" s="90" t="n">
        <v>0.0384615384615385</v>
      </c>
    </row>
    <row r="45" customFormat="false" ht="39.55" hidden="false" customHeight="false" outlineLevel="0" collapsed="false">
      <c r="A45" s="84" t="n">
        <v>34</v>
      </c>
      <c r="B45" s="103" t="s">
        <v>135</v>
      </c>
      <c r="C45" s="93" t="s">
        <v>195</v>
      </c>
      <c r="D45" s="94" t="n">
        <v>5</v>
      </c>
      <c r="E45" s="88" t="n">
        <f aca="false">+D45*G45</f>
        <v>0.384615384615384</v>
      </c>
      <c r="F45" s="89"/>
      <c r="G45" s="90" t="n">
        <v>0.0769230769230769</v>
      </c>
    </row>
    <row r="46" customFormat="false" ht="26.85" hidden="false" customHeight="false" outlineLevel="0" collapsed="false">
      <c r="A46" s="84" t="n">
        <v>35</v>
      </c>
      <c r="B46" s="103" t="s">
        <v>139</v>
      </c>
      <c r="C46" s="93" t="s">
        <v>196</v>
      </c>
      <c r="D46" s="94" t="n">
        <v>4</v>
      </c>
      <c r="E46" s="88" t="n">
        <f aca="false">+D46*G46</f>
        <v>0.46153846153846</v>
      </c>
      <c r="F46" s="89"/>
      <c r="G46" s="90" t="n">
        <v>0.115384615384615</v>
      </c>
    </row>
    <row r="47" customFormat="false" ht="39.55" hidden="false" customHeight="false" outlineLevel="0" collapsed="false">
      <c r="A47" s="84" t="n">
        <v>36</v>
      </c>
      <c r="B47" s="103" t="s">
        <v>142</v>
      </c>
      <c r="C47" s="93" t="s">
        <v>197</v>
      </c>
      <c r="D47" s="94" t="n">
        <v>3</v>
      </c>
      <c r="E47" s="88" t="n">
        <f aca="false">+D47*G47</f>
        <v>0.461538461538462</v>
      </c>
      <c r="F47" s="89"/>
      <c r="G47" s="90" t="n">
        <v>0.153846153846154</v>
      </c>
    </row>
    <row r="48" customFormat="false" ht="26.85" hidden="false" customHeight="false" outlineLevel="0" collapsed="false">
      <c r="A48" s="84" t="n">
        <v>37</v>
      </c>
      <c r="B48" s="103" t="s">
        <v>145</v>
      </c>
      <c r="C48" s="93" t="s">
        <v>198</v>
      </c>
      <c r="D48" s="94" t="n">
        <v>4</v>
      </c>
      <c r="E48" s="88" t="n">
        <f aca="false">+D48*G48</f>
        <v>0.769230769230768</v>
      </c>
      <c r="F48" s="89"/>
      <c r="G48" s="90" t="n">
        <v>0.192307692307692</v>
      </c>
    </row>
    <row r="49" customFormat="false" ht="24.5" hidden="false" customHeight="true" outlineLevel="0" collapsed="false">
      <c r="A49" s="84" t="n">
        <v>38</v>
      </c>
      <c r="B49" s="103" t="s">
        <v>148</v>
      </c>
      <c r="C49" s="93" t="s">
        <v>199</v>
      </c>
      <c r="D49" s="94" t="n">
        <v>0</v>
      </c>
      <c r="E49" s="88" t="n">
        <f aca="false">+D49*G49</f>
        <v>0</v>
      </c>
      <c r="F49" s="89"/>
      <c r="G49" s="90" t="n">
        <v>0.192307692307692</v>
      </c>
    </row>
    <row r="50" customFormat="false" ht="26.85" hidden="false" customHeight="false" outlineLevel="0" collapsed="false">
      <c r="A50" s="84" t="n">
        <v>39</v>
      </c>
      <c r="B50" s="103" t="s">
        <v>150</v>
      </c>
      <c r="C50" s="93" t="s">
        <v>200</v>
      </c>
      <c r="D50" s="94" t="n">
        <v>3</v>
      </c>
      <c r="E50" s="88" t="n">
        <f aca="false">+D50*G50</f>
        <v>0.692307692307693</v>
      </c>
      <c r="F50" s="89"/>
      <c r="G50" s="90" t="n">
        <v>0.230769230769231</v>
      </c>
    </row>
    <row r="51" customFormat="false" ht="13.8" hidden="false" customHeight="false" outlineLevel="0" collapsed="false">
      <c r="A51" s="84"/>
      <c r="B51" s="105"/>
      <c r="C51" s="106"/>
      <c r="D51" s="107" t="n">
        <f aca="false">SUM(D44:D50)</f>
        <v>22</v>
      </c>
      <c r="E51" s="108" t="n">
        <f aca="false">SUM(E44:E50)</f>
        <v>2.88461538461538</v>
      </c>
      <c r="F51" s="109"/>
      <c r="G51" s="110"/>
    </row>
    <row r="52" customFormat="false" ht="13.8" hidden="false" customHeight="false" outlineLevel="0" collapsed="false">
      <c r="A52" s="84"/>
      <c r="B52" s="105"/>
      <c r="C52" s="106"/>
      <c r="D52" s="107"/>
      <c r="E52" s="108" t="n">
        <f aca="false">E22+E32+E42+E51</f>
        <v>10.5509259259259</v>
      </c>
      <c r="F52" s="109"/>
      <c r="G52" s="110"/>
    </row>
    <row r="53" customFormat="false" ht="17.65" hidden="false" customHeight="true" outlineLevel="0" collapsed="false">
      <c r="A53" s="84"/>
      <c r="B53" s="111" t="s">
        <v>201</v>
      </c>
      <c r="C53" s="112"/>
      <c r="D53" s="112"/>
      <c r="E53" s="112"/>
      <c r="F53" s="112"/>
      <c r="G53" s="113"/>
      <c r="H53" s="90"/>
    </row>
    <row r="54" customFormat="false" ht="51" hidden="false" customHeight="true" outlineLevel="0" collapsed="false">
      <c r="A54" s="84"/>
      <c r="B54" s="81" t="s">
        <v>202</v>
      </c>
      <c r="C54" s="81" t="s">
        <v>203</v>
      </c>
      <c r="D54" s="82" t="s">
        <v>127</v>
      </c>
      <c r="E54" s="82" t="s">
        <v>128</v>
      </c>
      <c r="F54" s="82"/>
      <c r="G54" s="82" t="s">
        <v>129</v>
      </c>
    </row>
    <row r="55" customFormat="false" ht="52.2" hidden="false" customHeight="false" outlineLevel="0" collapsed="false">
      <c r="A55" s="84" t="n">
        <v>40</v>
      </c>
      <c r="B55" s="114" t="s">
        <v>131</v>
      </c>
      <c r="C55" s="96" t="s">
        <v>204</v>
      </c>
      <c r="D55" s="115" t="n">
        <v>4</v>
      </c>
      <c r="E55" s="88" t="n">
        <f aca="false">+D55*G55</f>
        <v>0.1</v>
      </c>
      <c r="F55" s="89" t="n">
        <f aca="false">SUM(E55:E66)</f>
        <v>3.75</v>
      </c>
      <c r="G55" s="90" t="n">
        <v>0.025</v>
      </c>
    </row>
    <row r="56" customFormat="false" ht="52.2" hidden="false" customHeight="false" outlineLevel="0" collapsed="false">
      <c r="A56" s="84" t="n">
        <v>43</v>
      </c>
      <c r="B56" s="114" t="s">
        <v>135</v>
      </c>
      <c r="C56" s="96" t="s">
        <v>205</v>
      </c>
      <c r="D56" s="115" t="n">
        <v>2</v>
      </c>
      <c r="E56" s="88" t="n">
        <f aca="false">+D56*G56</f>
        <v>0.1</v>
      </c>
      <c r="F56" s="89"/>
      <c r="G56" s="90" t="n">
        <v>0.05</v>
      </c>
    </row>
    <row r="57" customFormat="false" ht="26.85" hidden="false" customHeight="false" outlineLevel="0" collapsed="false">
      <c r="A57" s="84" t="n">
        <v>44</v>
      </c>
      <c r="B57" s="114" t="s">
        <v>139</v>
      </c>
      <c r="C57" s="96" t="s">
        <v>206</v>
      </c>
      <c r="D57" s="115" t="n">
        <v>1</v>
      </c>
      <c r="E57" s="88" t="n">
        <f aca="false">+D57*G57</f>
        <v>0.05</v>
      </c>
      <c r="F57" s="89"/>
      <c r="G57" s="90" t="n">
        <v>0.05</v>
      </c>
    </row>
    <row r="58" customFormat="false" ht="26.85" hidden="false" customHeight="false" outlineLevel="0" collapsed="false">
      <c r="A58" s="84" t="n">
        <v>45</v>
      </c>
      <c r="B58" s="114" t="s">
        <v>142</v>
      </c>
      <c r="C58" s="96" t="s">
        <v>207</v>
      </c>
      <c r="D58" s="115" t="n">
        <v>3</v>
      </c>
      <c r="E58" s="88" t="n">
        <f aca="false">+D58*G58</f>
        <v>0.15</v>
      </c>
      <c r="F58" s="89"/>
      <c r="G58" s="90" t="n">
        <v>0.05</v>
      </c>
    </row>
    <row r="59" customFormat="false" ht="64.9" hidden="false" customHeight="false" outlineLevel="0" collapsed="false">
      <c r="A59" s="84" t="n">
        <v>46</v>
      </c>
      <c r="B59" s="114" t="s">
        <v>145</v>
      </c>
      <c r="C59" s="96" t="s">
        <v>208</v>
      </c>
      <c r="D59" s="115" t="n">
        <v>5</v>
      </c>
      <c r="E59" s="88" t="n">
        <f aca="false">+D59*G59</f>
        <v>0.375</v>
      </c>
      <c r="F59" s="89"/>
      <c r="G59" s="90" t="n">
        <v>0.075</v>
      </c>
    </row>
    <row r="60" customFormat="false" ht="64.9" hidden="false" customHeight="false" outlineLevel="0" collapsed="false">
      <c r="A60" s="84" t="n">
        <v>47</v>
      </c>
      <c r="B60" s="114" t="s">
        <v>148</v>
      </c>
      <c r="C60" s="96" t="s">
        <v>209</v>
      </c>
      <c r="D60" s="115" t="n">
        <v>6</v>
      </c>
      <c r="E60" s="88" t="n">
        <f aca="false">+D60*G60</f>
        <v>0.45</v>
      </c>
      <c r="F60" s="89"/>
      <c r="G60" s="90" t="n">
        <v>0.075</v>
      </c>
    </row>
    <row r="61" customFormat="false" ht="39.55" hidden="false" customHeight="false" outlineLevel="0" collapsed="false">
      <c r="A61" s="84" t="n">
        <v>48</v>
      </c>
      <c r="B61" s="114" t="s">
        <v>150</v>
      </c>
      <c r="C61" s="96" t="s">
        <v>210</v>
      </c>
      <c r="D61" s="115" t="n">
        <v>4</v>
      </c>
      <c r="E61" s="88" t="n">
        <f aca="false">+D61*G61</f>
        <v>0.4</v>
      </c>
      <c r="F61" s="89"/>
      <c r="G61" s="90" t="n">
        <v>0.1</v>
      </c>
    </row>
    <row r="62" customFormat="false" ht="64.9" hidden="false" customHeight="false" outlineLevel="0" collapsed="false">
      <c r="A62" s="84" t="n">
        <v>49</v>
      </c>
      <c r="B62" s="114" t="s">
        <v>153</v>
      </c>
      <c r="C62" s="96" t="s">
        <v>211</v>
      </c>
      <c r="D62" s="115" t="n">
        <v>5</v>
      </c>
      <c r="E62" s="88" t="n">
        <f aca="false">+D62*G62</f>
        <v>0.5</v>
      </c>
      <c r="F62" s="89"/>
      <c r="G62" s="90" t="n">
        <v>0.1</v>
      </c>
    </row>
    <row r="63" customFormat="false" ht="39.55" hidden="false" customHeight="false" outlineLevel="0" collapsed="false">
      <c r="A63" s="84" t="n">
        <v>50</v>
      </c>
      <c r="B63" s="114" t="s">
        <v>155</v>
      </c>
      <c r="C63" s="96" t="s">
        <v>212</v>
      </c>
      <c r="D63" s="115" t="n">
        <v>5</v>
      </c>
      <c r="E63" s="88" t="n">
        <f aca="false">+D63*G63</f>
        <v>0.5</v>
      </c>
      <c r="F63" s="89"/>
      <c r="G63" s="90" t="n">
        <v>0.1</v>
      </c>
    </row>
    <row r="64" customFormat="false" ht="39.55" hidden="false" customHeight="false" outlineLevel="0" collapsed="false">
      <c r="A64" s="84" t="n">
        <v>51</v>
      </c>
      <c r="B64" s="114" t="s">
        <v>157</v>
      </c>
      <c r="C64" s="96" t="s">
        <v>213</v>
      </c>
      <c r="D64" s="115" t="n">
        <v>3</v>
      </c>
      <c r="E64" s="88" t="n">
        <f aca="false">+D64*G64</f>
        <v>0.3</v>
      </c>
      <c r="F64" s="89"/>
      <c r="G64" s="90" t="n">
        <v>0.1</v>
      </c>
    </row>
    <row r="65" customFormat="false" ht="39.55" hidden="false" customHeight="false" outlineLevel="0" collapsed="false">
      <c r="A65" s="84" t="n">
        <v>52</v>
      </c>
      <c r="B65" s="114" t="s">
        <v>159</v>
      </c>
      <c r="C65" s="116" t="s">
        <v>214</v>
      </c>
      <c r="D65" s="117" t="n">
        <v>3</v>
      </c>
      <c r="E65" s="88" t="n">
        <f aca="false">+D65*G65</f>
        <v>0.375</v>
      </c>
      <c r="F65" s="89"/>
      <c r="G65" s="90" t="n">
        <v>0.125</v>
      </c>
    </row>
    <row r="66" customFormat="false" ht="39.55" hidden="false" customHeight="false" outlineLevel="0" collapsed="false">
      <c r="A66" s="84" t="n">
        <v>53</v>
      </c>
      <c r="B66" s="118" t="s">
        <v>161</v>
      </c>
      <c r="C66" s="96" t="s">
        <v>215</v>
      </c>
      <c r="D66" s="115" t="n">
        <v>3</v>
      </c>
      <c r="E66" s="88" t="n">
        <f aca="false">+D66*G66</f>
        <v>0.45</v>
      </c>
      <c r="F66" s="89"/>
      <c r="G66" s="90" t="n">
        <v>0.15</v>
      </c>
    </row>
    <row r="67" customFormat="false" ht="16.5" hidden="false" customHeight="false" outlineLevel="0" collapsed="false">
      <c r="A67" s="84"/>
      <c r="B67" s="118"/>
      <c r="C67" s="96"/>
      <c r="D67" s="119" t="n">
        <f aca="false">SUM(D55:D66)</f>
        <v>44</v>
      </c>
      <c r="E67" s="89" t="n">
        <f aca="false">SUM(E55:E66)</f>
        <v>3.75</v>
      </c>
      <c r="F67" s="100"/>
      <c r="G67" s="90"/>
    </row>
    <row r="68" customFormat="false" ht="29.25" hidden="false" customHeight="true" outlineLevel="0" collapsed="false">
      <c r="A68" s="84" t="n">
        <v>54</v>
      </c>
      <c r="B68" s="81" t="s">
        <v>216</v>
      </c>
      <c r="C68" s="81" t="s">
        <v>217</v>
      </c>
      <c r="D68" s="82" t="s">
        <v>127</v>
      </c>
      <c r="E68" s="82" t="s">
        <v>128</v>
      </c>
      <c r="F68" s="82"/>
      <c r="G68" s="82" t="s">
        <v>129</v>
      </c>
    </row>
    <row r="69" customFormat="false" ht="39.55" hidden="false" customHeight="false" outlineLevel="0" collapsed="false">
      <c r="A69" s="84" t="n">
        <v>55</v>
      </c>
      <c r="B69" s="103" t="s">
        <v>131</v>
      </c>
      <c r="C69" s="93" t="s">
        <v>218</v>
      </c>
      <c r="D69" s="117" t="n">
        <v>3</v>
      </c>
      <c r="E69" s="88" t="n">
        <f aca="false">+D69*G69</f>
        <v>0.111111111111111</v>
      </c>
      <c r="F69" s="89" t="n">
        <f aca="false">SUM(E69:E76)</f>
        <v>2.88888888888889</v>
      </c>
      <c r="G69" s="90" t="n">
        <v>0.037037037037037</v>
      </c>
    </row>
    <row r="70" customFormat="false" ht="52.2" hidden="false" customHeight="false" outlineLevel="0" collapsed="false">
      <c r="A70" s="84" t="n">
        <v>56</v>
      </c>
      <c r="B70" s="103" t="s">
        <v>135</v>
      </c>
      <c r="C70" s="93" t="s">
        <v>219</v>
      </c>
      <c r="D70" s="117" t="n">
        <v>3</v>
      </c>
      <c r="E70" s="88" t="n">
        <f aca="false">+D70*G70</f>
        <v>0.222222222222222</v>
      </c>
      <c r="F70" s="89"/>
      <c r="G70" s="90" t="n">
        <v>0.0740740740740741</v>
      </c>
    </row>
    <row r="71" customFormat="false" ht="26.85" hidden="false" customHeight="false" outlineLevel="0" collapsed="false">
      <c r="A71" s="84" t="n">
        <v>57</v>
      </c>
      <c r="B71" s="103" t="s">
        <v>139</v>
      </c>
      <c r="C71" s="93" t="s">
        <v>220</v>
      </c>
      <c r="D71" s="117" t="n">
        <v>2</v>
      </c>
      <c r="E71" s="88" t="n">
        <f aca="false">+D71*G71</f>
        <v>0.222222222222222</v>
      </c>
      <c r="F71" s="89"/>
      <c r="G71" s="90" t="n">
        <v>0.111111111111111</v>
      </c>
    </row>
    <row r="72" customFormat="false" ht="26.85" hidden="false" customHeight="false" outlineLevel="0" collapsed="false">
      <c r="A72" s="84" t="n">
        <v>58</v>
      </c>
      <c r="B72" s="103" t="s">
        <v>142</v>
      </c>
      <c r="C72" s="93" t="s">
        <v>221</v>
      </c>
      <c r="D72" s="117" t="n">
        <v>3</v>
      </c>
      <c r="E72" s="88" t="n">
        <f aca="false">+D72*G72</f>
        <v>0.333333333333333</v>
      </c>
      <c r="F72" s="89"/>
      <c r="G72" s="90" t="n">
        <v>0.111111111111111</v>
      </c>
    </row>
    <row r="73" customFormat="false" ht="39.55" hidden="false" customHeight="false" outlineLevel="0" collapsed="false">
      <c r="A73" s="84" t="n">
        <v>59</v>
      </c>
      <c r="B73" s="103" t="s">
        <v>145</v>
      </c>
      <c r="C73" s="120" t="s">
        <v>222</v>
      </c>
      <c r="D73" s="117" t="n">
        <v>3</v>
      </c>
      <c r="E73" s="88" t="n">
        <f aca="false">+D73*G73</f>
        <v>0.333333333333333</v>
      </c>
      <c r="F73" s="89"/>
      <c r="G73" s="90" t="n">
        <v>0.111111111111111</v>
      </c>
    </row>
    <row r="74" customFormat="false" ht="26.85" hidden="false" customHeight="false" outlineLevel="0" collapsed="false">
      <c r="A74" s="84" t="n">
        <v>60</v>
      </c>
      <c r="B74" s="103" t="s">
        <v>148</v>
      </c>
      <c r="C74" s="93" t="s">
        <v>223</v>
      </c>
      <c r="D74" s="117" t="n">
        <v>3</v>
      </c>
      <c r="E74" s="88" t="n">
        <f aca="false">+D74*G74</f>
        <v>0.444444444444444</v>
      </c>
      <c r="F74" s="89"/>
      <c r="G74" s="90" t="n">
        <v>0.148148148148148</v>
      </c>
    </row>
    <row r="75" customFormat="false" ht="39.55" hidden="false" customHeight="false" outlineLevel="0" collapsed="false">
      <c r="A75" s="84" t="n">
        <v>61</v>
      </c>
      <c r="B75" s="103" t="s">
        <v>150</v>
      </c>
      <c r="C75" s="93" t="s">
        <v>224</v>
      </c>
      <c r="D75" s="117" t="n">
        <v>3</v>
      </c>
      <c r="E75" s="88" t="n">
        <f aca="false">+D75*G75</f>
        <v>0.555555555555555</v>
      </c>
      <c r="F75" s="89"/>
      <c r="G75" s="90" t="n">
        <v>0.185185185185185</v>
      </c>
    </row>
    <row r="76" customFormat="false" ht="26.85" hidden="false" customHeight="false" outlineLevel="0" collapsed="false">
      <c r="A76" s="84" t="n">
        <v>62</v>
      </c>
      <c r="B76" s="103" t="s">
        <v>153</v>
      </c>
      <c r="C76" s="93" t="s">
        <v>225</v>
      </c>
      <c r="D76" s="117" t="n">
        <v>3</v>
      </c>
      <c r="E76" s="88" t="n">
        <f aca="false">+D76*G76</f>
        <v>0.666666666666666</v>
      </c>
      <c r="F76" s="89"/>
      <c r="G76" s="90" t="n">
        <v>0.222222222222222</v>
      </c>
    </row>
    <row r="77" customFormat="false" ht="13.8" hidden="false" customHeight="false" outlineLevel="0" collapsed="false">
      <c r="A77" s="84"/>
      <c r="B77" s="103"/>
      <c r="C77" s="93"/>
      <c r="D77" s="121" t="n">
        <f aca="false">SUM(D69:D76)</f>
        <v>23</v>
      </c>
      <c r="E77" s="89" t="n">
        <f aca="false">SUM(E69:E76)</f>
        <v>2.88888888888889</v>
      </c>
      <c r="F77" s="100"/>
      <c r="G77" s="90"/>
    </row>
    <row r="78" customFormat="false" ht="46.15" hidden="false" customHeight="true" outlineLevel="0" collapsed="false">
      <c r="A78" s="84"/>
      <c r="B78" s="80" t="s">
        <v>226</v>
      </c>
      <c r="C78" s="122" t="s">
        <v>227</v>
      </c>
      <c r="D78" s="82" t="s">
        <v>127</v>
      </c>
      <c r="E78" s="82" t="s">
        <v>128</v>
      </c>
      <c r="F78" s="82"/>
      <c r="G78" s="82" t="s">
        <v>129</v>
      </c>
    </row>
    <row r="79" customFormat="false" ht="26.85" hidden="false" customHeight="false" outlineLevel="0" collapsed="false">
      <c r="A79" s="84" t="n">
        <v>63</v>
      </c>
      <c r="B79" s="103" t="s">
        <v>131</v>
      </c>
      <c r="C79" s="93" t="s">
        <v>228</v>
      </c>
      <c r="D79" s="94" t="n">
        <v>3</v>
      </c>
      <c r="E79" s="88" t="n">
        <f aca="false">+D79*G79</f>
        <v>0.428571428571429</v>
      </c>
      <c r="F79" s="123" t="n">
        <f aca="false">SUM(E79:E81)</f>
        <v>1</v>
      </c>
      <c r="G79" s="90" t="n">
        <v>0.142857142857143</v>
      </c>
    </row>
    <row r="80" customFormat="false" ht="39.55" hidden="false" customHeight="false" outlineLevel="0" collapsed="false">
      <c r="A80" s="84" t="n">
        <v>64</v>
      </c>
      <c r="B80" s="103" t="s">
        <v>135</v>
      </c>
      <c r="C80" s="93" t="s">
        <v>229</v>
      </c>
      <c r="D80" s="94" t="n">
        <v>2</v>
      </c>
      <c r="E80" s="88" t="n">
        <f aca="false">+D80*G80</f>
        <v>0.571428571428572</v>
      </c>
      <c r="F80" s="123"/>
      <c r="G80" s="90" t="n">
        <v>0.285714285714286</v>
      </c>
    </row>
    <row r="81" customFormat="false" ht="18.4" hidden="false" customHeight="true" outlineLevel="0" collapsed="false">
      <c r="A81" s="84" t="n">
        <v>68</v>
      </c>
      <c r="B81" s="103" t="s">
        <v>139</v>
      </c>
      <c r="C81" s="120" t="s">
        <v>230</v>
      </c>
      <c r="D81" s="117" t="n">
        <v>0</v>
      </c>
      <c r="E81" s="88" t="n">
        <f aca="false">+D81*G81</f>
        <v>0</v>
      </c>
      <c r="F81" s="123"/>
      <c r="G81" s="90" t="n">
        <v>0.571428571428571</v>
      </c>
    </row>
    <row r="82" customFormat="false" ht="13.8" hidden="false" customHeight="false" outlineLevel="0" collapsed="false">
      <c r="A82" s="84"/>
      <c r="B82" s="124"/>
      <c r="C82" s="93"/>
      <c r="D82" s="99" t="n">
        <f aca="false">SUM(D79:D81)</f>
        <v>5</v>
      </c>
      <c r="E82" s="89" t="n">
        <f aca="false">SUM(E79:E81)</f>
        <v>1</v>
      </c>
      <c r="F82" s="100"/>
      <c r="G82" s="90"/>
    </row>
    <row r="83" customFormat="false" ht="50.25" hidden="false" customHeight="true" outlineLevel="0" collapsed="false">
      <c r="A83" s="84"/>
      <c r="B83" s="80" t="s">
        <v>231</v>
      </c>
      <c r="C83" s="122" t="s">
        <v>232</v>
      </c>
      <c r="D83" s="82" t="s">
        <v>127</v>
      </c>
      <c r="E83" s="82" t="s">
        <v>128</v>
      </c>
      <c r="F83" s="82"/>
      <c r="G83" s="82" t="s">
        <v>129</v>
      </c>
    </row>
    <row r="84" customFormat="false" ht="26.85" hidden="false" customHeight="false" outlineLevel="0" collapsed="false">
      <c r="A84" s="84" t="n">
        <v>71</v>
      </c>
      <c r="B84" s="118" t="s">
        <v>131</v>
      </c>
      <c r="C84" s="93" t="s">
        <v>233</v>
      </c>
      <c r="D84" s="94" t="n">
        <v>1</v>
      </c>
      <c r="E84" s="88" t="n">
        <f aca="false">+D84*G84</f>
        <v>0.0454545454545455</v>
      </c>
      <c r="F84" s="123" t="n">
        <f aca="false">SUM(E84:E90)</f>
        <v>4.5</v>
      </c>
      <c r="G84" s="90" t="n">
        <v>0.0454545454545455</v>
      </c>
    </row>
    <row r="85" customFormat="false" ht="26.85" hidden="false" customHeight="false" outlineLevel="0" collapsed="false">
      <c r="A85" s="84" t="n">
        <v>72</v>
      </c>
      <c r="B85" s="118" t="s">
        <v>135</v>
      </c>
      <c r="C85" s="93" t="s">
        <v>234</v>
      </c>
      <c r="D85" s="94" t="n">
        <v>3</v>
      </c>
      <c r="E85" s="88" t="n">
        <f aca="false">+D85*G85</f>
        <v>0.272727272727273</v>
      </c>
      <c r="F85" s="123"/>
      <c r="G85" s="90" t="n">
        <v>0.0909090909090909</v>
      </c>
    </row>
    <row r="86" customFormat="false" ht="26.85" hidden="false" customHeight="false" outlineLevel="0" collapsed="false">
      <c r="A86" s="84" t="n">
        <v>73</v>
      </c>
      <c r="B86" s="118" t="s">
        <v>139</v>
      </c>
      <c r="C86" s="93" t="s">
        <v>235</v>
      </c>
      <c r="D86" s="94" t="n">
        <v>6</v>
      </c>
      <c r="E86" s="88" t="n">
        <f aca="false">+D86*G86</f>
        <v>0.545454545454545</v>
      </c>
      <c r="F86" s="123"/>
      <c r="G86" s="90" t="n">
        <v>0.0909090909090909</v>
      </c>
    </row>
    <row r="87" customFormat="false" ht="53.15" hidden="false" customHeight="true" outlineLevel="0" collapsed="false">
      <c r="A87" s="84" t="n">
        <v>74</v>
      </c>
      <c r="B87" s="118" t="s">
        <v>142</v>
      </c>
      <c r="C87" s="93" t="s">
        <v>236</v>
      </c>
      <c r="D87" s="94" t="n">
        <v>4</v>
      </c>
      <c r="E87" s="88" t="n">
        <f aca="false">+D87*G87</f>
        <v>0.545454545454544</v>
      </c>
      <c r="F87" s="123"/>
      <c r="G87" s="90" t="n">
        <v>0.136363636363636</v>
      </c>
    </row>
    <row r="88" customFormat="false" ht="83.45" hidden="false" customHeight="true" outlineLevel="0" collapsed="false">
      <c r="A88" s="84" t="n">
        <v>75</v>
      </c>
      <c r="B88" s="118" t="s">
        <v>145</v>
      </c>
      <c r="C88" s="93" t="s">
        <v>237</v>
      </c>
      <c r="D88" s="94" t="n">
        <v>2</v>
      </c>
      <c r="E88" s="88" t="n">
        <f aca="false">+D88*G88</f>
        <v>0.363636363636364</v>
      </c>
      <c r="F88" s="123"/>
      <c r="G88" s="90" t="n">
        <v>0.181818181818182</v>
      </c>
    </row>
    <row r="89" customFormat="false" ht="52.2" hidden="false" customHeight="false" outlineLevel="0" collapsed="false">
      <c r="A89" s="84" t="n">
        <v>76</v>
      </c>
      <c r="B89" s="118" t="s">
        <v>148</v>
      </c>
      <c r="C89" s="93" t="s">
        <v>238</v>
      </c>
      <c r="D89" s="94" t="n">
        <v>6</v>
      </c>
      <c r="E89" s="88" t="n">
        <f aca="false">+D89*G89</f>
        <v>1.36363636363636</v>
      </c>
      <c r="F89" s="123"/>
      <c r="G89" s="90" t="n">
        <v>0.227272727272727</v>
      </c>
    </row>
    <row r="90" customFormat="false" ht="26.85" hidden="false" customHeight="false" outlineLevel="0" collapsed="false">
      <c r="A90" s="84" t="n">
        <v>77</v>
      </c>
      <c r="B90" s="118" t="s">
        <v>150</v>
      </c>
      <c r="C90" s="93" t="s">
        <v>239</v>
      </c>
      <c r="D90" s="94" t="n">
        <v>6</v>
      </c>
      <c r="E90" s="88" t="n">
        <f aca="false">+D90*G90</f>
        <v>1.36363636363636</v>
      </c>
      <c r="F90" s="123"/>
      <c r="G90" s="90" t="n">
        <v>0.227272727272727</v>
      </c>
    </row>
    <row r="91" customFormat="false" ht="20.25" hidden="false" customHeight="true" outlineLevel="0" collapsed="false">
      <c r="A91" s="84"/>
      <c r="B91" s="125"/>
      <c r="C91" s="106"/>
      <c r="D91" s="107" t="n">
        <f aca="false">SUM(D84:D90)</f>
        <v>28</v>
      </c>
      <c r="E91" s="108" t="n">
        <f aca="false">SUM(E84:E90)</f>
        <v>4.5</v>
      </c>
      <c r="F91" s="109"/>
      <c r="G91" s="110"/>
    </row>
    <row r="92" customFormat="false" ht="20.25" hidden="false" customHeight="true" outlineLevel="0" collapsed="false">
      <c r="A92" s="84"/>
      <c r="B92" s="125"/>
      <c r="C92" s="106"/>
      <c r="D92" s="107" t="n">
        <f aca="false">D67+D77+D82+D91</f>
        <v>100</v>
      </c>
      <c r="E92" s="108" t="n">
        <f aca="false">(E67+E77+E82+E91)</f>
        <v>12.1388888888889</v>
      </c>
      <c r="F92" s="109"/>
      <c r="G92" s="110"/>
    </row>
    <row r="93" customFormat="false" ht="15" hidden="false" customHeight="true" outlineLevel="0" collapsed="false">
      <c r="A93" s="126"/>
      <c r="B93" s="111" t="s">
        <v>240</v>
      </c>
      <c r="C93" s="112"/>
      <c r="D93" s="112"/>
      <c r="E93" s="112"/>
      <c r="F93" s="112"/>
      <c r="G93" s="113"/>
    </row>
    <row r="94" customFormat="false" ht="49.5" hidden="false" customHeight="false" outlineLevel="0" collapsed="false">
      <c r="A94" s="84"/>
      <c r="B94" s="81" t="s">
        <v>241</v>
      </c>
      <c r="C94" s="81" t="s">
        <v>242</v>
      </c>
      <c r="D94" s="82" t="s">
        <v>127</v>
      </c>
      <c r="E94" s="82" t="s">
        <v>128</v>
      </c>
      <c r="F94" s="82"/>
      <c r="G94" s="82" t="s">
        <v>129</v>
      </c>
    </row>
    <row r="95" customFormat="false" ht="26.85" hidden="false" customHeight="false" outlineLevel="0" collapsed="false">
      <c r="A95" s="84" t="n">
        <v>79</v>
      </c>
      <c r="B95" s="127" t="s">
        <v>131</v>
      </c>
      <c r="C95" s="128" t="s">
        <v>243</v>
      </c>
      <c r="D95" s="117" t="n">
        <v>6</v>
      </c>
      <c r="E95" s="88" t="n">
        <f aca="false">+D95*G95</f>
        <v>0.181818181818182</v>
      </c>
      <c r="F95" s="89" t="n">
        <f aca="false">SUM(E95:E103)</f>
        <v>3</v>
      </c>
      <c r="G95" s="90" t="n">
        <v>0.0303030303030303</v>
      </c>
    </row>
    <row r="96" customFormat="false" ht="52.2" hidden="false" customHeight="false" outlineLevel="0" collapsed="false">
      <c r="A96" s="84" t="n">
        <v>80</v>
      </c>
      <c r="B96" s="127" t="s">
        <v>135</v>
      </c>
      <c r="C96" s="128" t="s">
        <v>244</v>
      </c>
      <c r="D96" s="117" t="n">
        <v>6</v>
      </c>
      <c r="E96" s="88" t="n">
        <f aca="false">+D96*G96</f>
        <v>0.363636363636364</v>
      </c>
      <c r="F96" s="89"/>
      <c r="G96" s="90" t="n">
        <v>0.0606060606060606</v>
      </c>
    </row>
    <row r="97" customFormat="false" ht="39.55" hidden="false" customHeight="false" outlineLevel="0" collapsed="false">
      <c r="A97" s="84" t="n">
        <v>81</v>
      </c>
      <c r="B97" s="118" t="s">
        <v>139</v>
      </c>
      <c r="C97" s="120" t="s">
        <v>245</v>
      </c>
      <c r="D97" s="117" t="n">
        <v>5</v>
      </c>
      <c r="E97" s="88" t="n">
        <f aca="false">+D97*G97</f>
        <v>0.454545454545454</v>
      </c>
      <c r="F97" s="89"/>
      <c r="G97" s="90" t="n">
        <v>0.0909090909090909</v>
      </c>
    </row>
    <row r="98" customFormat="false" ht="26.85" hidden="false" customHeight="false" outlineLevel="0" collapsed="false">
      <c r="A98" s="84" t="n">
        <v>82</v>
      </c>
      <c r="B98" s="127" t="s">
        <v>142</v>
      </c>
      <c r="C98" s="120" t="s">
        <v>246</v>
      </c>
      <c r="D98" s="129" t="n">
        <v>2</v>
      </c>
      <c r="E98" s="88" t="n">
        <f aca="false">+D98*G98</f>
        <v>0.181818181818182</v>
      </c>
      <c r="F98" s="89"/>
      <c r="G98" s="90" t="n">
        <v>0.0909090909090909</v>
      </c>
    </row>
    <row r="99" customFormat="false" ht="26.85" hidden="false" customHeight="false" outlineLevel="0" collapsed="false">
      <c r="A99" s="84" t="n">
        <v>83</v>
      </c>
      <c r="B99" s="127" t="s">
        <v>145</v>
      </c>
      <c r="C99" s="120" t="s">
        <v>247</v>
      </c>
      <c r="D99" s="117" t="n">
        <v>2</v>
      </c>
      <c r="E99" s="88" t="n">
        <f aca="false">+D99*G99</f>
        <v>0.242424242424242</v>
      </c>
      <c r="F99" s="89"/>
      <c r="G99" s="90" t="n">
        <v>0.121212121212121</v>
      </c>
    </row>
    <row r="100" customFormat="false" ht="26.85" hidden="false" customHeight="false" outlineLevel="0" collapsed="false">
      <c r="A100" s="84" t="n">
        <v>84</v>
      </c>
      <c r="B100" s="127" t="s">
        <v>148</v>
      </c>
      <c r="C100" s="120" t="s">
        <v>248</v>
      </c>
      <c r="D100" s="117" t="n">
        <v>1</v>
      </c>
      <c r="E100" s="88" t="n">
        <f aca="false">+D100*G100</f>
        <v>0.121212121212121</v>
      </c>
      <c r="F100" s="89"/>
      <c r="G100" s="90" t="n">
        <v>0.121212121212121</v>
      </c>
    </row>
    <row r="101" customFormat="false" ht="26.85" hidden="false" customHeight="false" outlineLevel="0" collapsed="false">
      <c r="A101" s="84" t="n">
        <v>85</v>
      </c>
      <c r="B101" s="127" t="s">
        <v>150</v>
      </c>
      <c r="C101" s="120" t="s">
        <v>249</v>
      </c>
      <c r="D101" s="117" t="n">
        <v>3</v>
      </c>
      <c r="E101" s="88" t="n">
        <f aca="false">+D101*G101</f>
        <v>0.454545454545456</v>
      </c>
      <c r="F101" s="89"/>
      <c r="G101" s="90" t="n">
        <v>0.151515151515152</v>
      </c>
    </row>
    <row r="102" customFormat="false" ht="64.9" hidden="false" customHeight="false" outlineLevel="0" collapsed="false">
      <c r="A102" s="84" t="n">
        <v>86</v>
      </c>
      <c r="B102" s="127" t="s">
        <v>153</v>
      </c>
      <c r="C102" s="128" t="s">
        <v>250</v>
      </c>
      <c r="D102" s="117" t="n">
        <v>3</v>
      </c>
      <c r="E102" s="88" t="n">
        <f aca="false">+D102*G102</f>
        <v>0.454545454545456</v>
      </c>
      <c r="F102" s="89"/>
      <c r="G102" s="90" t="n">
        <v>0.151515151515152</v>
      </c>
    </row>
    <row r="103" customFormat="false" ht="26.85" hidden="false" customHeight="false" outlineLevel="0" collapsed="false">
      <c r="A103" s="84" t="n">
        <v>87</v>
      </c>
      <c r="B103" s="127" t="s">
        <v>155</v>
      </c>
      <c r="C103" s="120" t="s">
        <v>251</v>
      </c>
      <c r="D103" s="117" t="n">
        <v>3</v>
      </c>
      <c r="E103" s="88" t="n">
        <f aca="false">+D103*G103</f>
        <v>0.545454545454546</v>
      </c>
      <c r="F103" s="89"/>
      <c r="G103" s="90" t="n">
        <v>0.181818181818182</v>
      </c>
    </row>
    <row r="104" customFormat="false" ht="16.5" hidden="false" customHeight="false" outlineLevel="0" collapsed="false">
      <c r="A104" s="84"/>
      <c r="B104" s="127"/>
      <c r="C104" s="120"/>
      <c r="D104" s="121" t="n">
        <f aca="false">SUM(D95:D103)</f>
        <v>31</v>
      </c>
      <c r="E104" s="89" t="n">
        <f aca="false">SUM(E95:E103)</f>
        <v>3</v>
      </c>
      <c r="F104" s="100"/>
      <c r="G104" s="90"/>
    </row>
    <row r="105" customFormat="false" ht="57" hidden="false" customHeight="true" outlineLevel="0" collapsed="false">
      <c r="A105" s="84" t="n">
        <v>88</v>
      </c>
      <c r="B105" s="81" t="s">
        <v>252</v>
      </c>
      <c r="C105" s="130" t="s">
        <v>253</v>
      </c>
      <c r="D105" s="82" t="s">
        <v>127</v>
      </c>
      <c r="E105" s="82" t="s">
        <v>128</v>
      </c>
      <c r="F105" s="82"/>
      <c r="G105" s="82" t="s">
        <v>129</v>
      </c>
    </row>
    <row r="106" customFormat="false" ht="26.85" hidden="false" customHeight="false" outlineLevel="0" collapsed="false">
      <c r="A106" s="84" t="n">
        <v>89</v>
      </c>
      <c r="B106" s="118" t="s">
        <v>131</v>
      </c>
      <c r="C106" s="120" t="s">
        <v>254</v>
      </c>
      <c r="D106" s="117" t="n">
        <v>4</v>
      </c>
      <c r="E106" s="88" t="n">
        <f aca="false">+D106*G106</f>
        <v>0.16</v>
      </c>
      <c r="F106" s="89" t="n">
        <f aca="false">SUM(E106:E112)</f>
        <v>3.6</v>
      </c>
      <c r="G106" s="90" t="n">
        <v>0.04</v>
      </c>
    </row>
    <row r="107" customFormat="false" ht="52.2" hidden="false" customHeight="false" outlineLevel="0" collapsed="false">
      <c r="A107" s="84" t="n">
        <v>90</v>
      </c>
      <c r="B107" s="118" t="s">
        <v>135</v>
      </c>
      <c r="C107" s="120" t="s">
        <v>255</v>
      </c>
      <c r="D107" s="117" t="n">
        <v>6</v>
      </c>
      <c r="E107" s="88" t="n">
        <f aca="false">+D107*G107</f>
        <v>0.48</v>
      </c>
      <c r="F107" s="89"/>
      <c r="G107" s="90" t="n">
        <v>0.08</v>
      </c>
    </row>
    <row r="108" customFormat="false" ht="52.2" hidden="false" customHeight="false" outlineLevel="0" collapsed="false">
      <c r="A108" s="84" t="n">
        <v>91</v>
      </c>
      <c r="B108" s="118" t="s">
        <v>139</v>
      </c>
      <c r="C108" s="93" t="s">
        <v>256</v>
      </c>
      <c r="D108" s="117" t="n">
        <v>3</v>
      </c>
      <c r="E108" s="88" t="n">
        <f aca="false">+D108*G108</f>
        <v>0.36</v>
      </c>
      <c r="F108" s="89"/>
      <c r="G108" s="90" t="n">
        <v>0.12</v>
      </c>
    </row>
    <row r="109" customFormat="false" ht="64.9" hidden="false" customHeight="false" outlineLevel="0" collapsed="false">
      <c r="A109" s="84" t="n">
        <v>92</v>
      </c>
      <c r="B109" s="127" t="s">
        <v>142</v>
      </c>
      <c r="C109" s="93" t="s">
        <v>257</v>
      </c>
      <c r="D109" s="94" t="n">
        <v>3</v>
      </c>
      <c r="E109" s="88" t="n">
        <f aca="false">+D109*G109</f>
        <v>0.48</v>
      </c>
      <c r="F109" s="89"/>
      <c r="G109" s="90" t="n">
        <v>0.16</v>
      </c>
    </row>
    <row r="110" customFormat="false" ht="64.9" hidden="false" customHeight="false" outlineLevel="0" collapsed="false">
      <c r="A110" s="84" t="n">
        <v>93</v>
      </c>
      <c r="B110" s="118" t="s">
        <v>145</v>
      </c>
      <c r="C110" s="120" t="s">
        <v>258</v>
      </c>
      <c r="D110" s="94" t="n">
        <v>5</v>
      </c>
      <c r="E110" s="88" t="n">
        <f aca="false">+D110*G110</f>
        <v>0.8</v>
      </c>
      <c r="F110" s="89"/>
      <c r="G110" s="90" t="n">
        <v>0.16</v>
      </c>
    </row>
    <row r="111" customFormat="false" ht="52.2" hidden="false" customHeight="false" outlineLevel="0" collapsed="false">
      <c r="A111" s="84" t="n">
        <v>94</v>
      </c>
      <c r="B111" s="118" t="s">
        <v>148</v>
      </c>
      <c r="C111" s="86" t="s">
        <v>259</v>
      </c>
      <c r="D111" s="87" t="n">
        <v>3</v>
      </c>
      <c r="E111" s="88" t="n">
        <f aca="false">+D111*G111</f>
        <v>0.6</v>
      </c>
      <c r="F111" s="89"/>
      <c r="G111" s="90" t="n">
        <v>0.2</v>
      </c>
    </row>
    <row r="112" customFormat="false" ht="64.9" hidden="false" customHeight="false" outlineLevel="0" collapsed="false">
      <c r="A112" s="84" t="n">
        <v>95</v>
      </c>
      <c r="B112" s="118" t="s">
        <v>150</v>
      </c>
      <c r="C112" s="93" t="s">
        <v>260</v>
      </c>
      <c r="D112" s="94" t="n">
        <v>3</v>
      </c>
      <c r="E112" s="88" t="n">
        <f aca="false">+D112*G112</f>
        <v>0.72</v>
      </c>
      <c r="F112" s="89"/>
      <c r="G112" s="90" t="n">
        <v>0.24</v>
      </c>
    </row>
    <row r="113" customFormat="false" ht="16.5" hidden="false" customHeight="false" outlineLevel="0" collapsed="false">
      <c r="A113" s="84"/>
      <c r="B113" s="125"/>
      <c r="C113" s="106"/>
      <c r="D113" s="107" t="n">
        <f aca="false">SUM(D106:D112)</f>
        <v>27</v>
      </c>
      <c r="E113" s="108" t="n">
        <f aca="false">SUM(E106:E112)</f>
        <v>3.6</v>
      </c>
      <c r="F113" s="109"/>
      <c r="G113" s="110"/>
    </row>
    <row r="114" customFormat="false" ht="16.5" hidden="false" customHeight="false" outlineLevel="0" collapsed="false">
      <c r="A114" s="84"/>
      <c r="B114" s="125"/>
      <c r="C114" s="106"/>
      <c r="D114" s="107" t="n">
        <f aca="false">D104+D113</f>
        <v>58</v>
      </c>
      <c r="E114" s="108" t="n">
        <f aca="false">E104+E113</f>
        <v>6.6</v>
      </c>
      <c r="F114" s="109"/>
      <c r="G114" s="110"/>
    </row>
    <row r="115" customFormat="false" ht="14.65" hidden="false" customHeight="true" outlineLevel="0" collapsed="false">
      <c r="A115" s="84"/>
      <c r="B115" s="111" t="s">
        <v>261</v>
      </c>
      <c r="C115" s="112"/>
      <c r="D115" s="112"/>
      <c r="E115" s="112"/>
      <c r="F115" s="112"/>
      <c r="G115" s="113"/>
    </row>
    <row r="116" customFormat="false" ht="39" hidden="false" customHeight="true" outlineLevel="0" collapsed="false">
      <c r="A116" s="84"/>
      <c r="B116" s="122" t="s">
        <v>262</v>
      </c>
      <c r="C116" s="131" t="s">
        <v>263</v>
      </c>
      <c r="D116" s="82" t="s">
        <v>127</v>
      </c>
      <c r="E116" s="82" t="s">
        <v>128</v>
      </c>
      <c r="F116" s="82"/>
      <c r="G116" s="82" t="s">
        <v>129</v>
      </c>
    </row>
    <row r="117" customFormat="false" ht="26.85" hidden="false" customHeight="false" outlineLevel="0" collapsed="false">
      <c r="A117" s="84" t="n">
        <v>97</v>
      </c>
      <c r="B117" s="132" t="s">
        <v>131</v>
      </c>
      <c r="C117" s="93" t="s">
        <v>264</v>
      </c>
      <c r="D117" s="117" t="n">
        <v>3</v>
      </c>
      <c r="E117" s="88" t="n">
        <f aca="false">+D117*G117</f>
        <v>0.193548387096774</v>
      </c>
      <c r="F117" s="89" t="n">
        <f aca="false">+SUM(E117:E125)</f>
        <v>3.19354838709677</v>
      </c>
      <c r="G117" s="90" t="n">
        <v>0.0645161290322581</v>
      </c>
    </row>
    <row r="118" customFormat="false" ht="39.55" hidden="false" customHeight="false" outlineLevel="0" collapsed="false">
      <c r="A118" s="84" t="n">
        <v>98</v>
      </c>
      <c r="B118" s="132" t="s">
        <v>135</v>
      </c>
      <c r="C118" s="133" t="s">
        <v>265</v>
      </c>
      <c r="D118" s="117" t="n">
        <v>3</v>
      </c>
      <c r="E118" s="88" t="n">
        <f aca="false">+D118*G118</f>
        <v>0.193548387096774</v>
      </c>
      <c r="F118" s="89"/>
      <c r="G118" s="90" t="n">
        <v>0.0645161290322581</v>
      </c>
    </row>
    <row r="119" customFormat="false" ht="26.85" hidden="false" customHeight="false" outlineLevel="0" collapsed="false">
      <c r="A119" s="84" t="n">
        <v>99</v>
      </c>
      <c r="B119" s="132" t="s">
        <v>139</v>
      </c>
      <c r="C119" s="93" t="s">
        <v>266</v>
      </c>
      <c r="D119" s="94" t="n">
        <v>2</v>
      </c>
      <c r="E119" s="88" t="n">
        <f aca="false">+D119*G119</f>
        <v>0.193548387096774</v>
      </c>
      <c r="F119" s="89"/>
      <c r="G119" s="90" t="n">
        <v>0.0967741935483871</v>
      </c>
    </row>
    <row r="120" customFormat="false" ht="14.15" hidden="false" customHeight="false" outlineLevel="0" collapsed="false">
      <c r="A120" s="84" t="n">
        <v>100</v>
      </c>
      <c r="B120" s="132" t="s">
        <v>142</v>
      </c>
      <c r="C120" s="93" t="s">
        <v>267</v>
      </c>
      <c r="D120" s="94" t="n">
        <v>3</v>
      </c>
      <c r="E120" s="88" t="n">
        <f aca="false">+D120*G120</f>
        <v>0.290322580645161</v>
      </c>
      <c r="F120" s="89"/>
      <c r="G120" s="90" t="n">
        <v>0.0967741935483871</v>
      </c>
    </row>
    <row r="121" customFormat="false" ht="26.85" hidden="false" customHeight="false" outlineLevel="0" collapsed="false">
      <c r="A121" s="84" t="n">
        <v>101</v>
      </c>
      <c r="B121" s="132" t="s">
        <v>145</v>
      </c>
      <c r="C121" s="93" t="s">
        <v>268</v>
      </c>
      <c r="D121" s="94" t="n">
        <v>4</v>
      </c>
      <c r="E121" s="88" t="n">
        <f aca="false">+D121*G121</f>
        <v>0.387096774193548</v>
      </c>
      <c r="F121" s="89"/>
      <c r="G121" s="90" t="n">
        <v>0.0967741935483871</v>
      </c>
    </row>
    <row r="122" customFormat="false" ht="26.85" hidden="false" customHeight="false" outlineLevel="0" collapsed="false">
      <c r="A122" s="84" t="n">
        <v>102</v>
      </c>
      <c r="B122" s="132" t="s">
        <v>148</v>
      </c>
      <c r="C122" s="93" t="s">
        <v>269</v>
      </c>
      <c r="D122" s="94" t="n">
        <v>2</v>
      </c>
      <c r="E122" s="88" t="n">
        <f aca="false">+D122*G122</f>
        <v>0.258064516129032</v>
      </c>
      <c r="F122" s="89"/>
      <c r="G122" s="90" t="n">
        <v>0.129032258064516</v>
      </c>
    </row>
    <row r="123" customFormat="false" ht="26.85" hidden="false" customHeight="false" outlineLevel="0" collapsed="false">
      <c r="A123" s="84" t="n">
        <v>103</v>
      </c>
      <c r="B123" s="132" t="s">
        <v>150</v>
      </c>
      <c r="C123" s="93" t="s">
        <v>270</v>
      </c>
      <c r="D123" s="94" t="n">
        <v>3</v>
      </c>
      <c r="E123" s="88" t="n">
        <f aca="false">+D123*G123</f>
        <v>0.387096774193548</v>
      </c>
      <c r="F123" s="89"/>
      <c r="G123" s="90" t="n">
        <v>0.129032258064516</v>
      </c>
    </row>
    <row r="124" customFormat="false" ht="26.85" hidden="false" customHeight="false" outlineLevel="0" collapsed="false">
      <c r="A124" s="84" t="n">
        <v>104</v>
      </c>
      <c r="B124" s="132" t="s">
        <v>153</v>
      </c>
      <c r="C124" s="133" t="s">
        <v>271</v>
      </c>
      <c r="D124" s="94" t="n">
        <v>4</v>
      </c>
      <c r="E124" s="88" t="n">
        <f aca="false">+D124*G124</f>
        <v>0.516129032258064</v>
      </c>
      <c r="F124" s="89"/>
      <c r="G124" s="90" t="n">
        <v>0.129032258064516</v>
      </c>
    </row>
    <row r="125" customFormat="false" ht="26.85" hidden="false" customHeight="false" outlineLevel="0" collapsed="false">
      <c r="A125" s="84" t="n">
        <v>105</v>
      </c>
      <c r="B125" s="132" t="s">
        <v>155</v>
      </c>
      <c r="C125" s="133" t="s">
        <v>272</v>
      </c>
      <c r="D125" s="94" t="n">
        <v>4</v>
      </c>
      <c r="E125" s="88" t="n">
        <f aca="false">+D125*G125</f>
        <v>0.774193548387096</v>
      </c>
      <c r="F125" s="89"/>
      <c r="G125" s="90" t="n">
        <v>0.193548387096774</v>
      </c>
    </row>
    <row r="126" customFormat="false" ht="13.8" hidden="false" customHeight="false" outlineLevel="0" collapsed="false">
      <c r="A126" s="84"/>
      <c r="B126" s="132"/>
      <c r="C126" s="133"/>
      <c r="D126" s="99" t="n">
        <f aca="false">SUM(D117:D125)</f>
        <v>28</v>
      </c>
      <c r="E126" s="89" t="n">
        <f aca="false">SUM(E117:E125)</f>
        <v>3.19354838709677</v>
      </c>
      <c r="F126" s="100"/>
      <c r="G126" s="90"/>
    </row>
    <row r="127" customFormat="false" ht="57" hidden="false" customHeight="true" outlineLevel="0" collapsed="false">
      <c r="A127" s="84"/>
      <c r="B127" s="122" t="s">
        <v>273</v>
      </c>
      <c r="C127" s="122" t="s">
        <v>274</v>
      </c>
      <c r="D127" s="82" t="s">
        <v>127</v>
      </c>
      <c r="E127" s="82" t="s">
        <v>128</v>
      </c>
      <c r="F127" s="82"/>
      <c r="G127" s="82" t="s">
        <v>129</v>
      </c>
    </row>
    <row r="128" customFormat="false" ht="26.85" hidden="false" customHeight="false" outlineLevel="0" collapsed="false">
      <c r="A128" s="84" t="n">
        <v>106</v>
      </c>
      <c r="B128" s="118" t="s">
        <v>131</v>
      </c>
      <c r="C128" s="120" t="s">
        <v>275</v>
      </c>
      <c r="D128" s="117" t="n">
        <v>6</v>
      </c>
      <c r="E128" s="88" t="n">
        <f aca="false">+D128*G128</f>
        <v>0.352941176470588</v>
      </c>
      <c r="F128" s="89" t="n">
        <f aca="false">SUM(E128:E132)</f>
        <v>2.88235294117647</v>
      </c>
      <c r="G128" s="90" t="n">
        <v>0.0588235294117647</v>
      </c>
    </row>
    <row r="129" customFormat="false" ht="26.85" hidden="false" customHeight="false" outlineLevel="0" collapsed="false">
      <c r="A129" s="84" t="n">
        <v>107</v>
      </c>
      <c r="B129" s="118" t="s">
        <v>139</v>
      </c>
      <c r="C129" s="120" t="s">
        <v>276</v>
      </c>
      <c r="D129" s="117" t="n">
        <v>3</v>
      </c>
      <c r="E129" s="88" t="n">
        <f aca="false">+D129*G129</f>
        <v>0.352941176470587</v>
      </c>
      <c r="F129" s="89"/>
      <c r="G129" s="90" t="n">
        <v>0.117647058823529</v>
      </c>
    </row>
    <row r="130" customFormat="false" ht="14.15" hidden="false" customHeight="false" outlineLevel="0" collapsed="false">
      <c r="A130" s="84" t="n">
        <v>108</v>
      </c>
      <c r="B130" s="118" t="s">
        <v>142</v>
      </c>
      <c r="C130" s="120" t="s">
        <v>277</v>
      </c>
      <c r="D130" s="117" t="n">
        <v>3</v>
      </c>
      <c r="E130" s="88" t="n">
        <f aca="false">+D130*G130</f>
        <v>0.529411764705882</v>
      </c>
      <c r="F130" s="89"/>
      <c r="G130" s="90" t="n">
        <v>0.176470588235294</v>
      </c>
    </row>
    <row r="131" customFormat="false" ht="26.85" hidden="false" customHeight="false" outlineLevel="0" collapsed="false">
      <c r="A131" s="84" t="n">
        <v>110</v>
      </c>
      <c r="B131" s="118" t="s">
        <v>148</v>
      </c>
      <c r="C131" s="120" t="s">
        <v>278</v>
      </c>
      <c r="D131" s="117" t="n">
        <v>2</v>
      </c>
      <c r="E131" s="88" t="n">
        <f aca="false">+D131*G131</f>
        <v>0.588235294117646</v>
      </c>
      <c r="F131" s="89"/>
      <c r="G131" s="90" t="n">
        <v>0.294117647058823</v>
      </c>
    </row>
    <row r="132" customFormat="false" ht="39.55" hidden="false" customHeight="false" outlineLevel="0" collapsed="false">
      <c r="A132" s="84" t="n">
        <v>111</v>
      </c>
      <c r="B132" s="118" t="s">
        <v>150</v>
      </c>
      <c r="C132" s="120" t="s">
        <v>279</v>
      </c>
      <c r="D132" s="117" t="n">
        <v>3</v>
      </c>
      <c r="E132" s="88" t="n">
        <f aca="false">+D132*G132</f>
        <v>1.05882352941176</v>
      </c>
      <c r="F132" s="89"/>
      <c r="G132" s="90" t="n">
        <v>0.352941176470588</v>
      </c>
    </row>
    <row r="133" customFormat="false" ht="16.5" hidden="false" customHeight="false" outlineLevel="0" collapsed="false">
      <c r="A133" s="84"/>
      <c r="B133" s="118"/>
      <c r="C133" s="120"/>
      <c r="D133" s="121" t="n">
        <f aca="false">SUM(D128:D132)</f>
        <v>17</v>
      </c>
      <c r="E133" s="89" t="n">
        <f aca="false">SUM(E128:E132)</f>
        <v>2.88235294117647</v>
      </c>
      <c r="F133" s="100"/>
      <c r="G133" s="90"/>
    </row>
    <row r="134" customFormat="false" ht="56.25" hidden="false" customHeight="true" outlineLevel="0" collapsed="false">
      <c r="A134" s="84"/>
      <c r="B134" s="122" t="s">
        <v>280</v>
      </c>
      <c r="C134" s="131" t="s">
        <v>281</v>
      </c>
      <c r="D134" s="82" t="s">
        <v>127</v>
      </c>
      <c r="E134" s="82" t="s">
        <v>128</v>
      </c>
      <c r="F134" s="82"/>
      <c r="G134" s="82" t="s">
        <v>129</v>
      </c>
    </row>
    <row r="135" customFormat="false" ht="26.85" hidden="false" customHeight="false" outlineLevel="0" collapsed="false">
      <c r="A135" s="84" t="n">
        <v>112</v>
      </c>
      <c r="B135" s="118" t="s">
        <v>131</v>
      </c>
      <c r="C135" s="133" t="s">
        <v>282</v>
      </c>
      <c r="D135" s="117" t="n">
        <v>6</v>
      </c>
      <c r="E135" s="88" t="n">
        <f aca="false">+D135*G135</f>
        <v>0.181818181818182</v>
      </c>
      <c r="F135" s="89" t="n">
        <f aca="false">SUM(E135:E143)</f>
        <v>4.45454545454546</v>
      </c>
      <c r="G135" s="90" t="n">
        <v>0.0303030303030303</v>
      </c>
    </row>
    <row r="136" customFormat="false" ht="14.15" hidden="false" customHeight="false" outlineLevel="0" collapsed="false">
      <c r="A136" s="84" t="n">
        <v>113</v>
      </c>
      <c r="B136" s="118" t="s">
        <v>135</v>
      </c>
      <c r="C136" s="133" t="s">
        <v>283</v>
      </c>
      <c r="D136" s="117" t="n">
        <v>5</v>
      </c>
      <c r="E136" s="88" t="n">
        <f aca="false">+D136*G136</f>
        <v>0.303030303030303</v>
      </c>
      <c r="F136" s="89"/>
      <c r="G136" s="90" t="n">
        <v>0.0606060606060606</v>
      </c>
    </row>
    <row r="137" customFormat="false" ht="26.85" hidden="false" customHeight="false" outlineLevel="0" collapsed="false">
      <c r="A137" s="84" t="n">
        <v>114</v>
      </c>
      <c r="B137" s="118" t="s">
        <v>139</v>
      </c>
      <c r="C137" s="133" t="s">
        <v>284</v>
      </c>
      <c r="D137" s="117" t="n">
        <v>3</v>
      </c>
      <c r="E137" s="88" t="n">
        <f aca="false">+D137*G137</f>
        <v>0.272727272727273</v>
      </c>
      <c r="F137" s="89"/>
      <c r="G137" s="90" t="n">
        <v>0.0909090909090909</v>
      </c>
    </row>
    <row r="138" customFormat="false" ht="26.85" hidden="false" customHeight="false" outlineLevel="0" collapsed="false">
      <c r="A138" s="84" t="n">
        <v>115</v>
      </c>
      <c r="B138" s="118" t="s">
        <v>142</v>
      </c>
      <c r="C138" s="133" t="s">
        <v>285</v>
      </c>
      <c r="D138" s="117" t="n">
        <v>3</v>
      </c>
      <c r="E138" s="88" t="n">
        <f aca="false">+D138*G138</f>
        <v>0.272727272727273</v>
      </c>
      <c r="F138" s="89"/>
      <c r="G138" s="90" t="n">
        <v>0.0909090909090909</v>
      </c>
    </row>
    <row r="139" customFormat="false" ht="26.85" hidden="false" customHeight="false" outlineLevel="0" collapsed="false">
      <c r="A139" s="84" t="n">
        <v>116</v>
      </c>
      <c r="B139" s="118" t="s">
        <v>145</v>
      </c>
      <c r="C139" s="116" t="s">
        <v>286</v>
      </c>
      <c r="D139" s="117" t="n">
        <v>4</v>
      </c>
      <c r="E139" s="88" t="n">
        <f aca="false">+D139*G139</f>
        <v>0.484848484848484</v>
      </c>
      <c r="F139" s="89"/>
      <c r="G139" s="90" t="n">
        <v>0.121212121212121</v>
      </c>
    </row>
    <row r="140" customFormat="false" ht="39.55" hidden="false" customHeight="false" outlineLevel="0" collapsed="false">
      <c r="A140" s="84" t="n">
        <v>117</v>
      </c>
      <c r="B140" s="118" t="s">
        <v>148</v>
      </c>
      <c r="C140" s="116" t="s">
        <v>287</v>
      </c>
      <c r="D140" s="117" t="n">
        <v>6</v>
      </c>
      <c r="E140" s="88" t="n">
        <f aca="false">+D140*G140</f>
        <v>0.727272727272726</v>
      </c>
      <c r="F140" s="89"/>
      <c r="G140" s="90" t="n">
        <v>0.121212121212121</v>
      </c>
    </row>
    <row r="141" customFormat="false" ht="26.85" hidden="false" customHeight="false" outlineLevel="0" collapsed="false">
      <c r="A141" s="84" t="n">
        <v>118</v>
      </c>
      <c r="B141" s="118" t="s">
        <v>150</v>
      </c>
      <c r="C141" s="133" t="s">
        <v>288</v>
      </c>
      <c r="D141" s="117" t="n">
        <v>6</v>
      </c>
      <c r="E141" s="88" t="n">
        <f aca="false">+D141*G141</f>
        <v>0.909090909090912</v>
      </c>
      <c r="F141" s="89"/>
      <c r="G141" s="90" t="n">
        <v>0.151515151515152</v>
      </c>
    </row>
    <row r="142" customFormat="false" ht="39.55" hidden="false" customHeight="false" outlineLevel="0" collapsed="false">
      <c r="A142" s="84" t="n">
        <v>119</v>
      </c>
      <c r="B142" s="118" t="s">
        <v>153</v>
      </c>
      <c r="C142" s="93" t="s">
        <v>289</v>
      </c>
      <c r="D142" s="117" t="n">
        <v>5</v>
      </c>
      <c r="E142" s="88" t="n">
        <f aca="false">+D142*G142</f>
        <v>0.75757575757576</v>
      </c>
      <c r="F142" s="89"/>
      <c r="G142" s="90" t="n">
        <v>0.151515151515152</v>
      </c>
    </row>
    <row r="143" customFormat="false" ht="39.55" hidden="false" customHeight="false" outlineLevel="0" collapsed="false">
      <c r="A143" s="84" t="n">
        <v>120</v>
      </c>
      <c r="B143" s="118" t="s">
        <v>155</v>
      </c>
      <c r="C143" s="93" t="s">
        <v>290</v>
      </c>
      <c r="D143" s="117" t="n">
        <v>3</v>
      </c>
      <c r="E143" s="88" t="n">
        <f aca="false">+D143*G143</f>
        <v>0.545454545454546</v>
      </c>
      <c r="F143" s="89"/>
      <c r="G143" s="90" t="n">
        <v>0.181818181818182</v>
      </c>
    </row>
    <row r="144" customFormat="false" ht="16.5" hidden="false" customHeight="false" outlineLevel="0" collapsed="false">
      <c r="A144" s="84"/>
      <c r="B144" s="118"/>
      <c r="C144" s="93"/>
      <c r="D144" s="121" t="n">
        <f aca="false">SUM(D135:D143)</f>
        <v>41</v>
      </c>
      <c r="E144" s="89" t="n">
        <f aca="false">SUM(E135:E143)</f>
        <v>4.45454545454546</v>
      </c>
      <c r="F144" s="100"/>
      <c r="G144" s="90"/>
    </row>
    <row r="145" customFormat="false" ht="50.25" hidden="false" customHeight="true" outlineLevel="0" collapsed="false">
      <c r="A145" s="84"/>
      <c r="B145" s="122" t="s">
        <v>291</v>
      </c>
      <c r="C145" s="131" t="s">
        <v>292</v>
      </c>
      <c r="D145" s="82" t="s">
        <v>127</v>
      </c>
      <c r="E145" s="82" t="s">
        <v>128</v>
      </c>
      <c r="F145" s="82"/>
      <c r="G145" s="82" t="s">
        <v>129</v>
      </c>
    </row>
    <row r="146" customFormat="false" ht="26.85" hidden="false" customHeight="false" outlineLevel="0" collapsed="false">
      <c r="A146" s="84" t="n">
        <v>121</v>
      </c>
      <c r="B146" s="118" t="s">
        <v>131</v>
      </c>
      <c r="C146" s="93" t="s">
        <v>293</v>
      </c>
      <c r="D146" s="117" t="n">
        <v>4</v>
      </c>
      <c r="E146" s="88" t="n">
        <f aca="false">+D146*G146</f>
        <v>0.210526315789474</v>
      </c>
      <c r="F146" s="89" t="n">
        <f aca="false">SUM(E146:E151)</f>
        <v>4.36842105263158</v>
      </c>
      <c r="G146" s="90" t="n">
        <v>0.0526315789473684</v>
      </c>
    </row>
    <row r="147" customFormat="false" ht="14.15" hidden="false" customHeight="false" outlineLevel="0" collapsed="false">
      <c r="A147" s="84" t="n">
        <v>122</v>
      </c>
      <c r="B147" s="118" t="s">
        <v>135</v>
      </c>
      <c r="C147" s="93" t="s">
        <v>294</v>
      </c>
      <c r="D147" s="117" t="n">
        <v>4</v>
      </c>
      <c r="E147" s="88" t="n">
        <f aca="false">+D147*G147</f>
        <v>0.421052631578948</v>
      </c>
      <c r="F147" s="89"/>
      <c r="G147" s="90" t="n">
        <v>0.105263157894737</v>
      </c>
    </row>
    <row r="148" customFormat="false" ht="26.85" hidden="false" customHeight="false" outlineLevel="0" collapsed="false">
      <c r="A148" s="84" t="n">
        <v>123</v>
      </c>
      <c r="B148" s="118" t="s">
        <v>139</v>
      </c>
      <c r="C148" s="93" t="s">
        <v>295</v>
      </c>
      <c r="D148" s="117" t="n">
        <v>3</v>
      </c>
      <c r="E148" s="88" t="n">
        <f aca="false">+D148*G148</f>
        <v>0.157894736842105</v>
      </c>
      <c r="F148" s="89"/>
      <c r="G148" s="90" t="n">
        <v>0.0526315789473684</v>
      </c>
    </row>
    <row r="149" customFormat="false" ht="14.15" hidden="false" customHeight="false" outlineLevel="0" collapsed="false">
      <c r="A149" s="84" t="n">
        <v>124</v>
      </c>
      <c r="B149" s="118" t="s">
        <v>142</v>
      </c>
      <c r="C149" s="120" t="s">
        <v>296</v>
      </c>
      <c r="D149" s="117" t="n">
        <v>6</v>
      </c>
      <c r="E149" s="88" t="n">
        <f aca="false">+D149*G149</f>
        <v>1.26315789473684</v>
      </c>
      <c r="F149" s="89"/>
      <c r="G149" s="90" t="n">
        <v>0.210526315789474</v>
      </c>
    </row>
    <row r="150" customFormat="false" ht="64.9" hidden="false" customHeight="false" outlineLevel="0" collapsed="false">
      <c r="A150" s="84" t="n">
        <v>125</v>
      </c>
      <c r="B150" s="118" t="s">
        <v>145</v>
      </c>
      <c r="C150" s="120" t="s">
        <v>297</v>
      </c>
      <c r="D150" s="117" t="n">
        <v>4</v>
      </c>
      <c r="E150" s="88" t="n">
        <f aca="false">+D150*G150</f>
        <v>1.05263157894737</v>
      </c>
      <c r="F150" s="89"/>
      <c r="G150" s="90" t="n">
        <v>0.263157894736842</v>
      </c>
    </row>
    <row r="151" customFormat="false" ht="26.85" hidden="false" customHeight="false" outlineLevel="0" collapsed="false">
      <c r="A151" s="84" t="n">
        <v>126</v>
      </c>
      <c r="B151" s="118" t="s">
        <v>148</v>
      </c>
      <c r="C151" s="93" t="s">
        <v>298</v>
      </c>
      <c r="D151" s="117" t="n">
        <v>4</v>
      </c>
      <c r="E151" s="88" t="n">
        <f aca="false">+D151*G151</f>
        <v>1.26315789473684</v>
      </c>
      <c r="F151" s="89"/>
      <c r="G151" s="90" t="n">
        <v>0.31578947368421</v>
      </c>
    </row>
    <row r="152" customFormat="false" ht="16.5" hidden="false" customHeight="false" outlineLevel="0" collapsed="false">
      <c r="A152" s="84"/>
      <c r="B152" s="118"/>
      <c r="C152" s="93"/>
      <c r="D152" s="121" t="n">
        <f aca="false">SUM(D146:D151)</f>
        <v>25</v>
      </c>
      <c r="E152" s="89" t="n">
        <f aca="false">SUM(E146:E151)</f>
        <v>4.36842105263158</v>
      </c>
      <c r="F152" s="100"/>
      <c r="G152" s="90"/>
    </row>
    <row r="153" customFormat="false" ht="52.5" hidden="false" customHeight="true" outlineLevel="0" collapsed="false">
      <c r="A153" s="84"/>
      <c r="B153" s="81" t="s">
        <v>299</v>
      </c>
      <c r="C153" s="130" t="s">
        <v>300</v>
      </c>
      <c r="D153" s="82" t="s">
        <v>127</v>
      </c>
      <c r="E153" s="82" t="s">
        <v>128</v>
      </c>
      <c r="F153" s="82"/>
      <c r="G153" s="82" t="s">
        <v>129</v>
      </c>
    </row>
    <row r="154" customFormat="false" ht="26.85" hidden="false" customHeight="false" outlineLevel="0" collapsed="false">
      <c r="A154" s="84" t="n">
        <v>127</v>
      </c>
      <c r="B154" s="114" t="s">
        <v>131</v>
      </c>
      <c r="C154" s="93" t="s">
        <v>301</v>
      </c>
      <c r="D154" s="117" t="n">
        <v>6</v>
      </c>
      <c r="E154" s="88" t="n">
        <f aca="false">+D154*G154</f>
        <v>0.15</v>
      </c>
      <c r="F154" s="89" t="n">
        <f aca="false">SUM(E154:E166)</f>
        <v>4.375</v>
      </c>
      <c r="G154" s="90" t="n">
        <v>0.025</v>
      </c>
    </row>
    <row r="155" customFormat="false" ht="26.85" hidden="false" customHeight="false" outlineLevel="0" collapsed="false">
      <c r="A155" s="84" t="n">
        <v>128</v>
      </c>
      <c r="B155" s="114" t="s">
        <v>135</v>
      </c>
      <c r="C155" s="120" t="s">
        <v>302</v>
      </c>
      <c r="D155" s="117" t="n">
        <v>4</v>
      </c>
      <c r="E155" s="88" t="n">
        <f aca="false">+D155*G155</f>
        <v>0.1</v>
      </c>
      <c r="F155" s="89"/>
      <c r="G155" s="90" t="n">
        <v>0.025</v>
      </c>
    </row>
    <row r="156" customFormat="false" ht="26.85" hidden="false" customHeight="false" outlineLevel="0" collapsed="false">
      <c r="A156" s="84" t="n">
        <v>129</v>
      </c>
      <c r="B156" s="118" t="s">
        <v>139</v>
      </c>
      <c r="C156" s="93" t="s">
        <v>303</v>
      </c>
      <c r="D156" s="94" t="n">
        <v>5</v>
      </c>
      <c r="E156" s="88" t="n">
        <f aca="false">+D156*G156</f>
        <v>0.25</v>
      </c>
      <c r="F156" s="89"/>
      <c r="G156" s="90" t="n">
        <v>0.05</v>
      </c>
    </row>
    <row r="157" customFormat="false" ht="14.15" hidden="false" customHeight="false" outlineLevel="0" collapsed="false">
      <c r="A157" s="84" t="n">
        <v>130</v>
      </c>
      <c r="B157" s="118" t="s">
        <v>142</v>
      </c>
      <c r="C157" s="93" t="s">
        <v>304</v>
      </c>
      <c r="D157" s="94" t="n">
        <v>5</v>
      </c>
      <c r="E157" s="88" t="n">
        <f aca="false">+D157*G157</f>
        <v>0.25</v>
      </c>
      <c r="F157" s="89"/>
      <c r="G157" s="90" t="n">
        <v>0.05</v>
      </c>
    </row>
    <row r="158" customFormat="false" ht="39.55" hidden="false" customHeight="false" outlineLevel="0" collapsed="false">
      <c r="A158" s="84" t="n">
        <v>131</v>
      </c>
      <c r="B158" s="118" t="s">
        <v>145</v>
      </c>
      <c r="C158" s="93" t="s">
        <v>305</v>
      </c>
      <c r="D158" s="94" t="n">
        <v>5</v>
      </c>
      <c r="E158" s="88" t="n">
        <f aca="false">+D158*G158</f>
        <v>0.25</v>
      </c>
      <c r="F158" s="89"/>
      <c r="G158" s="90" t="n">
        <v>0.05</v>
      </c>
    </row>
    <row r="159" customFormat="false" ht="26.85" hidden="false" customHeight="false" outlineLevel="0" collapsed="false">
      <c r="A159" s="84" t="n">
        <v>132</v>
      </c>
      <c r="B159" s="118" t="s">
        <v>148</v>
      </c>
      <c r="C159" s="93" t="s">
        <v>306</v>
      </c>
      <c r="D159" s="94" t="n">
        <v>4</v>
      </c>
      <c r="E159" s="88" t="n">
        <f aca="false">+D159*G159</f>
        <v>0.3</v>
      </c>
      <c r="F159" s="89"/>
      <c r="G159" s="90" t="n">
        <v>0.075</v>
      </c>
    </row>
    <row r="160" customFormat="false" ht="26.85" hidden="false" customHeight="false" outlineLevel="0" collapsed="false">
      <c r="A160" s="84" t="n">
        <v>133</v>
      </c>
      <c r="B160" s="134" t="s">
        <v>150</v>
      </c>
      <c r="C160" s="93" t="s">
        <v>307</v>
      </c>
      <c r="D160" s="94" t="n">
        <v>4</v>
      </c>
      <c r="E160" s="88" t="n">
        <f aca="false">+D160*G160</f>
        <v>0.3</v>
      </c>
      <c r="F160" s="89"/>
      <c r="G160" s="91" t="n">
        <v>0.075</v>
      </c>
    </row>
    <row r="161" customFormat="false" ht="52.2" hidden="false" customHeight="false" outlineLevel="0" collapsed="false">
      <c r="A161" s="84" t="n">
        <v>134</v>
      </c>
      <c r="B161" s="134" t="s">
        <v>153</v>
      </c>
      <c r="C161" s="93" t="s">
        <v>308</v>
      </c>
      <c r="D161" s="94" t="n">
        <v>3</v>
      </c>
      <c r="E161" s="88" t="n">
        <f aca="false">+D161*G161</f>
        <v>0.225</v>
      </c>
      <c r="F161" s="89"/>
      <c r="G161" s="135" t="n">
        <v>0.075</v>
      </c>
    </row>
    <row r="162" customFormat="false" ht="26.85" hidden="false" customHeight="false" outlineLevel="0" collapsed="false">
      <c r="A162" s="84" t="n">
        <v>135</v>
      </c>
      <c r="B162" s="134" t="s">
        <v>155</v>
      </c>
      <c r="C162" s="93" t="s">
        <v>309</v>
      </c>
      <c r="D162" s="94" t="n">
        <v>5</v>
      </c>
      <c r="E162" s="88" t="n">
        <f aca="false">+D162*G162</f>
        <v>0.5</v>
      </c>
      <c r="F162" s="89"/>
      <c r="G162" s="91" t="n">
        <v>0.1</v>
      </c>
    </row>
    <row r="163" customFormat="false" ht="26.85" hidden="false" customHeight="false" outlineLevel="0" collapsed="false">
      <c r="A163" s="84" t="n">
        <v>136</v>
      </c>
      <c r="B163" s="134" t="s">
        <v>157</v>
      </c>
      <c r="C163" s="93" t="s">
        <v>310</v>
      </c>
      <c r="D163" s="94" t="n">
        <v>6</v>
      </c>
      <c r="E163" s="88" t="n">
        <f aca="false">+D163*G163</f>
        <v>0.6</v>
      </c>
      <c r="F163" s="89"/>
      <c r="G163" s="91" t="n">
        <v>0.1</v>
      </c>
    </row>
    <row r="164" customFormat="false" ht="26.85" hidden="false" customHeight="false" outlineLevel="0" collapsed="false">
      <c r="A164" s="84" t="n">
        <v>137</v>
      </c>
      <c r="B164" s="134" t="s">
        <v>159</v>
      </c>
      <c r="C164" s="93" t="s">
        <v>311</v>
      </c>
      <c r="D164" s="94" t="n">
        <v>5</v>
      </c>
      <c r="E164" s="88" t="n">
        <f aca="false">+D164*G164</f>
        <v>0.5</v>
      </c>
      <c r="F164" s="89"/>
      <c r="G164" s="91" t="n">
        <v>0.1</v>
      </c>
    </row>
    <row r="165" customFormat="false" ht="39.55" hidden="false" customHeight="false" outlineLevel="0" collapsed="false">
      <c r="A165" s="84" t="n">
        <v>138</v>
      </c>
      <c r="B165" s="134" t="s">
        <v>161</v>
      </c>
      <c r="C165" s="93" t="s">
        <v>312</v>
      </c>
      <c r="D165" s="94" t="n">
        <v>4</v>
      </c>
      <c r="E165" s="88" t="n">
        <f aca="false">+D165*G165</f>
        <v>0.5</v>
      </c>
      <c r="F165" s="89"/>
      <c r="G165" s="91" t="n">
        <v>0.125</v>
      </c>
    </row>
    <row r="166" customFormat="false" ht="26.85" hidden="false" customHeight="false" outlineLevel="0" collapsed="false">
      <c r="A166" s="84" t="n">
        <v>139</v>
      </c>
      <c r="B166" s="134" t="s">
        <v>163</v>
      </c>
      <c r="C166" s="93" t="s">
        <v>313</v>
      </c>
      <c r="D166" s="94" t="n">
        <v>3</v>
      </c>
      <c r="E166" s="88" t="n">
        <f aca="false">+D166*G166</f>
        <v>0.45</v>
      </c>
      <c r="F166" s="89"/>
      <c r="G166" s="91" t="n">
        <v>0.15</v>
      </c>
    </row>
    <row r="167" customFormat="false" ht="16.5" hidden="false" customHeight="false" outlineLevel="0" collapsed="false">
      <c r="A167" s="84"/>
      <c r="B167" s="134"/>
      <c r="C167" s="93"/>
      <c r="D167" s="99" t="n">
        <f aca="false">SUM(D154:D166)</f>
        <v>59</v>
      </c>
      <c r="E167" s="89" t="n">
        <f aca="false">SUM(E154:E166)</f>
        <v>4.375</v>
      </c>
      <c r="F167" s="100"/>
      <c r="G167" s="91"/>
    </row>
    <row r="168" customFormat="false" ht="50.25" hidden="false" customHeight="true" outlineLevel="0" collapsed="false">
      <c r="A168" s="84"/>
      <c r="B168" s="81" t="s">
        <v>314</v>
      </c>
      <c r="C168" s="130" t="s">
        <v>315</v>
      </c>
      <c r="D168" s="82" t="s">
        <v>127</v>
      </c>
      <c r="E168" s="82" t="s">
        <v>128</v>
      </c>
      <c r="F168" s="82"/>
      <c r="G168" s="82" t="s">
        <v>129</v>
      </c>
    </row>
    <row r="169" customFormat="false" ht="26.85" hidden="false" customHeight="false" outlineLevel="0" collapsed="false">
      <c r="A169" s="84" t="n">
        <v>140</v>
      </c>
      <c r="B169" s="134" t="s">
        <v>131</v>
      </c>
      <c r="C169" s="120" t="s">
        <v>316</v>
      </c>
      <c r="D169" s="94" t="n">
        <v>6</v>
      </c>
      <c r="E169" s="88" t="n">
        <f aca="false">+D169*G169</f>
        <v>0.15</v>
      </c>
      <c r="F169" s="89" t="n">
        <f aca="false">SUM(E169:E182)</f>
        <v>4.9</v>
      </c>
      <c r="G169" s="91" t="n">
        <v>0.025</v>
      </c>
    </row>
    <row r="170" customFormat="false" ht="26.85" hidden="false" customHeight="false" outlineLevel="0" collapsed="false">
      <c r="A170" s="84" t="n">
        <v>141</v>
      </c>
      <c r="B170" s="134" t="s">
        <v>135</v>
      </c>
      <c r="C170" s="93" t="s">
        <v>317</v>
      </c>
      <c r="D170" s="94" t="n">
        <v>5</v>
      </c>
      <c r="E170" s="88" t="n">
        <f aca="false">+D170*G170</f>
        <v>0.125</v>
      </c>
      <c r="F170" s="89"/>
      <c r="G170" s="91" t="n">
        <v>0.025</v>
      </c>
    </row>
    <row r="171" customFormat="false" ht="26.85" hidden="false" customHeight="false" outlineLevel="0" collapsed="false">
      <c r="A171" s="84" t="n">
        <v>142</v>
      </c>
      <c r="B171" s="134" t="s">
        <v>139</v>
      </c>
      <c r="C171" s="116" t="s">
        <v>318</v>
      </c>
      <c r="D171" s="94" t="n">
        <v>6</v>
      </c>
      <c r="E171" s="88" t="n">
        <f aca="false">+D171*G171</f>
        <v>0.15</v>
      </c>
      <c r="F171" s="89"/>
      <c r="G171" s="91" t="n">
        <v>0.025</v>
      </c>
    </row>
    <row r="172" customFormat="false" ht="26.85" hidden="false" customHeight="false" outlineLevel="0" collapsed="false">
      <c r="A172" s="84" t="n">
        <v>143</v>
      </c>
      <c r="B172" s="134" t="s">
        <v>142</v>
      </c>
      <c r="C172" s="133" t="s">
        <v>319</v>
      </c>
      <c r="D172" s="94" t="n">
        <v>4</v>
      </c>
      <c r="E172" s="88" t="n">
        <f aca="false">+D172*G172</f>
        <v>0.1</v>
      </c>
      <c r="F172" s="89"/>
      <c r="G172" s="91" t="n">
        <v>0.025</v>
      </c>
    </row>
    <row r="173" customFormat="false" ht="39.55" hidden="false" customHeight="false" outlineLevel="0" collapsed="false">
      <c r="A173" s="84" t="n">
        <v>144</v>
      </c>
      <c r="B173" s="134" t="s">
        <v>145</v>
      </c>
      <c r="C173" s="133" t="s">
        <v>320</v>
      </c>
      <c r="D173" s="94" t="n">
        <v>5</v>
      </c>
      <c r="E173" s="88" t="n">
        <f aca="false">+D173*G173</f>
        <v>0.25</v>
      </c>
      <c r="F173" s="89"/>
      <c r="G173" s="91" t="n">
        <v>0.05</v>
      </c>
    </row>
    <row r="174" customFormat="false" ht="26.85" hidden="false" customHeight="false" outlineLevel="0" collapsed="false">
      <c r="A174" s="84" t="n">
        <v>145</v>
      </c>
      <c r="B174" s="134" t="s">
        <v>148</v>
      </c>
      <c r="C174" s="133" t="s">
        <v>321</v>
      </c>
      <c r="D174" s="94" t="n">
        <v>6</v>
      </c>
      <c r="E174" s="88" t="n">
        <f aca="false">+D174*G174</f>
        <v>0.3</v>
      </c>
      <c r="F174" s="89"/>
      <c r="G174" s="91" t="n">
        <v>0.05</v>
      </c>
    </row>
    <row r="175" customFormat="false" ht="26.85" hidden="false" customHeight="false" outlineLevel="0" collapsed="false">
      <c r="A175" s="84" t="n">
        <v>146</v>
      </c>
      <c r="B175" s="134" t="s">
        <v>150</v>
      </c>
      <c r="C175" s="116" t="s">
        <v>322</v>
      </c>
      <c r="D175" s="117" t="n">
        <v>5</v>
      </c>
      <c r="E175" s="88" t="n">
        <f aca="false">+D175*G175</f>
        <v>0.375</v>
      </c>
      <c r="F175" s="89"/>
      <c r="G175" s="91" t="n">
        <v>0.075</v>
      </c>
    </row>
    <row r="176" customFormat="false" ht="26.85" hidden="false" customHeight="false" outlineLevel="0" collapsed="false">
      <c r="A176" s="84" t="n">
        <v>147</v>
      </c>
      <c r="B176" s="134" t="s">
        <v>153</v>
      </c>
      <c r="C176" s="133" t="s">
        <v>323</v>
      </c>
      <c r="D176" s="117" t="n">
        <v>3</v>
      </c>
      <c r="E176" s="88" t="n">
        <f aca="false">+D176*G176</f>
        <v>0.225</v>
      </c>
      <c r="F176" s="89"/>
      <c r="G176" s="91" t="n">
        <v>0.075</v>
      </c>
    </row>
    <row r="177" customFormat="false" ht="26.85" hidden="false" customHeight="false" outlineLevel="0" collapsed="false">
      <c r="A177" s="84" t="n">
        <v>148</v>
      </c>
      <c r="B177" s="134" t="s">
        <v>155</v>
      </c>
      <c r="C177" s="133" t="s">
        <v>324</v>
      </c>
      <c r="D177" s="117" t="n">
        <v>5</v>
      </c>
      <c r="E177" s="88" t="n">
        <f aca="false">+D177*G177</f>
        <v>0.375</v>
      </c>
      <c r="F177" s="89"/>
      <c r="G177" s="91" t="n">
        <v>0.075</v>
      </c>
    </row>
    <row r="178" customFormat="false" ht="39.55" hidden="false" customHeight="false" outlineLevel="0" collapsed="false">
      <c r="A178" s="84" t="n">
        <v>149</v>
      </c>
      <c r="B178" s="134" t="s">
        <v>157</v>
      </c>
      <c r="C178" s="133" t="s">
        <v>325</v>
      </c>
      <c r="D178" s="117" t="n">
        <v>6</v>
      </c>
      <c r="E178" s="88" t="n">
        <f aca="false">+D178*G178</f>
        <v>0.45</v>
      </c>
      <c r="F178" s="89"/>
      <c r="G178" s="91" t="n">
        <v>0.075</v>
      </c>
    </row>
    <row r="179" customFormat="false" ht="39.55" hidden="false" customHeight="false" outlineLevel="0" collapsed="false">
      <c r="A179" s="84" t="n">
        <v>150</v>
      </c>
      <c r="B179" s="134" t="s">
        <v>159</v>
      </c>
      <c r="C179" s="116" t="s">
        <v>326</v>
      </c>
      <c r="D179" s="94" t="n">
        <v>4</v>
      </c>
      <c r="E179" s="88" t="n">
        <f aca="false">+D179*G179</f>
        <v>0.4</v>
      </c>
      <c r="F179" s="89"/>
      <c r="G179" s="91" t="n">
        <v>0.1</v>
      </c>
    </row>
    <row r="180" customFormat="false" ht="26.85" hidden="false" customHeight="false" outlineLevel="0" collapsed="false">
      <c r="A180" s="84" t="n">
        <v>151</v>
      </c>
      <c r="B180" s="134" t="s">
        <v>161</v>
      </c>
      <c r="C180" s="93" t="s">
        <v>327</v>
      </c>
      <c r="D180" s="94" t="n">
        <v>4</v>
      </c>
      <c r="E180" s="88" t="n">
        <f aca="false">+D180*G180</f>
        <v>0.5</v>
      </c>
      <c r="F180" s="89"/>
      <c r="G180" s="91" t="n">
        <v>0.125</v>
      </c>
    </row>
    <row r="181" customFormat="false" ht="26.85" hidden="false" customHeight="false" outlineLevel="0" collapsed="false">
      <c r="A181" s="84" t="n">
        <v>152</v>
      </c>
      <c r="B181" s="134" t="s">
        <v>163</v>
      </c>
      <c r="C181" s="116" t="s">
        <v>328</v>
      </c>
      <c r="D181" s="94" t="n">
        <v>6</v>
      </c>
      <c r="E181" s="88" t="n">
        <f aca="false">+D181*G181</f>
        <v>0.75</v>
      </c>
      <c r="F181" s="89"/>
      <c r="G181" s="91" t="n">
        <v>0.125</v>
      </c>
    </row>
    <row r="182" customFormat="false" ht="26.85" hidden="false" customHeight="false" outlineLevel="0" collapsed="false">
      <c r="A182" s="84" t="n">
        <v>153</v>
      </c>
      <c r="B182" s="134" t="s">
        <v>165</v>
      </c>
      <c r="C182" s="116" t="s">
        <v>329</v>
      </c>
      <c r="D182" s="117" t="n">
        <v>5</v>
      </c>
      <c r="E182" s="88" t="n">
        <f aca="false">+D182*G182</f>
        <v>0.75</v>
      </c>
      <c r="F182" s="89"/>
      <c r="G182" s="91" t="n">
        <v>0.15</v>
      </c>
    </row>
    <row r="183" customFormat="false" ht="16.5" hidden="false" customHeight="false" outlineLevel="0" collapsed="false">
      <c r="A183" s="84"/>
      <c r="B183" s="136"/>
      <c r="C183" s="137"/>
      <c r="D183" s="138" t="n">
        <f aca="false">SUM(D169:D182)</f>
        <v>70</v>
      </c>
      <c r="E183" s="108" t="n">
        <f aca="false">SUM(E169:E182)</f>
        <v>4.9</v>
      </c>
      <c r="F183" s="109"/>
      <c r="G183" s="139"/>
    </row>
    <row r="184" customFormat="false" ht="16.5" hidden="false" customHeight="false" outlineLevel="0" collapsed="false">
      <c r="A184" s="84"/>
      <c r="B184" s="136"/>
      <c r="C184" s="137"/>
      <c r="D184" s="138" t="n">
        <f aca="false">D126+D133+D144+D152+D167+D183</f>
        <v>240</v>
      </c>
      <c r="E184" s="108" t="n">
        <f aca="false">E126+E133+E144+E152+E167+E183</f>
        <v>24.1738678354503</v>
      </c>
      <c r="F184" s="109"/>
      <c r="G184" s="139"/>
    </row>
    <row r="185" customFormat="false" ht="16.5" hidden="false" customHeight="false" outlineLevel="0" collapsed="false">
      <c r="A185" s="84"/>
      <c r="B185" s="111" t="s">
        <v>330</v>
      </c>
      <c r="C185" s="112"/>
      <c r="D185" s="112"/>
      <c r="E185" s="112"/>
      <c r="F185" s="112"/>
      <c r="G185" s="113"/>
    </row>
    <row r="186" customFormat="false" ht="57.75" hidden="false" customHeight="true" outlineLevel="0" collapsed="false">
      <c r="A186" s="84"/>
      <c r="B186" s="81" t="s">
        <v>331</v>
      </c>
      <c r="C186" s="130" t="s">
        <v>332</v>
      </c>
      <c r="D186" s="82" t="s">
        <v>127</v>
      </c>
      <c r="E186" s="82" t="s">
        <v>128</v>
      </c>
      <c r="F186" s="82"/>
      <c r="G186" s="82" t="s">
        <v>129</v>
      </c>
    </row>
    <row r="187" customFormat="false" ht="26.85" hidden="false" customHeight="false" outlineLevel="0" collapsed="false">
      <c r="A187" s="84" t="n">
        <v>154</v>
      </c>
      <c r="B187" s="134" t="s">
        <v>131</v>
      </c>
      <c r="C187" s="128" t="s">
        <v>333</v>
      </c>
      <c r="D187" s="129" t="n">
        <v>4</v>
      </c>
      <c r="E187" s="88" t="n">
        <f aca="false">+D187*G187</f>
        <v>0.142857142857143</v>
      </c>
      <c r="F187" s="89" t="n">
        <f aca="false">SUM(E187:E194)</f>
        <v>4.71428571428571</v>
      </c>
      <c r="G187" s="91" t="n">
        <v>0.0357142857142857</v>
      </c>
    </row>
    <row r="188" customFormat="false" ht="26.85" hidden="false" customHeight="false" outlineLevel="0" collapsed="false">
      <c r="A188" s="84" t="n">
        <v>155</v>
      </c>
      <c r="B188" s="134" t="s">
        <v>135</v>
      </c>
      <c r="C188" s="128" t="s">
        <v>334</v>
      </c>
      <c r="D188" s="129" t="n">
        <v>5</v>
      </c>
      <c r="E188" s="88" t="n">
        <f aca="false">+D188*G188</f>
        <v>0.357142857142857</v>
      </c>
      <c r="F188" s="89"/>
      <c r="G188" s="91" t="n">
        <v>0.0714285714285714</v>
      </c>
    </row>
    <row r="189" customFormat="false" ht="39.55" hidden="false" customHeight="false" outlineLevel="0" collapsed="false">
      <c r="A189" s="84" t="n">
        <v>156</v>
      </c>
      <c r="B189" s="134" t="s">
        <v>139</v>
      </c>
      <c r="C189" s="128" t="s">
        <v>335</v>
      </c>
      <c r="D189" s="129" t="n">
        <v>6</v>
      </c>
      <c r="E189" s="88" t="n">
        <f aca="false">+D189*G189</f>
        <v>0.642857142857142</v>
      </c>
      <c r="F189" s="89"/>
      <c r="G189" s="91" t="n">
        <v>0.107142857142857</v>
      </c>
    </row>
    <row r="190" customFormat="false" ht="52.2" hidden="false" customHeight="false" outlineLevel="0" collapsed="false">
      <c r="A190" s="84" t="n">
        <v>157</v>
      </c>
      <c r="B190" s="134" t="s">
        <v>142</v>
      </c>
      <c r="C190" s="128" t="s">
        <v>336</v>
      </c>
      <c r="D190" s="129" t="n">
        <v>5</v>
      </c>
      <c r="E190" s="88" t="n">
        <f aca="false">+D190*G190</f>
        <v>0.535714285714285</v>
      </c>
      <c r="F190" s="89"/>
      <c r="G190" s="91" t="n">
        <v>0.107142857142857</v>
      </c>
    </row>
    <row r="191" customFormat="false" ht="26.85" hidden="false" customHeight="false" outlineLevel="0" collapsed="false">
      <c r="A191" s="84" t="n">
        <v>158</v>
      </c>
      <c r="B191" s="134" t="s">
        <v>145</v>
      </c>
      <c r="C191" s="120" t="s">
        <v>337</v>
      </c>
      <c r="D191" s="129" t="n">
        <v>4</v>
      </c>
      <c r="E191" s="88" t="n">
        <f aca="false">+D191*G191</f>
        <v>0.571428571428572</v>
      </c>
      <c r="F191" s="89"/>
      <c r="G191" s="91" t="n">
        <v>0.142857142857143</v>
      </c>
    </row>
    <row r="192" customFormat="false" ht="64.9" hidden="false" customHeight="false" outlineLevel="0" collapsed="false">
      <c r="A192" s="84" t="n">
        <v>159</v>
      </c>
      <c r="B192" s="134" t="s">
        <v>148</v>
      </c>
      <c r="C192" s="128" t="s">
        <v>338</v>
      </c>
      <c r="D192" s="129" t="n">
        <v>6</v>
      </c>
      <c r="E192" s="88" t="n">
        <f aca="false">+D192*G192</f>
        <v>0.857142857142858</v>
      </c>
      <c r="F192" s="89"/>
      <c r="G192" s="91" t="n">
        <v>0.142857142857143</v>
      </c>
    </row>
    <row r="193" customFormat="false" ht="52.2" hidden="false" customHeight="false" outlineLevel="0" collapsed="false">
      <c r="A193" s="84" t="n">
        <v>160</v>
      </c>
      <c r="B193" s="134" t="s">
        <v>150</v>
      </c>
      <c r="C193" s="128" t="s">
        <v>339</v>
      </c>
      <c r="D193" s="117" t="n">
        <v>3</v>
      </c>
      <c r="E193" s="88" t="n">
        <f aca="false">+D193*G193</f>
        <v>0.535714285714287</v>
      </c>
      <c r="F193" s="89"/>
      <c r="G193" s="91" t="n">
        <v>0.178571428571429</v>
      </c>
    </row>
    <row r="194" customFormat="false" ht="26.85" hidden="false" customHeight="false" outlineLevel="0" collapsed="false">
      <c r="A194" s="84" t="n">
        <v>161</v>
      </c>
      <c r="B194" s="134" t="s">
        <v>153</v>
      </c>
      <c r="C194" s="120" t="s">
        <v>340</v>
      </c>
      <c r="D194" s="117" t="n">
        <v>5</v>
      </c>
      <c r="E194" s="88" t="n">
        <f aca="false">+D194*G194</f>
        <v>1.07142857142857</v>
      </c>
      <c r="F194" s="89"/>
      <c r="G194" s="91" t="n">
        <v>0.214285714285714</v>
      </c>
    </row>
    <row r="195" customFormat="false" ht="13.8" hidden="false" customHeight="false" outlineLevel="0" collapsed="false">
      <c r="A195" s="84"/>
      <c r="B195" s="134"/>
      <c r="C195" s="120"/>
      <c r="D195" s="121" t="n">
        <f aca="false">SUM(D187:D194)</f>
        <v>38</v>
      </c>
      <c r="E195" s="89" t="n">
        <f aca="false">SUM(E187:E194)</f>
        <v>4.71428571428571</v>
      </c>
      <c r="F195" s="100"/>
      <c r="G195" s="91"/>
    </row>
    <row r="196" customFormat="false" ht="47.25" hidden="false" customHeight="true" outlineLevel="0" collapsed="false">
      <c r="A196" s="84"/>
      <c r="B196" s="81" t="s">
        <v>341</v>
      </c>
      <c r="C196" s="130" t="s">
        <v>342</v>
      </c>
      <c r="D196" s="82" t="s">
        <v>127</v>
      </c>
      <c r="E196" s="82" t="s">
        <v>128</v>
      </c>
      <c r="F196" s="82"/>
      <c r="G196" s="82" t="s">
        <v>129</v>
      </c>
    </row>
    <row r="197" customFormat="false" ht="16.5" hidden="false" customHeight="false" outlineLevel="0" collapsed="false">
      <c r="A197" s="84" t="n">
        <v>162</v>
      </c>
      <c r="B197" s="134" t="s">
        <v>131</v>
      </c>
      <c r="C197" s="120" t="s">
        <v>343</v>
      </c>
      <c r="D197" s="117" t="n">
        <v>1</v>
      </c>
      <c r="E197" s="88" t="n">
        <f aca="false">+D197*G197</f>
        <v>0.0476190476190476</v>
      </c>
      <c r="F197" s="89" t="n">
        <f aca="false">SUM(E197:E202)</f>
        <v>4.09523809523809</v>
      </c>
      <c r="G197" s="91" t="n">
        <v>0.0476190476190476</v>
      </c>
    </row>
    <row r="198" customFormat="false" ht="26.85" hidden="false" customHeight="false" outlineLevel="0" collapsed="false">
      <c r="A198" s="84" t="n">
        <v>163</v>
      </c>
      <c r="B198" s="134" t="s">
        <v>135</v>
      </c>
      <c r="C198" s="120" t="s">
        <v>344</v>
      </c>
      <c r="D198" s="117" t="n">
        <v>1</v>
      </c>
      <c r="E198" s="88" t="n">
        <f aca="false">+D198*G198</f>
        <v>0.0952380952380952</v>
      </c>
      <c r="F198" s="89"/>
      <c r="G198" s="91" t="n">
        <v>0.0952380952380952</v>
      </c>
    </row>
    <row r="199" customFormat="false" ht="52.2" hidden="false" customHeight="false" outlineLevel="0" collapsed="false">
      <c r="A199" s="84" t="n">
        <v>164</v>
      </c>
      <c r="B199" s="134" t="s">
        <v>139</v>
      </c>
      <c r="C199" s="120" t="s">
        <v>345</v>
      </c>
      <c r="D199" s="117" t="n">
        <v>5</v>
      </c>
      <c r="E199" s="88" t="n">
        <f aca="false">+D199*G199</f>
        <v>0.714285714285715</v>
      </c>
      <c r="F199" s="89"/>
      <c r="G199" s="91" t="n">
        <v>0.142857142857143</v>
      </c>
    </row>
    <row r="200" customFormat="false" ht="52.2" hidden="false" customHeight="false" outlineLevel="0" collapsed="false">
      <c r="A200" s="84" t="n">
        <v>165</v>
      </c>
      <c r="B200" s="134" t="s">
        <v>142</v>
      </c>
      <c r="C200" s="120" t="s">
        <v>346</v>
      </c>
      <c r="D200" s="129" t="n">
        <v>6</v>
      </c>
      <c r="E200" s="88" t="n">
        <f aca="false">+D200*G200</f>
        <v>1.14285714285714</v>
      </c>
      <c r="F200" s="89"/>
      <c r="G200" s="91" t="n">
        <v>0.19047619047619</v>
      </c>
    </row>
    <row r="201" customFormat="false" ht="26.85" hidden="false" customHeight="false" outlineLevel="0" collapsed="false">
      <c r="A201" s="84" t="n">
        <v>166</v>
      </c>
      <c r="B201" s="134" t="s">
        <v>145</v>
      </c>
      <c r="C201" s="120" t="s">
        <v>347</v>
      </c>
      <c r="D201" s="129" t="n">
        <v>4</v>
      </c>
      <c r="E201" s="88" t="n">
        <f aca="false">+D201*G201</f>
        <v>0.952380952380952</v>
      </c>
      <c r="F201" s="89"/>
      <c r="G201" s="91" t="n">
        <v>0.238095238095238</v>
      </c>
    </row>
    <row r="202" customFormat="false" ht="26.85" hidden="false" customHeight="false" outlineLevel="0" collapsed="false">
      <c r="A202" s="84" t="n">
        <v>167</v>
      </c>
      <c r="B202" s="134" t="s">
        <v>148</v>
      </c>
      <c r="C202" s="128" t="s">
        <v>348</v>
      </c>
      <c r="D202" s="129" t="n">
        <v>4</v>
      </c>
      <c r="E202" s="88" t="n">
        <f aca="false">+D202*G202</f>
        <v>1.14285714285714</v>
      </c>
      <c r="F202" s="89"/>
      <c r="G202" s="91" t="n">
        <v>0.285714285714286</v>
      </c>
    </row>
    <row r="203" customFormat="false" ht="13.8" hidden="false" customHeight="false" outlineLevel="0" collapsed="false">
      <c r="A203" s="84"/>
      <c r="B203" s="134"/>
      <c r="C203" s="128"/>
      <c r="D203" s="140"/>
      <c r="E203" s="89" t="n">
        <f aca="false">SUM(E197:E202)</f>
        <v>4.09523809523809</v>
      </c>
      <c r="F203" s="100"/>
      <c r="G203" s="91"/>
    </row>
    <row r="204" customFormat="false" ht="48.75" hidden="false" customHeight="true" outlineLevel="0" collapsed="false">
      <c r="A204" s="84"/>
      <c r="B204" s="81" t="s">
        <v>349</v>
      </c>
      <c r="C204" s="130" t="s">
        <v>350</v>
      </c>
      <c r="D204" s="82" t="s">
        <v>127</v>
      </c>
      <c r="E204" s="82" t="s">
        <v>128</v>
      </c>
      <c r="F204" s="82"/>
      <c r="G204" s="82" t="s">
        <v>129</v>
      </c>
    </row>
    <row r="205" customFormat="false" ht="26.85" hidden="false" customHeight="false" outlineLevel="0" collapsed="false">
      <c r="A205" s="84" t="n">
        <v>168</v>
      </c>
      <c r="B205" s="134" t="s">
        <v>131</v>
      </c>
      <c r="C205" s="116" t="s">
        <v>351</v>
      </c>
      <c r="D205" s="117" t="n">
        <v>5</v>
      </c>
      <c r="E205" s="88" t="n">
        <f aca="false">+D205*G205</f>
        <v>0.151515151515152</v>
      </c>
      <c r="F205" s="89" t="n">
        <f aca="false">SUM(E205:E213)</f>
        <v>4.51515151515152</v>
      </c>
      <c r="G205" s="91" t="n">
        <v>0.0303030303030303</v>
      </c>
    </row>
    <row r="206" customFormat="false" ht="26.85" hidden="false" customHeight="false" outlineLevel="0" collapsed="false">
      <c r="A206" s="84" t="n">
        <v>169</v>
      </c>
      <c r="B206" s="134" t="s">
        <v>135</v>
      </c>
      <c r="C206" s="116" t="s">
        <v>352</v>
      </c>
      <c r="D206" s="117" t="n">
        <v>5</v>
      </c>
      <c r="E206" s="88" t="n">
        <f aca="false">+D206*G206</f>
        <v>0.303030303030303</v>
      </c>
      <c r="F206" s="89"/>
      <c r="G206" s="91" t="n">
        <v>0.0606060606060606</v>
      </c>
    </row>
    <row r="207" customFormat="false" ht="39.55" hidden="false" customHeight="false" outlineLevel="0" collapsed="false">
      <c r="A207" s="84" t="n">
        <v>170</v>
      </c>
      <c r="B207" s="134" t="s">
        <v>139</v>
      </c>
      <c r="C207" s="116" t="s">
        <v>353</v>
      </c>
      <c r="D207" s="117" t="n">
        <v>6</v>
      </c>
      <c r="E207" s="88" t="n">
        <f aca="false">+D207*G207</f>
        <v>0.545454545454545</v>
      </c>
      <c r="F207" s="89"/>
      <c r="G207" s="91" t="n">
        <v>0.0909090909090909</v>
      </c>
    </row>
    <row r="208" customFormat="false" ht="26.85" hidden="false" customHeight="false" outlineLevel="0" collapsed="false">
      <c r="A208" s="84" t="n">
        <v>171</v>
      </c>
      <c r="B208" s="134" t="s">
        <v>142</v>
      </c>
      <c r="C208" s="116" t="s">
        <v>354</v>
      </c>
      <c r="D208" s="117" t="n">
        <v>4</v>
      </c>
      <c r="E208" s="88" t="n">
        <f aca="false">+D208*G208</f>
        <v>0.363636363636364</v>
      </c>
      <c r="F208" s="89"/>
      <c r="G208" s="91" t="n">
        <v>0.0909090909090909</v>
      </c>
    </row>
    <row r="209" customFormat="false" ht="26.85" hidden="false" customHeight="false" outlineLevel="0" collapsed="false">
      <c r="A209" s="84" t="n">
        <v>172</v>
      </c>
      <c r="B209" s="134" t="s">
        <v>145</v>
      </c>
      <c r="C209" s="116" t="s">
        <v>355</v>
      </c>
      <c r="D209" s="117" t="n">
        <v>4</v>
      </c>
      <c r="E209" s="88" t="n">
        <f aca="false">+D209*G209</f>
        <v>0.484848484848484</v>
      </c>
      <c r="F209" s="89"/>
      <c r="G209" s="91" t="n">
        <v>0.121212121212121</v>
      </c>
    </row>
    <row r="210" customFormat="false" ht="26.85" hidden="false" customHeight="false" outlineLevel="0" collapsed="false">
      <c r="A210" s="84" t="n">
        <v>173</v>
      </c>
      <c r="B210" s="134" t="s">
        <v>148</v>
      </c>
      <c r="C210" s="116" t="s">
        <v>356</v>
      </c>
      <c r="D210" s="117" t="n">
        <v>5</v>
      </c>
      <c r="E210" s="88" t="n">
        <f aca="false">+D210*G210</f>
        <v>0.606060606060605</v>
      </c>
      <c r="F210" s="89"/>
      <c r="G210" s="91" t="n">
        <v>0.121212121212121</v>
      </c>
    </row>
    <row r="211" customFormat="false" ht="39.55" hidden="false" customHeight="false" outlineLevel="0" collapsed="false">
      <c r="A211" s="84" t="n">
        <v>174</v>
      </c>
      <c r="B211" s="134" t="s">
        <v>150</v>
      </c>
      <c r="C211" s="116" t="s">
        <v>357</v>
      </c>
      <c r="D211" s="117" t="n">
        <v>6</v>
      </c>
      <c r="E211" s="88" t="n">
        <f aca="false">+D211*G211</f>
        <v>0.909090909090912</v>
      </c>
      <c r="F211" s="89"/>
      <c r="G211" s="91" t="n">
        <v>0.151515151515152</v>
      </c>
    </row>
    <row r="212" customFormat="false" ht="39.55" hidden="false" customHeight="false" outlineLevel="0" collapsed="false">
      <c r="A212" s="84" t="n">
        <v>175</v>
      </c>
      <c r="B212" s="134" t="s">
        <v>153</v>
      </c>
      <c r="C212" s="116" t="s">
        <v>358</v>
      </c>
      <c r="D212" s="117" t="n">
        <v>4</v>
      </c>
      <c r="E212" s="88" t="n">
        <f aca="false">+D212*G212</f>
        <v>0.606060606060608</v>
      </c>
      <c r="F212" s="89"/>
      <c r="G212" s="91" t="n">
        <v>0.151515151515152</v>
      </c>
    </row>
    <row r="213" customFormat="false" ht="26.85" hidden="false" customHeight="false" outlineLevel="0" collapsed="false">
      <c r="A213" s="84" t="n">
        <v>176</v>
      </c>
      <c r="B213" s="134" t="s">
        <v>155</v>
      </c>
      <c r="C213" s="120" t="s">
        <v>359</v>
      </c>
      <c r="D213" s="117" t="n">
        <v>3</v>
      </c>
      <c r="E213" s="88" t="n">
        <f aca="false">+D213*G213</f>
        <v>0.545454545454546</v>
      </c>
      <c r="F213" s="89"/>
      <c r="G213" s="91" t="n">
        <v>0.181818181818182</v>
      </c>
    </row>
    <row r="214" customFormat="false" ht="15.75" hidden="false" customHeight="true" outlineLevel="0" collapsed="false">
      <c r="D214" s="141" t="n">
        <f aca="false">SUM(D205:D213)</f>
        <v>42</v>
      </c>
      <c r="E214" s="142" t="n">
        <f aca="false">SUM(E205:E213)</f>
        <v>4.51515151515152</v>
      </c>
    </row>
    <row r="215" customFormat="false" ht="16.5" hidden="false" customHeight="false" outlineLevel="0" collapsed="false">
      <c r="D215" s="143" t="n">
        <f aca="false">D195+D203+D214</f>
        <v>80</v>
      </c>
      <c r="E215" s="144" t="n">
        <f aca="false">E195+E203+E214</f>
        <v>13.3246753246753</v>
      </c>
    </row>
    <row r="216" s="70" customFormat="true" ht="11.25" hidden="false" customHeight="false" outlineLevel="0" collapsed="false"/>
    <row r="217" s="70" customFormat="true" ht="11.25" hidden="false" customHeight="false" outlineLevel="0" collapsed="false"/>
    <row r="218" s="70" customFormat="true" ht="11.25" hidden="false" customHeight="false" outlineLevel="0" collapsed="false"/>
    <row r="219" s="70" customFormat="true" ht="11.25" hidden="false" customHeight="false" outlineLevel="0" collapsed="false"/>
    <row r="220" s="70" customFormat="true" ht="11.25" hidden="false" customHeight="false" outlineLevel="0" collapsed="false"/>
    <row r="221" s="70" customFormat="true" ht="11.25" hidden="false" customHeight="false" outlineLevel="0" collapsed="false"/>
    <row r="222" s="70" customFormat="true" ht="11.25" hidden="false" customHeight="false" outlineLevel="0" collapsed="false"/>
    <row r="223" s="70" customFormat="true" ht="11.25" hidden="false" customHeight="false" outlineLevel="0" collapsed="false"/>
    <row r="224" s="70" customFormat="true" ht="11.25" hidden="false" customHeight="false" outlineLevel="0" collapsed="false"/>
    <row r="225" s="70" customFormat="true" ht="11.25" hidden="false" customHeight="false" outlineLevel="0" collapsed="false"/>
    <row r="226" s="70" customFormat="true" ht="11.25" hidden="false" customHeight="false" outlineLevel="0" collapsed="false"/>
    <row r="227" s="70" customFormat="true" ht="11.25" hidden="false" customHeight="false" outlineLevel="0" collapsed="false"/>
    <row r="228" s="70" customFormat="true" ht="11.25" hidden="false" customHeight="false" outlineLevel="0" collapsed="false"/>
    <row r="229" s="70" customFormat="true" ht="11.25" hidden="false" customHeight="false" outlineLevel="0" collapsed="false"/>
    <row r="230" s="70" customFormat="true" ht="11.25" hidden="false" customHeight="false" outlineLevel="0" collapsed="false"/>
    <row r="231" s="70" customFormat="true" ht="11.25" hidden="false" customHeight="false" outlineLevel="0" collapsed="false"/>
    <row r="232" s="70" customFormat="true" ht="11.25" hidden="false" customHeight="false" outlineLevel="0" collapsed="false"/>
    <row r="233" s="70" customFormat="true" ht="11.25" hidden="false" customHeight="false" outlineLevel="0" collapsed="false"/>
    <row r="234" s="70" customFormat="true" ht="11.25" hidden="false" customHeight="false" outlineLevel="0" collapsed="false"/>
    <row r="235" s="70" customFormat="true" ht="11.25" hidden="false" customHeight="false" outlineLevel="0" collapsed="false"/>
    <row r="236" s="70" customFormat="true" ht="11.25" hidden="false" customHeight="false" outlineLevel="0" collapsed="false"/>
    <row r="237" s="70" customFormat="true" ht="11.25" hidden="false" customHeight="false" outlineLevel="0" collapsed="false"/>
    <row r="238" s="70" customFormat="true" ht="11.25" hidden="false" customHeight="false" outlineLevel="0" collapsed="false"/>
    <row r="239" s="70" customFormat="true" ht="11.25" hidden="false" customHeight="false" outlineLevel="0" collapsed="false"/>
    <row r="240" s="70" customFormat="true" ht="11.25" hidden="false" customHeight="false" outlineLevel="0" collapsed="false"/>
    <row r="241" s="70" customFormat="true" ht="11.25" hidden="false" customHeight="false" outlineLevel="0" collapsed="false"/>
    <row r="242" s="70" customFormat="true" ht="11.25" hidden="false" customHeight="false" outlineLevel="0" collapsed="false"/>
    <row r="243" s="70" customFormat="true" ht="11.25" hidden="false" customHeight="false" outlineLevel="0" collapsed="false"/>
    <row r="244" s="70" customFormat="true" ht="11.25" hidden="false" customHeight="false" outlineLevel="0" collapsed="false"/>
    <row r="245" s="70" customFormat="true" ht="11.25" hidden="false" customHeight="false" outlineLevel="0" collapsed="false"/>
    <row r="246" s="70" customFormat="true" ht="11.25" hidden="false" customHeight="false" outlineLevel="0" collapsed="false"/>
    <row r="247" s="70" customFormat="true" ht="11.25" hidden="false" customHeight="false" outlineLevel="0" collapsed="false"/>
    <row r="248" s="70" customFormat="true" ht="11.25" hidden="false" customHeight="false" outlineLevel="0" collapsed="false"/>
    <row r="249" s="70" customFormat="true" ht="11.25" hidden="false" customHeight="false" outlineLevel="0" collapsed="false"/>
    <row r="250" s="70" customFormat="true" ht="11.25" hidden="false" customHeight="false" outlineLevel="0" collapsed="false"/>
    <row r="251" s="70" customFormat="true" ht="11.25" hidden="false" customHeight="false" outlineLevel="0" collapsed="false"/>
    <row r="252" s="70" customFormat="true" ht="11.25" hidden="false" customHeight="false" outlineLevel="0" collapsed="false"/>
    <row r="253" s="70" customFormat="true" ht="11.25" hidden="false" customHeight="false" outlineLevel="0" collapsed="false"/>
    <row r="254" s="70" customFormat="true" ht="11.25" hidden="false" customHeight="false" outlineLevel="0" collapsed="false"/>
    <row r="255" s="70" customFormat="true" ht="11.25" hidden="false" customHeight="false" outlineLevel="0" collapsed="false"/>
    <row r="256" s="70" customFormat="true" ht="11.25" hidden="false" customHeight="false" outlineLevel="0" collapsed="false"/>
    <row r="257" s="70" customFormat="true" ht="11.25" hidden="false" customHeight="false" outlineLevel="0" collapsed="false"/>
    <row r="258" s="70" customFormat="true" ht="11.25" hidden="false" customHeight="false" outlineLevel="0" collapsed="false"/>
    <row r="259" s="70" customFormat="true" ht="11.25" hidden="false" customHeight="false" outlineLevel="0" collapsed="false"/>
    <row r="260" s="70" customFormat="true" ht="11.25" hidden="false" customHeight="false" outlineLevel="0" collapsed="false"/>
    <row r="261" s="70" customFormat="true" ht="11.25" hidden="false" customHeight="false" outlineLevel="0" collapsed="false"/>
    <row r="262" s="70" customFormat="true" ht="11.25" hidden="false" customHeight="false" outlineLevel="0" collapsed="false"/>
    <row r="263" s="70" customFormat="true" ht="11.25" hidden="false" customHeight="false" outlineLevel="0" collapsed="false"/>
    <row r="264" s="70" customFormat="true" ht="11.25" hidden="false" customHeight="false" outlineLevel="0" collapsed="false"/>
    <row r="265" s="70" customFormat="true" ht="11.25" hidden="false" customHeight="false" outlineLevel="0" collapsed="false"/>
    <row r="266" s="70" customFormat="true" ht="11.25" hidden="false" customHeight="false" outlineLevel="0" collapsed="false"/>
    <row r="267" s="70" customFormat="true" ht="11.25" hidden="false" customHeight="false" outlineLevel="0" collapsed="false"/>
    <row r="268" s="70" customFormat="true" ht="11.25" hidden="false" customHeight="false" outlineLevel="0" collapsed="false"/>
    <row r="269" s="70" customFormat="true" ht="11.25" hidden="false" customHeight="false" outlineLevel="0" collapsed="false"/>
    <row r="270" s="70" customFormat="true" ht="11.25" hidden="false" customHeight="false" outlineLevel="0" collapsed="false"/>
    <row r="271" s="70" customFormat="true" ht="11.25" hidden="false" customHeight="false" outlineLevel="0" collapsed="false"/>
    <row r="272" s="70" customFormat="true" ht="11.25" hidden="false" customHeight="false" outlineLevel="0" collapsed="false"/>
    <row r="273" s="70" customFormat="true" ht="11.25" hidden="false" customHeight="false" outlineLevel="0" collapsed="false"/>
    <row r="274" s="70" customFormat="true" ht="11.25" hidden="false" customHeight="false" outlineLevel="0" collapsed="false"/>
    <row r="275" s="70" customFormat="true" ht="11.25" hidden="false" customHeight="false" outlineLevel="0" collapsed="false"/>
    <row r="276" s="70" customFormat="true" ht="11.25" hidden="false" customHeight="false" outlineLevel="0" collapsed="false"/>
    <row r="277" s="70" customFormat="true" ht="11.25" hidden="false" customHeight="false" outlineLevel="0" collapsed="false"/>
    <row r="278" s="70" customFormat="true" ht="11.25" hidden="false" customHeight="false" outlineLevel="0" collapsed="false"/>
    <row r="279" s="70" customFormat="true" ht="11.25" hidden="false" customHeight="false" outlineLevel="0" collapsed="false"/>
    <row r="280" s="70" customFormat="true" ht="11.25" hidden="false" customHeight="false" outlineLevel="0" collapsed="false"/>
    <row r="281" s="70" customFormat="true" ht="11.25" hidden="false" customHeight="false" outlineLevel="0" collapsed="false"/>
    <row r="282" s="70" customFormat="true" ht="11.25" hidden="false" customHeight="false" outlineLevel="0" collapsed="false"/>
    <row r="283" s="70" customFormat="true" ht="11.25" hidden="false" customHeight="false" outlineLevel="0" collapsed="false"/>
    <row r="284" s="70" customFormat="true" ht="11.25" hidden="false" customHeight="false" outlineLevel="0" collapsed="false"/>
    <row r="285" s="70" customFormat="true" ht="11.25" hidden="false" customHeight="false" outlineLevel="0" collapsed="false"/>
    <row r="286" s="70" customFormat="true" ht="11.25" hidden="false" customHeight="false" outlineLevel="0" collapsed="false"/>
    <row r="287" s="70" customFormat="true" ht="11.25" hidden="false" customHeight="false" outlineLevel="0" collapsed="false"/>
    <row r="288" s="70" customFormat="true" ht="11.25" hidden="false" customHeight="false" outlineLevel="0" collapsed="false"/>
    <row r="289" s="70" customFormat="true" ht="11.25" hidden="false" customHeight="false" outlineLevel="0" collapsed="false"/>
    <row r="290" s="70" customFormat="true" ht="11.25" hidden="false" customHeight="false" outlineLevel="0" collapsed="false"/>
    <row r="291" s="70" customFormat="true" ht="11.25" hidden="false" customHeight="false" outlineLevel="0" collapsed="false"/>
    <row r="292" s="70" customFormat="true" ht="11.25" hidden="false" customHeight="false" outlineLevel="0" collapsed="false"/>
    <row r="293" s="70" customFormat="true" ht="11.25" hidden="false" customHeight="false" outlineLevel="0" collapsed="false"/>
    <row r="294" s="70" customFormat="true" ht="11.25" hidden="false" customHeight="false" outlineLevel="0" collapsed="false"/>
    <row r="295" s="70" customFormat="true" ht="11.25" hidden="false" customHeight="false" outlineLevel="0" collapsed="false"/>
    <row r="296" s="70" customFormat="true" ht="11.25" hidden="false" customHeight="false" outlineLevel="0" collapsed="false"/>
    <row r="297" s="70" customFormat="true" ht="11.25" hidden="false" customHeight="false" outlineLevel="0" collapsed="false"/>
    <row r="298" s="70" customFormat="true" ht="11.25" hidden="false" customHeight="false" outlineLevel="0" collapsed="false"/>
    <row r="299" s="70" customFormat="true" ht="11.25" hidden="false" customHeight="false" outlineLevel="0" collapsed="false"/>
    <row r="300" s="70" customFormat="true" ht="11.25" hidden="false" customHeight="false" outlineLevel="0" collapsed="false"/>
    <row r="301" s="70" customFormat="true" ht="11.25" hidden="false" customHeight="false" outlineLevel="0" collapsed="false"/>
    <row r="302" s="70" customFormat="true" ht="11.25" hidden="false" customHeight="false" outlineLevel="0" collapsed="false"/>
    <row r="303" s="70" customFormat="true" ht="11.25" hidden="false" customHeight="false" outlineLevel="0" collapsed="false"/>
    <row r="304" s="70" customFormat="true" ht="11.25" hidden="false" customHeight="false" outlineLevel="0" collapsed="false"/>
    <row r="305" s="70" customFormat="true" ht="11.25" hidden="false" customHeight="false" outlineLevel="0" collapsed="false"/>
    <row r="306" s="70" customFormat="true" ht="11.25" hidden="false" customHeight="false" outlineLevel="0" collapsed="false"/>
    <row r="307" s="70" customFormat="true" ht="11.25" hidden="false" customHeight="false" outlineLevel="0" collapsed="false"/>
    <row r="308" s="70" customFormat="true" ht="11.25" hidden="false" customHeight="false" outlineLevel="0" collapsed="false"/>
    <row r="309" s="70" customFormat="true" ht="11.25" hidden="false" customHeight="false" outlineLevel="0" collapsed="false"/>
    <row r="310" s="70" customFormat="true" ht="11.25" hidden="false" customHeight="false" outlineLevel="0" collapsed="false"/>
    <row r="311" s="70" customFormat="true" ht="11.25" hidden="false" customHeight="false" outlineLevel="0" collapsed="false"/>
    <row r="312" s="70" customFormat="true" ht="11.25" hidden="false" customHeight="false" outlineLevel="0" collapsed="false"/>
    <row r="313" s="70" customFormat="true" ht="11.25" hidden="false" customHeight="false" outlineLevel="0" collapsed="false"/>
    <row r="314" s="70" customFormat="true" ht="11.25" hidden="false" customHeight="false" outlineLevel="0" collapsed="false"/>
    <row r="315" s="70" customFormat="true" ht="11.25" hidden="false" customHeight="false" outlineLevel="0" collapsed="false"/>
    <row r="316" s="70" customFormat="true" ht="11.25" hidden="false" customHeight="false" outlineLevel="0" collapsed="false"/>
    <row r="317" s="70" customFormat="true" ht="11.25" hidden="false" customHeight="false" outlineLevel="0" collapsed="false"/>
    <row r="318" s="70" customFormat="true" ht="11.25" hidden="false" customHeight="false" outlineLevel="0" collapsed="false"/>
    <row r="319" s="70" customFormat="true" ht="11.25" hidden="false" customHeight="false" outlineLevel="0" collapsed="false"/>
    <row r="320" s="70" customFormat="true" ht="11.25" hidden="false" customHeight="false" outlineLevel="0" collapsed="false"/>
    <row r="321" s="70" customFormat="true" ht="11.25" hidden="false" customHeight="false" outlineLevel="0" collapsed="false"/>
    <row r="322" s="70" customFormat="true" ht="11.25" hidden="false" customHeight="false" outlineLevel="0" collapsed="false"/>
    <row r="323" s="70" customFormat="true" ht="11.25" hidden="false" customHeight="false" outlineLevel="0" collapsed="false"/>
    <row r="324" s="70" customFormat="true" ht="11.25" hidden="false" customHeight="false" outlineLevel="0" collapsed="false"/>
    <row r="325" s="70" customFormat="true" ht="11.25" hidden="false" customHeight="false" outlineLevel="0" collapsed="false"/>
    <row r="326" s="70" customFormat="true" ht="11.25" hidden="false" customHeight="false" outlineLevel="0" collapsed="false"/>
    <row r="327" s="70" customFormat="true" ht="11.25" hidden="false" customHeight="false" outlineLevel="0" collapsed="false"/>
    <row r="328" s="70" customFormat="true" ht="11.25" hidden="false" customHeight="false" outlineLevel="0" collapsed="false"/>
    <row r="329" s="70" customFormat="true" ht="11.25" hidden="false" customHeight="false" outlineLevel="0" collapsed="false"/>
    <row r="330" s="70" customFormat="true" ht="11.25" hidden="false" customHeight="false" outlineLevel="0" collapsed="false"/>
    <row r="331" s="70" customFormat="true" ht="11.25" hidden="false" customHeight="false" outlineLevel="0" collapsed="false"/>
    <row r="332" s="70" customFormat="true" ht="11.25" hidden="false" customHeight="false" outlineLevel="0" collapsed="false"/>
    <row r="333" s="70" customFormat="true" ht="11.25" hidden="false" customHeight="false" outlineLevel="0" collapsed="false"/>
    <row r="334" s="70" customFormat="true" ht="11.25" hidden="false" customHeight="false" outlineLevel="0" collapsed="false"/>
    <row r="335" s="70" customFormat="true" ht="11.25" hidden="false" customHeight="false" outlineLevel="0" collapsed="false"/>
    <row r="336" s="70" customFormat="true" ht="11.25" hidden="false" customHeight="false" outlineLevel="0" collapsed="false"/>
    <row r="337" s="70" customFormat="true" ht="11.25" hidden="false" customHeight="false" outlineLevel="0" collapsed="false"/>
    <row r="338" s="70" customFormat="true" ht="11.25" hidden="false" customHeight="false" outlineLevel="0" collapsed="false"/>
    <row r="339" s="70" customFormat="true" ht="11.25" hidden="false" customHeight="false" outlineLevel="0" collapsed="false"/>
    <row r="340" s="70" customFormat="true" ht="11.25" hidden="false" customHeight="false" outlineLevel="0" collapsed="false"/>
    <row r="341" s="70" customFormat="true" ht="11.25" hidden="false" customHeight="false" outlineLevel="0" collapsed="false"/>
    <row r="342" s="70" customFormat="true" ht="11.25" hidden="false" customHeight="false" outlineLevel="0" collapsed="false"/>
    <row r="343" s="70" customFormat="true" ht="11.25" hidden="false" customHeight="false" outlineLevel="0" collapsed="false"/>
    <row r="344" s="70" customFormat="true" ht="11.25" hidden="false" customHeight="false" outlineLevel="0" collapsed="false"/>
    <row r="345" s="70" customFormat="true" ht="11.25" hidden="false" customHeight="false" outlineLevel="0" collapsed="false"/>
    <row r="346" s="70" customFormat="true" ht="11.25" hidden="false" customHeight="false" outlineLevel="0" collapsed="false"/>
    <row r="347" s="70" customFormat="true" ht="11.25" hidden="false" customHeight="false" outlineLevel="0" collapsed="false"/>
    <row r="348" s="70" customFormat="true" ht="11.25" hidden="false" customHeight="false" outlineLevel="0" collapsed="false"/>
    <row r="349" s="70" customFormat="true" ht="11.25" hidden="false" customHeight="false" outlineLevel="0" collapsed="false"/>
    <row r="350" s="70" customFormat="true" ht="11.25" hidden="false" customHeight="false" outlineLevel="0" collapsed="false"/>
    <row r="351" s="70" customFormat="true" ht="11.25" hidden="false" customHeight="false" outlineLevel="0" collapsed="false"/>
    <row r="352" s="70" customFormat="true" ht="11.25" hidden="false" customHeight="false" outlineLevel="0" collapsed="false"/>
    <row r="353" s="70" customFormat="true" ht="11.25" hidden="false" customHeight="false" outlineLevel="0" collapsed="false"/>
    <row r="354" s="70" customFormat="true" ht="11.25" hidden="false" customHeight="false" outlineLevel="0" collapsed="false"/>
    <row r="355" s="70" customFormat="true" ht="11.25" hidden="false" customHeight="false" outlineLevel="0" collapsed="false"/>
    <row r="356" s="70" customFormat="true" ht="11.25" hidden="false" customHeight="false" outlineLevel="0" collapsed="false"/>
    <row r="357" s="70" customFormat="true" ht="11.25" hidden="false" customHeight="false" outlineLevel="0" collapsed="false"/>
    <row r="358" s="70" customFormat="true" ht="11.25" hidden="false" customHeight="false" outlineLevel="0" collapsed="false"/>
    <row r="359" s="70" customFormat="true" ht="11.25" hidden="false" customHeight="false" outlineLevel="0" collapsed="false"/>
    <row r="360" s="70" customFormat="true" ht="11.25" hidden="false" customHeight="false" outlineLevel="0" collapsed="false"/>
    <row r="361" s="70" customFormat="true" ht="11.25" hidden="false" customHeight="false" outlineLevel="0" collapsed="false"/>
    <row r="362" s="70" customFormat="true" ht="11.25" hidden="false" customHeight="false" outlineLevel="0" collapsed="false"/>
    <row r="363" s="70" customFormat="true" ht="11.25" hidden="false" customHeight="false" outlineLevel="0" collapsed="false"/>
    <row r="364" s="70" customFormat="true" ht="11.25" hidden="false" customHeight="false" outlineLevel="0" collapsed="false"/>
    <row r="365" s="70" customFormat="true" ht="11.25" hidden="false" customHeight="false" outlineLevel="0" collapsed="false"/>
    <row r="366" s="70" customFormat="true" ht="11.25" hidden="false" customHeight="false" outlineLevel="0" collapsed="false"/>
    <row r="367" s="70" customFormat="true" ht="11.25" hidden="false" customHeight="false" outlineLevel="0" collapsed="false"/>
    <row r="368" s="70" customFormat="true" ht="11.25" hidden="false" customHeight="false" outlineLevel="0" collapsed="false"/>
    <row r="369" s="70" customFormat="true" ht="11.25" hidden="false" customHeight="false" outlineLevel="0" collapsed="false"/>
    <row r="370" s="70" customFormat="true" ht="11.25" hidden="false" customHeight="false" outlineLevel="0" collapsed="false"/>
    <row r="371" s="70" customFormat="true" ht="11.25" hidden="false" customHeight="false" outlineLevel="0" collapsed="false"/>
    <row r="372" s="70" customFormat="true" ht="11.25" hidden="false" customHeight="false" outlineLevel="0" collapsed="false"/>
    <row r="373" s="70" customFormat="true" ht="11.25" hidden="false" customHeight="false" outlineLevel="0" collapsed="false"/>
    <row r="374" s="70" customFormat="true" ht="11.25" hidden="false" customHeight="false" outlineLevel="0" collapsed="false"/>
    <row r="375" s="70" customFormat="true" ht="11.25" hidden="false" customHeight="false" outlineLevel="0" collapsed="false"/>
    <row r="376" s="70" customFormat="true" ht="11.25" hidden="false" customHeight="false" outlineLevel="0" collapsed="false"/>
    <row r="377" s="70" customFormat="true" ht="11.25" hidden="false" customHeight="false" outlineLevel="0" collapsed="false"/>
    <row r="378" s="70" customFormat="true" ht="11.25" hidden="false" customHeight="false" outlineLevel="0" collapsed="false"/>
    <row r="379" s="70" customFormat="true" ht="11.25" hidden="false" customHeight="false" outlineLevel="0" collapsed="false"/>
    <row r="380" s="70" customFormat="true" ht="11.25" hidden="false" customHeight="false" outlineLevel="0" collapsed="false"/>
    <row r="381" s="70" customFormat="true" ht="11.25" hidden="false" customHeight="false" outlineLevel="0" collapsed="false"/>
    <row r="382" s="70" customFormat="true" ht="11.25" hidden="false" customHeight="false" outlineLevel="0" collapsed="false"/>
    <row r="383" s="70" customFormat="true" ht="11.25" hidden="false" customHeight="false" outlineLevel="0" collapsed="false"/>
    <row r="384" s="70" customFormat="true" ht="11.25" hidden="false" customHeight="false" outlineLevel="0" collapsed="false"/>
    <row r="385" s="70" customFormat="true" ht="11.25" hidden="false" customHeight="false" outlineLevel="0" collapsed="false"/>
    <row r="386" s="70" customFormat="true" ht="11.25" hidden="false" customHeight="false" outlineLevel="0" collapsed="false"/>
    <row r="387" s="70" customFormat="true" ht="11.25" hidden="false" customHeight="false" outlineLevel="0" collapsed="false"/>
    <row r="388" s="70" customFormat="true" ht="11.25" hidden="false" customHeight="false" outlineLevel="0" collapsed="false"/>
    <row r="389" s="70" customFormat="true" ht="11.25" hidden="false" customHeight="false" outlineLevel="0" collapsed="false"/>
    <row r="390" s="70" customFormat="true" ht="11.25" hidden="false" customHeight="false" outlineLevel="0" collapsed="false"/>
    <row r="391" s="70" customFormat="true" ht="11.25" hidden="false" customHeight="false" outlineLevel="0" collapsed="false"/>
    <row r="392" s="70" customFormat="true" ht="11.25" hidden="false" customHeight="false" outlineLevel="0" collapsed="false"/>
    <row r="393" s="70" customFormat="true" ht="11.25" hidden="false" customHeight="false" outlineLevel="0" collapsed="false"/>
    <row r="394" s="70" customFormat="true" ht="11.25" hidden="false" customHeight="false" outlineLevel="0" collapsed="false"/>
    <row r="395" s="70" customFormat="true" ht="11.25" hidden="false" customHeight="false" outlineLevel="0" collapsed="false"/>
    <row r="396" s="70" customFormat="true" ht="11.25" hidden="false" customHeight="false" outlineLevel="0" collapsed="false"/>
    <row r="397" s="70" customFormat="true" ht="11.25" hidden="false" customHeight="false" outlineLevel="0" collapsed="false"/>
    <row r="398" s="70" customFormat="true" ht="11.25" hidden="false" customHeight="false" outlineLevel="0" collapsed="false"/>
    <row r="399" s="70" customFormat="true" ht="11.25" hidden="false" customHeight="false" outlineLevel="0" collapsed="false"/>
    <row r="400" s="70" customFormat="true" ht="11.25" hidden="false" customHeight="false" outlineLevel="0" collapsed="false"/>
    <row r="401" s="70" customFormat="true" ht="11.25" hidden="false" customHeight="false" outlineLevel="0" collapsed="false"/>
    <row r="402" s="70" customFormat="true" ht="11.25" hidden="false" customHeight="false" outlineLevel="0" collapsed="false"/>
    <row r="403" s="70" customFormat="true" ht="11.25" hidden="false" customHeight="false" outlineLevel="0" collapsed="false"/>
    <row r="404" s="70" customFormat="true" ht="11.25" hidden="false" customHeight="false" outlineLevel="0" collapsed="false"/>
    <row r="405" s="70" customFormat="true" ht="11.25" hidden="false" customHeight="false" outlineLevel="0" collapsed="false"/>
    <row r="406" s="70" customFormat="true" ht="11.25" hidden="false" customHeight="false" outlineLevel="0" collapsed="false"/>
    <row r="407" s="70" customFormat="true" ht="11.25" hidden="false" customHeight="false" outlineLevel="0" collapsed="false"/>
    <row r="408" s="70" customFormat="true" ht="11.25" hidden="false" customHeight="false" outlineLevel="0" collapsed="false"/>
    <row r="409" s="70" customFormat="true" ht="11.25" hidden="false" customHeight="false" outlineLevel="0" collapsed="false"/>
    <row r="410" s="70" customFormat="true" ht="11.25" hidden="false" customHeight="false" outlineLevel="0" collapsed="false"/>
    <row r="411" s="70" customFormat="true" ht="11.25" hidden="false" customHeight="false" outlineLevel="0" collapsed="false"/>
    <row r="412" s="70" customFormat="true" ht="11.25" hidden="false" customHeight="false" outlineLevel="0" collapsed="false"/>
    <row r="413" s="70" customFormat="true" ht="11.25" hidden="false" customHeight="false" outlineLevel="0" collapsed="false"/>
    <row r="414" s="70" customFormat="true" ht="11.25" hidden="false" customHeight="false" outlineLevel="0" collapsed="false"/>
    <row r="415" s="70" customFormat="true" ht="11.25" hidden="false" customHeight="false" outlineLevel="0" collapsed="false"/>
    <row r="416" s="70" customFormat="true" ht="11.25" hidden="false" customHeight="false" outlineLevel="0" collapsed="false"/>
    <row r="417" s="70" customFormat="true" ht="11.25" hidden="false" customHeight="false" outlineLevel="0" collapsed="false"/>
    <row r="418" s="70" customFormat="true" ht="11.25" hidden="false" customHeight="false" outlineLevel="0" collapsed="false"/>
    <row r="419" s="70" customFormat="true" ht="11.25" hidden="false" customHeight="false" outlineLevel="0" collapsed="false"/>
    <row r="420" s="70" customFormat="true" ht="11.25" hidden="false" customHeight="false" outlineLevel="0" collapsed="false"/>
    <row r="421" s="70" customFormat="true" ht="11.25" hidden="false" customHeight="false" outlineLevel="0" collapsed="false"/>
    <row r="422" s="70" customFormat="true" ht="11.25" hidden="false" customHeight="false" outlineLevel="0" collapsed="false"/>
    <row r="423" s="70" customFormat="true" ht="11.25" hidden="false" customHeight="false" outlineLevel="0" collapsed="false"/>
    <row r="424" s="70" customFormat="true" ht="11.25" hidden="false" customHeight="false" outlineLevel="0" collapsed="false"/>
    <row r="425" s="70" customFormat="true" ht="11.25" hidden="false" customHeight="false" outlineLevel="0" collapsed="false"/>
    <row r="426" s="70" customFormat="true" ht="11.25" hidden="false" customHeight="false" outlineLevel="0" collapsed="false"/>
    <row r="427" s="70" customFormat="true" ht="11.25" hidden="false" customHeight="false" outlineLevel="0" collapsed="false"/>
    <row r="428" s="70" customFormat="true" ht="11.25" hidden="false" customHeight="false" outlineLevel="0" collapsed="false"/>
    <row r="429" s="70" customFormat="true" ht="11.25" hidden="false" customHeight="false" outlineLevel="0" collapsed="false"/>
    <row r="430" s="70" customFormat="true" ht="11.25" hidden="false" customHeight="false" outlineLevel="0" collapsed="false"/>
    <row r="431" s="70" customFormat="true" ht="11.25" hidden="false" customHeight="false" outlineLevel="0" collapsed="false"/>
    <row r="432" s="70" customFormat="true" ht="11.25" hidden="false" customHeight="false" outlineLevel="0" collapsed="false"/>
    <row r="433" s="70" customFormat="true" ht="11.25" hidden="false" customHeight="false" outlineLevel="0" collapsed="false"/>
    <row r="434" s="70" customFormat="true" ht="11.25" hidden="false" customHeight="false" outlineLevel="0" collapsed="false"/>
    <row r="435" s="70" customFormat="true" ht="11.25" hidden="false" customHeight="false" outlineLevel="0" collapsed="false"/>
    <row r="436" s="70" customFormat="true" ht="11.25" hidden="false" customHeight="false" outlineLevel="0" collapsed="false"/>
    <row r="437" s="70" customFormat="true" ht="11.25" hidden="false" customHeight="false" outlineLevel="0" collapsed="false"/>
    <row r="438" s="70" customFormat="true" ht="11.25" hidden="false" customHeight="false" outlineLevel="0" collapsed="false"/>
    <row r="439" s="70" customFormat="true" ht="11.25" hidden="false" customHeight="false" outlineLevel="0" collapsed="false"/>
    <row r="440" s="70" customFormat="true" ht="11.25" hidden="false" customHeight="false" outlineLevel="0" collapsed="false"/>
    <row r="441" s="70" customFormat="true" ht="11.25" hidden="false" customHeight="false" outlineLevel="0" collapsed="false"/>
    <row r="442" s="70" customFormat="true" ht="11.25" hidden="false" customHeight="false" outlineLevel="0" collapsed="false"/>
    <row r="443" s="70" customFormat="true" ht="11.25" hidden="false" customHeight="false" outlineLevel="0" collapsed="false"/>
    <row r="444" s="70" customFormat="true" ht="11.25" hidden="false" customHeight="false" outlineLevel="0" collapsed="false"/>
    <row r="445" s="70" customFormat="true" ht="11.25" hidden="false" customHeight="false" outlineLevel="0" collapsed="false"/>
    <row r="446" s="70" customFormat="true" ht="11.25" hidden="false" customHeight="false" outlineLevel="0" collapsed="false"/>
    <row r="447" s="70" customFormat="true" ht="11.25" hidden="false" customHeight="false" outlineLevel="0" collapsed="false"/>
    <row r="448" s="70" customFormat="true" ht="11.25" hidden="false" customHeight="false" outlineLevel="0" collapsed="false"/>
    <row r="449" s="70" customFormat="true" ht="11.25" hidden="false" customHeight="false" outlineLevel="0" collapsed="false"/>
    <row r="450" s="70" customFormat="true" ht="11.25" hidden="false" customHeight="false" outlineLevel="0" collapsed="false"/>
    <row r="451" s="70" customFormat="true" ht="11.25" hidden="false" customHeight="false" outlineLevel="0" collapsed="false"/>
    <row r="452" s="70" customFormat="true" ht="11.25" hidden="false" customHeight="false" outlineLevel="0" collapsed="false"/>
    <row r="453" s="70" customFormat="true" ht="11.25" hidden="false" customHeight="false" outlineLevel="0" collapsed="false"/>
    <row r="454" s="70" customFormat="true" ht="11.25" hidden="false" customHeight="false" outlineLevel="0" collapsed="false"/>
    <row r="455" s="70" customFormat="true" ht="11.25" hidden="false" customHeight="false" outlineLevel="0" collapsed="false"/>
    <row r="456" s="70" customFormat="true" ht="11.25" hidden="false" customHeight="false" outlineLevel="0" collapsed="false"/>
    <row r="457" s="70" customFormat="true" ht="11.25" hidden="false" customHeight="false" outlineLevel="0" collapsed="false"/>
    <row r="458" s="70" customFormat="true" ht="11.25" hidden="false" customHeight="false" outlineLevel="0" collapsed="false"/>
    <row r="459" s="70" customFormat="true" ht="11.25" hidden="false" customHeight="false" outlineLevel="0" collapsed="false"/>
    <row r="460" s="70" customFormat="true" ht="11.25" hidden="false" customHeight="false" outlineLevel="0" collapsed="false"/>
    <row r="461" s="70" customFormat="true" ht="11.25" hidden="false" customHeight="false" outlineLevel="0" collapsed="false"/>
    <row r="462" s="70" customFormat="true" ht="11.25" hidden="false" customHeight="false" outlineLevel="0" collapsed="false"/>
    <row r="463" s="70" customFormat="true" ht="11.25" hidden="false" customHeight="false" outlineLevel="0" collapsed="false"/>
    <row r="464" s="70" customFormat="true" ht="11.25" hidden="false" customHeight="false" outlineLevel="0" collapsed="false"/>
    <row r="465" s="70" customFormat="true" ht="11.25" hidden="false" customHeight="false" outlineLevel="0" collapsed="false"/>
    <row r="466" s="70" customFormat="true" ht="11.25" hidden="false" customHeight="false" outlineLevel="0" collapsed="false"/>
    <row r="467" s="70" customFormat="true" ht="11.25" hidden="false" customHeight="false" outlineLevel="0" collapsed="false"/>
    <row r="468" s="70" customFormat="true" ht="11.25" hidden="false" customHeight="false" outlineLevel="0" collapsed="false"/>
    <row r="469" s="70" customFormat="true" ht="11.25" hidden="false" customHeight="false" outlineLevel="0" collapsed="false"/>
    <row r="470" s="70" customFormat="true" ht="11.25" hidden="false" customHeight="false" outlineLevel="0" collapsed="false"/>
    <row r="471" s="70" customFormat="true" ht="11.25" hidden="false" customHeight="false" outlineLevel="0" collapsed="false"/>
    <row r="472" s="70" customFormat="true" ht="11.25" hidden="false" customHeight="false" outlineLevel="0" collapsed="false"/>
    <row r="473" s="70" customFormat="true" ht="11.25" hidden="false" customHeight="false" outlineLevel="0" collapsed="false"/>
    <row r="474" s="70" customFormat="true" ht="11.25" hidden="false" customHeight="false" outlineLevel="0" collapsed="false"/>
    <row r="475" s="70" customFormat="true" ht="11.25" hidden="false" customHeight="false" outlineLevel="0" collapsed="false"/>
    <row r="476" s="70" customFormat="true" ht="11.25" hidden="false" customHeight="false" outlineLevel="0" collapsed="false"/>
    <row r="477" s="70" customFormat="true" ht="11.25" hidden="false" customHeight="false" outlineLevel="0" collapsed="false"/>
    <row r="478" s="70" customFormat="true" ht="11.25" hidden="false" customHeight="false" outlineLevel="0" collapsed="false"/>
    <row r="479" s="70" customFormat="true" ht="11.25" hidden="false" customHeight="false" outlineLevel="0" collapsed="false"/>
    <row r="480" s="70" customFormat="true" ht="11.25" hidden="false" customHeight="false" outlineLevel="0" collapsed="false"/>
    <row r="481" s="70" customFormat="true" ht="11.25" hidden="false" customHeight="false" outlineLevel="0" collapsed="false"/>
    <row r="482" s="70" customFormat="true" ht="11.25" hidden="false" customHeight="false" outlineLevel="0" collapsed="false"/>
    <row r="483" s="70" customFormat="true" ht="11.25" hidden="false" customHeight="false" outlineLevel="0" collapsed="false"/>
    <row r="484" s="70" customFormat="true" ht="11.25" hidden="false" customHeight="false" outlineLevel="0" collapsed="false"/>
    <row r="485" s="70" customFormat="true" ht="11.25" hidden="false" customHeight="false" outlineLevel="0" collapsed="false"/>
    <row r="486" s="70" customFormat="true" ht="11.25" hidden="false" customHeight="false" outlineLevel="0" collapsed="false"/>
    <row r="487" s="70" customFormat="true" ht="11.25" hidden="false" customHeight="false" outlineLevel="0" collapsed="false"/>
    <row r="488" s="70" customFormat="true" ht="11.25" hidden="false" customHeight="false" outlineLevel="0" collapsed="false"/>
    <row r="489" s="70" customFormat="true" ht="11.25" hidden="false" customHeight="false" outlineLevel="0" collapsed="false"/>
    <row r="490" s="70" customFormat="true" ht="11.25" hidden="false" customHeight="false" outlineLevel="0" collapsed="false"/>
    <row r="491" s="70" customFormat="true" ht="11.25" hidden="false" customHeight="false" outlineLevel="0" collapsed="false"/>
    <row r="492" s="70" customFormat="true" ht="11.25" hidden="false" customHeight="false" outlineLevel="0" collapsed="false"/>
    <row r="493" s="70" customFormat="true" ht="11.25" hidden="false" customHeight="false" outlineLevel="0" collapsed="false"/>
    <row r="494" s="70" customFormat="true" ht="11.25" hidden="false" customHeight="false" outlineLevel="0" collapsed="false"/>
    <row r="495" s="70" customFormat="true" ht="11.25" hidden="false" customHeight="false" outlineLevel="0" collapsed="false"/>
    <row r="496" s="70" customFormat="true" ht="11.25" hidden="false" customHeight="false" outlineLevel="0" collapsed="false"/>
    <row r="497" s="70" customFormat="true" ht="11.25" hidden="false" customHeight="false" outlineLevel="0" collapsed="false"/>
    <row r="498" s="70" customFormat="true" ht="11.25" hidden="false" customHeight="false" outlineLevel="0" collapsed="false"/>
    <row r="499" s="70" customFormat="true" ht="11.25" hidden="false" customHeight="false" outlineLevel="0" collapsed="false"/>
    <row r="500" s="70" customFormat="true" ht="11.25" hidden="false" customHeight="false" outlineLevel="0" collapsed="false"/>
    <row r="501" s="70" customFormat="true" ht="11.25" hidden="false" customHeight="false" outlineLevel="0" collapsed="false"/>
    <row r="502" s="70" customFormat="true" ht="11.25" hidden="false" customHeight="false" outlineLevel="0" collapsed="false"/>
    <row r="503" s="70" customFormat="true" ht="11.25" hidden="false" customHeight="false" outlineLevel="0" collapsed="false"/>
    <row r="504" s="70" customFormat="true" ht="11.25" hidden="false" customHeight="false" outlineLevel="0" collapsed="false"/>
    <row r="505" s="70" customFormat="true" ht="11.25" hidden="false" customHeight="false" outlineLevel="0" collapsed="false"/>
    <row r="506" s="70" customFormat="true" ht="11.25" hidden="false" customHeight="false" outlineLevel="0" collapsed="false"/>
    <row r="507" s="70" customFormat="true" ht="11.25" hidden="false" customHeight="false" outlineLevel="0" collapsed="false"/>
    <row r="508" s="70" customFormat="true" ht="11.25" hidden="false" customHeight="false" outlineLevel="0" collapsed="false"/>
    <row r="509" s="70" customFormat="true" ht="11.25" hidden="false" customHeight="false" outlineLevel="0" collapsed="false"/>
    <row r="510" s="70" customFormat="true" ht="11.25" hidden="false" customHeight="false" outlineLevel="0" collapsed="false"/>
    <row r="511" s="70" customFormat="true" ht="11.25" hidden="false" customHeight="false" outlineLevel="0" collapsed="false"/>
    <row r="512" s="70" customFormat="true" ht="11.25" hidden="false" customHeight="false" outlineLevel="0" collapsed="false"/>
    <row r="513" s="70" customFormat="true" ht="11.25" hidden="false" customHeight="false" outlineLevel="0" collapsed="false"/>
    <row r="514" s="70" customFormat="true" ht="11.25" hidden="false" customHeight="false" outlineLevel="0" collapsed="false"/>
    <row r="515" s="70" customFormat="true" ht="11.25" hidden="false" customHeight="false" outlineLevel="0" collapsed="false"/>
    <row r="516" s="70" customFormat="true" ht="11.25" hidden="false" customHeight="false" outlineLevel="0" collapsed="false"/>
    <row r="517" s="70" customFormat="true" ht="11.25" hidden="false" customHeight="false" outlineLevel="0" collapsed="false"/>
    <row r="518" s="70" customFormat="true" ht="11.25" hidden="false" customHeight="false" outlineLevel="0" collapsed="false"/>
    <row r="519" s="70" customFormat="true" ht="11.25" hidden="false" customHeight="false" outlineLevel="0" collapsed="false"/>
    <row r="520" s="70" customFormat="true" ht="11.25" hidden="false" customHeight="false" outlineLevel="0" collapsed="false"/>
    <row r="521" s="70" customFormat="true" ht="11.25" hidden="false" customHeight="false" outlineLevel="0" collapsed="false"/>
    <row r="522" s="70" customFormat="true" ht="11.25" hidden="false" customHeight="false" outlineLevel="0" collapsed="false"/>
    <row r="523" s="70" customFormat="true" ht="11.25" hidden="false" customHeight="false" outlineLevel="0" collapsed="false"/>
    <row r="524" s="70" customFormat="true" ht="11.25" hidden="false" customHeight="false" outlineLevel="0" collapsed="false"/>
    <row r="525" s="70" customFormat="true" ht="11.25" hidden="false" customHeight="false" outlineLevel="0" collapsed="false"/>
    <row r="526" s="70" customFormat="true" ht="11.25" hidden="false" customHeight="false" outlineLevel="0" collapsed="false"/>
    <row r="527" s="70" customFormat="true" ht="11.25" hidden="false" customHeight="false" outlineLevel="0" collapsed="false"/>
    <row r="528" s="70" customFormat="true" ht="11.25" hidden="false" customHeight="false" outlineLevel="0" collapsed="false"/>
    <row r="529" s="70" customFormat="true" ht="11.25" hidden="false" customHeight="false" outlineLevel="0" collapsed="false"/>
    <row r="530" s="70" customFormat="true" ht="11.25" hidden="false" customHeight="false" outlineLevel="0" collapsed="false"/>
    <row r="531" s="70" customFormat="true" ht="11.25" hidden="false" customHeight="false" outlineLevel="0" collapsed="false"/>
    <row r="532" s="70" customFormat="true" ht="11.25" hidden="false" customHeight="false" outlineLevel="0" collapsed="false"/>
    <row r="533" s="70" customFormat="true" ht="11.25" hidden="false" customHeight="false" outlineLevel="0" collapsed="false"/>
    <row r="534" s="70" customFormat="true" ht="11.25" hidden="false" customHeight="false" outlineLevel="0" collapsed="false"/>
    <row r="535" s="70" customFormat="true" ht="11.25" hidden="false" customHeight="false" outlineLevel="0" collapsed="false"/>
    <row r="536" s="70" customFormat="true" ht="11.25" hidden="false" customHeight="false" outlineLevel="0" collapsed="false"/>
    <row r="537" s="70" customFormat="true" ht="11.25" hidden="false" customHeight="false" outlineLevel="0" collapsed="false"/>
    <row r="538" s="70" customFormat="true" ht="11.25" hidden="false" customHeight="false" outlineLevel="0" collapsed="false"/>
    <row r="539" s="70" customFormat="true" ht="11.25" hidden="false" customHeight="false" outlineLevel="0" collapsed="false"/>
    <row r="540" s="70" customFormat="true" ht="11.25" hidden="false" customHeight="false" outlineLevel="0" collapsed="false"/>
    <row r="541" s="70" customFormat="true" ht="11.25" hidden="false" customHeight="false" outlineLevel="0" collapsed="false"/>
    <row r="542" s="70" customFormat="true" ht="11.25" hidden="false" customHeight="false" outlineLevel="0" collapsed="false"/>
    <row r="543" s="70" customFormat="true" ht="11.25" hidden="false" customHeight="false" outlineLevel="0" collapsed="false"/>
    <row r="544" s="70" customFormat="true" ht="11.25" hidden="false" customHeight="false" outlineLevel="0" collapsed="false"/>
    <row r="545" s="70" customFormat="true" ht="11.25" hidden="false" customHeight="false" outlineLevel="0" collapsed="false"/>
    <row r="546" s="70" customFormat="true" ht="11.25" hidden="false" customHeight="false" outlineLevel="0" collapsed="false"/>
    <row r="547" s="70" customFormat="true" ht="11.25" hidden="false" customHeight="false" outlineLevel="0" collapsed="false"/>
    <row r="548" s="70" customFormat="true" ht="11.25" hidden="false" customHeight="false" outlineLevel="0" collapsed="false"/>
    <row r="549" s="70" customFormat="true" ht="11.25" hidden="false" customHeight="false" outlineLevel="0" collapsed="false"/>
    <row r="550" s="70" customFormat="true" ht="11.25" hidden="false" customHeight="false" outlineLevel="0" collapsed="false"/>
    <row r="551" s="70" customFormat="true" ht="11.25" hidden="false" customHeight="false" outlineLevel="0" collapsed="false"/>
    <row r="552" s="70" customFormat="true" ht="11.25" hidden="false" customHeight="false" outlineLevel="0" collapsed="false"/>
    <row r="553" s="70" customFormat="true" ht="11.25" hidden="false" customHeight="false" outlineLevel="0" collapsed="false"/>
    <row r="554" s="70" customFormat="true" ht="11.25" hidden="false" customHeight="false" outlineLevel="0" collapsed="false"/>
    <row r="555" s="70" customFormat="true" ht="11.25" hidden="false" customHeight="false" outlineLevel="0" collapsed="false"/>
    <row r="556" s="70" customFormat="true" ht="11.25" hidden="false" customHeight="false" outlineLevel="0" collapsed="false"/>
    <row r="557" s="70" customFormat="true" ht="11.25" hidden="false" customHeight="false" outlineLevel="0" collapsed="false"/>
    <row r="558" s="70" customFormat="true" ht="11.25" hidden="false" customHeight="false" outlineLevel="0" collapsed="false"/>
    <row r="559" s="70" customFormat="true" ht="11.25" hidden="false" customHeight="false" outlineLevel="0" collapsed="false"/>
    <row r="560" s="70" customFormat="true" ht="11.25" hidden="false" customHeight="false" outlineLevel="0" collapsed="false"/>
    <row r="561" s="70" customFormat="true" ht="11.25" hidden="false" customHeight="false" outlineLevel="0" collapsed="false"/>
    <row r="562" s="70" customFormat="true" ht="11.25" hidden="false" customHeight="false" outlineLevel="0" collapsed="false"/>
    <row r="563" s="70" customFormat="true" ht="11.25" hidden="false" customHeight="false" outlineLevel="0" collapsed="false"/>
    <row r="564" s="70" customFormat="true" ht="11.25" hidden="false" customHeight="false" outlineLevel="0" collapsed="false"/>
    <row r="565" s="70" customFormat="true" ht="11.25" hidden="false" customHeight="false" outlineLevel="0" collapsed="false"/>
    <row r="566" s="70" customFormat="true" ht="11.25" hidden="false" customHeight="false" outlineLevel="0" collapsed="false"/>
    <row r="567" s="70" customFormat="true" ht="11.25" hidden="false" customHeight="false" outlineLevel="0" collapsed="false"/>
    <row r="568" s="70" customFormat="true" ht="11.25" hidden="false" customHeight="false" outlineLevel="0" collapsed="false"/>
    <row r="569" s="70" customFormat="true" ht="11.25" hidden="false" customHeight="false" outlineLevel="0" collapsed="false"/>
    <row r="570" s="70" customFormat="true" ht="11.25" hidden="false" customHeight="false" outlineLevel="0" collapsed="false"/>
    <row r="571" s="70" customFormat="true" ht="11.25" hidden="false" customHeight="false" outlineLevel="0" collapsed="false"/>
    <row r="572" s="70" customFormat="true" ht="11.25" hidden="false" customHeight="false" outlineLevel="0" collapsed="false"/>
    <row r="573" s="70" customFormat="true" ht="11.25" hidden="false" customHeight="false" outlineLevel="0" collapsed="false"/>
    <row r="574" s="70" customFormat="true" ht="11.25" hidden="false" customHeight="false" outlineLevel="0" collapsed="false"/>
    <row r="575" s="70" customFormat="true" ht="11.25" hidden="false" customHeight="false" outlineLevel="0" collapsed="false"/>
    <row r="576" s="70" customFormat="true" ht="11.25" hidden="false" customHeight="false" outlineLevel="0" collapsed="false"/>
    <row r="577" s="70" customFormat="true" ht="11.25" hidden="false" customHeight="false" outlineLevel="0" collapsed="false"/>
    <row r="578" s="70" customFormat="true" ht="11.25" hidden="false" customHeight="false" outlineLevel="0" collapsed="false"/>
    <row r="579" s="70" customFormat="true" ht="11.25" hidden="false" customHeight="false" outlineLevel="0" collapsed="false"/>
    <row r="580" s="70" customFormat="true" ht="11.25" hidden="false" customHeight="false" outlineLevel="0" collapsed="false"/>
    <row r="581" s="70" customFormat="true" ht="11.25" hidden="false" customHeight="false" outlineLevel="0" collapsed="false"/>
    <row r="582" s="70" customFormat="true" ht="11.25" hidden="false" customHeight="false" outlineLevel="0" collapsed="false"/>
    <row r="583" s="70" customFormat="true" ht="11.25" hidden="false" customHeight="false" outlineLevel="0" collapsed="false"/>
    <row r="584" s="70" customFormat="true" ht="11.25" hidden="false" customHeight="false" outlineLevel="0" collapsed="false"/>
    <row r="585" s="70" customFormat="true" ht="11.25" hidden="false" customHeight="false" outlineLevel="0" collapsed="false"/>
    <row r="586" s="70" customFormat="true" ht="11.25" hidden="false" customHeight="false" outlineLevel="0" collapsed="false"/>
    <row r="587" s="70" customFormat="true" ht="11.25" hidden="false" customHeight="false" outlineLevel="0" collapsed="false"/>
    <row r="588" s="70" customFormat="true" ht="11.25" hidden="false" customHeight="false" outlineLevel="0" collapsed="false"/>
    <row r="589" s="70" customFormat="true" ht="11.25" hidden="false" customHeight="false" outlineLevel="0" collapsed="false"/>
    <row r="590" s="70" customFormat="true" ht="11.25" hidden="false" customHeight="false" outlineLevel="0" collapsed="false"/>
    <row r="591" s="70" customFormat="true" ht="11.25" hidden="false" customHeight="false" outlineLevel="0" collapsed="false"/>
    <row r="592" s="70" customFormat="true" ht="11.25" hidden="false" customHeight="false" outlineLevel="0" collapsed="false"/>
    <row r="593" s="70" customFormat="true" ht="11.25" hidden="false" customHeight="false" outlineLevel="0" collapsed="false"/>
    <row r="594" s="70" customFormat="true" ht="11.25" hidden="false" customHeight="false" outlineLevel="0" collapsed="false"/>
    <row r="595" s="70" customFormat="true" ht="11.25" hidden="false" customHeight="false" outlineLevel="0" collapsed="false"/>
    <row r="596" s="70" customFormat="true" ht="11.25" hidden="false" customHeight="false" outlineLevel="0" collapsed="false"/>
    <row r="597" s="70" customFormat="true" ht="11.25" hidden="false" customHeight="false" outlineLevel="0" collapsed="false"/>
    <row r="598" s="70" customFormat="true" ht="11.25" hidden="false" customHeight="false" outlineLevel="0" collapsed="false"/>
    <row r="599" s="70" customFormat="true" ht="11.25" hidden="false" customHeight="false" outlineLevel="0" collapsed="false"/>
    <row r="600" s="70" customFormat="true" ht="11.25" hidden="false" customHeight="false" outlineLevel="0" collapsed="false"/>
    <row r="601" s="70" customFormat="true" ht="11.25" hidden="false" customHeight="false" outlineLevel="0" collapsed="false"/>
    <row r="602" s="70" customFormat="true" ht="11.25" hidden="false" customHeight="false" outlineLevel="0" collapsed="false"/>
    <row r="603" s="70" customFormat="true" ht="11.25" hidden="false" customHeight="false" outlineLevel="0" collapsed="false"/>
    <row r="604" s="70" customFormat="true" ht="11.25" hidden="false" customHeight="false" outlineLevel="0" collapsed="false"/>
    <row r="605" s="70" customFormat="true" ht="11.25" hidden="false" customHeight="false" outlineLevel="0" collapsed="false"/>
    <row r="606" s="70" customFormat="true" ht="11.25" hidden="false" customHeight="false" outlineLevel="0" collapsed="false"/>
    <row r="607" s="70" customFormat="true" ht="11.25" hidden="false" customHeight="false" outlineLevel="0" collapsed="false"/>
    <row r="608" s="70" customFormat="true" ht="11.25" hidden="false" customHeight="false" outlineLevel="0" collapsed="false"/>
    <row r="609" s="70" customFormat="true" ht="11.25" hidden="false" customHeight="false" outlineLevel="0" collapsed="false"/>
    <row r="610" s="70" customFormat="true" ht="11.25" hidden="false" customHeight="false" outlineLevel="0" collapsed="false"/>
    <row r="611" s="70" customFormat="true" ht="11.25" hidden="false" customHeight="false" outlineLevel="0" collapsed="false"/>
    <row r="612" s="70" customFormat="true" ht="11.25" hidden="false" customHeight="false" outlineLevel="0" collapsed="false"/>
    <row r="613" s="70" customFormat="true" ht="11.25" hidden="false" customHeight="false" outlineLevel="0" collapsed="false"/>
    <row r="614" s="70" customFormat="true" ht="11.25" hidden="false" customHeight="false" outlineLevel="0" collapsed="false"/>
    <row r="615" s="70" customFormat="true" ht="11.25" hidden="false" customHeight="false" outlineLevel="0" collapsed="false"/>
    <row r="616" s="70" customFormat="true" ht="11.25" hidden="false" customHeight="false" outlineLevel="0" collapsed="false"/>
    <row r="617" s="70" customFormat="true" ht="11.25" hidden="false" customHeight="false" outlineLevel="0" collapsed="false"/>
    <row r="618" s="70" customFormat="true" ht="11.25" hidden="false" customHeight="false" outlineLevel="0" collapsed="false"/>
    <row r="619" s="70" customFormat="true" ht="11.25" hidden="false" customHeight="false" outlineLevel="0" collapsed="false"/>
    <row r="620" s="70" customFormat="true" ht="11.25" hidden="false" customHeight="false" outlineLevel="0" collapsed="false"/>
    <row r="621" s="70" customFormat="true" ht="11.25" hidden="false" customHeight="false" outlineLevel="0" collapsed="false"/>
    <row r="622" s="70" customFormat="true" ht="11.25" hidden="false" customHeight="false" outlineLevel="0" collapsed="false"/>
    <row r="623" s="70" customFormat="true" ht="11.25" hidden="false" customHeight="false" outlineLevel="0" collapsed="false"/>
    <row r="624" s="70" customFormat="true" ht="11.25" hidden="false" customHeight="false" outlineLevel="0" collapsed="false"/>
    <row r="625" s="70" customFormat="true" ht="11.25" hidden="false" customHeight="false" outlineLevel="0" collapsed="false"/>
    <row r="626" s="70" customFormat="true" ht="11.25" hidden="false" customHeight="false" outlineLevel="0" collapsed="false"/>
    <row r="627" s="70" customFormat="true" ht="11.25" hidden="false" customHeight="false" outlineLevel="0" collapsed="false"/>
    <row r="628" s="70" customFormat="true" ht="11.25" hidden="false" customHeight="false" outlineLevel="0" collapsed="false"/>
    <row r="629" s="70" customFormat="true" ht="11.25" hidden="false" customHeight="false" outlineLevel="0" collapsed="false"/>
    <row r="630" s="70" customFormat="true" ht="11.25" hidden="false" customHeight="false" outlineLevel="0" collapsed="false"/>
    <row r="631" s="70" customFormat="true" ht="11.25" hidden="false" customHeight="false" outlineLevel="0" collapsed="false"/>
    <row r="632" s="70" customFormat="true" ht="11.25" hidden="false" customHeight="false" outlineLevel="0" collapsed="false"/>
    <row r="633" s="70" customFormat="true" ht="11.25" hidden="false" customHeight="false" outlineLevel="0" collapsed="false"/>
    <row r="634" s="70" customFormat="true" ht="11.25" hidden="false" customHeight="false" outlineLevel="0" collapsed="false"/>
    <row r="635" s="70" customFormat="true" ht="11.25" hidden="false" customHeight="false" outlineLevel="0" collapsed="false"/>
    <row r="636" s="70" customFormat="true" ht="11.25" hidden="false" customHeight="false" outlineLevel="0" collapsed="false"/>
    <row r="637" s="70" customFormat="true" ht="11.25" hidden="false" customHeight="false" outlineLevel="0" collapsed="false"/>
    <row r="638" s="70" customFormat="true" ht="11.25" hidden="false" customHeight="false" outlineLevel="0" collapsed="false"/>
    <row r="639" s="70" customFormat="true" ht="11.25" hidden="false" customHeight="false" outlineLevel="0" collapsed="false"/>
    <row r="640" s="70" customFormat="true" ht="11.25" hidden="false" customHeight="false" outlineLevel="0" collapsed="false"/>
    <row r="641" s="70" customFormat="true" ht="11.25" hidden="false" customHeight="false" outlineLevel="0" collapsed="false"/>
    <row r="642" s="70" customFormat="true" ht="11.25" hidden="false" customHeight="false" outlineLevel="0" collapsed="false"/>
    <row r="643" s="70" customFormat="true" ht="11.25" hidden="false" customHeight="false" outlineLevel="0" collapsed="false"/>
    <row r="644" s="70" customFormat="true" ht="11.25" hidden="false" customHeight="false" outlineLevel="0" collapsed="false"/>
    <row r="645" s="70" customFormat="true" ht="11.25" hidden="false" customHeight="false" outlineLevel="0" collapsed="false"/>
    <row r="646" s="70" customFormat="true" ht="11.25" hidden="false" customHeight="false" outlineLevel="0" collapsed="false"/>
    <row r="647" s="70" customFormat="true" ht="11.25" hidden="false" customHeight="false" outlineLevel="0" collapsed="false"/>
    <row r="648" s="70" customFormat="true" ht="11.25" hidden="false" customHeight="false" outlineLevel="0" collapsed="false"/>
    <row r="649" s="70" customFormat="true" ht="11.25" hidden="false" customHeight="false" outlineLevel="0" collapsed="false"/>
    <row r="650" s="70" customFormat="true" ht="11.25" hidden="false" customHeight="false" outlineLevel="0" collapsed="false"/>
    <row r="651" s="70" customFormat="true" ht="11.25" hidden="false" customHeight="false" outlineLevel="0" collapsed="false"/>
    <row r="652" s="70" customFormat="true" ht="11.25" hidden="false" customHeight="false" outlineLevel="0" collapsed="false"/>
    <row r="653" s="70" customFormat="true" ht="11.25" hidden="false" customHeight="false" outlineLevel="0" collapsed="false"/>
  </sheetData>
  <mergeCells count="22">
    <mergeCell ref="B1:C1"/>
    <mergeCell ref="A2:C2"/>
    <mergeCell ref="L5:M5"/>
    <mergeCell ref="F6:F21"/>
    <mergeCell ref="F24:F31"/>
    <mergeCell ref="F34:F41"/>
    <mergeCell ref="F44:F50"/>
    <mergeCell ref="F55:F66"/>
    <mergeCell ref="F69:F76"/>
    <mergeCell ref="F79:F81"/>
    <mergeCell ref="F84:F90"/>
    <mergeCell ref="F95:F103"/>
    <mergeCell ref="F106:F112"/>
    <mergeCell ref="F117:F125"/>
    <mergeCell ref="F128:F132"/>
    <mergeCell ref="F135:F143"/>
    <mergeCell ref="F146:F151"/>
    <mergeCell ref="F154:F166"/>
    <mergeCell ref="F169:F182"/>
    <mergeCell ref="F187:F194"/>
    <mergeCell ref="F197:F202"/>
    <mergeCell ref="F205:F213"/>
  </mergeCells>
  <dataValidations count="1">
    <dataValidation allowBlank="true" operator="between" showDropDown="false" showErrorMessage="true" showInputMessage="true" sqref="D6:D21 D24:D31 D34:D41 D44:D50 D55:D66 D69:D76 D79:D81 D84:D90 D95:D103 D106:D112 D117:D125 D128:D132 D135:D143 D146:D151 D154:D166 D169:D182 D187:D194 D197:D202 D205:D213" type="list">
      <formula1>"0,1,2,3,4,5,6"</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AEDC30DDED8004BAAAF25CD29F53EA3" ma:contentTypeVersion="13" ma:contentTypeDescription="Crear nuevo documento." ma:contentTypeScope="" ma:versionID="fe23db264505bf5a34b8c9de51f5489e">
  <xsd:schema xmlns:xsd="http://www.w3.org/2001/XMLSchema" xmlns:xs="http://www.w3.org/2001/XMLSchema" xmlns:p="http://schemas.microsoft.com/office/2006/metadata/properties" xmlns:ns3="a82522c2-94a2-4b23-b3c8-371d7a88ee2e" xmlns:ns4="b9ad30f7-f2d9-477a-9d5f-6f8b57804529" targetNamespace="http://schemas.microsoft.com/office/2006/metadata/properties" ma:root="true" ma:fieldsID="0dce95ecbbddc6fe06f5fe031a090f43" ns3:_="" ns4:_="">
    <xsd:import namespace="a82522c2-94a2-4b23-b3c8-371d7a88ee2e"/>
    <xsd:import namespace="b9ad30f7-f2d9-477a-9d5f-6f8b578045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522c2-94a2-4b23-b3c8-371d7a88ee2e"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d30f7-f2d9-477a-9d5f-6f8b578045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482F3-ADBD-4F06-BC95-4FA3DED6E7F8}">
  <ds:schemaRefs>
    <ds:schemaRef ds:uri="b9ad30f7-f2d9-477a-9d5f-6f8b57804529"/>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a82522c2-94a2-4b23-b3c8-371d7a88ee2e"/>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761E949-C7A8-4442-8381-B58EECCBD365}">
  <ds:schemaRefs>
    <ds:schemaRef ds:uri="http://schemas.microsoft.com/sharepoint/v3/contenttype/forms"/>
  </ds:schemaRefs>
</ds:datastoreItem>
</file>

<file path=customXml/itemProps3.xml><?xml version="1.0" encoding="utf-8"?>
<ds:datastoreItem xmlns:ds="http://schemas.openxmlformats.org/officeDocument/2006/customXml" ds:itemID="{366E2E37-716D-4627-A21D-24E63E181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522c2-94a2-4b23-b3c8-371d7a88ee2e"/>
    <ds:schemaRef ds:uri="b9ad30f7-f2d9-477a-9d5f-6f8b57804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124</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es-MX</dc:language>
  <cp:lastModifiedBy/>
  <dcterms:modified xsi:type="dcterms:W3CDTF">2022-11-09T21:11:54Z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0x010100CAEDC30DDED8004BAAAF25CD29F53EA3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